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010194\OneDrive - AB InBev Efes\Рабочий стол\"/>
    </mc:Choice>
  </mc:AlternateContent>
  <xr:revisionPtr revIDLastSave="0" documentId="13_ncr:1_{28BF4688-3D1A-4661-B1C1-88661C77B100}" xr6:coauthVersionLast="47" xr6:coauthVersionMax="47" xr10:uidLastSave="{00000000-0000-0000-0000-000000000000}"/>
  <bookViews>
    <workbookView xWindow="-120" yWindow="-120" windowWidth="29040" windowHeight="15840" tabRatio="575" xr2:uid="{00000000-000D-0000-FFFF-FFFF00000000}"/>
  </bookViews>
  <sheets>
    <sheet name="БД" sheetId="1" r:id="rId1"/>
    <sheet name="Выборка" sheetId="3" r:id="rId2"/>
    <sheet name="Просрочка" sheetId="7" r:id="rId3"/>
    <sheet name=" На ремонт_Подм фонд" sheetId="9" r:id="rId4"/>
    <sheet name="Индикаторы" sheetId="11" r:id="rId5"/>
  </sheets>
  <definedNames>
    <definedName name="_xlnm._FilterDatabase" localSheetId="0" hidden="1">БД!$A$1:$AE$2392</definedName>
    <definedName name="_xlnm._FilterDatabase" localSheetId="4" hidden="1">Индикаторы!$A$1:$P$172</definedName>
    <definedName name="_xlnm._FilterDatabase" localSheetId="2" hidden="1">Просрочка!$A$1:$G$1191</definedName>
    <definedName name="_xlnm.Print_Area" localSheetId="2">Просрочка!$A$239:$G$333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30" i="1" l="1"/>
  <c r="L91" i="1"/>
  <c r="J91" i="1" s="1"/>
  <c r="L550" i="1"/>
  <c r="L551" i="1"/>
  <c r="L552" i="1"/>
  <c r="L545" i="1" l="1"/>
  <c r="L546" i="1"/>
  <c r="L547" i="1"/>
  <c r="L548" i="1"/>
  <c r="L549" i="1"/>
  <c r="L202" i="1"/>
  <c r="J202" i="1" s="1"/>
  <c r="L203" i="1"/>
  <c r="J203" i="1" s="1"/>
  <c r="L67" i="9"/>
  <c r="J67" i="9"/>
  <c r="L64" i="9"/>
  <c r="J64" i="9" s="1"/>
  <c r="L63" i="9"/>
  <c r="J63" i="9" s="1"/>
  <c r="L62" i="9"/>
  <c r="J62" i="9" s="1"/>
  <c r="L61" i="9" l="1"/>
  <c r="J61" i="9" s="1"/>
  <c r="L60" i="9"/>
  <c r="J60" i="9" s="1"/>
  <c r="L59" i="9"/>
  <c r="J59" i="9" s="1"/>
  <c r="L58" i="9"/>
  <c r="J58" i="9" s="1"/>
  <c r="L57" i="9"/>
  <c r="J57" i="9" s="1"/>
  <c r="L1701" i="1"/>
  <c r="J1701" i="1" s="1"/>
  <c r="L1702" i="1"/>
  <c r="J1702" i="1" s="1"/>
  <c r="L1703" i="1"/>
  <c r="J1703" i="1" s="1"/>
  <c r="L1704" i="1"/>
  <c r="J1704" i="1" s="1"/>
  <c r="L1705" i="1"/>
  <c r="J1705" i="1" s="1"/>
  <c r="L1706" i="1"/>
  <c r="J1706" i="1" s="1"/>
  <c r="L1707" i="1"/>
  <c r="J1707" i="1" s="1"/>
  <c r="L1708" i="1"/>
  <c r="J1708" i="1" s="1"/>
  <c r="L1709" i="1"/>
  <c r="J1709" i="1" s="1"/>
  <c r="L1710" i="1"/>
  <c r="J1710" i="1" s="1"/>
  <c r="L1711" i="1"/>
  <c r="J1711" i="1" s="1"/>
  <c r="L1712" i="1"/>
  <c r="J1712" i="1" s="1"/>
  <c r="L1713" i="1"/>
  <c r="J1713" i="1" s="1"/>
  <c r="L1714" i="1"/>
  <c r="J1714" i="1" s="1"/>
  <c r="L1715" i="1"/>
  <c r="J1715" i="1" s="1"/>
  <c r="L1673" i="1"/>
  <c r="J1673" i="1" s="1"/>
  <c r="L1674" i="1"/>
  <c r="J1674" i="1" s="1"/>
  <c r="L1675" i="1"/>
  <c r="J1675" i="1" s="1"/>
  <c r="L1676" i="1"/>
  <c r="J1676" i="1" s="1"/>
  <c r="L1677" i="1"/>
  <c r="L1678" i="1"/>
  <c r="L1679" i="1"/>
  <c r="J1679" i="1" s="1"/>
  <c r="L1680" i="1"/>
  <c r="J1680" i="1" s="1"/>
  <c r="L1681" i="1"/>
  <c r="J1681" i="1" s="1"/>
  <c r="L1682" i="1"/>
  <c r="J1682" i="1" s="1"/>
  <c r="L1683" i="1"/>
  <c r="J1683" i="1" s="1"/>
  <c r="L1684" i="1"/>
  <c r="J1684" i="1" s="1"/>
  <c r="L1685" i="1"/>
  <c r="J1685" i="1" s="1"/>
  <c r="L1686" i="1"/>
  <c r="J1686" i="1" s="1"/>
  <c r="L1687" i="1"/>
  <c r="J1687" i="1" s="1"/>
  <c r="L1688" i="1"/>
  <c r="J1688" i="1" s="1"/>
  <c r="L1689" i="1"/>
  <c r="J1689" i="1" s="1"/>
  <c r="L1690" i="1"/>
  <c r="J1690" i="1" s="1"/>
  <c r="L1691" i="1"/>
  <c r="J1691" i="1" s="1"/>
  <c r="L1692" i="1"/>
  <c r="J1692" i="1" s="1"/>
  <c r="L1693" i="1"/>
  <c r="J1693" i="1" s="1"/>
  <c r="L1694" i="1"/>
  <c r="J1694" i="1" s="1"/>
  <c r="L1695" i="1"/>
  <c r="J1695" i="1" s="1"/>
  <c r="L1696" i="1"/>
  <c r="J1696" i="1" s="1"/>
  <c r="L1697" i="1"/>
  <c r="J1697" i="1" s="1"/>
  <c r="L1698" i="1"/>
  <c r="J1698" i="1" s="1"/>
  <c r="L1699" i="1"/>
  <c r="J1699" i="1" s="1"/>
  <c r="L1700" i="1"/>
  <c r="J1700" i="1" s="1"/>
  <c r="J1677" i="1"/>
  <c r="J1678" i="1"/>
  <c r="L1487" i="1"/>
  <c r="J1487" i="1" s="1"/>
  <c r="L1488" i="1"/>
  <c r="J1488" i="1" s="1"/>
  <c r="L1489" i="1"/>
  <c r="J1489" i="1" s="1"/>
  <c r="L1490" i="1"/>
  <c r="J1490" i="1" s="1"/>
  <c r="L1491" i="1"/>
  <c r="J1491" i="1" s="1"/>
  <c r="L1492" i="1"/>
  <c r="J1492" i="1" s="1"/>
  <c r="L1493" i="1"/>
  <c r="L1494" i="1"/>
  <c r="J1494" i="1" s="1"/>
  <c r="L1495" i="1"/>
  <c r="J1495" i="1" s="1"/>
  <c r="L1496" i="1"/>
  <c r="J1496" i="1" s="1"/>
  <c r="L1497" i="1"/>
  <c r="J1497" i="1" s="1"/>
  <c r="L1498" i="1"/>
  <c r="J1498" i="1" s="1"/>
  <c r="L1499" i="1"/>
  <c r="J1499" i="1" s="1"/>
  <c r="L1500" i="1"/>
  <c r="J1500" i="1" s="1"/>
  <c r="L1501" i="1"/>
  <c r="J1501" i="1" s="1"/>
  <c r="L1502" i="1"/>
  <c r="J1502" i="1" s="1"/>
  <c r="L1503" i="1"/>
  <c r="J1503" i="1" s="1"/>
  <c r="L1504" i="1"/>
  <c r="J1504" i="1" s="1"/>
  <c r="L1505" i="1"/>
  <c r="J1505" i="1" s="1"/>
  <c r="L1506" i="1"/>
  <c r="J1506" i="1" s="1"/>
  <c r="L1507" i="1"/>
  <c r="J1507" i="1" s="1"/>
  <c r="L1508" i="1"/>
  <c r="J1508" i="1" s="1"/>
  <c r="L1509" i="1"/>
  <c r="J1509" i="1" s="1"/>
  <c r="L1510" i="1"/>
  <c r="J1510" i="1" s="1"/>
  <c r="L1511" i="1"/>
  <c r="J1511" i="1" s="1"/>
  <c r="L1512" i="1"/>
  <c r="J1512" i="1" s="1"/>
  <c r="L1513" i="1"/>
  <c r="J1513" i="1" s="1"/>
  <c r="L1514" i="1"/>
  <c r="J1514" i="1" s="1"/>
  <c r="L1515" i="1"/>
  <c r="J1515" i="1" s="1"/>
  <c r="L1516" i="1"/>
  <c r="J1516" i="1" s="1"/>
  <c r="L1517" i="1"/>
  <c r="J1517" i="1" s="1"/>
  <c r="L1518" i="1"/>
  <c r="J1518" i="1" s="1"/>
  <c r="L1519" i="1"/>
  <c r="J1519" i="1" s="1"/>
  <c r="L1520" i="1"/>
  <c r="J1520" i="1" s="1"/>
  <c r="L1521" i="1"/>
  <c r="J1521" i="1" s="1"/>
  <c r="L1522" i="1"/>
  <c r="J1522" i="1" s="1"/>
  <c r="L1523" i="1"/>
  <c r="J1523" i="1" s="1"/>
  <c r="L1524" i="1"/>
  <c r="J1524" i="1" s="1"/>
  <c r="L1525" i="1"/>
  <c r="J1525" i="1" s="1"/>
  <c r="L1526" i="1"/>
  <c r="J1526" i="1" s="1"/>
  <c r="L1527" i="1"/>
  <c r="J1527" i="1" s="1"/>
  <c r="L1528" i="1"/>
  <c r="J1528" i="1" s="1"/>
  <c r="L1529" i="1"/>
  <c r="J1529" i="1" s="1"/>
  <c r="L1530" i="1"/>
  <c r="J1530" i="1" s="1"/>
  <c r="L1531" i="1"/>
  <c r="J1531" i="1" s="1"/>
  <c r="L1532" i="1"/>
  <c r="J1532" i="1" s="1"/>
  <c r="L1533" i="1"/>
  <c r="J1533" i="1" s="1"/>
  <c r="L1534" i="1"/>
  <c r="J1534" i="1" s="1"/>
  <c r="L1535" i="1"/>
  <c r="J1535" i="1" s="1"/>
  <c r="L1536" i="1"/>
  <c r="J1536" i="1" s="1"/>
  <c r="L1537" i="1"/>
  <c r="J1537" i="1" s="1"/>
  <c r="L1538" i="1"/>
  <c r="J1538" i="1" s="1"/>
  <c r="L1539" i="1"/>
  <c r="J1539" i="1" s="1"/>
  <c r="L1540" i="1"/>
  <c r="J1540" i="1" s="1"/>
  <c r="L1541" i="1"/>
  <c r="J1541" i="1" s="1"/>
  <c r="L1542" i="1"/>
  <c r="J1542" i="1" s="1"/>
  <c r="L1543" i="1"/>
  <c r="J1543" i="1" s="1"/>
  <c r="L1544" i="1"/>
  <c r="J1544" i="1" s="1"/>
  <c r="L1545" i="1"/>
  <c r="J1545" i="1" s="1"/>
  <c r="L1546" i="1"/>
  <c r="J1546" i="1" s="1"/>
  <c r="L1547" i="1"/>
  <c r="J1547" i="1" s="1"/>
  <c r="L1548" i="1"/>
  <c r="J1548" i="1" s="1"/>
  <c r="L1549" i="1"/>
  <c r="J1549" i="1" s="1"/>
  <c r="L1550" i="1"/>
  <c r="J1550" i="1" s="1"/>
  <c r="L1551" i="1"/>
  <c r="J1551" i="1" s="1"/>
  <c r="L1552" i="1"/>
  <c r="J1552" i="1" s="1"/>
  <c r="L1553" i="1"/>
  <c r="J1553" i="1" s="1"/>
  <c r="L1554" i="1"/>
  <c r="J1554" i="1" s="1"/>
  <c r="L1555" i="1"/>
  <c r="J1555" i="1" s="1"/>
  <c r="L1556" i="1"/>
  <c r="J1556" i="1" s="1"/>
  <c r="L1557" i="1"/>
  <c r="J1557" i="1" s="1"/>
  <c r="L1558" i="1"/>
  <c r="J1558" i="1" s="1"/>
  <c r="L1559" i="1"/>
  <c r="J1559" i="1" s="1"/>
  <c r="L1560" i="1"/>
  <c r="J1560" i="1" s="1"/>
  <c r="L1561" i="1"/>
  <c r="J1561" i="1" s="1"/>
  <c r="L1562" i="1"/>
  <c r="J1562" i="1" s="1"/>
  <c r="L1563" i="1"/>
  <c r="J1563" i="1" s="1"/>
  <c r="L1564" i="1"/>
  <c r="J1564" i="1" s="1"/>
  <c r="L1565" i="1"/>
  <c r="J1565" i="1" s="1"/>
  <c r="L1566" i="1"/>
  <c r="J1566" i="1" s="1"/>
  <c r="L1567" i="1"/>
  <c r="J1567" i="1" s="1"/>
  <c r="L1568" i="1"/>
  <c r="J1568" i="1" s="1"/>
  <c r="L1569" i="1"/>
  <c r="J1569" i="1" s="1"/>
  <c r="L1570" i="1"/>
  <c r="J1570" i="1" s="1"/>
  <c r="L1571" i="1"/>
  <c r="J1571" i="1" s="1"/>
  <c r="L1572" i="1"/>
  <c r="J1572" i="1" s="1"/>
  <c r="L1573" i="1"/>
  <c r="J1573" i="1" s="1"/>
  <c r="L1574" i="1"/>
  <c r="J1574" i="1" s="1"/>
  <c r="L1575" i="1"/>
  <c r="J1575" i="1" s="1"/>
  <c r="L1576" i="1"/>
  <c r="J1576" i="1" s="1"/>
  <c r="L1577" i="1"/>
  <c r="J1577" i="1" s="1"/>
  <c r="L1578" i="1"/>
  <c r="J1578" i="1" s="1"/>
  <c r="L1579" i="1"/>
  <c r="J1579" i="1" s="1"/>
  <c r="L1580" i="1"/>
  <c r="J1580" i="1" s="1"/>
  <c r="L1581" i="1"/>
  <c r="J1581" i="1" s="1"/>
  <c r="L1582" i="1"/>
  <c r="J1582" i="1" s="1"/>
  <c r="L1583" i="1"/>
  <c r="J1583" i="1" s="1"/>
  <c r="L1584" i="1"/>
  <c r="J1584" i="1" s="1"/>
  <c r="L1585" i="1"/>
  <c r="J1585" i="1" s="1"/>
  <c r="L1586" i="1"/>
  <c r="J1586" i="1" s="1"/>
  <c r="L1587" i="1"/>
  <c r="J1587" i="1" s="1"/>
  <c r="L1588" i="1"/>
  <c r="J1588" i="1" s="1"/>
  <c r="L1589" i="1"/>
  <c r="J1589" i="1" s="1"/>
  <c r="L1590" i="1"/>
  <c r="J1590" i="1" s="1"/>
  <c r="L1591" i="1"/>
  <c r="J1591" i="1" s="1"/>
  <c r="L1592" i="1"/>
  <c r="J1592" i="1" s="1"/>
  <c r="L1593" i="1"/>
  <c r="J1593" i="1" s="1"/>
  <c r="L1594" i="1"/>
  <c r="J1594" i="1" s="1"/>
  <c r="L1595" i="1"/>
  <c r="J1595" i="1" s="1"/>
  <c r="L1596" i="1"/>
  <c r="J1596" i="1" s="1"/>
  <c r="L1597" i="1"/>
  <c r="J1597" i="1" s="1"/>
  <c r="L1598" i="1"/>
  <c r="J1598" i="1" s="1"/>
  <c r="L1599" i="1"/>
  <c r="J1599" i="1" s="1"/>
  <c r="L1600" i="1"/>
  <c r="J1600" i="1" s="1"/>
  <c r="L1601" i="1"/>
  <c r="J1601" i="1" s="1"/>
  <c r="L1602" i="1"/>
  <c r="J1602" i="1" s="1"/>
  <c r="L1603" i="1"/>
  <c r="J1603" i="1" s="1"/>
  <c r="L1604" i="1"/>
  <c r="J1604" i="1" s="1"/>
  <c r="L1605" i="1"/>
  <c r="J1605" i="1" s="1"/>
  <c r="L1606" i="1"/>
  <c r="J1606" i="1" s="1"/>
  <c r="L1607" i="1"/>
  <c r="J1607" i="1" s="1"/>
  <c r="L1608" i="1"/>
  <c r="J1608" i="1" s="1"/>
  <c r="L1609" i="1"/>
  <c r="J1609" i="1" s="1"/>
  <c r="L1610" i="1"/>
  <c r="J1610" i="1" s="1"/>
  <c r="L1611" i="1"/>
  <c r="J1611" i="1" s="1"/>
  <c r="L1612" i="1"/>
  <c r="J1612" i="1" s="1"/>
  <c r="L1613" i="1"/>
  <c r="J1613" i="1" s="1"/>
  <c r="L1614" i="1"/>
  <c r="J1614" i="1" s="1"/>
  <c r="L1615" i="1"/>
  <c r="J1615" i="1" s="1"/>
  <c r="L1616" i="1"/>
  <c r="J1616" i="1" s="1"/>
  <c r="L1617" i="1"/>
  <c r="J1617" i="1" s="1"/>
  <c r="L1618" i="1"/>
  <c r="J1618" i="1" s="1"/>
  <c r="L1619" i="1"/>
  <c r="J1619" i="1" s="1"/>
  <c r="L1620" i="1"/>
  <c r="J1620" i="1" s="1"/>
  <c r="L1621" i="1"/>
  <c r="J1621" i="1" s="1"/>
  <c r="L1622" i="1"/>
  <c r="J1622" i="1" s="1"/>
  <c r="L1623" i="1"/>
  <c r="J1623" i="1" s="1"/>
  <c r="L1624" i="1"/>
  <c r="J1624" i="1" s="1"/>
  <c r="L1625" i="1"/>
  <c r="J1625" i="1" s="1"/>
  <c r="L1626" i="1"/>
  <c r="J1626" i="1" s="1"/>
  <c r="L1627" i="1"/>
  <c r="J1627" i="1" s="1"/>
  <c r="L1628" i="1"/>
  <c r="J1628" i="1" s="1"/>
  <c r="L1629" i="1"/>
  <c r="J1629" i="1" s="1"/>
  <c r="L1630" i="1"/>
  <c r="J1630" i="1" s="1"/>
  <c r="L1631" i="1"/>
  <c r="J1631" i="1" s="1"/>
  <c r="L1632" i="1"/>
  <c r="J1632" i="1" s="1"/>
  <c r="L1633" i="1"/>
  <c r="J1633" i="1" s="1"/>
  <c r="L1634" i="1"/>
  <c r="J1634" i="1" s="1"/>
  <c r="L1635" i="1"/>
  <c r="J1635" i="1" s="1"/>
  <c r="L1636" i="1"/>
  <c r="J1636" i="1" s="1"/>
  <c r="L1637" i="1"/>
  <c r="J1637" i="1" s="1"/>
  <c r="L1638" i="1"/>
  <c r="J1638" i="1" s="1"/>
  <c r="L1639" i="1"/>
  <c r="J1639" i="1" s="1"/>
  <c r="L1640" i="1"/>
  <c r="J1640" i="1" s="1"/>
  <c r="L1641" i="1"/>
  <c r="J1641" i="1" s="1"/>
  <c r="L1642" i="1"/>
  <c r="J1642" i="1" s="1"/>
  <c r="L1643" i="1"/>
  <c r="J1643" i="1" s="1"/>
  <c r="L1644" i="1"/>
  <c r="J1644" i="1" s="1"/>
  <c r="L1645" i="1"/>
  <c r="J1645" i="1" s="1"/>
  <c r="L1646" i="1"/>
  <c r="J1646" i="1" s="1"/>
  <c r="L1647" i="1"/>
  <c r="J1647" i="1" s="1"/>
  <c r="L1648" i="1"/>
  <c r="J1648" i="1" s="1"/>
  <c r="L1649" i="1"/>
  <c r="J1649" i="1" s="1"/>
  <c r="L1650" i="1"/>
  <c r="J1650" i="1" s="1"/>
  <c r="L1651" i="1"/>
  <c r="J1651" i="1" s="1"/>
  <c r="L1652" i="1"/>
  <c r="J1652" i="1" s="1"/>
  <c r="L1653" i="1"/>
  <c r="J1653" i="1" s="1"/>
  <c r="L1654" i="1"/>
  <c r="J1654" i="1" s="1"/>
  <c r="L1655" i="1"/>
  <c r="J1655" i="1" s="1"/>
  <c r="L1656" i="1"/>
  <c r="J1656" i="1" s="1"/>
  <c r="L1657" i="1"/>
  <c r="J1657" i="1" s="1"/>
  <c r="L1658" i="1"/>
  <c r="J1658" i="1" s="1"/>
  <c r="L1659" i="1"/>
  <c r="J1659" i="1" s="1"/>
  <c r="L1660" i="1"/>
  <c r="J1660" i="1" s="1"/>
  <c r="L1661" i="1"/>
  <c r="J1661" i="1" s="1"/>
  <c r="L1662" i="1"/>
  <c r="J1662" i="1" s="1"/>
  <c r="L1663" i="1"/>
  <c r="J1663" i="1" s="1"/>
  <c r="L1664" i="1"/>
  <c r="J1664" i="1" s="1"/>
  <c r="L1665" i="1"/>
  <c r="J1665" i="1" s="1"/>
  <c r="L1666" i="1"/>
  <c r="J1666" i="1" s="1"/>
  <c r="L1667" i="1"/>
  <c r="J1667" i="1" s="1"/>
  <c r="L1668" i="1"/>
  <c r="J1668" i="1" s="1"/>
  <c r="L1669" i="1"/>
  <c r="J1669" i="1" s="1"/>
  <c r="L1670" i="1"/>
  <c r="J1670" i="1" s="1"/>
  <c r="L1671" i="1"/>
  <c r="J1671" i="1" s="1"/>
  <c r="L1672" i="1"/>
  <c r="J1672" i="1" s="1"/>
  <c r="J1493" i="1"/>
  <c r="L1341" i="1"/>
  <c r="J1341" i="1" s="1"/>
  <c r="L1342" i="1"/>
  <c r="J1342" i="1" s="1"/>
  <c r="L1343" i="1"/>
  <c r="J1343" i="1" s="1"/>
  <c r="L1344" i="1"/>
  <c r="J1344" i="1" s="1"/>
  <c r="L1345" i="1"/>
  <c r="J1345" i="1" s="1"/>
  <c r="L1346" i="1"/>
  <c r="J1346" i="1" s="1"/>
  <c r="L1347" i="1"/>
  <c r="J1347" i="1" s="1"/>
  <c r="L1348" i="1"/>
  <c r="J1348" i="1" s="1"/>
  <c r="L1349" i="1"/>
  <c r="J1349" i="1" s="1"/>
  <c r="L1350" i="1"/>
  <c r="J1350" i="1" s="1"/>
  <c r="L1351" i="1"/>
  <c r="J1351" i="1" s="1"/>
  <c r="L1352" i="1"/>
  <c r="J1352" i="1" s="1"/>
  <c r="L1353" i="1"/>
  <c r="J1353" i="1" s="1"/>
  <c r="L1354" i="1"/>
  <c r="J1354" i="1" s="1"/>
  <c r="L1355" i="1"/>
  <c r="J1355" i="1" s="1"/>
  <c r="L1356" i="1"/>
  <c r="J1356" i="1" s="1"/>
  <c r="L1357" i="1"/>
  <c r="J1357" i="1" s="1"/>
  <c r="L1358" i="1"/>
  <c r="J1358" i="1" s="1"/>
  <c r="L1359" i="1"/>
  <c r="J1359" i="1" s="1"/>
  <c r="L1360" i="1"/>
  <c r="J1360" i="1" s="1"/>
  <c r="L1361" i="1"/>
  <c r="J1361" i="1" s="1"/>
  <c r="L1362" i="1"/>
  <c r="J1362" i="1" s="1"/>
  <c r="L1363" i="1"/>
  <c r="J1363" i="1" s="1"/>
  <c r="L1364" i="1"/>
  <c r="J1364" i="1" s="1"/>
  <c r="L1365" i="1"/>
  <c r="J1365" i="1" s="1"/>
  <c r="L1366" i="1"/>
  <c r="J1366" i="1" s="1"/>
  <c r="L1367" i="1"/>
  <c r="J1367" i="1" s="1"/>
  <c r="L1368" i="1"/>
  <c r="J1368" i="1" s="1"/>
  <c r="L1369" i="1"/>
  <c r="J1369" i="1" s="1"/>
  <c r="L1370" i="1"/>
  <c r="J1370" i="1" s="1"/>
  <c r="L1371" i="1"/>
  <c r="J1371" i="1" s="1"/>
  <c r="L1372" i="1"/>
  <c r="J1372" i="1" s="1"/>
  <c r="L1373" i="1"/>
  <c r="J1373" i="1" s="1"/>
  <c r="L1374" i="1"/>
  <c r="J1374" i="1" s="1"/>
  <c r="L1375" i="1"/>
  <c r="J1375" i="1" s="1"/>
  <c r="L1376" i="1"/>
  <c r="J1376" i="1" s="1"/>
  <c r="L1377" i="1"/>
  <c r="J1377" i="1" s="1"/>
  <c r="L1378" i="1"/>
  <c r="J1378" i="1" s="1"/>
  <c r="L1379" i="1"/>
  <c r="J1379" i="1" s="1"/>
  <c r="L1380" i="1"/>
  <c r="J1380" i="1" s="1"/>
  <c r="L1381" i="1"/>
  <c r="J1381" i="1" s="1"/>
  <c r="L1382" i="1"/>
  <c r="J1382" i="1" s="1"/>
  <c r="L1383" i="1"/>
  <c r="J1383" i="1" s="1"/>
  <c r="L1384" i="1"/>
  <c r="J1384" i="1" s="1"/>
  <c r="L1385" i="1"/>
  <c r="J1385" i="1" s="1"/>
  <c r="L1386" i="1"/>
  <c r="J1386" i="1" s="1"/>
  <c r="L1387" i="1"/>
  <c r="J1387" i="1" s="1"/>
  <c r="L1388" i="1"/>
  <c r="J1388" i="1" s="1"/>
  <c r="L1389" i="1"/>
  <c r="J1389" i="1" s="1"/>
  <c r="L1390" i="1"/>
  <c r="J1390" i="1" s="1"/>
  <c r="L1391" i="1"/>
  <c r="J1391" i="1" s="1"/>
  <c r="L1392" i="1"/>
  <c r="J1392" i="1" s="1"/>
  <c r="L1393" i="1"/>
  <c r="J1393" i="1" s="1"/>
  <c r="L1394" i="1"/>
  <c r="J1394" i="1" s="1"/>
  <c r="L1395" i="1"/>
  <c r="J1395" i="1" s="1"/>
  <c r="L1396" i="1"/>
  <c r="J1396" i="1" s="1"/>
  <c r="L1397" i="1"/>
  <c r="J1397" i="1" s="1"/>
  <c r="L1398" i="1"/>
  <c r="J1398" i="1" s="1"/>
  <c r="L1399" i="1"/>
  <c r="J1399" i="1" s="1"/>
  <c r="L1400" i="1"/>
  <c r="J1400" i="1" s="1"/>
  <c r="L1401" i="1"/>
  <c r="J1401" i="1" s="1"/>
  <c r="L1402" i="1"/>
  <c r="J1402" i="1" s="1"/>
  <c r="L1403" i="1"/>
  <c r="J1403" i="1" s="1"/>
  <c r="L1404" i="1"/>
  <c r="J1404" i="1" s="1"/>
  <c r="L1405" i="1"/>
  <c r="J1405" i="1" s="1"/>
  <c r="L1406" i="1"/>
  <c r="J1406" i="1" s="1"/>
  <c r="L1407" i="1"/>
  <c r="J1407" i="1" s="1"/>
  <c r="L1408" i="1"/>
  <c r="J1408" i="1" s="1"/>
  <c r="L1409" i="1"/>
  <c r="J1409" i="1" s="1"/>
  <c r="L1410" i="1"/>
  <c r="J1410" i="1" s="1"/>
  <c r="L1411" i="1"/>
  <c r="J1411" i="1" s="1"/>
  <c r="L1412" i="1"/>
  <c r="J1412" i="1" s="1"/>
  <c r="L1413" i="1"/>
  <c r="J1413" i="1" s="1"/>
  <c r="L1414" i="1"/>
  <c r="J1414" i="1" s="1"/>
  <c r="L1415" i="1"/>
  <c r="J1415" i="1" s="1"/>
  <c r="L1416" i="1"/>
  <c r="J1416" i="1" s="1"/>
  <c r="L1417" i="1"/>
  <c r="J1417" i="1" s="1"/>
  <c r="L1418" i="1"/>
  <c r="J1418" i="1" s="1"/>
  <c r="L1419" i="1"/>
  <c r="J1419" i="1" s="1"/>
  <c r="L1420" i="1"/>
  <c r="J1420" i="1" s="1"/>
  <c r="L1421" i="1"/>
  <c r="J1421" i="1" s="1"/>
  <c r="L1422" i="1"/>
  <c r="J1422" i="1" s="1"/>
  <c r="L1423" i="1"/>
  <c r="J1423" i="1" s="1"/>
  <c r="L1424" i="1"/>
  <c r="J1424" i="1" s="1"/>
  <c r="L1425" i="1"/>
  <c r="J1425" i="1" s="1"/>
  <c r="L1426" i="1"/>
  <c r="J1426" i="1" s="1"/>
  <c r="L1427" i="1"/>
  <c r="J1427" i="1" s="1"/>
  <c r="L1428" i="1"/>
  <c r="J1428" i="1" s="1"/>
  <c r="L1429" i="1"/>
  <c r="J1429" i="1" s="1"/>
  <c r="L1430" i="1"/>
  <c r="J1430" i="1" s="1"/>
  <c r="L1431" i="1"/>
  <c r="J1431" i="1" s="1"/>
  <c r="L1432" i="1"/>
  <c r="J1432" i="1" s="1"/>
  <c r="L1433" i="1"/>
  <c r="J1433" i="1" s="1"/>
  <c r="L1434" i="1"/>
  <c r="J1434" i="1" s="1"/>
  <c r="L1435" i="1"/>
  <c r="J1435" i="1" s="1"/>
  <c r="L1436" i="1"/>
  <c r="J1436" i="1" s="1"/>
  <c r="L1437" i="1"/>
  <c r="J1437" i="1" s="1"/>
  <c r="L1438" i="1"/>
  <c r="J1438" i="1" s="1"/>
  <c r="L1439" i="1"/>
  <c r="J1439" i="1" s="1"/>
  <c r="L1440" i="1"/>
  <c r="J1440" i="1" s="1"/>
  <c r="L1441" i="1"/>
  <c r="J1441" i="1" s="1"/>
  <c r="L1442" i="1"/>
  <c r="J1442" i="1" s="1"/>
  <c r="L1443" i="1"/>
  <c r="J1443" i="1" s="1"/>
  <c r="L1444" i="1"/>
  <c r="J1444" i="1" s="1"/>
  <c r="L1445" i="1"/>
  <c r="J1445" i="1" s="1"/>
  <c r="L1446" i="1"/>
  <c r="J1446" i="1" s="1"/>
  <c r="L1447" i="1"/>
  <c r="J1447" i="1" s="1"/>
  <c r="L1448" i="1"/>
  <c r="J1448" i="1" s="1"/>
  <c r="L1449" i="1"/>
  <c r="J1449" i="1" s="1"/>
  <c r="L1450" i="1"/>
  <c r="J1450" i="1" s="1"/>
  <c r="L1451" i="1"/>
  <c r="J1451" i="1" s="1"/>
  <c r="L1452" i="1"/>
  <c r="J1452" i="1" s="1"/>
  <c r="L1453" i="1"/>
  <c r="J1453" i="1" s="1"/>
  <c r="L1454" i="1"/>
  <c r="J1454" i="1" s="1"/>
  <c r="L1455" i="1"/>
  <c r="J1455" i="1" s="1"/>
  <c r="L1456" i="1"/>
  <c r="J1456" i="1" s="1"/>
  <c r="L1457" i="1"/>
  <c r="J1457" i="1" s="1"/>
  <c r="L1458" i="1"/>
  <c r="J1458" i="1" s="1"/>
  <c r="L1459" i="1"/>
  <c r="J1459" i="1" s="1"/>
  <c r="L1460" i="1"/>
  <c r="J1460" i="1" s="1"/>
  <c r="L1461" i="1"/>
  <c r="J1461" i="1" s="1"/>
  <c r="L1462" i="1"/>
  <c r="J1462" i="1" s="1"/>
  <c r="L1463" i="1"/>
  <c r="J1463" i="1" s="1"/>
  <c r="L1464" i="1"/>
  <c r="J1464" i="1" s="1"/>
  <c r="L1465" i="1"/>
  <c r="J1465" i="1" s="1"/>
  <c r="L1466" i="1"/>
  <c r="J1466" i="1" s="1"/>
  <c r="L1467" i="1"/>
  <c r="J1467" i="1" s="1"/>
  <c r="L1468" i="1"/>
  <c r="J1468" i="1" s="1"/>
  <c r="L1469" i="1"/>
  <c r="J1469" i="1" s="1"/>
  <c r="L1470" i="1"/>
  <c r="J1470" i="1" s="1"/>
  <c r="L1471" i="1"/>
  <c r="J1471" i="1" s="1"/>
  <c r="L1472" i="1"/>
  <c r="J1472" i="1" s="1"/>
  <c r="L1473" i="1"/>
  <c r="J1473" i="1" s="1"/>
  <c r="L1474" i="1"/>
  <c r="J1474" i="1" s="1"/>
  <c r="L1475" i="1"/>
  <c r="J1475" i="1" s="1"/>
  <c r="L1476" i="1"/>
  <c r="J1476" i="1" s="1"/>
  <c r="L1477" i="1"/>
  <c r="J1477" i="1" s="1"/>
  <c r="L1478" i="1"/>
  <c r="J1478" i="1" s="1"/>
  <c r="L1479" i="1"/>
  <c r="J1479" i="1" s="1"/>
  <c r="L1480" i="1"/>
  <c r="J1480" i="1" s="1"/>
  <c r="L1481" i="1"/>
  <c r="J1481" i="1" s="1"/>
  <c r="L1482" i="1"/>
  <c r="J1482" i="1" s="1"/>
  <c r="L1483" i="1"/>
  <c r="J1483" i="1" s="1"/>
  <c r="L1484" i="1"/>
  <c r="J1484" i="1" s="1"/>
  <c r="L1485" i="1"/>
  <c r="J1485" i="1" s="1"/>
  <c r="L1486" i="1"/>
  <c r="J1486" i="1" s="1"/>
  <c r="L1255" i="1"/>
  <c r="J1255" i="1" s="1"/>
  <c r="L1256" i="1"/>
  <c r="J1256" i="1" s="1"/>
  <c r="L1257" i="1"/>
  <c r="J1257" i="1" s="1"/>
  <c r="L1258" i="1"/>
  <c r="J1258" i="1" s="1"/>
  <c r="L1259" i="1"/>
  <c r="J1259" i="1" s="1"/>
  <c r="L1260" i="1"/>
  <c r="J1260" i="1" s="1"/>
  <c r="L1261" i="1"/>
  <c r="J1261" i="1" s="1"/>
  <c r="L1262" i="1"/>
  <c r="J1262" i="1" s="1"/>
  <c r="L1263" i="1"/>
  <c r="J1263" i="1" s="1"/>
  <c r="L1264" i="1"/>
  <c r="J1264" i="1" s="1"/>
  <c r="L1265" i="1"/>
  <c r="J1265" i="1" s="1"/>
  <c r="L1266" i="1"/>
  <c r="J1266" i="1" s="1"/>
  <c r="L1267" i="1"/>
  <c r="J1267" i="1" s="1"/>
  <c r="L1268" i="1"/>
  <c r="J1268" i="1" s="1"/>
  <c r="L1269" i="1"/>
  <c r="J1269" i="1" s="1"/>
  <c r="L1270" i="1"/>
  <c r="J1270" i="1" s="1"/>
  <c r="L1271" i="1"/>
  <c r="J1271" i="1" s="1"/>
  <c r="L1272" i="1"/>
  <c r="J1272" i="1" s="1"/>
  <c r="L1273" i="1"/>
  <c r="J1273" i="1" s="1"/>
  <c r="L1274" i="1"/>
  <c r="J1274" i="1" s="1"/>
  <c r="L1275" i="1"/>
  <c r="J1275" i="1" s="1"/>
  <c r="L1276" i="1"/>
  <c r="J1276" i="1" s="1"/>
  <c r="L1277" i="1"/>
  <c r="J1277" i="1" s="1"/>
  <c r="L1278" i="1"/>
  <c r="J1278" i="1" s="1"/>
  <c r="L1279" i="1"/>
  <c r="J1279" i="1" s="1"/>
  <c r="L1280" i="1"/>
  <c r="J1280" i="1" s="1"/>
  <c r="L1281" i="1"/>
  <c r="J1281" i="1" s="1"/>
  <c r="L1282" i="1"/>
  <c r="J1282" i="1" s="1"/>
  <c r="L1283" i="1"/>
  <c r="J1283" i="1" s="1"/>
  <c r="L1284" i="1"/>
  <c r="J1284" i="1" s="1"/>
  <c r="L1285" i="1"/>
  <c r="J1285" i="1" s="1"/>
  <c r="L1286" i="1"/>
  <c r="J1286" i="1" s="1"/>
  <c r="L1287" i="1"/>
  <c r="J1287" i="1" s="1"/>
  <c r="L1288" i="1"/>
  <c r="J1288" i="1" s="1"/>
  <c r="L1289" i="1"/>
  <c r="J1289" i="1" s="1"/>
  <c r="L1290" i="1"/>
  <c r="J1290" i="1" s="1"/>
  <c r="L1291" i="1"/>
  <c r="J1291" i="1" s="1"/>
  <c r="L1292" i="1"/>
  <c r="J1292" i="1" s="1"/>
  <c r="L1293" i="1"/>
  <c r="J1293" i="1" s="1"/>
  <c r="L1294" i="1"/>
  <c r="J1294" i="1" s="1"/>
  <c r="L1295" i="1"/>
  <c r="J1295" i="1" s="1"/>
  <c r="L1296" i="1"/>
  <c r="J1296" i="1" s="1"/>
  <c r="L1297" i="1"/>
  <c r="J1297" i="1" s="1"/>
  <c r="L1298" i="1"/>
  <c r="J1298" i="1" s="1"/>
  <c r="L1299" i="1"/>
  <c r="J1299" i="1" s="1"/>
  <c r="L1300" i="1"/>
  <c r="J1300" i="1" s="1"/>
  <c r="L1301" i="1"/>
  <c r="J1301" i="1" s="1"/>
  <c r="L1302" i="1"/>
  <c r="J1302" i="1" s="1"/>
  <c r="L1303" i="1"/>
  <c r="J1303" i="1" s="1"/>
  <c r="L1304" i="1"/>
  <c r="J1304" i="1" s="1"/>
  <c r="L1305" i="1"/>
  <c r="J1305" i="1" s="1"/>
  <c r="L1306" i="1"/>
  <c r="J1306" i="1" s="1"/>
  <c r="L1307" i="1"/>
  <c r="J1307" i="1" s="1"/>
  <c r="L1308" i="1"/>
  <c r="J1308" i="1" s="1"/>
  <c r="L1309" i="1"/>
  <c r="J1309" i="1" s="1"/>
  <c r="L1310" i="1"/>
  <c r="J1310" i="1" s="1"/>
  <c r="L1311" i="1"/>
  <c r="J1311" i="1" s="1"/>
  <c r="L1312" i="1"/>
  <c r="J1312" i="1" s="1"/>
  <c r="L1313" i="1"/>
  <c r="J1313" i="1" s="1"/>
  <c r="L1314" i="1"/>
  <c r="J1314" i="1" s="1"/>
  <c r="L1315" i="1"/>
  <c r="J1315" i="1" s="1"/>
  <c r="L1316" i="1"/>
  <c r="J1316" i="1" s="1"/>
  <c r="L1317" i="1"/>
  <c r="J1317" i="1" s="1"/>
  <c r="L1318" i="1"/>
  <c r="J1318" i="1" s="1"/>
  <c r="L1319" i="1"/>
  <c r="J1319" i="1" s="1"/>
  <c r="L1320" i="1"/>
  <c r="J1320" i="1" s="1"/>
  <c r="L1321" i="1"/>
  <c r="J1321" i="1" s="1"/>
  <c r="L1322" i="1"/>
  <c r="J1322" i="1" s="1"/>
  <c r="L1323" i="1"/>
  <c r="J1323" i="1" s="1"/>
  <c r="L1324" i="1"/>
  <c r="J1324" i="1" s="1"/>
  <c r="L1325" i="1"/>
  <c r="J1325" i="1" s="1"/>
  <c r="L1326" i="1"/>
  <c r="J1326" i="1" s="1"/>
  <c r="L1327" i="1"/>
  <c r="J1327" i="1" s="1"/>
  <c r="L1328" i="1"/>
  <c r="J1328" i="1" s="1"/>
  <c r="L1329" i="1"/>
  <c r="J1329" i="1" s="1"/>
  <c r="L1330" i="1"/>
  <c r="J1330" i="1" s="1"/>
  <c r="L1331" i="1"/>
  <c r="J1331" i="1" s="1"/>
  <c r="L1332" i="1"/>
  <c r="J1332" i="1" s="1"/>
  <c r="L1333" i="1"/>
  <c r="J1333" i="1" s="1"/>
  <c r="L1334" i="1"/>
  <c r="J1334" i="1" s="1"/>
  <c r="L1335" i="1"/>
  <c r="J1335" i="1" s="1"/>
  <c r="L1336" i="1"/>
  <c r="J1336" i="1" s="1"/>
  <c r="L1337" i="1"/>
  <c r="J1337" i="1" s="1"/>
  <c r="L1338" i="1"/>
  <c r="J1338" i="1" s="1"/>
  <c r="L1339" i="1"/>
  <c r="J1339" i="1" s="1"/>
  <c r="L1340" i="1"/>
  <c r="J1340" i="1" s="1"/>
  <c r="L1254" i="1"/>
  <c r="J1254" i="1" s="1"/>
  <c r="L1134" i="1"/>
  <c r="L1135" i="1"/>
  <c r="L1136" i="1"/>
  <c r="L1137" i="1"/>
  <c r="L1138" i="1"/>
  <c r="L1139" i="1"/>
  <c r="J1139" i="1" s="1"/>
  <c r="L1140" i="1"/>
  <c r="J1140" i="1" s="1"/>
  <c r="L1141" i="1"/>
  <c r="J1141" i="1" s="1"/>
  <c r="L1142" i="1"/>
  <c r="J1142" i="1" s="1"/>
  <c r="L1143" i="1"/>
  <c r="J1143" i="1" s="1"/>
  <c r="L1144" i="1"/>
  <c r="J1144" i="1" s="1"/>
  <c r="L1145" i="1"/>
  <c r="J1145" i="1" s="1"/>
  <c r="L1146" i="1"/>
  <c r="J1146" i="1" s="1"/>
  <c r="L1147" i="1"/>
  <c r="J1147" i="1" s="1"/>
  <c r="L1148" i="1"/>
  <c r="J1148" i="1" s="1"/>
  <c r="L1149" i="1"/>
  <c r="J1149" i="1" s="1"/>
  <c r="L1150" i="1"/>
  <c r="J1150" i="1" s="1"/>
  <c r="L1151" i="1"/>
  <c r="J1151" i="1" s="1"/>
  <c r="L1152" i="1"/>
  <c r="J1152" i="1" s="1"/>
  <c r="L1153" i="1"/>
  <c r="J1153" i="1" s="1"/>
  <c r="L1154" i="1"/>
  <c r="J1154" i="1" s="1"/>
  <c r="L1155" i="1"/>
  <c r="J1155" i="1" s="1"/>
  <c r="L1156" i="1"/>
  <c r="J1156" i="1" s="1"/>
  <c r="L1157" i="1"/>
  <c r="J1157" i="1" s="1"/>
  <c r="L1158" i="1"/>
  <c r="J1158" i="1" s="1"/>
  <c r="L1159" i="1"/>
  <c r="J1159" i="1" s="1"/>
  <c r="L1160" i="1"/>
  <c r="J1160" i="1" s="1"/>
  <c r="L1161" i="1"/>
  <c r="J1161" i="1" s="1"/>
  <c r="L1162" i="1"/>
  <c r="J1162" i="1" s="1"/>
  <c r="L1163" i="1"/>
  <c r="J1163" i="1" s="1"/>
  <c r="L1164" i="1"/>
  <c r="J1164" i="1" s="1"/>
  <c r="L1165" i="1"/>
  <c r="J1165" i="1" s="1"/>
  <c r="L1166" i="1"/>
  <c r="J1166" i="1" s="1"/>
  <c r="L1167" i="1"/>
  <c r="J1167" i="1" s="1"/>
  <c r="L1168" i="1"/>
  <c r="J1168" i="1" s="1"/>
  <c r="L1169" i="1"/>
  <c r="J1169" i="1" s="1"/>
  <c r="L1170" i="1"/>
  <c r="J1170" i="1" s="1"/>
  <c r="L1171" i="1"/>
  <c r="J1171" i="1" s="1"/>
  <c r="L1172" i="1"/>
  <c r="J1172" i="1" s="1"/>
  <c r="L1173" i="1"/>
  <c r="J1173" i="1" s="1"/>
  <c r="L1174" i="1"/>
  <c r="J1174" i="1" s="1"/>
  <c r="L1175" i="1"/>
  <c r="J1175" i="1" s="1"/>
  <c r="L1176" i="1"/>
  <c r="J1176" i="1" s="1"/>
  <c r="L1177" i="1"/>
  <c r="J1177" i="1" s="1"/>
  <c r="L1178" i="1"/>
  <c r="J1178" i="1" s="1"/>
  <c r="L1179" i="1"/>
  <c r="J1179" i="1" s="1"/>
  <c r="L1180" i="1"/>
  <c r="J1180" i="1" s="1"/>
  <c r="L1181" i="1"/>
  <c r="J1181" i="1" s="1"/>
  <c r="L1182" i="1"/>
  <c r="J1182" i="1" s="1"/>
  <c r="L1183" i="1"/>
  <c r="J1183" i="1" s="1"/>
  <c r="L1184" i="1"/>
  <c r="J1184" i="1" s="1"/>
  <c r="L1185" i="1"/>
  <c r="J1185" i="1" s="1"/>
  <c r="L1186" i="1"/>
  <c r="J1186" i="1" s="1"/>
  <c r="L1187" i="1"/>
  <c r="J1187" i="1" s="1"/>
  <c r="L1188" i="1"/>
  <c r="J1188" i="1" s="1"/>
  <c r="L1189" i="1"/>
  <c r="J1189" i="1" s="1"/>
  <c r="L1190" i="1"/>
  <c r="J1190" i="1" s="1"/>
  <c r="L1191" i="1"/>
  <c r="J1191" i="1" s="1"/>
  <c r="L1192" i="1"/>
  <c r="J1192" i="1" s="1"/>
  <c r="L1193" i="1"/>
  <c r="J1193" i="1" s="1"/>
  <c r="L1194" i="1"/>
  <c r="J1194" i="1" s="1"/>
  <c r="L1195" i="1"/>
  <c r="J1195" i="1" s="1"/>
  <c r="L1196" i="1"/>
  <c r="J1196" i="1" s="1"/>
  <c r="L1197" i="1"/>
  <c r="J1197" i="1" s="1"/>
  <c r="L1198" i="1"/>
  <c r="J1198" i="1" s="1"/>
  <c r="L1199" i="1"/>
  <c r="J1199" i="1" s="1"/>
  <c r="L1200" i="1"/>
  <c r="J1200" i="1" s="1"/>
  <c r="L1201" i="1"/>
  <c r="J1201" i="1" s="1"/>
  <c r="L1202" i="1"/>
  <c r="J1202" i="1" s="1"/>
  <c r="L1203" i="1"/>
  <c r="J1203" i="1" s="1"/>
  <c r="L1204" i="1"/>
  <c r="J1204" i="1" s="1"/>
  <c r="L1205" i="1"/>
  <c r="J1205" i="1" s="1"/>
  <c r="L1206" i="1"/>
  <c r="J1206" i="1" s="1"/>
  <c r="L1207" i="1"/>
  <c r="J1207" i="1" s="1"/>
  <c r="L1208" i="1"/>
  <c r="J1208" i="1" s="1"/>
  <c r="L1209" i="1"/>
  <c r="J1209" i="1" s="1"/>
  <c r="L1210" i="1"/>
  <c r="J1210" i="1" s="1"/>
  <c r="L1211" i="1"/>
  <c r="J1211" i="1" s="1"/>
  <c r="L1212" i="1"/>
  <c r="J1212" i="1" s="1"/>
  <c r="L1213" i="1"/>
  <c r="J1213" i="1" s="1"/>
  <c r="L1214" i="1"/>
  <c r="J1214" i="1" s="1"/>
  <c r="L1215" i="1"/>
  <c r="J1215" i="1" s="1"/>
  <c r="L1216" i="1"/>
  <c r="J1216" i="1" s="1"/>
  <c r="L1217" i="1"/>
  <c r="J1217" i="1" s="1"/>
  <c r="L1218" i="1"/>
  <c r="J1218" i="1" s="1"/>
  <c r="L1219" i="1"/>
  <c r="J1219" i="1" s="1"/>
  <c r="L1220" i="1"/>
  <c r="J1220" i="1" s="1"/>
  <c r="L1221" i="1"/>
  <c r="J1221" i="1" s="1"/>
  <c r="L1222" i="1"/>
  <c r="J1222" i="1" s="1"/>
  <c r="L1223" i="1"/>
  <c r="J1223" i="1" s="1"/>
  <c r="L1224" i="1"/>
  <c r="J1224" i="1" s="1"/>
  <c r="L1225" i="1"/>
  <c r="J1225" i="1" s="1"/>
  <c r="L1226" i="1"/>
  <c r="J1226" i="1" s="1"/>
  <c r="L1227" i="1"/>
  <c r="J1227" i="1" s="1"/>
  <c r="L1228" i="1"/>
  <c r="J1228" i="1" s="1"/>
  <c r="L1229" i="1"/>
  <c r="J1229" i="1" s="1"/>
  <c r="L1230" i="1"/>
  <c r="J1230" i="1" s="1"/>
  <c r="L1231" i="1"/>
  <c r="J1231" i="1" s="1"/>
  <c r="L1232" i="1"/>
  <c r="J1232" i="1" s="1"/>
  <c r="L1233" i="1"/>
  <c r="J1233" i="1" s="1"/>
  <c r="L1234" i="1"/>
  <c r="J1234" i="1" s="1"/>
  <c r="L1235" i="1"/>
  <c r="J1235" i="1" s="1"/>
  <c r="L1236" i="1"/>
  <c r="J1236" i="1" s="1"/>
  <c r="L1237" i="1"/>
  <c r="J1237" i="1" s="1"/>
  <c r="L1238" i="1"/>
  <c r="J1238" i="1" s="1"/>
  <c r="L1239" i="1"/>
  <c r="J1239" i="1" s="1"/>
  <c r="L1240" i="1"/>
  <c r="J1240" i="1" s="1"/>
  <c r="L1241" i="1"/>
  <c r="J1241" i="1" s="1"/>
  <c r="L1242" i="1"/>
  <c r="J1242" i="1" s="1"/>
  <c r="L1243" i="1"/>
  <c r="J1243" i="1" s="1"/>
  <c r="L1244" i="1"/>
  <c r="J1244" i="1" s="1"/>
  <c r="L1245" i="1"/>
  <c r="J1245" i="1" s="1"/>
  <c r="L1246" i="1"/>
  <c r="J1246" i="1" s="1"/>
  <c r="L1247" i="1"/>
  <c r="J1247" i="1" s="1"/>
  <c r="L1248" i="1"/>
  <c r="J1248" i="1" s="1"/>
  <c r="L1249" i="1"/>
  <c r="J1249" i="1" s="1"/>
  <c r="L1250" i="1"/>
  <c r="J1250" i="1" s="1"/>
  <c r="L1251" i="1"/>
  <c r="J1251" i="1" s="1"/>
  <c r="L1252" i="1"/>
  <c r="J1252" i="1" s="1"/>
  <c r="L1253" i="1"/>
  <c r="J1253" i="1" s="1"/>
  <c r="J1134" i="1"/>
  <c r="J1135" i="1"/>
  <c r="J1136" i="1"/>
  <c r="J1137" i="1"/>
  <c r="J1138" i="1"/>
  <c r="L1069" i="1"/>
  <c r="J1069" i="1" s="1"/>
  <c r="L1070" i="1"/>
  <c r="L1071" i="1"/>
  <c r="J1071" i="1" s="1"/>
  <c r="L1072" i="1"/>
  <c r="J1072" i="1" s="1"/>
  <c r="L1073" i="1"/>
  <c r="J1073" i="1" s="1"/>
  <c r="L1074" i="1"/>
  <c r="J1074" i="1" s="1"/>
  <c r="L1075" i="1"/>
  <c r="J1075" i="1" s="1"/>
  <c r="L1076" i="1"/>
  <c r="J1076" i="1" s="1"/>
  <c r="L1077" i="1"/>
  <c r="J1077" i="1" s="1"/>
  <c r="L1078" i="1"/>
  <c r="J1078" i="1" s="1"/>
  <c r="L1079" i="1"/>
  <c r="J1079" i="1" s="1"/>
  <c r="L1080" i="1"/>
  <c r="J1080" i="1" s="1"/>
  <c r="L1081" i="1"/>
  <c r="J1081" i="1" s="1"/>
  <c r="L1082" i="1"/>
  <c r="J1082" i="1" s="1"/>
  <c r="L1083" i="1"/>
  <c r="J1083" i="1" s="1"/>
  <c r="L1084" i="1"/>
  <c r="J1084" i="1" s="1"/>
  <c r="L1085" i="1"/>
  <c r="J1085" i="1" s="1"/>
  <c r="L1086" i="1"/>
  <c r="J1086" i="1" s="1"/>
  <c r="L1087" i="1"/>
  <c r="J1087" i="1" s="1"/>
  <c r="L1088" i="1"/>
  <c r="J1088" i="1" s="1"/>
  <c r="L1089" i="1"/>
  <c r="J1089" i="1" s="1"/>
  <c r="L1090" i="1"/>
  <c r="J1090" i="1" s="1"/>
  <c r="L1091" i="1"/>
  <c r="J1091" i="1" s="1"/>
  <c r="L1092" i="1"/>
  <c r="J1092" i="1" s="1"/>
  <c r="L1093" i="1"/>
  <c r="J1093" i="1" s="1"/>
  <c r="L1094" i="1"/>
  <c r="J1094" i="1" s="1"/>
  <c r="L1095" i="1"/>
  <c r="J1095" i="1" s="1"/>
  <c r="L1096" i="1"/>
  <c r="J1096" i="1" s="1"/>
  <c r="L1097" i="1"/>
  <c r="J1097" i="1" s="1"/>
  <c r="L1098" i="1"/>
  <c r="J1098" i="1" s="1"/>
  <c r="L1099" i="1"/>
  <c r="L1100" i="1"/>
  <c r="J1100" i="1" s="1"/>
  <c r="L1101" i="1"/>
  <c r="J1101" i="1" s="1"/>
  <c r="L1102" i="1"/>
  <c r="J1102" i="1" s="1"/>
  <c r="L1103" i="1"/>
  <c r="J1103" i="1" s="1"/>
  <c r="L1104" i="1"/>
  <c r="J1104" i="1" s="1"/>
  <c r="L1105" i="1"/>
  <c r="J1105" i="1" s="1"/>
  <c r="L1106" i="1"/>
  <c r="J1106" i="1" s="1"/>
  <c r="L1107" i="1"/>
  <c r="J1107" i="1" s="1"/>
  <c r="L1108" i="1"/>
  <c r="J1108" i="1" s="1"/>
  <c r="L1109" i="1"/>
  <c r="J1109" i="1" s="1"/>
  <c r="L1110" i="1"/>
  <c r="J1110" i="1" s="1"/>
  <c r="L1111" i="1"/>
  <c r="J1111" i="1" s="1"/>
  <c r="L1112" i="1"/>
  <c r="J1112" i="1" s="1"/>
  <c r="L1113" i="1"/>
  <c r="J1113" i="1" s="1"/>
  <c r="L1114" i="1"/>
  <c r="J1114" i="1" s="1"/>
  <c r="L1115" i="1"/>
  <c r="J1115" i="1" s="1"/>
  <c r="L1116" i="1"/>
  <c r="J1116" i="1" s="1"/>
  <c r="L1117" i="1"/>
  <c r="J1117" i="1" s="1"/>
  <c r="L1118" i="1"/>
  <c r="J1118" i="1" s="1"/>
  <c r="L1119" i="1"/>
  <c r="J1119" i="1" s="1"/>
  <c r="L1120" i="1"/>
  <c r="J1120" i="1" s="1"/>
  <c r="L1121" i="1"/>
  <c r="J1121" i="1" s="1"/>
  <c r="L1122" i="1"/>
  <c r="J1122" i="1" s="1"/>
  <c r="L1123" i="1"/>
  <c r="J1123" i="1" s="1"/>
  <c r="L1124" i="1"/>
  <c r="J1124" i="1" s="1"/>
  <c r="L1125" i="1"/>
  <c r="J1125" i="1" s="1"/>
  <c r="L1126" i="1"/>
  <c r="J1126" i="1" s="1"/>
  <c r="L1127" i="1"/>
  <c r="J1127" i="1" s="1"/>
  <c r="L1128" i="1"/>
  <c r="J1128" i="1" s="1"/>
  <c r="L1129" i="1"/>
  <c r="J1129" i="1" s="1"/>
  <c r="L1130" i="1"/>
  <c r="J1130" i="1" s="1"/>
  <c r="L1131" i="1"/>
  <c r="J1131" i="1" s="1"/>
  <c r="L1132" i="1"/>
  <c r="J1132" i="1" s="1"/>
  <c r="L1133" i="1"/>
  <c r="J1133" i="1" s="1"/>
  <c r="L1061" i="1"/>
  <c r="J1061" i="1" s="1"/>
  <c r="L1062" i="1"/>
  <c r="J1062" i="1" s="1"/>
  <c r="L1063" i="1"/>
  <c r="J1063" i="1" s="1"/>
  <c r="L1064" i="1"/>
  <c r="J1064" i="1" s="1"/>
  <c r="L1065" i="1"/>
  <c r="J1065" i="1" s="1"/>
  <c r="L1066" i="1"/>
  <c r="J1066" i="1" s="1"/>
  <c r="L1067" i="1"/>
  <c r="J1067" i="1" s="1"/>
  <c r="L1068" i="1"/>
  <c r="J1068" i="1" s="1"/>
  <c r="L133" i="1"/>
  <c r="L1038" i="1"/>
  <c r="J1038" i="1" s="1"/>
  <c r="L1039" i="1"/>
  <c r="J1039" i="1" s="1"/>
  <c r="L1040" i="1"/>
  <c r="J1040" i="1" s="1"/>
  <c r="L1041" i="1"/>
  <c r="J1041" i="1" s="1"/>
  <c r="L1042" i="1"/>
  <c r="J1042" i="1" s="1"/>
  <c r="L1043" i="1"/>
  <c r="J1043" i="1" s="1"/>
  <c r="L1044" i="1"/>
  <c r="J1044" i="1" s="1"/>
  <c r="L1045" i="1"/>
  <c r="J1045" i="1" s="1"/>
  <c r="L1046" i="1"/>
  <c r="J1046" i="1" s="1"/>
  <c r="L1047" i="1"/>
  <c r="J1047" i="1" s="1"/>
  <c r="L1048" i="1"/>
  <c r="J1048" i="1" s="1"/>
  <c r="L1049" i="1"/>
  <c r="J1049" i="1" s="1"/>
  <c r="L1050" i="1"/>
  <c r="J1050" i="1" s="1"/>
  <c r="L1051" i="1"/>
  <c r="J1051" i="1" s="1"/>
  <c r="L1052" i="1"/>
  <c r="J1052" i="1" s="1"/>
  <c r="L1053" i="1"/>
  <c r="J1053" i="1" s="1"/>
  <c r="L1054" i="1"/>
  <c r="J1054" i="1" s="1"/>
  <c r="L1055" i="1"/>
  <c r="J1055" i="1" s="1"/>
  <c r="L1056" i="1"/>
  <c r="J1056" i="1" s="1"/>
  <c r="L1057" i="1"/>
  <c r="J1057" i="1" s="1"/>
  <c r="L1058" i="1"/>
  <c r="J1058" i="1" s="1"/>
  <c r="L1059" i="1"/>
  <c r="J1059" i="1" s="1"/>
  <c r="L1060" i="1"/>
  <c r="J1060" i="1" s="1"/>
  <c r="L1015" i="1"/>
  <c r="J1015" i="1" s="1"/>
  <c r="L1016" i="1"/>
  <c r="J1016" i="1" s="1"/>
  <c r="L1017" i="1"/>
  <c r="J1017" i="1" s="1"/>
  <c r="L1018" i="1"/>
  <c r="J1018" i="1" s="1"/>
  <c r="L1019" i="1"/>
  <c r="J1019" i="1" s="1"/>
  <c r="L1020" i="1"/>
  <c r="J1020" i="1" s="1"/>
  <c r="L1021" i="1"/>
  <c r="J1021" i="1" s="1"/>
  <c r="L1022" i="1"/>
  <c r="J1022" i="1" s="1"/>
  <c r="L1023" i="1"/>
  <c r="J1023" i="1" s="1"/>
  <c r="L1024" i="1"/>
  <c r="J1024" i="1" s="1"/>
  <c r="L1025" i="1"/>
  <c r="J1025" i="1" s="1"/>
  <c r="L1026" i="1"/>
  <c r="J1026" i="1" s="1"/>
  <c r="L1027" i="1"/>
  <c r="J1027" i="1" s="1"/>
  <c r="L1028" i="1"/>
  <c r="J1028" i="1" s="1"/>
  <c r="L1029" i="1"/>
  <c r="J1029" i="1" s="1"/>
  <c r="J1030" i="1"/>
  <c r="L1031" i="1"/>
  <c r="J1031" i="1" s="1"/>
  <c r="L1032" i="1"/>
  <c r="J1032" i="1" s="1"/>
  <c r="L1033" i="1"/>
  <c r="J1033" i="1" s="1"/>
  <c r="L1034" i="1"/>
  <c r="J1034" i="1" s="1"/>
  <c r="L1035" i="1"/>
  <c r="J1035" i="1" s="1"/>
  <c r="L1036" i="1"/>
  <c r="J1036" i="1" s="1"/>
  <c r="L1037" i="1"/>
  <c r="J1037" i="1" s="1"/>
  <c r="L1003" i="1"/>
  <c r="J1003" i="1" s="1"/>
  <c r="L1004" i="1"/>
  <c r="J1004" i="1" s="1"/>
  <c r="L1005" i="1"/>
  <c r="J1005" i="1" s="1"/>
  <c r="L1006" i="1"/>
  <c r="J1006" i="1" s="1"/>
  <c r="L1007" i="1"/>
  <c r="J1007" i="1" s="1"/>
  <c r="L1008" i="1"/>
  <c r="J1008" i="1" s="1"/>
  <c r="L1009" i="1"/>
  <c r="J1009" i="1" s="1"/>
  <c r="L1010" i="1"/>
  <c r="J1010" i="1" s="1"/>
  <c r="L1011" i="1"/>
  <c r="J1011" i="1" s="1"/>
  <c r="L1012" i="1"/>
  <c r="J1012" i="1" s="1"/>
  <c r="L1013" i="1"/>
  <c r="J1013" i="1" s="1"/>
  <c r="L1014" i="1"/>
  <c r="J1014" i="1" s="1"/>
  <c r="L874" i="1" l="1"/>
  <c r="J874" i="1" s="1"/>
  <c r="L875" i="1"/>
  <c r="J875" i="1" s="1"/>
  <c r="L939" i="1"/>
  <c r="J939" i="1" s="1"/>
  <c r="L940" i="1"/>
  <c r="J940" i="1" s="1"/>
  <c r="L941" i="1"/>
  <c r="J941" i="1" s="1"/>
  <c r="L942" i="1"/>
  <c r="J942" i="1" s="1"/>
  <c r="L943" i="1"/>
  <c r="J943" i="1" s="1"/>
  <c r="L944" i="1"/>
  <c r="J944" i="1" s="1"/>
  <c r="L945" i="1"/>
  <c r="J945" i="1" s="1"/>
  <c r="L946" i="1"/>
  <c r="J946" i="1" s="1"/>
  <c r="L947" i="1"/>
  <c r="J947" i="1" s="1"/>
  <c r="L948" i="1"/>
  <c r="J948" i="1" s="1"/>
  <c r="L949" i="1"/>
  <c r="J949" i="1" s="1"/>
  <c r="L950" i="1"/>
  <c r="J950" i="1" s="1"/>
  <c r="L951" i="1"/>
  <c r="J951" i="1" s="1"/>
  <c r="L952" i="1"/>
  <c r="J952" i="1" s="1"/>
  <c r="L953" i="1"/>
  <c r="J953" i="1" s="1"/>
  <c r="L954" i="1"/>
  <c r="J954" i="1" s="1"/>
  <c r="L955" i="1"/>
  <c r="J955" i="1" s="1"/>
  <c r="L956" i="1"/>
  <c r="J956" i="1" s="1"/>
  <c r="L957" i="1"/>
  <c r="J957" i="1" s="1"/>
  <c r="L958" i="1"/>
  <c r="J958" i="1" s="1"/>
  <c r="L959" i="1"/>
  <c r="J959" i="1" s="1"/>
  <c r="L960" i="1"/>
  <c r="J960" i="1" s="1"/>
  <c r="L961" i="1"/>
  <c r="J961" i="1" s="1"/>
  <c r="L962" i="1"/>
  <c r="J962" i="1" s="1"/>
  <c r="L963" i="1"/>
  <c r="J963" i="1" s="1"/>
  <c r="L964" i="1"/>
  <c r="J964" i="1" s="1"/>
  <c r="L965" i="1"/>
  <c r="J965" i="1" s="1"/>
  <c r="L966" i="1"/>
  <c r="J966" i="1" s="1"/>
  <c r="L967" i="1"/>
  <c r="J967" i="1" s="1"/>
  <c r="L968" i="1"/>
  <c r="J968" i="1" s="1"/>
  <c r="L969" i="1"/>
  <c r="J969" i="1" s="1"/>
  <c r="L970" i="1"/>
  <c r="J970" i="1" s="1"/>
  <c r="L971" i="1"/>
  <c r="J971" i="1" s="1"/>
  <c r="L972" i="1"/>
  <c r="J972" i="1" s="1"/>
  <c r="L973" i="1"/>
  <c r="J973" i="1" s="1"/>
  <c r="L974" i="1"/>
  <c r="J974" i="1" s="1"/>
  <c r="L975" i="1"/>
  <c r="J975" i="1" s="1"/>
  <c r="L976" i="1"/>
  <c r="J976" i="1" s="1"/>
  <c r="L977" i="1"/>
  <c r="J977" i="1" s="1"/>
  <c r="L978" i="1"/>
  <c r="J978" i="1" s="1"/>
  <c r="L979" i="1"/>
  <c r="J979" i="1" s="1"/>
  <c r="L980" i="1"/>
  <c r="J980" i="1" s="1"/>
  <c r="L981" i="1"/>
  <c r="J981" i="1" s="1"/>
  <c r="L982" i="1"/>
  <c r="J982" i="1" s="1"/>
  <c r="L983" i="1"/>
  <c r="J983" i="1" s="1"/>
  <c r="L984" i="1"/>
  <c r="J984" i="1" s="1"/>
  <c r="L985" i="1"/>
  <c r="J985" i="1" s="1"/>
  <c r="L986" i="1"/>
  <c r="J986" i="1" s="1"/>
  <c r="L987" i="1"/>
  <c r="J987" i="1" s="1"/>
  <c r="L988" i="1"/>
  <c r="J988" i="1" s="1"/>
  <c r="L989" i="1"/>
  <c r="J989" i="1" s="1"/>
  <c r="L990" i="1"/>
  <c r="J990" i="1" s="1"/>
  <c r="L991" i="1"/>
  <c r="J991" i="1" s="1"/>
  <c r="L992" i="1"/>
  <c r="J992" i="1" s="1"/>
  <c r="L993" i="1"/>
  <c r="J993" i="1" s="1"/>
  <c r="L994" i="1"/>
  <c r="J994" i="1" s="1"/>
  <c r="L995" i="1"/>
  <c r="J995" i="1" s="1"/>
  <c r="L996" i="1"/>
  <c r="J996" i="1" s="1"/>
  <c r="L997" i="1"/>
  <c r="J997" i="1" s="1"/>
  <c r="L998" i="1"/>
  <c r="J998" i="1" s="1"/>
  <c r="L999" i="1"/>
  <c r="J999" i="1" s="1"/>
  <c r="L1000" i="1"/>
  <c r="J1000" i="1" s="1"/>
  <c r="L1001" i="1"/>
  <c r="J1001" i="1" s="1"/>
  <c r="L1002" i="1"/>
  <c r="J1002" i="1" s="1"/>
  <c r="L927" i="1"/>
  <c r="J927" i="1" s="1"/>
  <c r="L928" i="1"/>
  <c r="J928" i="1" s="1"/>
  <c r="L929" i="1"/>
  <c r="J929" i="1" s="1"/>
  <c r="L930" i="1"/>
  <c r="J930" i="1" s="1"/>
  <c r="L931" i="1"/>
  <c r="J931" i="1" s="1"/>
  <c r="L932" i="1"/>
  <c r="J932" i="1" s="1"/>
  <c r="L933" i="1"/>
  <c r="J933" i="1" s="1"/>
  <c r="L934" i="1"/>
  <c r="J934" i="1" s="1"/>
  <c r="L935" i="1"/>
  <c r="J935" i="1" s="1"/>
  <c r="L936" i="1"/>
  <c r="J936" i="1" s="1"/>
  <c r="L937" i="1"/>
  <c r="J937" i="1" s="1"/>
  <c r="L938" i="1"/>
  <c r="J938" i="1" s="1"/>
  <c r="L866" i="1"/>
  <c r="J866" i="1" s="1"/>
  <c r="L867" i="1"/>
  <c r="J867" i="1" s="1"/>
  <c r="L868" i="1"/>
  <c r="J868" i="1" s="1"/>
  <c r="L869" i="1"/>
  <c r="J869" i="1" s="1"/>
  <c r="L870" i="1"/>
  <c r="J870" i="1" s="1"/>
  <c r="L871" i="1"/>
  <c r="J871" i="1" s="1"/>
  <c r="L872" i="1"/>
  <c r="J872" i="1" s="1"/>
  <c r="L873" i="1"/>
  <c r="J873" i="1" s="1"/>
  <c r="L876" i="1"/>
  <c r="J876" i="1" s="1"/>
  <c r="L877" i="1"/>
  <c r="J877" i="1" s="1"/>
  <c r="L878" i="1"/>
  <c r="J878" i="1" s="1"/>
  <c r="L879" i="1"/>
  <c r="J879" i="1" s="1"/>
  <c r="L880" i="1"/>
  <c r="J880" i="1" s="1"/>
  <c r="L881" i="1"/>
  <c r="J881" i="1" s="1"/>
  <c r="L882" i="1"/>
  <c r="J882" i="1" s="1"/>
  <c r="L883" i="1"/>
  <c r="J883" i="1" s="1"/>
  <c r="L884" i="1"/>
  <c r="J884" i="1" s="1"/>
  <c r="L885" i="1"/>
  <c r="J885" i="1" s="1"/>
  <c r="L886" i="1"/>
  <c r="J886" i="1" s="1"/>
  <c r="L887" i="1"/>
  <c r="J887" i="1" s="1"/>
  <c r="L888" i="1"/>
  <c r="J888" i="1" s="1"/>
  <c r="L889" i="1"/>
  <c r="J889" i="1" s="1"/>
  <c r="L890" i="1"/>
  <c r="J890" i="1" s="1"/>
  <c r="L891" i="1"/>
  <c r="J891" i="1" s="1"/>
  <c r="L892" i="1"/>
  <c r="J892" i="1" s="1"/>
  <c r="L893" i="1"/>
  <c r="J893" i="1" s="1"/>
  <c r="L894" i="1"/>
  <c r="J894" i="1" s="1"/>
  <c r="L895" i="1"/>
  <c r="J895" i="1" s="1"/>
  <c r="L896" i="1"/>
  <c r="J896" i="1" s="1"/>
  <c r="L897" i="1"/>
  <c r="J897" i="1" s="1"/>
  <c r="L898" i="1"/>
  <c r="J898" i="1" s="1"/>
  <c r="L899" i="1"/>
  <c r="J899" i="1" s="1"/>
  <c r="L900" i="1"/>
  <c r="J900" i="1" s="1"/>
  <c r="L901" i="1"/>
  <c r="J901" i="1" s="1"/>
  <c r="L902" i="1"/>
  <c r="J902" i="1" s="1"/>
  <c r="L903" i="1"/>
  <c r="J903" i="1" s="1"/>
  <c r="L904" i="1"/>
  <c r="J904" i="1" s="1"/>
  <c r="L905" i="1"/>
  <c r="J905" i="1" s="1"/>
  <c r="L906" i="1"/>
  <c r="J906" i="1" s="1"/>
  <c r="L907" i="1"/>
  <c r="J907" i="1" s="1"/>
  <c r="L908" i="1"/>
  <c r="J908" i="1" s="1"/>
  <c r="L909" i="1"/>
  <c r="J909" i="1" s="1"/>
  <c r="L910" i="1"/>
  <c r="J910" i="1" s="1"/>
  <c r="L911" i="1"/>
  <c r="J911" i="1" s="1"/>
  <c r="L912" i="1"/>
  <c r="J912" i="1" s="1"/>
  <c r="L913" i="1"/>
  <c r="J913" i="1" s="1"/>
  <c r="L914" i="1"/>
  <c r="J914" i="1" s="1"/>
  <c r="L915" i="1"/>
  <c r="J915" i="1" s="1"/>
  <c r="L916" i="1"/>
  <c r="J916" i="1" s="1"/>
  <c r="L917" i="1"/>
  <c r="J917" i="1" s="1"/>
  <c r="L918" i="1"/>
  <c r="J918" i="1" s="1"/>
  <c r="L919" i="1"/>
  <c r="J919" i="1" s="1"/>
  <c r="L920" i="1"/>
  <c r="J920" i="1" s="1"/>
  <c r="L921" i="1"/>
  <c r="J921" i="1" s="1"/>
  <c r="L922" i="1"/>
  <c r="J922" i="1" s="1"/>
  <c r="L923" i="1"/>
  <c r="J923" i="1" s="1"/>
  <c r="L924" i="1"/>
  <c r="J924" i="1" s="1"/>
  <c r="L925" i="1"/>
  <c r="J925" i="1" s="1"/>
  <c r="L926" i="1"/>
  <c r="J926" i="1" s="1"/>
  <c r="L765" i="1"/>
  <c r="J765" i="1" s="1"/>
  <c r="L766" i="1"/>
  <c r="J766" i="1" s="1"/>
  <c r="L767" i="1"/>
  <c r="J767" i="1" s="1"/>
  <c r="L768" i="1"/>
  <c r="J768" i="1" s="1"/>
  <c r="L769" i="1"/>
  <c r="L770" i="1"/>
  <c r="L771" i="1"/>
  <c r="L772" i="1"/>
  <c r="L773" i="1"/>
  <c r="J773" i="1" s="1"/>
  <c r="L774" i="1"/>
  <c r="J774" i="1" s="1"/>
  <c r="L775" i="1"/>
  <c r="J775" i="1" s="1"/>
  <c r="L776" i="1"/>
  <c r="J776" i="1" s="1"/>
  <c r="L777" i="1"/>
  <c r="J777" i="1" s="1"/>
  <c r="L778" i="1"/>
  <c r="J778" i="1" s="1"/>
  <c r="L779" i="1"/>
  <c r="J779" i="1" s="1"/>
  <c r="L780" i="1"/>
  <c r="J780" i="1" s="1"/>
  <c r="L781" i="1"/>
  <c r="J781" i="1" s="1"/>
  <c r="L782" i="1"/>
  <c r="J782" i="1" s="1"/>
  <c r="L783" i="1"/>
  <c r="J783" i="1" s="1"/>
  <c r="L784" i="1"/>
  <c r="J784" i="1" s="1"/>
  <c r="L785" i="1"/>
  <c r="J785" i="1" s="1"/>
  <c r="L786" i="1"/>
  <c r="J786" i="1" s="1"/>
  <c r="L787" i="1"/>
  <c r="J787" i="1" s="1"/>
  <c r="L788" i="1"/>
  <c r="J788" i="1" s="1"/>
  <c r="L789" i="1"/>
  <c r="J789" i="1" s="1"/>
  <c r="L790" i="1"/>
  <c r="J790" i="1" s="1"/>
  <c r="L791" i="1"/>
  <c r="J791" i="1" s="1"/>
  <c r="L792" i="1"/>
  <c r="J792" i="1" s="1"/>
  <c r="L793" i="1"/>
  <c r="J793" i="1" s="1"/>
  <c r="L794" i="1"/>
  <c r="J794" i="1" s="1"/>
  <c r="L795" i="1"/>
  <c r="J795" i="1" s="1"/>
  <c r="L796" i="1"/>
  <c r="J796" i="1" s="1"/>
  <c r="L797" i="1"/>
  <c r="J797" i="1" s="1"/>
  <c r="L798" i="1"/>
  <c r="J798" i="1" s="1"/>
  <c r="L799" i="1"/>
  <c r="J799" i="1" s="1"/>
  <c r="L800" i="1"/>
  <c r="J800" i="1" s="1"/>
  <c r="L801" i="1"/>
  <c r="J801" i="1" s="1"/>
  <c r="L802" i="1"/>
  <c r="J802" i="1" s="1"/>
  <c r="L803" i="1"/>
  <c r="J803" i="1" s="1"/>
  <c r="L804" i="1"/>
  <c r="J804" i="1" s="1"/>
  <c r="L805" i="1"/>
  <c r="J805" i="1" s="1"/>
  <c r="L806" i="1"/>
  <c r="J806" i="1" s="1"/>
  <c r="L807" i="1"/>
  <c r="J807" i="1" s="1"/>
  <c r="L808" i="1"/>
  <c r="J808" i="1" s="1"/>
  <c r="L809" i="1"/>
  <c r="J809" i="1" s="1"/>
  <c r="L810" i="1"/>
  <c r="J810" i="1" s="1"/>
  <c r="L811" i="1"/>
  <c r="J811" i="1" s="1"/>
  <c r="L812" i="1"/>
  <c r="J812" i="1" s="1"/>
  <c r="L813" i="1"/>
  <c r="J813" i="1" s="1"/>
  <c r="L814" i="1"/>
  <c r="J814" i="1" s="1"/>
  <c r="L815" i="1"/>
  <c r="J815" i="1" s="1"/>
  <c r="L816" i="1"/>
  <c r="J816" i="1" s="1"/>
  <c r="L817" i="1"/>
  <c r="J817" i="1" s="1"/>
  <c r="L818" i="1"/>
  <c r="J818" i="1" s="1"/>
  <c r="L819" i="1"/>
  <c r="J819" i="1" s="1"/>
  <c r="L820" i="1"/>
  <c r="J820" i="1" s="1"/>
  <c r="L821" i="1"/>
  <c r="J821" i="1" s="1"/>
  <c r="L822" i="1"/>
  <c r="J822" i="1" s="1"/>
  <c r="L823" i="1"/>
  <c r="J823" i="1" s="1"/>
  <c r="L824" i="1"/>
  <c r="J824" i="1" s="1"/>
  <c r="L825" i="1"/>
  <c r="J825" i="1" s="1"/>
  <c r="L826" i="1"/>
  <c r="J826" i="1" s="1"/>
  <c r="L827" i="1"/>
  <c r="J827" i="1" s="1"/>
  <c r="L828" i="1"/>
  <c r="J828" i="1" s="1"/>
  <c r="L829" i="1"/>
  <c r="J829" i="1" s="1"/>
  <c r="L830" i="1"/>
  <c r="J830" i="1" s="1"/>
  <c r="L831" i="1"/>
  <c r="J831" i="1" s="1"/>
  <c r="L832" i="1"/>
  <c r="J832" i="1" s="1"/>
  <c r="L833" i="1"/>
  <c r="J833" i="1" s="1"/>
  <c r="L834" i="1"/>
  <c r="J834" i="1" s="1"/>
  <c r="L835" i="1"/>
  <c r="J835" i="1" s="1"/>
  <c r="L836" i="1"/>
  <c r="J836" i="1" s="1"/>
  <c r="L837" i="1"/>
  <c r="J837" i="1" s="1"/>
  <c r="L838" i="1"/>
  <c r="J838" i="1" s="1"/>
  <c r="L839" i="1"/>
  <c r="J839" i="1" s="1"/>
  <c r="L840" i="1"/>
  <c r="J840" i="1" s="1"/>
  <c r="L841" i="1"/>
  <c r="J841" i="1" s="1"/>
  <c r="L842" i="1"/>
  <c r="J842" i="1" s="1"/>
  <c r="L843" i="1"/>
  <c r="J843" i="1" s="1"/>
  <c r="L844" i="1"/>
  <c r="J844" i="1" s="1"/>
  <c r="L845" i="1"/>
  <c r="J845" i="1" s="1"/>
  <c r="L846" i="1"/>
  <c r="J846" i="1" s="1"/>
  <c r="L847" i="1"/>
  <c r="J847" i="1" s="1"/>
  <c r="L848" i="1"/>
  <c r="J848" i="1" s="1"/>
  <c r="L849" i="1"/>
  <c r="J849" i="1" s="1"/>
  <c r="L850" i="1"/>
  <c r="J850" i="1" s="1"/>
  <c r="L851" i="1"/>
  <c r="J851" i="1" s="1"/>
  <c r="L852" i="1"/>
  <c r="J852" i="1" s="1"/>
  <c r="L853" i="1"/>
  <c r="L854" i="1"/>
  <c r="L855" i="1"/>
  <c r="L856" i="1"/>
  <c r="J856" i="1" s="1"/>
  <c r="L857" i="1"/>
  <c r="J857" i="1" s="1"/>
  <c r="L858" i="1"/>
  <c r="J858" i="1" s="1"/>
  <c r="L859" i="1"/>
  <c r="J859" i="1" s="1"/>
  <c r="L860" i="1"/>
  <c r="J860" i="1" s="1"/>
  <c r="L861" i="1"/>
  <c r="J861" i="1" s="1"/>
  <c r="L862" i="1"/>
  <c r="J862" i="1" s="1"/>
  <c r="L863" i="1"/>
  <c r="J863" i="1" s="1"/>
  <c r="L864" i="1"/>
  <c r="J864" i="1" s="1"/>
  <c r="L865" i="1"/>
  <c r="J865" i="1" s="1"/>
  <c r="L761" i="1"/>
  <c r="J761" i="1" s="1"/>
  <c r="L762" i="1"/>
  <c r="J762" i="1" s="1"/>
  <c r="L763" i="1"/>
  <c r="J763" i="1" s="1"/>
  <c r="L764" i="1"/>
  <c r="J764" i="1" s="1"/>
  <c r="J545" i="1"/>
  <c r="J546" i="1"/>
  <c r="J547" i="1"/>
  <c r="J548" i="1"/>
  <c r="J549" i="1"/>
  <c r="J550" i="1"/>
  <c r="J551" i="1"/>
  <c r="J552" i="1"/>
  <c r="H41" i="9"/>
  <c r="H40" i="9"/>
  <c r="H38" i="9"/>
  <c r="H37" i="9"/>
  <c r="L35" i="9"/>
  <c r="J35" i="9"/>
  <c r="L34" i="9"/>
  <c r="J34" i="9" s="1"/>
  <c r="L33" i="9"/>
  <c r="J33" i="9"/>
  <c r="L32" i="9"/>
  <c r="J32" i="9" s="1"/>
  <c r="L60" i="1" l="1"/>
  <c r="J60" i="1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B3" i="7"/>
  <c r="L662" i="1" l="1"/>
  <c r="J662" i="1" s="1"/>
  <c r="L661" i="1" l="1"/>
  <c r="J661" i="1" s="1"/>
  <c r="L660" i="1"/>
  <c r="J660" i="1" s="1"/>
  <c r="L659" i="1"/>
  <c r="J659" i="1" s="1"/>
  <c r="L658" i="1"/>
  <c r="J658" i="1" s="1"/>
  <c r="L219" i="1"/>
  <c r="J219" i="1" s="1"/>
  <c r="L283" i="1" l="1"/>
  <c r="J283" i="1" s="1"/>
  <c r="L275" i="1"/>
  <c r="J275" i="1" s="1"/>
  <c r="L212" i="1"/>
  <c r="J212" i="1" s="1"/>
  <c r="L149" i="1" l="1"/>
  <c r="J149" i="1" s="1"/>
  <c r="L655" i="1"/>
  <c r="J655" i="1" s="1"/>
  <c r="L654" i="1"/>
  <c r="J654" i="1" s="1"/>
  <c r="L653" i="1"/>
  <c r="J653" i="1" s="1"/>
  <c r="L652" i="1"/>
  <c r="J652" i="1" s="1"/>
  <c r="L651" i="1"/>
  <c r="J651" i="1" s="1"/>
  <c r="L254" i="1"/>
  <c r="J254" i="1" s="1"/>
  <c r="L131" i="1"/>
  <c r="J131" i="1" s="1"/>
  <c r="L124" i="1" l="1"/>
  <c r="J124" i="1" s="1"/>
  <c r="L650" i="1"/>
  <c r="J650" i="1" s="1"/>
  <c r="L649" i="1"/>
  <c r="J649" i="1" s="1"/>
  <c r="L648" i="1"/>
  <c r="J648" i="1" s="1"/>
  <c r="L647" i="1"/>
  <c r="J647" i="1" s="1"/>
  <c r="L646" i="1"/>
  <c r="J646" i="1" s="1"/>
  <c r="L645" i="1"/>
  <c r="J645" i="1" s="1"/>
  <c r="L644" i="1"/>
  <c r="J644" i="1" s="1"/>
  <c r="L643" i="1"/>
  <c r="J643" i="1" s="1"/>
  <c r="L642" i="1"/>
  <c r="J642" i="1" s="1"/>
  <c r="L641" i="1"/>
  <c r="J641" i="1" s="1"/>
  <c r="L640" i="1"/>
  <c r="J640" i="1" s="1"/>
  <c r="L639" i="1"/>
  <c r="J639" i="1" s="1"/>
  <c r="L638" i="1"/>
  <c r="J638" i="1" s="1"/>
  <c r="L637" i="1"/>
  <c r="J637" i="1" s="1"/>
  <c r="L636" i="1"/>
  <c r="J636" i="1" s="1"/>
  <c r="L523" i="1"/>
  <c r="J523" i="1" s="1"/>
  <c r="L117" i="1"/>
  <c r="J117" i="1" s="1"/>
  <c r="L596" i="1"/>
  <c r="J596" i="1" s="1"/>
  <c r="L475" i="1"/>
  <c r="J475" i="1" s="1"/>
  <c r="L455" i="1"/>
  <c r="J455" i="1" s="1"/>
  <c r="L288" i="1"/>
  <c r="J288" i="1" s="1"/>
  <c r="L256" i="1"/>
  <c r="J256" i="1" s="1"/>
  <c r="L174" i="1"/>
  <c r="J174" i="1" s="1"/>
  <c r="L45" i="1" l="1"/>
  <c r="J45" i="1" s="1"/>
  <c r="L139" i="1"/>
  <c r="J139" i="1" s="1"/>
  <c r="L656" i="1"/>
  <c r="J656" i="1" s="1"/>
  <c r="L657" i="1"/>
  <c r="J657" i="1" s="1"/>
  <c r="L663" i="1"/>
  <c r="J663" i="1" s="1"/>
  <c r="L664" i="1"/>
  <c r="J664" i="1" s="1"/>
  <c r="L665" i="1"/>
  <c r="J665" i="1" s="1"/>
  <c r="L666" i="1"/>
  <c r="J666" i="1" s="1"/>
  <c r="L667" i="1"/>
  <c r="J667" i="1" s="1"/>
  <c r="L668" i="1"/>
  <c r="J668" i="1" s="1"/>
  <c r="L669" i="1"/>
  <c r="J669" i="1" s="1"/>
  <c r="L670" i="1"/>
  <c r="J670" i="1" s="1"/>
  <c r="L671" i="1"/>
  <c r="J671" i="1" s="1"/>
  <c r="L672" i="1"/>
  <c r="J672" i="1" s="1"/>
  <c r="L673" i="1"/>
  <c r="J673" i="1" s="1"/>
  <c r="L674" i="1"/>
  <c r="J674" i="1" s="1"/>
  <c r="L675" i="1"/>
  <c r="J675" i="1" s="1"/>
  <c r="L676" i="1"/>
  <c r="J676" i="1" s="1"/>
  <c r="L677" i="1"/>
  <c r="J677" i="1" s="1"/>
  <c r="L678" i="1"/>
  <c r="J678" i="1" s="1"/>
  <c r="L679" i="1"/>
  <c r="J679" i="1" s="1"/>
  <c r="L680" i="1"/>
  <c r="J680" i="1" s="1"/>
  <c r="L681" i="1"/>
  <c r="J681" i="1" s="1"/>
  <c r="L682" i="1"/>
  <c r="J682" i="1" s="1"/>
  <c r="L683" i="1"/>
  <c r="J683" i="1" s="1"/>
  <c r="L684" i="1"/>
  <c r="J684" i="1" s="1"/>
  <c r="L685" i="1"/>
  <c r="J685" i="1" s="1"/>
  <c r="L686" i="1"/>
  <c r="J686" i="1" s="1"/>
  <c r="L687" i="1"/>
  <c r="J687" i="1" s="1"/>
  <c r="L688" i="1"/>
  <c r="J688" i="1" s="1"/>
  <c r="L689" i="1"/>
  <c r="J689" i="1" s="1"/>
  <c r="L690" i="1"/>
  <c r="J690" i="1" s="1"/>
  <c r="L691" i="1"/>
  <c r="J691" i="1" s="1"/>
  <c r="L692" i="1"/>
  <c r="J692" i="1" s="1"/>
  <c r="L693" i="1"/>
  <c r="J693" i="1" s="1"/>
  <c r="L694" i="1"/>
  <c r="J694" i="1" s="1"/>
  <c r="L695" i="1"/>
  <c r="J695" i="1" s="1"/>
  <c r="L696" i="1"/>
  <c r="J696" i="1" s="1"/>
  <c r="L697" i="1"/>
  <c r="J697" i="1" s="1"/>
  <c r="L698" i="1"/>
  <c r="J698" i="1" s="1"/>
  <c r="L699" i="1"/>
  <c r="J699" i="1" s="1"/>
  <c r="L700" i="1"/>
  <c r="J700" i="1" s="1"/>
  <c r="L701" i="1"/>
  <c r="J701" i="1" s="1"/>
  <c r="L702" i="1"/>
  <c r="J702" i="1" s="1"/>
  <c r="L703" i="1"/>
  <c r="J703" i="1" s="1"/>
  <c r="L704" i="1"/>
  <c r="J704" i="1" s="1"/>
  <c r="L705" i="1"/>
  <c r="J705" i="1" s="1"/>
  <c r="L706" i="1"/>
  <c r="J706" i="1" s="1"/>
  <c r="L707" i="1"/>
  <c r="J707" i="1" s="1"/>
  <c r="L708" i="1"/>
  <c r="J708" i="1" s="1"/>
  <c r="L709" i="1"/>
  <c r="J709" i="1" s="1"/>
  <c r="L710" i="1"/>
  <c r="J710" i="1" s="1"/>
  <c r="L711" i="1"/>
  <c r="J711" i="1" s="1"/>
  <c r="L712" i="1"/>
  <c r="J712" i="1" s="1"/>
  <c r="L713" i="1"/>
  <c r="J713" i="1" s="1"/>
  <c r="L714" i="1"/>
  <c r="J714" i="1" s="1"/>
  <c r="L715" i="1"/>
  <c r="J715" i="1" s="1"/>
  <c r="L716" i="1"/>
  <c r="J716" i="1" s="1"/>
  <c r="L717" i="1"/>
  <c r="J717" i="1" s="1"/>
  <c r="L718" i="1"/>
  <c r="J718" i="1" s="1"/>
  <c r="L719" i="1"/>
  <c r="J719" i="1" s="1"/>
  <c r="L720" i="1"/>
  <c r="J720" i="1" s="1"/>
  <c r="L721" i="1"/>
  <c r="J721" i="1" s="1"/>
  <c r="L722" i="1"/>
  <c r="J722" i="1" s="1"/>
  <c r="L723" i="1"/>
  <c r="J723" i="1" s="1"/>
  <c r="L724" i="1"/>
  <c r="J724" i="1" s="1"/>
  <c r="L725" i="1"/>
  <c r="J725" i="1" s="1"/>
  <c r="L726" i="1"/>
  <c r="J726" i="1" s="1"/>
  <c r="L727" i="1"/>
  <c r="J727" i="1" s="1"/>
  <c r="L728" i="1"/>
  <c r="J728" i="1" s="1"/>
  <c r="L729" i="1"/>
  <c r="J729" i="1" s="1"/>
  <c r="L730" i="1"/>
  <c r="J730" i="1" s="1"/>
  <c r="L731" i="1"/>
  <c r="J731" i="1" s="1"/>
  <c r="L732" i="1"/>
  <c r="J732" i="1" s="1"/>
  <c r="L733" i="1"/>
  <c r="J733" i="1" s="1"/>
  <c r="L734" i="1"/>
  <c r="J734" i="1" s="1"/>
  <c r="L735" i="1"/>
  <c r="J735" i="1" s="1"/>
  <c r="L736" i="1"/>
  <c r="J736" i="1" s="1"/>
  <c r="L737" i="1"/>
  <c r="J737" i="1" s="1"/>
  <c r="L738" i="1"/>
  <c r="J738" i="1" s="1"/>
  <c r="L739" i="1"/>
  <c r="J739" i="1" s="1"/>
  <c r="L740" i="1"/>
  <c r="J740" i="1" s="1"/>
  <c r="L741" i="1"/>
  <c r="J741" i="1" s="1"/>
  <c r="L742" i="1"/>
  <c r="J742" i="1" s="1"/>
  <c r="L743" i="1"/>
  <c r="J743" i="1" s="1"/>
  <c r="L744" i="1"/>
  <c r="J744" i="1" s="1"/>
  <c r="L745" i="1"/>
  <c r="J745" i="1" s="1"/>
  <c r="L746" i="1"/>
  <c r="J746" i="1" s="1"/>
  <c r="L747" i="1"/>
  <c r="J747" i="1" s="1"/>
  <c r="L748" i="1"/>
  <c r="J748" i="1" s="1"/>
  <c r="L749" i="1"/>
  <c r="J749" i="1" s="1"/>
  <c r="L750" i="1"/>
  <c r="J750" i="1" s="1"/>
  <c r="L751" i="1"/>
  <c r="J751" i="1" s="1"/>
  <c r="L752" i="1"/>
  <c r="J752" i="1" s="1"/>
  <c r="L753" i="1"/>
  <c r="J753" i="1" s="1"/>
  <c r="L754" i="1"/>
  <c r="J754" i="1" s="1"/>
  <c r="L755" i="1"/>
  <c r="J755" i="1" s="1"/>
  <c r="L756" i="1"/>
  <c r="J756" i="1" s="1"/>
  <c r="L757" i="1"/>
  <c r="J757" i="1" s="1"/>
  <c r="L758" i="1"/>
  <c r="J758" i="1" s="1"/>
  <c r="L759" i="1"/>
  <c r="J759" i="1" s="1"/>
  <c r="L760" i="1"/>
  <c r="J760" i="1" s="1"/>
  <c r="E3" i="7"/>
  <c r="C4" i="7"/>
  <c r="B5" i="7"/>
  <c r="E6" i="7"/>
  <c r="B7" i="7"/>
  <c r="B8" i="7"/>
  <c r="B9" i="7"/>
  <c r="B11" i="7"/>
  <c r="C12" i="7"/>
  <c r="D13" i="7"/>
  <c r="C14" i="7"/>
  <c r="B15" i="7"/>
  <c r="B16" i="7"/>
  <c r="E17" i="7"/>
  <c r="B18" i="7"/>
  <c r="B19" i="7"/>
  <c r="D20" i="7"/>
  <c r="B21" i="7"/>
  <c r="B22" i="7"/>
  <c r="B23" i="7"/>
  <c r="B24" i="7"/>
  <c r="E25" i="7"/>
  <c r="B26" i="7"/>
  <c r="B27" i="7"/>
  <c r="D28" i="7"/>
  <c r="C29" i="7"/>
  <c r="B30" i="7"/>
  <c r="E31" i="7"/>
  <c r="B32" i="7"/>
  <c r="C33" i="7"/>
  <c r="B34" i="7"/>
  <c r="B35" i="7"/>
  <c r="B36" i="7"/>
  <c r="C37" i="7"/>
  <c r="D38" i="7"/>
  <c r="B39" i="7"/>
  <c r="D40" i="7"/>
  <c r="B43" i="7"/>
  <c r="D44" i="7"/>
  <c r="B45" i="7"/>
  <c r="B46" i="7"/>
  <c r="B47" i="7"/>
  <c r="B48" i="7"/>
  <c r="E49" i="7"/>
  <c r="B50" i="7"/>
  <c r="B51" i="7"/>
  <c r="D52" i="7"/>
  <c r="B53" i="7"/>
  <c r="C54" i="7"/>
  <c r="B55" i="7"/>
  <c r="C56" i="7"/>
  <c r="D57" i="7"/>
  <c r="B58" i="7"/>
  <c r="B59" i="7"/>
  <c r="C60" i="7"/>
  <c r="B61" i="7"/>
  <c r="B62" i="7"/>
  <c r="B63" i="7"/>
  <c r="C64" i="7"/>
  <c r="C65" i="7"/>
  <c r="B66" i="7"/>
  <c r="B67" i="7"/>
  <c r="D68" i="7"/>
  <c r="B69" i="7"/>
  <c r="C70" i="7"/>
  <c r="C71" i="7"/>
  <c r="C72" i="7"/>
  <c r="B73" i="7"/>
  <c r="B74" i="7"/>
  <c r="B75" i="7"/>
  <c r="D76" i="7"/>
  <c r="C77" i="7"/>
  <c r="E78" i="7"/>
  <c r="B79" i="7"/>
  <c r="B80" i="7"/>
  <c r="E81" i="7"/>
  <c r="B82" i="7"/>
  <c r="B83" i="7"/>
  <c r="B84" i="7"/>
  <c r="C85" i="7"/>
  <c r="C86" i="7"/>
  <c r="B87" i="7"/>
  <c r="B88" i="7"/>
  <c r="D89" i="7"/>
  <c r="B90" i="7"/>
  <c r="B91" i="7"/>
  <c r="C92" i="7"/>
  <c r="E93" i="7"/>
  <c r="B94" i="7"/>
  <c r="B95" i="7"/>
  <c r="B96" i="7"/>
  <c r="B98" i="7"/>
  <c r="B99" i="7"/>
  <c r="E100" i="7"/>
  <c r="C101" i="7"/>
  <c r="C102" i="7"/>
  <c r="E103" i="7"/>
  <c r="C104" i="7"/>
  <c r="C105" i="7"/>
  <c r="B107" i="7"/>
  <c r="B108" i="7"/>
  <c r="B109" i="7"/>
  <c r="B110" i="7"/>
  <c r="B111" i="7"/>
  <c r="B112" i="7"/>
  <c r="E113" i="7"/>
  <c r="B114" i="7"/>
  <c r="B115" i="7"/>
  <c r="C116" i="7"/>
  <c r="B117" i="7"/>
  <c r="D118" i="7"/>
  <c r="B119" i="7"/>
  <c r="B120" i="7"/>
  <c r="E121" i="7"/>
  <c r="B122" i="7"/>
  <c r="B123" i="7"/>
  <c r="C124" i="7"/>
  <c r="C125" i="7"/>
  <c r="C126" i="7"/>
  <c r="B127" i="7"/>
  <c r="C128" i="7"/>
  <c r="E129" i="7"/>
  <c r="B130" i="7"/>
  <c r="B131" i="7"/>
  <c r="D132" i="7"/>
  <c r="C133" i="7"/>
  <c r="B134" i="7"/>
  <c r="B135" i="7"/>
  <c r="C136" i="7"/>
  <c r="B138" i="7"/>
  <c r="B139" i="7"/>
  <c r="D140" i="7"/>
  <c r="B141" i="7"/>
  <c r="E142" i="7"/>
  <c r="D143" i="7"/>
  <c r="D144" i="7"/>
  <c r="D145" i="7"/>
  <c r="B146" i="7"/>
  <c r="B147" i="7"/>
  <c r="B148" i="7"/>
  <c r="E149" i="7"/>
  <c r="B150" i="7"/>
  <c r="B151" i="7"/>
  <c r="B152" i="7"/>
  <c r="E153" i="7"/>
  <c r="B154" i="7"/>
  <c r="B155" i="7"/>
  <c r="B156" i="7"/>
  <c r="C157" i="7"/>
  <c r="C158" i="7"/>
  <c r="B159" i="7"/>
  <c r="B160" i="7"/>
  <c r="C161" i="7"/>
  <c r="B162" i="7"/>
  <c r="B163" i="7"/>
  <c r="C164" i="7"/>
  <c r="B165" i="7"/>
  <c r="D166" i="7"/>
  <c r="B167" i="7"/>
  <c r="C168" i="7"/>
  <c r="D169" i="7"/>
  <c r="B171" i="7"/>
  <c r="C172" i="7"/>
  <c r="B173" i="7"/>
  <c r="C174" i="7"/>
  <c r="D175" i="7"/>
  <c r="D176" i="7"/>
  <c r="B177" i="7"/>
  <c r="B178" i="7"/>
  <c r="B179" i="7"/>
  <c r="B180" i="7"/>
  <c r="D181" i="7"/>
  <c r="D182" i="7"/>
  <c r="B183" i="7"/>
  <c r="D184" i="7"/>
  <c r="C185" i="7"/>
  <c r="B186" i="7"/>
  <c r="E187" i="7"/>
  <c r="B188" i="7"/>
  <c r="C189" i="7"/>
  <c r="D190" i="7"/>
  <c r="B191" i="7"/>
  <c r="C192" i="7"/>
  <c r="B194" i="7"/>
  <c r="E195" i="7"/>
  <c r="E196" i="7"/>
  <c r="D197" i="7"/>
  <c r="B198" i="7"/>
  <c r="E199" i="7"/>
  <c r="C200" i="7"/>
  <c r="B201" i="7"/>
  <c r="B202" i="7"/>
  <c r="B203" i="7"/>
  <c r="D204" i="7"/>
  <c r="E205" i="7"/>
  <c r="B206" i="7"/>
  <c r="B207" i="7"/>
  <c r="B208" i="7"/>
  <c r="C209" i="7"/>
  <c r="B210" i="7"/>
  <c r="B211" i="7"/>
  <c r="E212" i="7"/>
  <c r="B213" i="7"/>
  <c r="C214" i="7"/>
  <c r="C215" i="7"/>
  <c r="B216" i="7"/>
  <c r="B218" i="7"/>
  <c r="B219" i="7"/>
  <c r="D220" i="7"/>
  <c r="C221" i="7"/>
  <c r="B222" i="7"/>
  <c r="B223" i="7"/>
  <c r="B224" i="7"/>
  <c r="B225" i="7"/>
  <c r="B226" i="7"/>
  <c r="E227" i="7"/>
  <c r="B228" i="7"/>
  <c r="C229" i="7"/>
  <c r="C230" i="7"/>
  <c r="E231" i="7"/>
  <c r="C232" i="7"/>
  <c r="E233" i="7"/>
  <c r="E234" i="7"/>
  <c r="E235" i="7"/>
  <c r="E236" i="7"/>
  <c r="D237" i="7"/>
  <c r="B238" i="7"/>
  <c r="B239" i="7"/>
  <c r="B240" i="7"/>
  <c r="B242" i="7"/>
  <c r="B243" i="7"/>
  <c r="D244" i="7"/>
  <c r="B245" i="7"/>
  <c r="C246" i="7"/>
  <c r="D247" i="7"/>
  <c r="B248" i="7"/>
  <c r="B250" i="7"/>
  <c r="E251" i="7"/>
  <c r="B252" i="7"/>
  <c r="D253" i="7"/>
  <c r="B254" i="7"/>
  <c r="D255" i="7"/>
  <c r="C256" i="7"/>
  <c r="C257" i="7"/>
  <c r="B258" i="7"/>
  <c r="E259" i="7"/>
  <c r="D260" i="7"/>
  <c r="E261" i="7"/>
  <c r="C262" i="7"/>
  <c r="B263" i="7"/>
  <c r="C264" i="7"/>
  <c r="D265" i="7"/>
  <c r="B266" i="7"/>
  <c r="B267" i="7"/>
  <c r="D268" i="7"/>
  <c r="B269" i="7"/>
  <c r="B270" i="7"/>
  <c r="C271" i="7"/>
  <c r="B272" i="7"/>
  <c r="B274" i="7"/>
  <c r="B275" i="7"/>
  <c r="B276" i="7"/>
  <c r="B277" i="7"/>
  <c r="D278" i="7"/>
  <c r="B279" i="7"/>
  <c r="D280" i="7"/>
  <c r="C281" i="7"/>
  <c r="B282" i="7"/>
  <c r="B283" i="7"/>
  <c r="B284" i="7"/>
  <c r="C285" i="7"/>
  <c r="D286" i="7"/>
  <c r="E287" i="7"/>
  <c r="B288" i="7"/>
  <c r="D289" i="7"/>
  <c r="B290" i="7"/>
  <c r="E291" i="7"/>
  <c r="B292" i="7"/>
  <c r="B293" i="7"/>
  <c r="D294" i="7"/>
  <c r="B295" i="7"/>
  <c r="C296" i="7"/>
  <c r="E298" i="7"/>
  <c r="E299" i="7"/>
  <c r="C300" i="7"/>
  <c r="E301" i="7"/>
  <c r="C302" i="7"/>
  <c r="C303" i="7"/>
  <c r="C304" i="7"/>
  <c r="C305" i="7"/>
  <c r="B306" i="7"/>
  <c r="B307" i="7"/>
  <c r="D308" i="7"/>
  <c r="D309" i="7"/>
  <c r="D310" i="7"/>
  <c r="C311" i="7"/>
  <c r="D312" i="7"/>
  <c r="D313" i="7"/>
  <c r="B314" i="7"/>
  <c r="E315" i="7"/>
  <c r="B316" i="7"/>
  <c r="B317" i="7"/>
  <c r="E318" i="7"/>
  <c r="B319" i="7"/>
  <c r="B320" i="7"/>
  <c r="B321" i="7"/>
  <c r="B322" i="7"/>
  <c r="E323" i="7"/>
  <c r="B324" i="7"/>
  <c r="C325" i="7"/>
  <c r="D326" i="7"/>
  <c r="E327" i="7"/>
  <c r="C328" i="7"/>
  <c r="C329" i="7"/>
  <c r="B330" i="7"/>
  <c r="E331" i="7"/>
  <c r="D332" i="7"/>
  <c r="C333" i="7"/>
  <c r="D334" i="7"/>
  <c r="E335" i="7"/>
  <c r="C336" i="7"/>
  <c r="B338" i="7"/>
  <c r="B339" i="7"/>
  <c r="C340" i="7"/>
  <c r="C341" i="7"/>
  <c r="B342" i="7"/>
  <c r="E343" i="7"/>
  <c r="B344" i="7"/>
  <c r="D345" i="7"/>
  <c r="B346" i="7"/>
  <c r="B347" i="7"/>
  <c r="B348" i="7"/>
  <c r="C349" i="7"/>
  <c r="B350" i="7"/>
  <c r="E351" i="7"/>
  <c r="B352" i="7"/>
  <c r="B353" i="7"/>
  <c r="B354" i="7"/>
  <c r="B355" i="7"/>
  <c r="C356" i="7"/>
  <c r="B357" i="7"/>
  <c r="B358" i="7"/>
  <c r="D359" i="7"/>
  <c r="C360" i="7"/>
  <c r="E362" i="7"/>
  <c r="E363" i="7"/>
  <c r="C364" i="7"/>
  <c r="C365" i="7"/>
  <c r="B366" i="7"/>
  <c r="C367" i="7"/>
  <c r="C368" i="7"/>
  <c r="B370" i="7"/>
  <c r="E371" i="7"/>
  <c r="B372" i="7"/>
  <c r="C373" i="7"/>
  <c r="D374" i="7"/>
  <c r="B375" i="7"/>
  <c r="B376" i="7"/>
  <c r="D377" i="7"/>
  <c r="B378" i="7"/>
  <c r="B379" i="7"/>
  <c r="C380" i="7"/>
  <c r="B381" i="7"/>
  <c r="B382" i="7"/>
  <c r="B383" i="7"/>
  <c r="B384" i="7"/>
  <c r="B385" i="7"/>
  <c r="B386" i="7"/>
  <c r="E387" i="7"/>
  <c r="D388" i="7"/>
  <c r="D389" i="7"/>
  <c r="B390" i="7"/>
  <c r="B391" i="7"/>
  <c r="B392" i="7"/>
  <c r="B394" i="7"/>
  <c r="E395" i="7"/>
  <c r="B396" i="7"/>
  <c r="B397" i="7"/>
  <c r="B398" i="7"/>
  <c r="E399" i="7"/>
  <c r="C400" i="7"/>
  <c r="C401" i="7"/>
  <c r="B402" i="7"/>
  <c r="B403" i="7"/>
  <c r="E404" i="7"/>
  <c r="B405" i="7"/>
  <c r="D406" i="7"/>
  <c r="D407" i="7"/>
  <c r="C408" i="7"/>
  <c r="D409" i="7"/>
  <c r="B410" i="7"/>
  <c r="B411" i="7"/>
  <c r="C412" i="7"/>
  <c r="D413" i="7"/>
  <c r="B414" i="7"/>
  <c r="D415" i="7"/>
  <c r="B416" i="7"/>
  <c r="B417" i="7"/>
  <c r="B418" i="7"/>
  <c r="B419" i="7"/>
  <c r="E420" i="7"/>
  <c r="B421" i="7"/>
  <c r="B422" i="7"/>
  <c r="D423" i="7"/>
  <c r="C424" i="7"/>
  <c r="C425" i="7"/>
  <c r="E426" i="7"/>
  <c r="B427" i="7"/>
  <c r="B428" i="7"/>
  <c r="D429" i="7"/>
  <c r="B430" i="7"/>
  <c r="C431" i="7"/>
  <c r="C432" i="7"/>
  <c r="D433" i="7"/>
  <c r="B434" i="7"/>
  <c r="B435" i="7"/>
  <c r="D436" i="7"/>
  <c r="B437" i="7"/>
  <c r="E438" i="7"/>
  <c r="B439" i="7"/>
  <c r="C440" i="7"/>
  <c r="B442" i="7"/>
  <c r="E443" i="7"/>
  <c r="C444" i="7"/>
  <c r="D445" i="7"/>
  <c r="B446" i="7"/>
  <c r="E447" i="7"/>
  <c r="B448" i="7"/>
  <c r="C449" i="7"/>
  <c r="B450" i="7"/>
  <c r="E451" i="7"/>
  <c r="D452" i="7"/>
  <c r="B453" i="7"/>
  <c r="C454" i="7"/>
  <c r="E455" i="7"/>
  <c r="B456" i="7"/>
  <c r="B457" i="7"/>
  <c r="B458" i="7"/>
  <c r="B459" i="7"/>
  <c r="B460" i="7"/>
  <c r="B461" i="7"/>
  <c r="B462" i="7"/>
  <c r="D463" i="7"/>
  <c r="B464" i="7"/>
  <c r="D465" i="7"/>
  <c r="B466" i="7"/>
  <c r="B467" i="7"/>
  <c r="C468" i="7"/>
  <c r="B469" i="7"/>
  <c r="C470" i="7"/>
  <c r="D471" i="7"/>
  <c r="B472" i="7"/>
  <c r="C473" i="7"/>
  <c r="B474" i="7"/>
  <c r="B475" i="7"/>
  <c r="D476" i="7"/>
  <c r="C477" i="7"/>
  <c r="B478" i="7"/>
  <c r="C479" i="7"/>
  <c r="B480" i="7"/>
  <c r="B482" i="7"/>
  <c r="E483" i="7"/>
  <c r="E484" i="7"/>
  <c r="E485" i="7"/>
  <c r="C486" i="7"/>
  <c r="E487" i="7"/>
  <c r="B488" i="7"/>
  <c r="B489" i="7"/>
  <c r="E490" i="7"/>
  <c r="E491" i="7"/>
  <c r="D492" i="7"/>
  <c r="B493" i="7"/>
  <c r="B494" i="7"/>
  <c r="B495" i="7"/>
  <c r="C496" i="7"/>
  <c r="D497" i="7"/>
  <c r="B498" i="7"/>
  <c r="E499" i="7"/>
  <c r="E500" i="7"/>
  <c r="D501" i="7"/>
  <c r="C502" i="7"/>
  <c r="B503" i="7"/>
  <c r="C504" i="7"/>
  <c r="B506" i="7"/>
  <c r="B507" i="7"/>
  <c r="E508" i="7"/>
  <c r="D509" i="7"/>
  <c r="B510" i="7"/>
  <c r="B511" i="7"/>
  <c r="B512" i="7"/>
  <c r="B514" i="7"/>
  <c r="E515" i="7"/>
  <c r="B516" i="7"/>
  <c r="B517" i="7"/>
  <c r="D518" i="7"/>
  <c r="B519" i="7"/>
  <c r="B520" i="7"/>
  <c r="C521" i="7"/>
  <c r="B522" i="7"/>
  <c r="E523" i="7"/>
  <c r="C524" i="7"/>
  <c r="B525" i="7"/>
  <c r="B526" i="7"/>
  <c r="E527" i="7"/>
  <c r="B528" i="7"/>
  <c r="D529" i="7"/>
  <c r="B530" i="7"/>
  <c r="B531" i="7"/>
  <c r="B532" i="7"/>
  <c r="B533" i="7"/>
  <c r="C534" i="7"/>
  <c r="C535" i="7"/>
  <c r="B536" i="7"/>
  <c r="D537" i="7"/>
  <c r="B538" i="7"/>
  <c r="B539" i="7"/>
  <c r="D540" i="7"/>
  <c r="D541" i="7"/>
  <c r="B542" i="7"/>
  <c r="C543" i="7"/>
  <c r="B544" i="7"/>
  <c r="E545" i="7"/>
  <c r="B546" i="7"/>
  <c r="B547" i="7"/>
  <c r="B548" i="7"/>
  <c r="C549" i="7"/>
  <c r="C550" i="7"/>
  <c r="C551" i="7"/>
  <c r="C552" i="7"/>
  <c r="B553" i="7"/>
  <c r="E554" i="7"/>
  <c r="B555" i="7"/>
  <c r="D556" i="7"/>
  <c r="B557" i="7"/>
  <c r="B558" i="7"/>
  <c r="B559" i="7"/>
  <c r="B560" i="7"/>
  <c r="D561" i="7"/>
  <c r="B562" i="7"/>
  <c r="B563" i="7"/>
  <c r="D564" i="7"/>
  <c r="E565" i="7"/>
  <c r="C566" i="7"/>
  <c r="E567" i="7"/>
  <c r="C568" i="7"/>
  <c r="B569" i="7"/>
  <c r="B570" i="7"/>
  <c r="B571" i="7"/>
  <c r="D572" i="7"/>
  <c r="C573" i="7"/>
  <c r="B574" i="7"/>
  <c r="B575" i="7"/>
  <c r="C576" i="7"/>
  <c r="E577" i="7"/>
  <c r="B578" i="7"/>
  <c r="B579" i="7"/>
  <c r="B580" i="7"/>
  <c r="D581" i="7"/>
  <c r="C582" i="7"/>
  <c r="D583" i="7"/>
  <c r="B584" i="7"/>
  <c r="B585" i="7"/>
  <c r="B586" i="7"/>
  <c r="B587" i="7"/>
  <c r="B588" i="7"/>
  <c r="E589" i="7"/>
  <c r="B590" i="7"/>
  <c r="D591" i="7"/>
  <c r="B592" i="7"/>
  <c r="C593" i="7"/>
  <c r="B594" i="7"/>
  <c r="B595" i="7"/>
  <c r="D596" i="7"/>
  <c r="B597" i="7"/>
  <c r="C598" i="7"/>
  <c r="C599" i="7"/>
  <c r="B600" i="7"/>
  <c r="E601" i="7"/>
  <c r="B602" i="7"/>
  <c r="E603" i="7"/>
  <c r="E604" i="7"/>
  <c r="E605" i="7"/>
  <c r="E606" i="7"/>
  <c r="C607" i="7"/>
  <c r="C608" i="7"/>
  <c r="C610" i="7"/>
  <c r="E611" i="7"/>
  <c r="E612" i="7"/>
  <c r="E613" i="7"/>
  <c r="E614" i="7"/>
  <c r="B615" i="7"/>
  <c r="B616" i="7"/>
  <c r="C617" i="7"/>
  <c r="C618" i="7"/>
  <c r="B619" i="7"/>
  <c r="B620" i="7"/>
  <c r="E621" i="7"/>
  <c r="E622" i="7"/>
  <c r="B623" i="7"/>
  <c r="B624" i="7"/>
  <c r="C626" i="7"/>
  <c r="B627" i="7"/>
  <c r="B628" i="7"/>
  <c r="E629" i="7"/>
  <c r="E630" i="7"/>
  <c r="B631" i="7"/>
  <c r="C632" i="7"/>
  <c r="D633" i="7"/>
  <c r="D634" i="7"/>
  <c r="B635" i="7"/>
  <c r="B636" i="7"/>
  <c r="E637" i="7"/>
  <c r="E638" i="7"/>
  <c r="B639" i="7"/>
  <c r="C640" i="7"/>
  <c r="C641" i="7"/>
  <c r="C642" i="7"/>
  <c r="B643" i="7"/>
  <c r="B644" i="7"/>
  <c r="E645" i="7"/>
  <c r="E646" i="7"/>
  <c r="B647" i="7"/>
  <c r="C648" i="7"/>
  <c r="C650" i="7"/>
  <c r="B651" i="7"/>
  <c r="B652" i="7"/>
  <c r="E653" i="7"/>
  <c r="E654" i="7"/>
  <c r="B655" i="7"/>
  <c r="C656" i="7"/>
  <c r="C658" i="7"/>
  <c r="B659" i="7"/>
  <c r="B660" i="7"/>
  <c r="E661" i="7"/>
  <c r="E662" i="7"/>
  <c r="B663" i="7"/>
  <c r="B664" i="7"/>
  <c r="B665" i="7"/>
  <c r="C666" i="7"/>
  <c r="B667" i="7"/>
  <c r="B668" i="7"/>
  <c r="E669" i="7"/>
  <c r="E670" i="7"/>
  <c r="B671" i="7"/>
  <c r="C672" i="7"/>
  <c r="D673" i="7"/>
  <c r="C674" i="7"/>
  <c r="B675" i="7"/>
  <c r="B676" i="7"/>
  <c r="E677" i="7"/>
  <c r="E678" i="7"/>
  <c r="B679" i="7"/>
  <c r="C680" i="7"/>
  <c r="C682" i="7"/>
  <c r="B683" i="7"/>
  <c r="B684" i="7"/>
  <c r="E685" i="7"/>
  <c r="E686" i="7"/>
  <c r="D687" i="7"/>
  <c r="C688" i="7"/>
  <c r="C690" i="7"/>
  <c r="E691" i="7"/>
  <c r="E693" i="7"/>
  <c r="E694" i="7"/>
  <c r="E695" i="7"/>
  <c r="D697" i="7"/>
  <c r="D698" i="7"/>
  <c r="E701" i="7"/>
  <c r="E702" i="7"/>
  <c r="E703" i="7"/>
  <c r="C704" i="7"/>
  <c r="D705" i="7"/>
  <c r="B706" i="7"/>
  <c r="E707" i="7"/>
  <c r="E709" i="7"/>
  <c r="E710" i="7"/>
  <c r="E711" i="7"/>
  <c r="C712" i="7"/>
  <c r="C713" i="7"/>
  <c r="B715" i="7"/>
  <c r="B716" i="7"/>
  <c r="C717" i="7"/>
  <c r="D720" i="7"/>
  <c r="D721" i="7"/>
  <c r="C722" i="7"/>
  <c r="B723" i="7"/>
  <c r="B724" i="7"/>
  <c r="D725" i="7"/>
  <c r="C729" i="7"/>
  <c r="B731" i="7"/>
  <c r="B732" i="7"/>
  <c r="D733" i="7"/>
  <c r="C736" i="7"/>
  <c r="D737" i="7"/>
  <c r="B739" i="7"/>
  <c r="B740" i="7"/>
  <c r="C741" i="7"/>
  <c r="D743" i="7"/>
  <c r="C744" i="7"/>
  <c r="B747" i="7"/>
  <c r="B748" i="7"/>
  <c r="C749" i="7"/>
  <c r="B754" i="7"/>
  <c r="B755" i="7"/>
  <c r="B756" i="7"/>
  <c r="C757" i="7"/>
  <c r="C760" i="7"/>
  <c r="D761" i="7"/>
  <c r="B762" i="7"/>
  <c r="B763" i="7"/>
  <c r="B764" i="7"/>
  <c r="D765" i="7"/>
  <c r="C768" i="7"/>
  <c r="C769" i="7"/>
  <c r="B770" i="7"/>
  <c r="B771" i="7"/>
  <c r="B772" i="7"/>
  <c r="D773" i="7"/>
  <c r="D777" i="7"/>
  <c r="D780" i="7"/>
  <c r="C781" i="7"/>
  <c r="C783" i="7"/>
  <c r="C785" i="7"/>
  <c r="C787" i="7"/>
  <c r="C788" i="7"/>
  <c r="C789" i="7"/>
  <c r="D791" i="7"/>
  <c r="D793" i="7"/>
  <c r="C796" i="7"/>
  <c r="C797" i="7"/>
  <c r="C799" i="7"/>
  <c r="L614" i="1"/>
  <c r="J614" i="1" s="1"/>
  <c r="L613" i="1"/>
  <c r="J613" i="1" s="1"/>
  <c r="L612" i="1"/>
  <c r="J612" i="1" s="1"/>
  <c r="L611" i="1"/>
  <c r="J611" i="1" s="1"/>
  <c r="L610" i="1"/>
  <c r="J610" i="1" s="1"/>
  <c r="L615" i="1"/>
  <c r="J615" i="1" s="1"/>
  <c r="L616" i="1"/>
  <c r="J616" i="1" s="1"/>
  <c r="L617" i="1"/>
  <c r="J617" i="1" s="1"/>
  <c r="L618" i="1"/>
  <c r="J618" i="1" s="1"/>
  <c r="L619" i="1"/>
  <c r="J619" i="1" s="1"/>
  <c r="L620" i="1"/>
  <c r="J620" i="1" s="1"/>
  <c r="L621" i="1"/>
  <c r="J621" i="1" s="1"/>
  <c r="L622" i="1"/>
  <c r="J622" i="1" s="1"/>
  <c r="L623" i="1"/>
  <c r="J623" i="1" s="1"/>
  <c r="L624" i="1"/>
  <c r="J624" i="1" s="1"/>
  <c r="L625" i="1"/>
  <c r="J625" i="1" s="1"/>
  <c r="L626" i="1"/>
  <c r="J626" i="1" s="1"/>
  <c r="L627" i="1"/>
  <c r="J627" i="1" s="1"/>
  <c r="L628" i="1"/>
  <c r="J628" i="1" s="1"/>
  <c r="L629" i="1"/>
  <c r="J629" i="1" s="1"/>
  <c r="L630" i="1"/>
  <c r="J630" i="1" s="1"/>
  <c r="L631" i="1"/>
  <c r="J631" i="1" s="1"/>
  <c r="L632" i="1"/>
  <c r="J632" i="1" s="1"/>
  <c r="L633" i="1"/>
  <c r="J633" i="1" s="1"/>
  <c r="L634" i="1"/>
  <c r="J634" i="1" s="1"/>
  <c r="L635" i="1"/>
  <c r="J635" i="1" s="1"/>
  <c r="L604" i="1"/>
  <c r="J604" i="1" s="1"/>
  <c r="L603" i="1"/>
  <c r="J603" i="1" s="1"/>
  <c r="L601" i="1"/>
  <c r="J601" i="1" s="1"/>
  <c r="L415" i="1"/>
  <c r="J415" i="1" s="1"/>
  <c r="L404" i="1"/>
  <c r="L405" i="1"/>
  <c r="L406" i="1"/>
  <c r="J406" i="1" s="1"/>
  <c r="L407" i="1"/>
  <c r="J407" i="1" s="1"/>
  <c r="E12" i="7" l="1"/>
  <c r="D36" i="7"/>
  <c r="C244" i="7"/>
  <c r="C84" i="7"/>
  <c r="C140" i="7"/>
  <c r="E276" i="7"/>
  <c r="E180" i="7"/>
  <c r="B68" i="7"/>
  <c r="D108" i="7"/>
  <c r="C516" i="7"/>
  <c r="E252" i="7"/>
  <c r="C292" i="7"/>
  <c r="D300" i="7"/>
  <c r="D236" i="7"/>
  <c r="E348" i="7"/>
  <c r="F708" i="7"/>
  <c r="D373" i="7"/>
  <c r="E325" i="7"/>
  <c r="B149" i="7"/>
  <c r="F692" i="7"/>
  <c r="F700" i="7"/>
  <c r="B452" i="7"/>
  <c r="E50" i="7"/>
  <c r="E181" i="7"/>
  <c r="C110" i="7"/>
  <c r="E222" i="7"/>
  <c r="D258" i="7"/>
  <c r="D532" i="7"/>
  <c r="C436" i="7"/>
  <c r="B340" i="7"/>
  <c r="E422" i="7"/>
  <c r="C120" i="7"/>
  <c r="D624" i="7"/>
  <c r="D8" i="7"/>
  <c r="E344" i="7"/>
  <c r="E112" i="7"/>
  <c r="E544" i="7"/>
  <c r="E302" i="7"/>
  <c r="E94" i="7"/>
  <c r="E534" i="7"/>
  <c r="D240" i="7"/>
  <c r="E470" i="7"/>
  <c r="B142" i="7"/>
  <c r="E240" i="7"/>
  <c r="D632" i="7"/>
  <c r="E192" i="7"/>
  <c r="D488" i="7"/>
  <c r="D232" i="7"/>
  <c r="E304" i="7"/>
  <c r="E48" i="7"/>
  <c r="D472" i="7"/>
  <c r="C272" i="7"/>
  <c r="E384" i="7"/>
  <c r="E256" i="7"/>
  <c r="E144" i="7"/>
  <c r="E16" i="7"/>
  <c r="D80" i="7"/>
  <c r="E496" i="7"/>
  <c r="E208" i="7"/>
  <c r="E80" i="7"/>
  <c r="E272" i="7"/>
  <c r="E32" i="7"/>
  <c r="D456" i="7"/>
  <c r="D96" i="7"/>
  <c r="E128" i="7"/>
  <c r="B104" i="7"/>
  <c r="F782" i="7"/>
  <c r="F750" i="7"/>
  <c r="F718" i="7"/>
  <c r="F798" i="7"/>
  <c r="F774" i="7"/>
  <c r="F742" i="7"/>
  <c r="F726" i="7"/>
  <c r="F790" i="7"/>
  <c r="F766" i="7"/>
  <c r="F758" i="7"/>
  <c r="F734" i="7"/>
  <c r="E504" i="7"/>
  <c r="E392" i="7"/>
  <c r="E312" i="7"/>
  <c r="E184" i="7"/>
  <c r="E120" i="7"/>
  <c r="E40" i="7"/>
  <c r="D616" i="7"/>
  <c r="D464" i="7"/>
  <c r="D88" i="7"/>
  <c r="C280" i="7"/>
  <c r="E600" i="7"/>
  <c r="E488" i="7"/>
  <c r="E376" i="7"/>
  <c r="E232" i="7"/>
  <c r="E96" i="7"/>
  <c r="E24" i="7"/>
  <c r="D528" i="7"/>
  <c r="D432" i="7"/>
  <c r="D224" i="7"/>
  <c r="C40" i="7"/>
  <c r="E584" i="7"/>
  <c r="E472" i="7"/>
  <c r="E368" i="7"/>
  <c r="E296" i="7"/>
  <c r="E224" i="7"/>
  <c r="E168" i="7"/>
  <c r="D520" i="7"/>
  <c r="D400" i="7"/>
  <c r="D216" i="7"/>
  <c r="D24" i="7"/>
  <c r="C152" i="7"/>
  <c r="E560" i="7"/>
  <c r="E352" i="7"/>
  <c r="E288" i="7"/>
  <c r="E160" i="7"/>
  <c r="D504" i="7"/>
  <c r="D200" i="7"/>
  <c r="E552" i="7"/>
  <c r="E448" i="7"/>
  <c r="E216" i="7"/>
  <c r="E152" i="7"/>
  <c r="E72" i="7"/>
  <c r="D664" i="7"/>
  <c r="D496" i="7"/>
  <c r="D128" i="7"/>
  <c r="C144" i="7"/>
  <c r="E9" i="7"/>
  <c r="D193" i="7"/>
  <c r="G201" i="7"/>
  <c r="D740" i="7"/>
  <c r="C692" i="7"/>
  <c r="E580" i="7"/>
  <c r="C295" i="7"/>
  <c r="E439" i="7"/>
  <c r="E519" i="7"/>
  <c r="B431" i="7"/>
  <c r="C591" i="7"/>
  <c r="C111" i="7"/>
  <c r="C527" i="7"/>
  <c r="C471" i="7"/>
  <c r="C63" i="7"/>
  <c r="D527" i="7"/>
  <c r="E479" i="7"/>
  <c r="E359" i="7"/>
  <c r="E95" i="7"/>
  <c r="D295" i="7"/>
  <c r="B487" i="7"/>
  <c r="E599" i="7"/>
  <c r="E295" i="7"/>
  <c r="C151" i="7"/>
  <c r="B311" i="7"/>
  <c r="E167" i="7"/>
  <c r="D671" i="7"/>
  <c r="D455" i="7"/>
  <c r="D31" i="7"/>
  <c r="C7" i="7"/>
  <c r="B231" i="7"/>
  <c r="B551" i="7"/>
  <c r="D119" i="7"/>
  <c r="C255" i="7"/>
  <c r="E559" i="7"/>
  <c r="C743" i="7"/>
  <c r="E55" i="7"/>
  <c r="D351" i="7"/>
  <c r="C423" i="7"/>
  <c r="C199" i="7"/>
  <c r="D575" i="7"/>
  <c r="D215" i="7"/>
  <c r="C655" i="7"/>
  <c r="C359" i="7"/>
  <c r="B367" i="7"/>
  <c r="E591" i="7"/>
  <c r="E511" i="7"/>
  <c r="E431" i="7"/>
  <c r="E391" i="7"/>
  <c r="E319" i="7"/>
  <c r="E255" i="7"/>
  <c r="E223" i="7"/>
  <c r="E191" i="7"/>
  <c r="E127" i="7"/>
  <c r="E23" i="7"/>
  <c r="D623" i="7"/>
  <c r="D567" i="7"/>
  <c r="D487" i="7"/>
  <c r="D447" i="7"/>
  <c r="D399" i="7"/>
  <c r="D343" i="7"/>
  <c r="D287" i="7"/>
  <c r="D239" i="7"/>
  <c r="D207" i="7"/>
  <c r="D167" i="7"/>
  <c r="D111" i="7"/>
  <c r="D79" i="7"/>
  <c r="C711" i="7"/>
  <c r="C647" i="7"/>
  <c r="C583" i="7"/>
  <c r="C519" i="7"/>
  <c r="C463" i="7"/>
  <c r="C415" i="7"/>
  <c r="C351" i="7"/>
  <c r="C247" i="7"/>
  <c r="C191" i="7"/>
  <c r="C55" i="7"/>
  <c r="B607" i="7"/>
  <c r="B543" i="7"/>
  <c r="B479" i="7"/>
  <c r="B423" i="7"/>
  <c r="B359" i="7"/>
  <c r="B303" i="7"/>
  <c r="B215" i="7"/>
  <c r="B103" i="7"/>
  <c r="D519" i="7"/>
  <c r="D439" i="7"/>
  <c r="D335" i="7"/>
  <c r="D279" i="7"/>
  <c r="D23" i="7"/>
  <c r="B535" i="7"/>
  <c r="D391" i="7"/>
  <c r="C343" i="7"/>
  <c r="C287" i="7"/>
  <c r="C183" i="7"/>
  <c r="B599" i="7"/>
  <c r="B471" i="7"/>
  <c r="B351" i="7"/>
  <c r="B71" i="7"/>
  <c r="G231" i="7"/>
  <c r="E583" i="7"/>
  <c r="E503" i="7"/>
  <c r="E423" i="7"/>
  <c r="E383" i="7"/>
  <c r="E311" i="7"/>
  <c r="E279" i="7"/>
  <c r="E247" i="7"/>
  <c r="E183" i="7"/>
  <c r="E119" i="7"/>
  <c r="E47" i="7"/>
  <c r="D711" i="7"/>
  <c r="D655" i="7"/>
  <c r="D615" i="7"/>
  <c r="D551" i="7"/>
  <c r="D511" i="7"/>
  <c r="D383" i="7"/>
  <c r="D327" i="7"/>
  <c r="D271" i="7"/>
  <c r="D199" i="7"/>
  <c r="D151" i="7"/>
  <c r="D103" i="7"/>
  <c r="D63" i="7"/>
  <c r="D15" i="7"/>
  <c r="C695" i="7"/>
  <c r="C631" i="7"/>
  <c r="C567" i="7"/>
  <c r="C511" i="7"/>
  <c r="C399" i="7"/>
  <c r="C335" i="7"/>
  <c r="C239" i="7"/>
  <c r="C175" i="7"/>
  <c r="C95" i="7"/>
  <c r="B591" i="7"/>
  <c r="B527" i="7"/>
  <c r="B463" i="7"/>
  <c r="B407" i="7"/>
  <c r="B343" i="7"/>
  <c r="B287" i="7"/>
  <c r="B175" i="7"/>
  <c r="E551" i="7"/>
  <c r="E471" i="7"/>
  <c r="D663" i="7"/>
  <c r="D559" i="7"/>
  <c r="D159" i="7"/>
  <c r="C703" i="7"/>
  <c r="C575" i="7"/>
  <c r="C455" i="7"/>
  <c r="C143" i="7"/>
  <c r="E543" i="7"/>
  <c r="E215" i="7"/>
  <c r="E151" i="7"/>
  <c r="D431" i="7"/>
  <c r="D263" i="7"/>
  <c r="D55" i="7"/>
  <c r="C623" i="7"/>
  <c r="C559" i="7"/>
  <c r="C503" i="7"/>
  <c r="C447" i="7"/>
  <c r="C391" i="7"/>
  <c r="C327" i="7"/>
  <c r="C279" i="7"/>
  <c r="C231" i="7"/>
  <c r="C167" i="7"/>
  <c r="C135" i="7"/>
  <c r="C87" i="7"/>
  <c r="C39" i="7"/>
  <c r="B583" i="7"/>
  <c r="B455" i="7"/>
  <c r="B399" i="7"/>
  <c r="B271" i="7"/>
  <c r="E159" i="7"/>
  <c r="E87" i="7"/>
  <c r="C47" i="7"/>
  <c r="B415" i="7"/>
  <c r="B199" i="7"/>
  <c r="D231" i="7"/>
  <c r="E575" i="7"/>
  <c r="E495" i="7"/>
  <c r="E415" i="7"/>
  <c r="E375" i="7"/>
  <c r="E303" i="7"/>
  <c r="E239" i="7"/>
  <c r="E111" i="7"/>
  <c r="E39" i="7"/>
  <c r="D695" i="7"/>
  <c r="D639" i="7"/>
  <c r="D599" i="7"/>
  <c r="D535" i="7"/>
  <c r="D503" i="7"/>
  <c r="D311" i="7"/>
  <c r="D191" i="7"/>
  <c r="D135" i="7"/>
  <c r="D95" i="7"/>
  <c r="D47" i="7"/>
  <c r="D7" i="7"/>
  <c r="C679" i="7"/>
  <c r="C615" i="7"/>
  <c r="C495" i="7"/>
  <c r="C439" i="7"/>
  <c r="C383" i="7"/>
  <c r="C319" i="7"/>
  <c r="C223" i="7"/>
  <c r="C127" i="7"/>
  <c r="C31" i="7"/>
  <c r="B335" i="7"/>
  <c r="B255" i="7"/>
  <c r="B143" i="7"/>
  <c r="D479" i="7"/>
  <c r="D71" i="7"/>
  <c r="C639" i="7"/>
  <c r="C407" i="7"/>
  <c r="C103" i="7"/>
  <c r="E463" i="7"/>
  <c r="G679" i="7"/>
  <c r="F231" i="7"/>
  <c r="E271" i="7"/>
  <c r="E207" i="7"/>
  <c r="E143" i="7"/>
  <c r="E71" i="7"/>
  <c r="D367" i="7"/>
  <c r="D223" i="7"/>
  <c r="C671" i="7"/>
  <c r="C375" i="7"/>
  <c r="C159" i="7"/>
  <c r="C79" i="7"/>
  <c r="B567" i="7"/>
  <c r="B447" i="7"/>
  <c r="B327" i="7"/>
  <c r="B31" i="7"/>
  <c r="E79" i="7"/>
  <c r="E15" i="7"/>
  <c r="D703" i="7"/>
  <c r="D647" i="7"/>
  <c r="D607" i="7"/>
  <c r="D543" i="7"/>
  <c r="D375" i="7"/>
  <c r="D319" i="7"/>
  <c r="E535" i="7"/>
  <c r="E407" i="7"/>
  <c r="E175" i="7"/>
  <c r="D303" i="7"/>
  <c r="D183" i="7"/>
  <c r="D39" i="7"/>
  <c r="C487" i="7"/>
  <c r="C23" i="7"/>
  <c r="B247" i="7"/>
  <c r="E367" i="7"/>
  <c r="E263" i="7"/>
  <c r="E135" i="7"/>
  <c r="E63" i="7"/>
  <c r="E7" i="7"/>
  <c r="D679" i="7"/>
  <c r="D631" i="7"/>
  <c r="D495" i="7"/>
  <c r="D127" i="7"/>
  <c r="D87" i="7"/>
  <c r="C663" i="7"/>
  <c r="C263" i="7"/>
  <c r="C207" i="7"/>
  <c r="C119" i="7"/>
  <c r="C15" i="7"/>
  <c r="E400" i="7"/>
  <c r="E54" i="7"/>
  <c r="D576" i="7"/>
  <c r="D544" i="7"/>
  <c r="D416" i="7"/>
  <c r="D382" i="7"/>
  <c r="D352" i="7"/>
  <c r="C352" i="7"/>
  <c r="C208" i="7"/>
  <c r="B424" i="7"/>
  <c r="B168" i="7"/>
  <c r="B70" i="7"/>
  <c r="E592" i="7"/>
  <c r="E568" i="7"/>
  <c r="E536" i="7"/>
  <c r="E512" i="7"/>
  <c r="E480" i="7"/>
  <c r="E424" i="7"/>
  <c r="E374" i="7"/>
  <c r="E320" i="7"/>
  <c r="E264" i="7"/>
  <c r="E186" i="7"/>
  <c r="E136" i="7"/>
  <c r="E104" i="7"/>
  <c r="E30" i="7"/>
  <c r="E8" i="7"/>
  <c r="D688" i="7"/>
  <c r="D640" i="7"/>
  <c r="D512" i="7"/>
  <c r="D480" i="7"/>
  <c r="D450" i="7"/>
  <c r="D376" i="7"/>
  <c r="D264" i="7"/>
  <c r="D208" i="7"/>
  <c r="D134" i="7"/>
  <c r="D104" i="7"/>
  <c r="D72" i="7"/>
  <c r="C248" i="7"/>
  <c r="B360" i="7"/>
  <c r="E238" i="7"/>
  <c r="D600" i="7"/>
  <c r="D568" i="7"/>
  <c r="D536" i="7"/>
  <c r="D448" i="7"/>
  <c r="D344" i="7"/>
  <c r="C528" i="7"/>
  <c r="C488" i="7"/>
  <c r="C384" i="7"/>
  <c r="B232" i="7"/>
  <c r="E528" i="7"/>
  <c r="E440" i="7"/>
  <c r="E416" i="7"/>
  <c r="E386" i="7"/>
  <c r="E360" i="7"/>
  <c r="E336" i="7"/>
  <c r="E280" i="7"/>
  <c r="E200" i="7"/>
  <c r="E158" i="7"/>
  <c r="E64" i="7"/>
  <c r="E46" i="7"/>
  <c r="D592" i="7"/>
  <c r="D560" i="7"/>
  <c r="D368" i="7"/>
  <c r="D336" i="7"/>
  <c r="D296" i="7"/>
  <c r="D256" i="7"/>
  <c r="D160" i="7"/>
  <c r="D120" i="7"/>
  <c r="D56" i="7"/>
  <c r="C376" i="7"/>
  <c r="C184" i="7"/>
  <c r="C16" i="7"/>
  <c r="E576" i="7"/>
  <c r="E520" i="7"/>
  <c r="E464" i="7"/>
  <c r="E432" i="7"/>
  <c r="E408" i="7"/>
  <c r="E358" i="7"/>
  <c r="E328" i="7"/>
  <c r="E248" i="7"/>
  <c r="E194" i="7"/>
  <c r="E176" i="7"/>
  <c r="E88" i="7"/>
  <c r="E56" i="7"/>
  <c r="D584" i="7"/>
  <c r="D552" i="7"/>
  <c r="D384" i="7"/>
  <c r="D360" i="7"/>
  <c r="D328" i="7"/>
  <c r="D248" i="7"/>
  <c r="D192" i="7"/>
  <c r="D112" i="7"/>
  <c r="C616" i="7"/>
  <c r="C512" i="7"/>
  <c r="C176" i="7"/>
  <c r="C48" i="7"/>
  <c r="B262" i="7"/>
  <c r="B184" i="7"/>
  <c r="E574" i="7"/>
  <c r="E518" i="7"/>
  <c r="E456" i="7"/>
  <c r="G676" i="7"/>
  <c r="E220" i="7"/>
  <c r="E124" i="7"/>
  <c r="D428" i="7"/>
  <c r="C780" i="7"/>
  <c r="C324" i="7"/>
  <c r="B484" i="7"/>
  <c r="E444" i="7"/>
  <c r="E292" i="7"/>
  <c r="E77" i="7"/>
  <c r="F164" i="7"/>
  <c r="E516" i="7"/>
  <c r="D196" i="7"/>
  <c r="B212" i="7"/>
  <c r="C404" i="7"/>
  <c r="C28" i="7"/>
  <c r="B364" i="7"/>
  <c r="B28" i="7"/>
  <c r="E469" i="7"/>
  <c r="C732" i="7"/>
  <c r="E460" i="7"/>
  <c r="E164" i="7"/>
  <c r="E140" i="7"/>
  <c r="D276" i="7"/>
  <c r="D156" i="7"/>
  <c r="E364" i="7"/>
  <c r="E316" i="7"/>
  <c r="D612" i="7"/>
  <c r="C188" i="7"/>
  <c r="D788" i="7"/>
  <c r="D12" i="7"/>
  <c r="C492" i="7"/>
  <c r="G680" i="7"/>
  <c r="E476" i="7"/>
  <c r="E84" i="7"/>
  <c r="E60" i="7"/>
  <c r="D348" i="7"/>
  <c r="C212" i="7"/>
  <c r="C52" i="7"/>
  <c r="B308" i="7"/>
  <c r="B244" i="7"/>
  <c r="B261" i="7"/>
  <c r="E349" i="7"/>
  <c r="E253" i="7"/>
  <c r="D789" i="7"/>
  <c r="D405" i="7"/>
  <c r="D229" i="7"/>
  <c r="C493" i="7"/>
  <c r="B373" i="7"/>
  <c r="E37" i="7"/>
  <c r="D749" i="7"/>
  <c r="D245" i="7"/>
  <c r="E579" i="7"/>
  <c r="E509" i="7"/>
  <c r="E339" i="7"/>
  <c r="D485" i="7"/>
  <c r="D157" i="7"/>
  <c r="D21" i="7"/>
  <c r="E549" i="7"/>
  <c r="D565" i="7"/>
  <c r="C597" i="7"/>
  <c r="D357" i="7"/>
  <c r="B349" i="7"/>
  <c r="B181" i="7"/>
  <c r="D656" i="7"/>
  <c r="D285" i="7"/>
  <c r="D173" i="7"/>
  <c r="C592" i="7"/>
  <c r="C277" i="7"/>
  <c r="F799" i="7"/>
  <c r="F791" i="7"/>
  <c r="F783" i="7"/>
  <c r="F775" i="7"/>
  <c r="F767" i="7"/>
  <c r="F759" i="7"/>
  <c r="F751" i="7"/>
  <c r="F743" i="7"/>
  <c r="F735" i="7"/>
  <c r="F727" i="7"/>
  <c r="F719" i="7"/>
  <c r="F687" i="7"/>
  <c r="E569" i="7"/>
  <c r="E553" i="7"/>
  <c r="C377" i="7"/>
  <c r="D665" i="7"/>
  <c r="D601" i="7"/>
  <c r="E561" i="7"/>
  <c r="D569" i="7"/>
  <c r="E532" i="7"/>
  <c r="E44" i="7"/>
  <c r="E28" i="7"/>
  <c r="D732" i="7"/>
  <c r="D676" i="7"/>
  <c r="D588" i="7"/>
  <c r="D508" i="7"/>
  <c r="D468" i="7"/>
  <c r="D404" i="7"/>
  <c r="D364" i="7"/>
  <c r="D252" i="7"/>
  <c r="D172" i="7"/>
  <c r="D84" i="7"/>
  <c r="D60" i="7"/>
  <c r="C772" i="7"/>
  <c r="C724" i="7"/>
  <c r="C684" i="7"/>
  <c r="C652" i="7"/>
  <c r="C620" i="7"/>
  <c r="C572" i="7"/>
  <c r="C540" i="7"/>
  <c r="C460" i="7"/>
  <c r="C268" i="7"/>
  <c r="B604" i="7"/>
  <c r="B572" i="7"/>
  <c r="B540" i="7"/>
  <c r="B508" i="7"/>
  <c r="B420" i="7"/>
  <c r="B388" i="7"/>
  <c r="B268" i="7"/>
  <c r="B204" i="7"/>
  <c r="B172" i="7"/>
  <c r="B140" i="7"/>
  <c r="B100" i="7"/>
  <c r="B60" i="7"/>
  <c r="B20" i="7"/>
  <c r="E380" i="7"/>
  <c r="E548" i="7"/>
  <c r="E156" i="7"/>
  <c r="D628" i="7"/>
  <c r="D604" i="7"/>
  <c r="D548" i="7"/>
  <c r="D420" i="7"/>
  <c r="D212" i="7"/>
  <c r="D148" i="7"/>
  <c r="D124" i="7"/>
  <c r="C716" i="7"/>
  <c r="C428" i="7"/>
  <c r="C396" i="7"/>
  <c r="C316" i="7"/>
  <c r="C284" i="7"/>
  <c r="C236" i="7"/>
  <c r="C156" i="7"/>
  <c r="C132" i="7"/>
  <c r="C108" i="7"/>
  <c r="C76" i="7"/>
  <c r="C20" i="7"/>
  <c r="B476" i="7"/>
  <c r="B444" i="7"/>
  <c r="B332" i="7"/>
  <c r="B300" i="7"/>
  <c r="B236" i="7"/>
  <c r="B132" i="7"/>
  <c r="B92" i="7"/>
  <c r="B12" i="7"/>
  <c r="E436" i="7"/>
  <c r="E308" i="7"/>
  <c r="E268" i="7"/>
  <c r="E596" i="7"/>
  <c r="E396" i="7"/>
  <c r="E228" i="7"/>
  <c r="E76" i="7"/>
  <c r="D772" i="7"/>
  <c r="D724" i="7"/>
  <c r="D700" i="7"/>
  <c r="D652" i="7"/>
  <c r="D380" i="7"/>
  <c r="D324" i="7"/>
  <c r="C596" i="7"/>
  <c r="C348" i="7"/>
  <c r="E452" i="7"/>
  <c r="E340" i="7"/>
  <c r="E324" i="7"/>
  <c r="E284" i="7"/>
  <c r="E244" i="7"/>
  <c r="E188" i="7"/>
  <c r="E172" i="7"/>
  <c r="E132" i="7"/>
  <c r="E92" i="7"/>
  <c r="D764" i="7"/>
  <c r="D668" i="7"/>
  <c r="D524" i="7"/>
  <c r="D484" i="7"/>
  <c r="D444" i="7"/>
  <c r="D292" i="7"/>
  <c r="D100" i="7"/>
  <c r="D4" i="7"/>
  <c r="C764" i="7"/>
  <c r="C676" i="7"/>
  <c r="C644" i="7"/>
  <c r="C564" i="7"/>
  <c r="C532" i="7"/>
  <c r="C508" i="7"/>
  <c r="C484" i="7"/>
  <c r="C452" i="7"/>
  <c r="C372" i="7"/>
  <c r="C260" i="7"/>
  <c r="C180" i="7"/>
  <c r="C44" i="7"/>
  <c r="B596" i="7"/>
  <c r="B564" i="7"/>
  <c r="B500" i="7"/>
  <c r="B412" i="7"/>
  <c r="B380" i="7"/>
  <c r="B356" i="7"/>
  <c r="B196" i="7"/>
  <c r="B164" i="7"/>
  <c r="B124" i="7"/>
  <c r="B52" i="7"/>
  <c r="B4" i="7"/>
  <c r="E564" i="7"/>
  <c r="E116" i="7"/>
  <c r="E492" i="7"/>
  <c r="E524" i="7"/>
  <c r="E412" i="7"/>
  <c r="E356" i="7"/>
  <c r="E260" i="7"/>
  <c r="E204" i="7"/>
  <c r="E20" i="7"/>
  <c r="E4" i="7"/>
  <c r="D756" i="7"/>
  <c r="D644" i="7"/>
  <c r="D580" i="7"/>
  <c r="D460" i="7"/>
  <c r="D340" i="7"/>
  <c r="D228" i="7"/>
  <c r="D188" i="7"/>
  <c r="C756" i="7"/>
  <c r="C708" i="7"/>
  <c r="C420" i="7"/>
  <c r="C388" i="7"/>
  <c r="C308" i="7"/>
  <c r="C228" i="7"/>
  <c r="C204" i="7"/>
  <c r="C100" i="7"/>
  <c r="C68" i="7"/>
  <c r="B468" i="7"/>
  <c r="B436" i="7"/>
  <c r="B260" i="7"/>
  <c r="B76" i="7"/>
  <c r="E428" i="7"/>
  <c r="E108" i="7"/>
  <c r="E52" i="7"/>
  <c r="D692" i="7"/>
  <c r="D500" i="7"/>
  <c r="D396" i="7"/>
  <c r="D316" i="7"/>
  <c r="D164" i="7"/>
  <c r="F284" i="7"/>
  <c r="E588" i="7"/>
  <c r="E572" i="7"/>
  <c r="E556" i="7"/>
  <c r="E540" i="7"/>
  <c r="E468" i="7"/>
  <c r="E388" i="7"/>
  <c r="E372" i="7"/>
  <c r="E300" i="7"/>
  <c r="E148" i="7"/>
  <c r="E68" i="7"/>
  <c r="E36" i="7"/>
  <c r="D796" i="7"/>
  <c r="D716" i="7"/>
  <c r="D620" i="7"/>
  <c r="D412" i="7"/>
  <c r="D356" i="7"/>
  <c r="D116" i="7"/>
  <c r="C748" i="7"/>
  <c r="C668" i="7"/>
  <c r="C636" i="7"/>
  <c r="C612" i="7"/>
  <c r="C588" i="7"/>
  <c r="C556" i="7"/>
  <c r="C500" i="7"/>
  <c r="C476" i="7"/>
  <c r="C252" i="7"/>
  <c r="C148" i="7"/>
  <c r="B556" i="7"/>
  <c r="B524" i="7"/>
  <c r="B492" i="7"/>
  <c r="B404" i="7"/>
  <c r="B116" i="7"/>
  <c r="B44" i="7"/>
  <c r="D748" i="7"/>
  <c r="D516" i="7"/>
  <c r="D372" i="7"/>
  <c r="D284" i="7"/>
  <c r="D180" i="7"/>
  <c r="D92" i="7"/>
  <c r="C700" i="7"/>
  <c r="C332" i="7"/>
  <c r="C276" i="7"/>
  <c r="C220" i="7"/>
  <c r="C196" i="7"/>
  <c r="C36" i="7"/>
  <c r="B220" i="7"/>
  <c r="E332" i="7"/>
  <c r="D708" i="7"/>
  <c r="D684" i="7"/>
  <c r="D660" i="7"/>
  <c r="D636" i="7"/>
  <c r="C740" i="7"/>
  <c r="C660" i="7"/>
  <c r="C628" i="7"/>
  <c r="C604" i="7"/>
  <c r="C580" i="7"/>
  <c r="C548" i="7"/>
  <c r="G230" i="7"/>
  <c r="E486" i="7"/>
  <c r="E206" i="7"/>
  <c r="D686" i="7"/>
  <c r="D646" i="7"/>
  <c r="D606" i="7"/>
  <c r="D590" i="7"/>
  <c r="D542" i="7"/>
  <c r="D526" i="7"/>
  <c r="D302" i="7"/>
  <c r="C182" i="7"/>
  <c r="B438" i="7"/>
  <c r="E558" i="7"/>
  <c r="E354" i="7"/>
  <c r="E342" i="7"/>
  <c r="E250" i="7"/>
  <c r="E218" i="7"/>
  <c r="E190" i="7"/>
  <c r="D558" i="7"/>
  <c r="D470" i="7"/>
  <c r="D222" i="7"/>
  <c r="D30" i="7"/>
  <c r="C687" i="7"/>
  <c r="C494" i="7"/>
  <c r="C254" i="7"/>
  <c r="C78" i="7"/>
  <c r="B486" i="7"/>
  <c r="E430" i="7"/>
  <c r="B14" i="7"/>
  <c r="E598" i="7"/>
  <c r="E398" i="7"/>
  <c r="E278" i="7"/>
  <c r="E70" i="7"/>
  <c r="D430" i="7"/>
  <c r="D390" i="7"/>
  <c r="B454" i="7"/>
  <c r="C510" i="7"/>
  <c r="C94" i="7"/>
  <c r="E326" i="7"/>
  <c r="E262" i="7"/>
  <c r="D702" i="7"/>
  <c r="E510" i="7"/>
  <c r="E494" i="7"/>
  <c r="E446" i="7"/>
  <c r="E382" i="7"/>
  <c r="E366" i="7"/>
  <c r="E310" i="7"/>
  <c r="E102" i="7"/>
  <c r="D678" i="7"/>
  <c r="D318" i="7"/>
  <c r="G174" i="7"/>
  <c r="E350" i="7"/>
  <c r="E198" i="7"/>
  <c r="D638" i="7"/>
  <c r="D582" i="7"/>
  <c r="D534" i="7"/>
  <c r="D230" i="7"/>
  <c r="E458" i="7"/>
  <c r="E322" i="7"/>
  <c r="E290" i="7"/>
  <c r="E134" i="7"/>
  <c r="D494" i="7"/>
  <c r="D478" i="7"/>
  <c r="D462" i="7"/>
  <c r="D446" i="7"/>
  <c r="D150" i="7"/>
  <c r="B246" i="7"/>
  <c r="E582" i="7"/>
  <c r="B86" i="7"/>
  <c r="E542" i="7"/>
  <c r="E230" i="7"/>
  <c r="E86" i="7"/>
  <c r="E566" i="7"/>
  <c r="E522" i="7"/>
  <c r="E214" i="7"/>
  <c r="E118" i="7"/>
  <c r="D70" i="7"/>
  <c r="D46" i="7"/>
  <c r="C270" i="7"/>
  <c r="E590" i="7"/>
  <c r="E550" i="7"/>
  <c r="E406" i="7"/>
  <c r="E390" i="7"/>
  <c r="E334" i="7"/>
  <c r="E254" i="7"/>
  <c r="E182" i="7"/>
  <c r="E166" i="7"/>
  <c r="E150" i="7"/>
  <c r="D670" i="7"/>
  <c r="D578" i="7"/>
  <c r="D422" i="7"/>
  <c r="D350" i="7"/>
  <c r="D126" i="7"/>
  <c r="C62" i="7"/>
  <c r="B470" i="7"/>
  <c r="B214" i="7"/>
  <c r="G157" i="7"/>
  <c r="E581" i="7"/>
  <c r="E493" i="7"/>
  <c r="E453" i="7"/>
  <c r="E397" i="7"/>
  <c r="E373" i="7"/>
  <c r="E165" i="7"/>
  <c r="E61" i="7"/>
  <c r="E21" i="7"/>
  <c r="D669" i="7"/>
  <c r="D533" i="7"/>
  <c r="D421" i="7"/>
  <c r="D325" i="7"/>
  <c r="D37" i="7"/>
  <c r="C637" i="7"/>
  <c r="C525" i="7"/>
  <c r="C509" i="7"/>
  <c r="C445" i="7"/>
  <c r="C237" i="7"/>
  <c r="C173" i="7"/>
  <c r="C61" i="7"/>
  <c r="B85" i="7"/>
  <c r="E557" i="7"/>
  <c r="E533" i="7"/>
  <c r="E293" i="7"/>
  <c r="E237" i="7"/>
  <c r="E213" i="7"/>
  <c r="E189" i="7"/>
  <c r="E133" i="7"/>
  <c r="D781" i="7"/>
  <c r="D717" i="7"/>
  <c r="D701" i="7"/>
  <c r="D685" i="7"/>
  <c r="D637" i="7"/>
  <c r="D621" i="7"/>
  <c r="D605" i="7"/>
  <c r="D469" i="7"/>
  <c r="D453" i="7"/>
  <c r="D341" i="7"/>
  <c r="D301" i="7"/>
  <c r="D133" i="7"/>
  <c r="D53" i="7"/>
  <c r="C709" i="7"/>
  <c r="C685" i="7"/>
  <c r="C413" i="7"/>
  <c r="C389" i="7"/>
  <c r="C317" i="7"/>
  <c r="C293" i="7"/>
  <c r="B565" i="7"/>
  <c r="B509" i="7"/>
  <c r="B285" i="7"/>
  <c r="B205" i="7"/>
  <c r="E117" i="7"/>
  <c r="E5" i="7"/>
  <c r="D741" i="7"/>
  <c r="D573" i="7"/>
  <c r="D277" i="7"/>
  <c r="D117" i="7"/>
  <c r="D101" i="7"/>
  <c r="D85" i="7"/>
  <c r="B389" i="7"/>
  <c r="B229" i="7"/>
  <c r="B77" i="7"/>
  <c r="E501" i="7"/>
  <c r="E405" i="7"/>
  <c r="E381" i="7"/>
  <c r="E277" i="7"/>
  <c r="E221" i="7"/>
  <c r="E197" i="7"/>
  <c r="E173" i="7"/>
  <c r="E85" i="7"/>
  <c r="E45" i="7"/>
  <c r="D381" i="7"/>
  <c r="D365" i="7"/>
  <c r="D205" i="7"/>
  <c r="D165" i="7"/>
  <c r="D149" i="7"/>
  <c r="C733" i="7"/>
  <c r="C589" i="7"/>
  <c r="C565" i="7"/>
  <c r="C517" i="7"/>
  <c r="C501" i="7"/>
  <c r="C485" i="7"/>
  <c r="C165" i="7"/>
  <c r="C5" i="7"/>
  <c r="B485" i="7"/>
  <c r="E517" i="7"/>
  <c r="E461" i="7"/>
  <c r="F157" i="7"/>
  <c r="D693" i="7"/>
  <c r="D645" i="7"/>
  <c r="D557" i="7"/>
  <c r="D349" i="7"/>
  <c r="D221" i="7"/>
  <c r="C701" i="7"/>
  <c r="C677" i="7"/>
  <c r="C605" i="7"/>
  <c r="C453" i="7"/>
  <c r="C405" i="7"/>
  <c r="C309" i="7"/>
  <c r="C205" i="7"/>
  <c r="C117" i="7"/>
  <c r="B501" i="7"/>
  <c r="B333" i="7"/>
  <c r="B221" i="7"/>
  <c r="B133" i="7"/>
  <c r="E477" i="7"/>
  <c r="E333" i="7"/>
  <c r="E541" i="7"/>
  <c r="E341" i="7"/>
  <c r="E317" i="7"/>
  <c r="E245" i="7"/>
  <c r="E141" i="7"/>
  <c r="E69" i="7"/>
  <c r="E29" i="7"/>
  <c r="D709" i="7"/>
  <c r="D477" i="7"/>
  <c r="E445" i="7"/>
  <c r="E429" i="7"/>
  <c r="E389" i="7"/>
  <c r="E365" i="7"/>
  <c r="E125" i="7"/>
  <c r="E53" i="7"/>
  <c r="E13" i="7"/>
  <c r="D757" i="7"/>
  <c r="D661" i="7"/>
  <c r="D629" i="7"/>
  <c r="D613" i="7"/>
  <c r="D525" i="7"/>
  <c r="D61" i="7"/>
  <c r="D45" i="7"/>
  <c r="C765" i="7"/>
  <c r="C725" i="7"/>
  <c r="C645" i="7"/>
  <c r="C621" i="7"/>
  <c r="C357" i="7"/>
  <c r="C245" i="7"/>
  <c r="C93" i="7"/>
  <c r="B157" i="7"/>
  <c r="E413" i="7"/>
  <c r="E285" i="7"/>
  <c r="E229" i="7"/>
  <c r="E109" i="7"/>
  <c r="D125" i="7"/>
  <c r="D109" i="7"/>
  <c r="D93" i="7"/>
  <c r="D77" i="7"/>
  <c r="C581" i="7"/>
  <c r="C557" i="7"/>
  <c r="C261" i="7"/>
  <c r="C45" i="7"/>
  <c r="B573" i="7"/>
  <c r="B549" i="7"/>
  <c r="B429" i="7"/>
  <c r="B125" i="7"/>
  <c r="G164" i="7"/>
  <c r="G689" i="7"/>
  <c r="F317" i="7"/>
  <c r="E597" i="7"/>
  <c r="E573" i="7"/>
  <c r="E525" i="7"/>
  <c r="E421" i="7"/>
  <c r="E357" i="7"/>
  <c r="E309" i="7"/>
  <c r="E269" i="7"/>
  <c r="E157" i="7"/>
  <c r="E101" i="7"/>
  <c r="D677" i="7"/>
  <c r="D589" i="7"/>
  <c r="D549" i="7"/>
  <c r="D493" i="7"/>
  <c r="D437" i="7"/>
  <c r="D333" i="7"/>
  <c r="D317" i="7"/>
  <c r="D261" i="7"/>
  <c r="D189" i="7"/>
  <c r="D5" i="7"/>
  <c r="C661" i="7"/>
  <c r="C541" i="7"/>
  <c r="C469" i="7"/>
  <c r="C429" i="7"/>
  <c r="C149" i="7"/>
  <c r="C21" i="7"/>
  <c r="B589" i="7"/>
  <c r="B413" i="7"/>
  <c r="B309" i="7"/>
  <c r="B37" i="7"/>
  <c r="B13" i="7"/>
  <c r="G744" i="7"/>
  <c r="G688" i="7"/>
  <c r="C773" i="7"/>
  <c r="C253" i="7"/>
  <c r="C213" i="7"/>
  <c r="C197" i="7"/>
  <c r="C181" i="7"/>
  <c r="C109" i="7"/>
  <c r="C53" i="7"/>
  <c r="B605" i="7"/>
  <c r="B541" i="7"/>
  <c r="B445" i="7"/>
  <c r="B365" i="7"/>
  <c r="B325" i="7"/>
  <c r="B197" i="7"/>
  <c r="B101" i="7"/>
  <c r="D797" i="7"/>
  <c r="D597" i="7"/>
  <c r="D517" i="7"/>
  <c r="D461" i="7"/>
  <c r="D293" i="7"/>
  <c r="D213" i="7"/>
  <c r="D69" i="7"/>
  <c r="C653" i="7"/>
  <c r="C533" i="7"/>
  <c r="C461" i="7"/>
  <c r="C421" i="7"/>
  <c r="C381" i="7"/>
  <c r="C269" i="7"/>
  <c r="C69" i="7"/>
  <c r="B581" i="7"/>
  <c r="B301" i="7"/>
  <c r="B237" i="7"/>
  <c r="B29" i="7"/>
  <c r="C397" i="7"/>
  <c r="C301" i="7"/>
  <c r="C141" i="7"/>
  <c r="C13" i="7"/>
  <c r="B477" i="7"/>
  <c r="B341" i="7"/>
  <c r="B253" i="7"/>
  <c r="B189" i="7"/>
  <c r="B93" i="7"/>
  <c r="D269" i="7"/>
  <c r="C693" i="7"/>
  <c r="C629" i="7"/>
  <c r="C613" i="7"/>
  <c r="E437" i="7"/>
  <c r="D653" i="7"/>
  <c r="D397" i="7"/>
  <c r="D141" i="7"/>
  <c r="D29" i="7"/>
  <c r="C669" i="7"/>
  <c r="C437" i="7"/>
  <c r="D262" i="7"/>
  <c r="D78" i="7"/>
  <c r="D6" i="7"/>
  <c r="C590" i="7"/>
  <c r="C438" i="7"/>
  <c r="C406" i="7"/>
  <c r="C350" i="7"/>
  <c r="C318" i="7"/>
  <c r="C286" i="7"/>
  <c r="C38" i="7"/>
  <c r="C22" i="7"/>
  <c r="B334" i="7"/>
  <c r="B318" i="7"/>
  <c r="B302" i="7"/>
  <c r="B286" i="7"/>
  <c r="B182" i="7"/>
  <c r="B166" i="7"/>
  <c r="B126" i="7"/>
  <c r="B38" i="7"/>
  <c r="F800" i="7"/>
  <c r="F792" i="7"/>
  <c r="F784" i="7"/>
  <c r="F776" i="7"/>
  <c r="F768" i="7"/>
  <c r="F752" i="7"/>
  <c r="F728" i="7"/>
  <c r="F720" i="7"/>
  <c r="F696" i="7"/>
  <c r="D710" i="7"/>
  <c r="D238" i="7"/>
  <c r="C574" i="7"/>
  <c r="C558" i="7"/>
  <c r="C542" i="7"/>
  <c r="C422" i="7"/>
  <c r="C390" i="7"/>
  <c r="C334" i="7"/>
  <c r="E526" i="7"/>
  <c r="E502" i="7"/>
  <c r="E478" i="7"/>
  <c r="E454" i="7"/>
  <c r="E286" i="7"/>
  <c r="E126" i="7"/>
  <c r="E62" i="7"/>
  <c r="E38" i="7"/>
  <c r="E14" i="7"/>
  <c r="D752" i="7"/>
  <c r="D694" i="7"/>
  <c r="D654" i="7"/>
  <c r="D614" i="7"/>
  <c r="D566" i="7"/>
  <c r="D502" i="7"/>
  <c r="D438" i="7"/>
  <c r="D398" i="7"/>
  <c r="D358" i="7"/>
  <c r="D198" i="7"/>
  <c r="D158" i="7"/>
  <c r="D142" i="7"/>
  <c r="D102" i="7"/>
  <c r="D62" i="7"/>
  <c r="C710" i="7"/>
  <c r="C694" i="7"/>
  <c r="C678" i="7"/>
  <c r="C662" i="7"/>
  <c r="C646" i="7"/>
  <c r="C630" i="7"/>
  <c r="C526" i="7"/>
  <c r="C198" i="7"/>
  <c r="C142" i="7"/>
  <c r="C6" i="7"/>
  <c r="B598" i="7"/>
  <c r="B582" i="7"/>
  <c r="B566" i="7"/>
  <c r="B550" i="7"/>
  <c r="B534" i="7"/>
  <c r="B518" i="7"/>
  <c r="B502" i="7"/>
  <c r="B54" i="7"/>
  <c r="F230" i="7"/>
  <c r="E462" i="7"/>
  <c r="E414" i="7"/>
  <c r="E294" i="7"/>
  <c r="E270" i="7"/>
  <c r="E246" i="7"/>
  <c r="E174" i="7"/>
  <c r="E110" i="7"/>
  <c r="E22" i="7"/>
  <c r="D598" i="7"/>
  <c r="D574" i="7"/>
  <c r="D550" i="7"/>
  <c r="D486" i="7"/>
  <c r="D270" i="7"/>
  <c r="D246" i="7"/>
  <c r="D86" i="7"/>
  <c r="D14" i="7"/>
  <c r="C750" i="7"/>
  <c r="C726" i="7"/>
  <c r="C614" i="7"/>
  <c r="C478" i="7"/>
  <c r="C462" i="7"/>
  <c r="C374" i="7"/>
  <c r="C358" i="7"/>
  <c r="C238" i="7"/>
  <c r="C222" i="7"/>
  <c r="C166" i="7"/>
  <c r="C46" i="7"/>
  <c r="B406" i="7"/>
  <c r="B374" i="7"/>
  <c r="B278" i="7"/>
  <c r="B230" i="7"/>
  <c r="B158" i="7"/>
  <c r="D766" i="7"/>
  <c r="D662" i="7"/>
  <c r="D622" i="7"/>
  <c r="D510" i="7"/>
  <c r="D366" i="7"/>
  <c r="D342" i="7"/>
  <c r="D206" i="7"/>
  <c r="D110" i="7"/>
  <c r="C446" i="7"/>
  <c r="C430" i="7"/>
  <c r="C414" i="7"/>
  <c r="C398" i="7"/>
  <c r="C342" i="7"/>
  <c r="C326" i="7"/>
  <c r="C310" i="7"/>
  <c r="C294" i="7"/>
  <c r="C150" i="7"/>
  <c r="C30" i="7"/>
  <c r="B326" i="7"/>
  <c r="B310" i="7"/>
  <c r="B294" i="7"/>
  <c r="B190" i="7"/>
  <c r="B174" i="7"/>
  <c r="B118" i="7"/>
  <c r="B102" i="7"/>
  <c r="C702" i="7"/>
  <c r="C686" i="7"/>
  <c r="C670" i="7"/>
  <c r="C654" i="7"/>
  <c r="C638" i="7"/>
  <c r="C622" i="7"/>
  <c r="C518" i="7"/>
  <c r="C382" i="7"/>
  <c r="C278" i="7"/>
  <c r="C206" i="7"/>
  <c r="C190" i="7"/>
  <c r="C134" i="7"/>
  <c r="B606" i="7"/>
  <c r="B78" i="7"/>
  <c r="B6" i="7"/>
  <c r="D254" i="7"/>
  <c r="D94" i="7"/>
  <c r="D54" i="7"/>
  <c r="C118" i="7"/>
  <c r="D630" i="7"/>
  <c r="D454" i="7"/>
  <c r="D414" i="7"/>
  <c r="D214" i="7"/>
  <c r="D174" i="7"/>
  <c r="D22" i="7"/>
  <c r="C606" i="7"/>
  <c r="C366" i="7"/>
  <c r="B363" i="7"/>
  <c r="E467" i="7"/>
  <c r="B483" i="7"/>
  <c r="B251" i="7"/>
  <c r="E595" i="7"/>
  <c r="E555" i="7"/>
  <c r="E275" i="7"/>
  <c r="B387" i="7"/>
  <c r="E539" i="7"/>
  <c r="E587" i="7"/>
  <c r="E563" i="7"/>
  <c r="E403" i="7"/>
  <c r="E571" i="7"/>
  <c r="E547" i="7"/>
  <c r="E531" i="7"/>
  <c r="E211" i="7"/>
  <c r="B291" i="7"/>
  <c r="C689" i="7"/>
  <c r="C545" i="7"/>
  <c r="B289" i="7"/>
  <c r="D33" i="7"/>
  <c r="E585" i="7"/>
  <c r="D201" i="7"/>
  <c r="D121" i="7"/>
  <c r="G681" i="7"/>
  <c r="E593" i="7"/>
  <c r="E161" i="7"/>
  <c r="E57" i="7"/>
  <c r="C233" i="7"/>
  <c r="C9" i="7"/>
  <c r="B425" i="7"/>
  <c r="E537" i="7"/>
  <c r="C569" i="7"/>
  <c r="E89" i="7"/>
  <c r="D233" i="7"/>
  <c r="C497" i="7"/>
  <c r="B233" i="7"/>
  <c r="G749" i="7"/>
  <c r="G725" i="7"/>
  <c r="G717" i="7"/>
  <c r="C665" i="7"/>
  <c r="C353" i="7"/>
  <c r="B521" i="7"/>
  <c r="D9" i="7"/>
  <c r="D322" i="7"/>
  <c r="G682" i="7"/>
  <c r="G138" i="7"/>
  <c r="E506" i="7"/>
  <c r="E474" i="7"/>
  <c r="E402" i="7"/>
  <c r="E370" i="7"/>
  <c r="E266" i="7"/>
  <c r="E114" i="7"/>
  <c r="D194" i="7"/>
  <c r="C570" i="7"/>
  <c r="B603" i="7"/>
  <c r="E442" i="7"/>
  <c r="E410" i="7"/>
  <c r="E338" i="7"/>
  <c r="E306" i="7"/>
  <c r="E202" i="7"/>
  <c r="D66" i="7"/>
  <c r="C514" i="7"/>
  <c r="C402" i="7"/>
  <c r="G753" i="7"/>
  <c r="E274" i="7"/>
  <c r="D514" i="7"/>
  <c r="C458" i="7"/>
  <c r="C58" i="7"/>
  <c r="F797" i="7"/>
  <c r="F789" i="7"/>
  <c r="F781" i="7"/>
  <c r="F773" i="7"/>
  <c r="F765" i="7"/>
  <c r="F757" i="7"/>
  <c r="F749" i="7"/>
  <c r="F741" i="7"/>
  <c r="F733" i="7"/>
  <c r="F725" i="7"/>
  <c r="F717" i="7"/>
  <c r="E434" i="7"/>
  <c r="E514" i="7"/>
  <c r="E482" i="7"/>
  <c r="E378" i="7"/>
  <c r="E346" i="7"/>
  <c r="E242" i="7"/>
  <c r="E450" i="7"/>
  <c r="E418" i="7"/>
  <c r="E314" i="7"/>
  <c r="E282" i="7"/>
  <c r="E210" i="7"/>
  <c r="E178" i="7"/>
  <c r="D642" i="7"/>
  <c r="C634" i="7"/>
  <c r="C290" i="7"/>
  <c r="C114" i="7"/>
  <c r="G697" i="7"/>
  <c r="D386" i="7"/>
  <c r="C346" i="7"/>
  <c r="E594" i="7"/>
  <c r="E586" i="7"/>
  <c r="E578" i="7"/>
  <c r="E570" i="7"/>
  <c r="E562" i="7"/>
  <c r="E546" i="7"/>
  <c r="E538" i="7"/>
  <c r="E530" i="7"/>
  <c r="E498" i="7"/>
  <c r="E394" i="7"/>
  <c r="E258" i="7"/>
  <c r="E226" i="7"/>
  <c r="D130" i="7"/>
  <c r="E466" i="7"/>
  <c r="E330" i="7"/>
  <c r="E347" i="7"/>
  <c r="E219" i="7"/>
  <c r="B491" i="7"/>
  <c r="B187" i="7"/>
  <c r="B710" i="7"/>
  <c r="E475" i="7"/>
  <c r="E411" i="7"/>
  <c r="E283" i="7"/>
  <c r="B315" i="7"/>
  <c r="B227" i="7"/>
  <c r="E419" i="7"/>
  <c r="E355" i="7"/>
  <c r="D696" i="7"/>
  <c r="D608" i="7"/>
  <c r="B515" i="7"/>
  <c r="B443" i="7"/>
  <c r="B235" i="7"/>
  <c r="B678" i="7"/>
  <c r="E427" i="7"/>
  <c r="C3" i="7"/>
  <c r="B395" i="7"/>
  <c r="B371" i="7"/>
  <c r="B323" i="7"/>
  <c r="B299" i="7"/>
  <c r="B259" i="7"/>
  <c r="B646" i="7"/>
  <c r="E11" i="7"/>
  <c r="D11" i="7"/>
  <c r="C800" i="7"/>
  <c r="B523" i="7"/>
  <c r="B499" i="7"/>
  <c r="B614" i="7"/>
  <c r="E307" i="7"/>
  <c r="E243" i="7"/>
  <c r="E179" i="7"/>
  <c r="E379" i="7"/>
  <c r="C624" i="7"/>
  <c r="C11" i="7"/>
  <c r="B451" i="7"/>
  <c r="B195" i="7"/>
  <c r="D3" i="7"/>
  <c r="E435" i="7"/>
  <c r="E507" i="7"/>
  <c r="G643" i="7"/>
  <c r="D776" i="7"/>
  <c r="B331" i="7"/>
  <c r="E659" i="7"/>
  <c r="E459" i="7"/>
  <c r="E267" i="7"/>
  <c r="E203" i="7"/>
  <c r="D792" i="7"/>
  <c r="D755" i="7"/>
  <c r="D736" i="7"/>
  <c r="E627" i="7"/>
  <c r="E793" i="7"/>
  <c r="C793" i="7"/>
  <c r="E785" i="7"/>
  <c r="D785" i="7"/>
  <c r="E777" i="7"/>
  <c r="C777" i="7"/>
  <c r="E769" i="7"/>
  <c r="D769" i="7"/>
  <c r="E761" i="7"/>
  <c r="C761" i="7"/>
  <c r="E753" i="7"/>
  <c r="C753" i="7"/>
  <c r="D753" i="7"/>
  <c r="E745" i="7"/>
  <c r="C745" i="7"/>
  <c r="D745" i="7"/>
  <c r="E737" i="7"/>
  <c r="C737" i="7"/>
  <c r="E729" i="7"/>
  <c r="D729" i="7"/>
  <c r="E721" i="7"/>
  <c r="C721" i="7"/>
  <c r="B713" i="7"/>
  <c r="F713" i="7"/>
  <c r="D713" i="7"/>
  <c r="F705" i="7"/>
  <c r="C705" i="7"/>
  <c r="F697" i="7"/>
  <c r="C697" i="7"/>
  <c r="B689" i="7"/>
  <c r="D689" i="7"/>
  <c r="B681" i="7"/>
  <c r="C681" i="7"/>
  <c r="D681" i="7"/>
  <c r="B673" i="7"/>
  <c r="C673" i="7"/>
  <c r="B657" i="7"/>
  <c r="C657" i="7"/>
  <c r="D657" i="7"/>
  <c r="B649" i="7"/>
  <c r="D649" i="7"/>
  <c r="C649" i="7"/>
  <c r="B641" i="7"/>
  <c r="D641" i="7"/>
  <c r="B633" i="7"/>
  <c r="C633" i="7"/>
  <c r="B625" i="7"/>
  <c r="D625" i="7"/>
  <c r="C625" i="7"/>
  <c r="B617" i="7"/>
  <c r="D617" i="7"/>
  <c r="E609" i="7"/>
  <c r="C609" i="7"/>
  <c r="D609" i="7"/>
  <c r="B601" i="7"/>
  <c r="C601" i="7"/>
  <c r="D593" i="7"/>
  <c r="B593" i="7"/>
  <c r="C585" i="7"/>
  <c r="D585" i="7"/>
  <c r="B577" i="7"/>
  <c r="C577" i="7"/>
  <c r="D577" i="7"/>
  <c r="C561" i="7"/>
  <c r="B561" i="7"/>
  <c r="D553" i="7"/>
  <c r="C553" i="7"/>
  <c r="B545" i="7"/>
  <c r="D545" i="7"/>
  <c r="C537" i="7"/>
  <c r="B537" i="7"/>
  <c r="E529" i="7"/>
  <c r="B529" i="7"/>
  <c r="C529" i="7"/>
  <c r="D521" i="7"/>
  <c r="E521" i="7"/>
  <c r="B513" i="7"/>
  <c r="C513" i="7"/>
  <c r="E513" i="7"/>
  <c r="D513" i="7"/>
  <c r="E505" i="7"/>
  <c r="B505" i="7"/>
  <c r="C505" i="7"/>
  <c r="D505" i="7"/>
  <c r="E497" i="7"/>
  <c r="B497" i="7"/>
  <c r="C489" i="7"/>
  <c r="D489" i="7"/>
  <c r="E489" i="7"/>
  <c r="B481" i="7"/>
  <c r="E481" i="7"/>
  <c r="C481" i="7"/>
  <c r="D481" i="7"/>
  <c r="B473" i="7"/>
  <c r="E473" i="7"/>
  <c r="D473" i="7"/>
  <c r="C465" i="7"/>
  <c r="E465" i="7"/>
  <c r="B465" i="7"/>
  <c r="D457" i="7"/>
  <c r="E457" i="7"/>
  <c r="C457" i="7"/>
  <c r="B449" i="7"/>
  <c r="D449" i="7"/>
  <c r="E449" i="7"/>
  <c r="C441" i="7"/>
  <c r="B441" i="7"/>
  <c r="E441" i="7"/>
  <c r="D441" i="7"/>
  <c r="E433" i="7"/>
  <c r="B433" i="7"/>
  <c r="C433" i="7"/>
  <c r="D425" i="7"/>
  <c r="E425" i="7"/>
  <c r="C417" i="7"/>
  <c r="E417" i="7"/>
  <c r="D417" i="7"/>
  <c r="B409" i="7"/>
  <c r="E409" i="7"/>
  <c r="C409" i="7"/>
  <c r="D401" i="7"/>
  <c r="E401" i="7"/>
  <c r="B401" i="7"/>
  <c r="C393" i="7"/>
  <c r="E393" i="7"/>
  <c r="D393" i="7"/>
  <c r="B393" i="7"/>
  <c r="E385" i="7"/>
  <c r="C385" i="7"/>
  <c r="D385" i="7"/>
  <c r="B377" i="7"/>
  <c r="E377" i="7"/>
  <c r="C369" i="7"/>
  <c r="D369" i="7"/>
  <c r="E369" i="7"/>
  <c r="B369" i="7"/>
  <c r="E361" i="7"/>
  <c r="D361" i="7"/>
  <c r="C361" i="7"/>
  <c r="B361" i="7"/>
  <c r="E353" i="7"/>
  <c r="D353" i="7"/>
  <c r="B345" i="7"/>
  <c r="C345" i="7"/>
  <c r="E345" i="7"/>
  <c r="D337" i="7"/>
  <c r="B337" i="7"/>
  <c r="E337" i="7"/>
  <c r="C337" i="7"/>
  <c r="E329" i="7"/>
  <c r="D329" i="7"/>
  <c r="B329" i="7"/>
  <c r="C321" i="7"/>
  <c r="E321" i="7"/>
  <c r="D321" i="7"/>
  <c r="B313" i="7"/>
  <c r="E313" i="7"/>
  <c r="C313" i="7"/>
  <c r="B305" i="7"/>
  <c r="D305" i="7"/>
  <c r="E305" i="7"/>
  <c r="C297" i="7"/>
  <c r="E297" i="7"/>
  <c r="B297" i="7"/>
  <c r="D297" i="7"/>
  <c r="E289" i="7"/>
  <c r="C289" i="7"/>
  <c r="B281" i="7"/>
  <c r="D281" i="7"/>
  <c r="E281" i="7"/>
  <c r="C273" i="7"/>
  <c r="E273" i="7"/>
  <c r="B273" i="7"/>
  <c r="D273" i="7"/>
  <c r="E265" i="7"/>
  <c r="C265" i="7"/>
  <c r="B265" i="7"/>
  <c r="B257" i="7"/>
  <c r="D257" i="7"/>
  <c r="E257" i="7"/>
  <c r="C249" i="7"/>
  <c r="B249" i="7"/>
  <c r="E249" i="7"/>
  <c r="D249" i="7"/>
  <c r="E241" i="7"/>
  <c r="C241" i="7"/>
  <c r="B241" i="7"/>
  <c r="D241" i="7"/>
  <c r="C225" i="7"/>
  <c r="D225" i="7"/>
  <c r="E225" i="7"/>
  <c r="B217" i="7"/>
  <c r="E217" i="7"/>
  <c r="D217" i="7"/>
  <c r="C217" i="7"/>
  <c r="E209" i="7"/>
  <c r="B209" i="7"/>
  <c r="D209" i="7"/>
  <c r="C201" i="7"/>
  <c r="E201" i="7"/>
  <c r="F201" i="7"/>
  <c r="B193" i="7"/>
  <c r="E193" i="7"/>
  <c r="C193" i="7"/>
  <c r="D185" i="7"/>
  <c r="E185" i="7"/>
  <c r="B185" i="7"/>
  <c r="C177" i="7"/>
  <c r="E177" i="7"/>
  <c r="D177" i="7"/>
  <c r="B169" i="7"/>
  <c r="C169" i="7"/>
  <c r="E169" i="7"/>
  <c r="B161" i="7"/>
  <c r="D161" i="7"/>
  <c r="C153" i="7"/>
  <c r="B153" i="7"/>
  <c r="D153" i="7"/>
  <c r="B145" i="7"/>
  <c r="E145" i="7"/>
  <c r="C145" i="7"/>
  <c r="B137" i="7"/>
  <c r="D137" i="7"/>
  <c r="E137" i="7"/>
  <c r="C137" i="7"/>
  <c r="C129" i="7"/>
  <c r="B129" i="7"/>
  <c r="D129" i="7"/>
  <c r="B121" i="7"/>
  <c r="C121" i="7"/>
  <c r="D113" i="7"/>
  <c r="B113" i="7"/>
  <c r="C113" i="7"/>
  <c r="D105" i="7"/>
  <c r="E105" i="7"/>
  <c r="B105" i="7"/>
  <c r="C97" i="7"/>
  <c r="D97" i="7"/>
  <c r="E97" i="7"/>
  <c r="B97" i="7"/>
  <c r="B89" i="7"/>
  <c r="C89" i="7"/>
  <c r="C81" i="7"/>
  <c r="D81" i="7"/>
  <c r="B81" i="7"/>
  <c r="C73" i="7"/>
  <c r="D73" i="7"/>
  <c r="E73" i="7"/>
  <c r="B65" i="7"/>
  <c r="D65" i="7"/>
  <c r="E65" i="7"/>
  <c r="C57" i="7"/>
  <c r="B57" i="7"/>
  <c r="D49" i="7"/>
  <c r="C49" i="7"/>
  <c r="B49" i="7"/>
  <c r="B41" i="7"/>
  <c r="E41" i="7"/>
  <c r="D41" i="7"/>
  <c r="C41" i="7"/>
  <c r="B33" i="7"/>
  <c r="E33" i="7"/>
  <c r="C25" i="7"/>
  <c r="D25" i="7"/>
  <c r="B25" i="7"/>
  <c r="B17" i="7"/>
  <c r="D17" i="7"/>
  <c r="C17" i="7"/>
  <c r="B703" i="7"/>
  <c r="E684" i="7"/>
  <c r="E652" i="7"/>
  <c r="E620" i="7"/>
  <c r="G685" i="7"/>
  <c r="D760" i="7"/>
  <c r="D704" i="7"/>
  <c r="D672" i="7"/>
  <c r="B702" i="7"/>
  <c r="B670" i="7"/>
  <c r="B638" i="7"/>
  <c r="E683" i="7"/>
  <c r="E651" i="7"/>
  <c r="E619" i="7"/>
  <c r="G694" i="7"/>
  <c r="D744" i="7"/>
  <c r="B695" i="7"/>
  <c r="E708" i="7"/>
  <c r="E676" i="7"/>
  <c r="E644" i="7"/>
  <c r="D728" i="7"/>
  <c r="D712" i="7"/>
  <c r="D680" i="7"/>
  <c r="D648" i="7"/>
  <c r="C776" i="7"/>
  <c r="C696" i="7"/>
  <c r="B694" i="7"/>
  <c r="B662" i="7"/>
  <c r="B630" i="7"/>
  <c r="E675" i="7"/>
  <c r="E643" i="7"/>
  <c r="F695" i="7"/>
  <c r="D784" i="7"/>
  <c r="D768" i="7"/>
  <c r="B687" i="7"/>
  <c r="E700" i="7"/>
  <c r="E668" i="7"/>
  <c r="E636" i="7"/>
  <c r="F694" i="7"/>
  <c r="G721" i="7"/>
  <c r="C720" i="7"/>
  <c r="F707" i="7"/>
  <c r="F699" i="7"/>
  <c r="F691" i="7"/>
  <c r="B686" i="7"/>
  <c r="B654" i="7"/>
  <c r="B622" i="7"/>
  <c r="E699" i="7"/>
  <c r="E667" i="7"/>
  <c r="E635" i="7"/>
  <c r="F686" i="7"/>
  <c r="B711" i="7"/>
  <c r="E692" i="7"/>
  <c r="E660" i="7"/>
  <c r="E628" i="7"/>
  <c r="F685" i="7"/>
  <c r="G740" i="7"/>
  <c r="J405" i="1"/>
  <c r="F445" i="7"/>
  <c r="J404" i="1"/>
  <c r="F444" i="7"/>
  <c r="G654" i="7"/>
  <c r="F654" i="7"/>
  <c r="G653" i="7"/>
  <c r="F653" i="7"/>
  <c r="F679" i="7"/>
  <c r="F671" i="7"/>
  <c r="F663" i="7"/>
  <c r="F655" i="7"/>
  <c r="G678" i="7"/>
  <c r="F678" i="7"/>
  <c r="G670" i="7"/>
  <c r="F670" i="7"/>
  <c r="G662" i="7"/>
  <c r="F662" i="7"/>
  <c r="F447" i="7"/>
  <c r="G677" i="7"/>
  <c r="F677" i="7"/>
  <c r="G661" i="7"/>
  <c r="F661" i="7"/>
  <c r="F446" i="7"/>
  <c r="G669" i="7"/>
  <c r="F669" i="7"/>
  <c r="F455" i="7"/>
  <c r="B440" i="7"/>
  <c r="E607" i="7"/>
  <c r="F712" i="7"/>
  <c r="F703" i="7"/>
  <c r="G757" i="7"/>
  <c r="G748" i="7"/>
  <c r="G729" i="7"/>
  <c r="G720" i="7"/>
  <c r="G711" i="7"/>
  <c r="G702" i="7"/>
  <c r="G693" i="7"/>
  <c r="G684" i="7"/>
  <c r="G770" i="7"/>
  <c r="G762" i="7"/>
  <c r="G754" i="7"/>
  <c r="G722" i="7"/>
  <c r="F706" i="7"/>
  <c r="F698" i="7"/>
  <c r="F690" i="7"/>
  <c r="C584" i="7"/>
  <c r="C480" i="7"/>
  <c r="B552" i="7"/>
  <c r="B296" i="7"/>
  <c r="B40" i="7"/>
  <c r="B709" i="7"/>
  <c r="B701" i="7"/>
  <c r="B693" i="7"/>
  <c r="B685" i="7"/>
  <c r="B677" i="7"/>
  <c r="B669" i="7"/>
  <c r="B661" i="7"/>
  <c r="B653" i="7"/>
  <c r="B645" i="7"/>
  <c r="B637" i="7"/>
  <c r="B629" i="7"/>
  <c r="B621" i="7"/>
  <c r="B613" i="7"/>
  <c r="E706" i="7"/>
  <c r="E698" i="7"/>
  <c r="E690" i="7"/>
  <c r="E682" i="7"/>
  <c r="E674" i="7"/>
  <c r="E666" i="7"/>
  <c r="E658" i="7"/>
  <c r="E650" i="7"/>
  <c r="E642" i="7"/>
  <c r="E634" i="7"/>
  <c r="E626" i="7"/>
  <c r="E618" i="7"/>
  <c r="F711" i="7"/>
  <c r="F702" i="7"/>
  <c r="F693" i="7"/>
  <c r="F684" i="7"/>
  <c r="F676" i="7"/>
  <c r="F668" i="7"/>
  <c r="F660" i="7"/>
  <c r="F652" i="7"/>
  <c r="F644" i="7"/>
  <c r="G774" i="7"/>
  <c r="G765" i="7"/>
  <c r="G756" i="7"/>
  <c r="G737" i="7"/>
  <c r="G728" i="7"/>
  <c r="G710" i="7"/>
  <c r="G701" i="7"/>
  <c r="G692" i="7"/>
  <c r="C728" i="7"/>
  <c r="C664" i="7"/>
  <c r="C560" i="7"/>
  <c r="C240" i="7"/>
  <c r="C216" i="7"/>
  <c r="B708" i="7"/>
  <c r="B700" i="7"/>
  <c r="B692" i="7"/>
  <c r="B612" i="7"/>
  <c r="E602" i="7"/>
  <c r="E713" i="7"/>
  <c r="E705" i="7"/>
  <c r="E697" i="7"/>
  <c r="E689" i="7"/>
  <c r="E681" i="7"/>
  <c r="E673" i="7"/>
  <c r="E665" i="7"/>
  <c r="E657" i="7"/>
  <c r="E649" i="7"/>
  <c r="E641" i="7"/>
  <c r="E633" i="7"/>
  <c r="E625" i="7"/>
  <c r="E617" i="7"/>
  <c r="F710" i="7"/>
  <c r="F701" i="7"/>
  <c r="F683" i="7"/>
  <c r="F675" i="7"/>
  <c r="F667" i="7"/>
  <c r="F659" i="7"/>
  <c r="F651" i="7"/>
  <c r="F643" i="7"/>
  <c r="G773" i="7"/>
  <c r="G764" i="7"/>
  <c r="G745" i="7"/>
  <c r="G736" i="7"/>
  <c r="G709" i="7"/>
  <c r="G700" i="7"/>
  <c r="B707" i="7"/>
  <c r="B699" i="7"/>
  <c r="B691" i="7"/>
  <c r="B611" i="7"/>
  <c r="E712" i="7"/>
  <c r="E704" i="7"/>
  <c r="E696" i="7"/>
  <c r="E688" i="7"/>
  <c r="E680" i="7"/>
  <c r="E672" i="7"/>
  <c r="E664" i="7"/>
  <c r="E656" i="7"/>
  <c r="E648" i="7"/>
  <c r="E640" i="7"/>
  <c r="E632" i="7"/>
  <c r="E624" i="7"/>
  <c r="E616" i="7"/>
  <c r="F709" i="7"/>
  <c r="F682" i="7"/>
  <c r="F674" i="7"/>
  <c r="F666" i="7"/>
  <c r="F658" i="7"/>
  <c r="F650" i="7"/>
  <c r="G772" i="7"/>
  <c r="G708" i="7"/>
  <c r="B568" i="7"/>
  <c r="B312" i="7"/>
  <c r="B56" i="7"/>
  <c r="B698" i="7"/>
  <c r="B690" i="7"/>
  <c r="B682" i="7"/>
  <c r="B674" i="7"/>
  <c r="B666" i="7"/>
  <c r="B658" i="7"/>
  <c r="B650" i="7"/>
  <c r="B642" i="7"/>
  <c r="B634" i="7"/>
  <c r="B626" i="7"/>
  <c r="B618" i="7"/>
  <c r="B610" i="7"/>
  <c r="E687" i="7"/>
  <c r="E679" i="7"/>
  <c r="E671" i="7"/>
  <c r="E663" i="7"/>
  <c r="E655" i="7"/>
  <c r="E647" i="7"/>
  <c r="E639" i="7"/>
  <c r="E631" i="7"/>
  <c r="E623" i="7"/>
  <c r="E615" i="7"/>
  <c r="F689" i="7"/>
  <c r="F681" i="7"/>
  <c r="F673" i="7"/>
  <c r="F665" i="7"/>
  <c r="F657" i="7"/>
  <c r="F641" i="7"/>
  <c r="G761" i="7"/>
  <c r="G752" i="7"/>
  <c r="G716" i="7"/>
  <c r="B705" i="7"/>
  <c r="B697" i="7"/>
  <c r="B609" i="7"/>
  <c r="E610" i="7"/>
  <c r="F688" i="7"/>
  <c r="F680" i="7"/>
  <c r="F672" i="7"/>
  <c r="F664" i="7"/>
  <c r="F656" i="7"/>
  <c r="G769" i="7"/>
  <c r="G760" i="7"/>
  <c r="G733" i="7"/>
  <c r="G724" i="7"/>
  <c r="G705" i="7"/>
  <c r="G696" i="7"/>
  <c r="G687" i="7"/>
  <c r="C752" i="7"/>
  <c r="B504" i="7"/>
  <c r="B712" i="7"/>
  <c r="B704" i="7"/>
  <c r="B696" i="7"/>
  <c r="B688" i="7"/>
  <c r="B680" i="7"/>
  <c r="B672" i="7"/>
  <c r="B656" i="7"/>
  <c r="B648" i="7"/>
  <c r="B640" i="7"/>
  <c r="B632" i="7"/>
  <c r="B608" i="7"/>
  <c r="G777" i="7"/>
  <c r="G768" i="7"/>
  <c r="G741" i="7"/>
  <c r="G732" i="7"/>
  <c r="G713" i="7"/>
  <c r="G704" i="7"/>
  <c r="G695" i="7"/>
  <c r="G686" i="7"/>
  <c r="E608" i="7"/>
  <c r="F704" i="7"/>
  <c r="G776" i="7"/>
  <c r="G767" i="7"/>
  <c r="G712" i="7"/>
  <c r="G703" i="7"/>
  <c r="G795" i="7"/>
  <c r="G779" i="7"/>
  <c r="G796" i="7"/>
  <c r="G788" i="7"/>
  <c r="G780" i="7"/>
  <c r="G706" i="7"/>
  <c r="G698" i="7"/>
  <c r="G690" i="7"/>
  <c r="G794" i="7"/>
  <c r="G786" i="7"/>
  <c r="G778" i="7"/>
  <c r="G746" i="7"/>
  <c r="G738" i="7"/>
  <c r="G730" i="7"/>
  <c r="G714" i="7"/>
  <c r="G775" i="7"/>
  <c r="G743" i="7"/>
  <c r="G719" i="7"/>
  <c r="C727" i="7"/>
  <c r="F756" i="7"/>
  <c r="D775" i="7"/>
  <c r="D727" i="7"/>
  <c r="C767" i="7"/>
  <c r="D751" i="7"/>
  <c r="C751" i="7"/>
  <c r="E760" i="7"/>
  <c r="G727" i="7"/>
  <c r="G751" i="7"/>
  <c r="C791" i="7"/>
  <c r="C735" i="7"/>
  <c r="D783" i="7"/>
  <c r="D759" i="7"/>
  <c r="D735" i="7"/>
  <c r="C775" i="7"/>
  <c r="B761" i="7"/>
  <c r="G759" i="7"/>
  <c r="G735" i="7"/>
  <c r="C759" i="7"/>
  <c r="D767" i="7"/>
  <c r="D719" i="7"/>
  <c r="C719" i="7"/>
  <c r="G758" i="7"/>
  <c r="D790" i="7"/>
  <c r="D758" i="7"/>
  <c r="C718" i="7"/>
  <c r="B777" i="7"/>
  <c r="E776" i="7"/>
  <c r="F772" i="7"/>
  <c r="G718" i="7"/>
  <c r="G766" i="7"/>
  <c r="G726" i="7"/>
  <c r="D726" i="7"/>
  <c r="C798" i="7"/>
  <c r="C774" i="7"/>
  <c r="B769" i="7"/>
  <c r="E768" i="7"/>
  <c r="F764" i="7"/>
  <c r="G734" i="7"/>
  <c r="D734" i="7"/>
  <c r="C782" i="7"/>
  <c r="B753" i="7"/>
  <c r="E752" i="7"/>
  <c r="F748" i="7"/>
  <c r="D774" i="7"/>
  <c r="C758" i="7"/>
  <c r="C734" i="7"/>
  <c r="B745" i="7"/>
  <c r="E744" i="7"/>
  <c r="F740" i="7"/>
  <c r="G742" i="7"/>
  <c r="D742" i="7"/>
  <c r="B737" i="7"/>
  <c r="E800" i="7"/>
  <c r="E736" i="7"/>
  <c r="F796" i="7"/>
  <c r="F732" i="7"/>
  <c r="D782" i="7"/>
  <c r="C790" i="7"/>
  <c r="B793" i="7"/>
  <c r="B729" i="7"/>
  <c r="E792" i="7"/>
  <c r="E728" i="7"/>
  <c r="F788" i="7"/>
  <c r="F724" i="7"/>
  <c r="G793" i="7"/>
  <c r="G750" i="7"/>
  <c r="D750" i="7"/>
  <c r="D718" i="7"/>
  <c r="C766" i="7"/>
  <c r="C742" i="7"/>
  <c r="B785" i="7"/>
  <c r="B721" i="7"/>
  <c r="E784" i="7"/>
  <c r="E720" i="7"/>
  <c r="F780" i="7"/>
  <c r="F716" i="7"/>
  <c r="G785" i="7"/>
  <c r="D763" i="7"/>
  <c r="C795" i="7"/>
  <c r="C755" i="7"/>
  <c r="B800" i="7"/>
  <c r="B792" i="7"/>
  <c r="B784" i="7"/>
  <c r="B776" i="7"/>
  <c r="B768" i="7"/>
  <c r="B760" i="7"/>
  <c r="B752" i="7"/>
  <c r="B744" i="7"/>
  <c r="B736" i="7"/>
  <c r="B728" i="7"/>
  <c r="B720" i="7"/>
  <c r="E799" i="7"/>
  <c r="E791" i="7"/>
  <c r="E783" i="7"/>
  <c r="E775" i="7"/>
  <c r="E767" i="7"/>
  <c r="E759" i="7"/>
  <c r="E751" i="7"/>
  <c r="E743" i="7"/>
  <c r="E735" i="7"/>
  <c r="E727" i="7"/>
  <c r="E719" i="7"/>
  <c r="F795" i="7"/>
  <c r="F787" i="7"/>
  <c r="F779" i="7"/>
  <c r="F771" i="7"/>
  <c r="F763" i="7"/>
  <c r="F755" i="7"/>
  <c r="F747" i="7"/>
  <c r="F739" i="7"/>
  <c r="F731" i="7"/>
  <c r="F723" i="7"/>
  <c r="F715" i="7"/>
  <c r="G800" i="7"/>
  <c r="G792" i="7"/>
  <c r="G784" i="7"/>
  <c r="G771" i="7"/>
  <c r="G763" i="7"/>
  <c r="G755" i="7"/>
  <c r="D771" i="7"/>
  <c r="B799" i="7"/>
  <c r="B791" i="7"/>
  <c r="B783" i="7"/>
  <c r="B775" i="7"/>
  <c r="B767" i="7"/>
  <c r="B759" i="7"/>
  <c r="B751" i="7"/>
  <c r="B743" i="7"/>
  <c r="B735" i="7"/>
  <c r="B727" i="7"/>
  <c r="B719" i="7"/>
  <c r="D800" i="7"/>
  <c r="E798" i="7"/>
  <c r="E790" i="7"/>
  <c r="E782" i="7"/>
  <c r="E774" i="7"/>
  <c r="E766" i="7"/>
  <c r="E758" i="7"/>
  <c r="E750" i="7"/>
  <c r="E742" i="7"/>
  <c r="E734" i="7"/>
  <c r="E726" i="7"/>
  <c r="E718" i="7"/>
  <c r="F794" i="7"/>
  <c r="F786" i="7"/>
  <c r="F778" i="7"/>
  <c r="F770" i="7"/>
  <c r="F762" i="7"/>
  <c r="F754" i="7"/>
  <c r="F746" i="7"/>
  <c r="F738" i="7"/>
  <c r="F730" i="7"/>
  <c r="F722" i="7"/>
  <c r="F714" i="7"/>
  <c r="G799" i="7"/>
  <c r="G791" i="7"/>
  <c r="G783" i="7"/>
  <c r="D779" i="7"/>
  <c r="C763" i="7"/>
  <c r="B798" i="7"/>
  <c r="B790" i="7"/>
  <c r="B782" i="7"/>
  <c r="B774" i="7"/>
  <c r="B766" i="7"/>
  <c r="B758" i="7"/>
  <c r="B750" i="7"/>
  <c r="B742" i="7"/>
  <c r="B734" i="7"/>
  <c r="B726" i="7"/>
  <c r="B718" i="7"/>
  <c r="D799" i="7"/>
  <c r="E797" i="7"/>
  <c r="E789" i="7"/>
  <c r="E781" i="7"/>
  <c r="E773" i="7"/>
  <c r="E765" i="7"/>
  <c r="E757" i="7"/>
  <c r="E749" i="7"/>
  <c r="E741" i="7"/>
  <c r="E733" i="7"/>
  <c r="E725" i="7"/>
  <c r="E717" i="7"/>
  <c r="F793" i="7"/>
  <c r="F785" i="7"/>
  <c r="F777" i="7"/>
  <c r="F769" i="7"/>
  <c r="F761" i="7"/>
  <c r="F753" i="7"/>
  <c r="F745" i="7"/>
  <c r="F737" i="7"/>
  <c r="F729" i="7"/>
  <c r="F721" i="7"/>
  <c r="G798" i="7"/>
  <c r="G790" i="7"/>
  <c r="G782" i="7"/>
  <c r="D787" i="7"/>
  <c r="C771" i="7"/>
  <c r="B797" i="7"/>
  <c r="B789" i="7"/>
  <c r="B781" i="7"/>
  <c r="B773" i="7"/>
  <c r="B765" i="7"/>
  <c r="B757" i="7"/>
  <c r="B749" i="7"/>
  <c r="B741" i="7"/>
  <c r="B733" i="7"/>
  <c r="B725" i="7"/>
  <c r="B717" i="7"/>
  <c r="D798" i="7"/>
  <c r="E796" i="7"/>
  <c r="E788" i="7"/>
  <c r="E780" i="7"/>
  <c r="E772" i="7"/>
  <c r="E764" i="7"/>
  <c r="E756" i="7"/>
  <c r="E748" i="7"/>
  <c r="E740" i="7"/>
  <c r="E732" i="7"/>
  <c r="E724" i="7"/>
  <c r="E716" i="7"/>
  <c r="F760" i="7"/>
  <c r="F744" i="7"/>
  <c r="F736" i="7"/>
  <c r="G797" i="7"/>
  <c r="G789" i="7"/>
  <c r="G781" i="7"/>
  <c r="D795" i="7"/>
  <c r="C779" i="7"/>
  <c r="B796" i="7"/>
  <c r="B788" i="7"/>
  <c r="B780" i="7"/>
  <c r="E795" i="7"/>
  <c r="E787" i="7"/>
  <c r="E779" i="7"/>
  <c r="E771" i="7"/>
  <c r="E763" i="7"/>
  <c r="E755" i="7"/>
  <c r="E747" i="7"/>
  <c r="E739" i="7"/>
  <c r="E731" i="7"/>
  <c r="E723" i="7"/>
  <c r="E715" i="7"/>
  <c r="B795" i="7"/>
  <c r="B787" i="7"/>
  <c r="B779" i="7"/>
  <c r="E794" i="7"/>
  <c r="E786" i="7"/>
  <c r="E778" i="7"/>
  <c r="E770" i="7"/>
  <c r="E762" i="7"/>
  <c r="E754" i="7"/>
  <c r="E746" i="7"/>
  <c r="E738" i="7"/>
  <c r="E730" i="7"/>
  <c r="E722" i="7"/>
  <c r="E714" i="7"/>
  <c r="G787" i="7"/>
  <c r="B794" i="7"/>
  <c r="B786" i="7"/>
  <c r="B778" i="7"/>
  <c r="B746" i="7"/>
  <c r="B738" i="7"/>
  <c r="B730" i="7"/>
  <c r="B722" i="7"/>
  <c r="B714" i="7"/>
  <c r="D706" i="7"/>
  <c r="D424" i="7"/>
  <c r="D392" i="7"/>
  <c r="D320" i="7"/>
  <c r="D288" i="7"/>
  <c r="D152" i="7"/>
  <c r="D48" i="7"/>
  <c r="D16" i="7"/>
  <c r="C698" i="7"/>
  <c r="C520" i="7"/>
  <c r="C448" i="7"/>
  <c r="C416" i="7"/>
  <c r="C344" i="7"/>
  <c r="C312" i="7"/>
  <c r="C112" i="7"/>
  <c r="C80" i="7"/>
  <c r="C8" i="7"/>
  <c r="B496" i="7"/>
  <c r="B432" i="7"/>
  <c r="B368" i="7"/>
  <c r="B304" i="7"/>
  <c r="B176" i="7"/>
  <c r="C456" i="7"/>
  <c r="C320" i="7"/>
  <c r="C88" i="7"/>
  <c r="B576" i="7"/>
  <c r="B256" i="7"/>
  <c r="B192" i="7"/>
  <c r="B128" i="7"/>
  <c r="B64" i="7"/>
  <c r="C784" i="7"/>
  <c r="C600" i="7"/>
  <c r="C464" i="7"/>
  <c r="C392" i="7"/>
  <c r="C288" i="7"/>
  <c r="C224" i="7"/>
  <c r="C160" i="7"/>
  <c r="C24" i="7"/>
  <c r="B328" i="7"/>
  <c r="B264" i="7"/>
  <c r="B200" i="7"/>
  <c r="B136" i="7"/>
  <c r="B72" i="7"/>
  <c r="D440" i="7"/>
  <c r="D408" i="7"/>
  <c r="D304" i="7"/>
  <c r="D272" i="7"/>
  <c r="D168" i="7"/>
  <c r="D136" i="7"/>
  <c r="D64" i="7"/>
  <c r="D32" i="7"/>
  <c r="C792" i="7"/>
  <c r="C536" i="7"/>
  <c r="C96" i="7"/>
  <c r="B400" i="7"/>
  <c r="B336" i="7"/>
  <c r="B144" i="7"/>
  <c r="C472" i="7"/>
  <c r="C32" i="7"/>
  <c r="B408" i="7"/>
  <c r="B280" i="7"/>
  <c r="C544" i="7"/>
  <c r="B490" i="7"/>
  <c r="C490" i="7"/>
  <c r="B362" i="7"/>
  <c r="C362" i="7"/>
  <c r="B298" i="7"/>
  <c r="C298" i="7"/>
  <c r="B234" i="7"/>
  <c r="C234" i="7"/>
  <c r="B170" i="7"/>
  <c r="C170" i="7"/>
  <c r="B106" i="7"/>
  <c r="C106" i="7"/>
  <c r="B42" i="7"/>
  <c r="C42" i="7"/>
  <c r="C10" i="7"/>
  <c r="B10" i="7"/>
  <c r="E122" i="7"/>
  <c r="E58" i="7"/>
  <c r="D714" i="7"/>
  <c r="D650" i="7"/>
  <c r="D586" i="7"/>
  <c r="D522" i="7"/>
  <c r="D458" i="7"/>
  <c r="D394" i="7"/>
  <c r="D330" i="7"/>
  <c r="D266" i="7"/>
  <c r="D202" i="7"/>
  <c r="D138" i="7"/>
  <c r="D74" i="7"/>
  <c r="C706" i="7"/>
  <c r="C578" i="7"/>
  <c r="C522" i="7"/>
  <c r="C466" i="7"/>
  <c r="C410" i="7"/>
  <c r="C354" i="7"/>
  <c r="C178" i="7"/>
  <c r="C122" i="7"/>
  <c r="C66" i="7"/>
  <c r="B554" i="7"/>
  <c r="C554" i="7"/>
  <c r="E130" i="7"/>
  <c r="E66" i="7"/>
  <c r="D722" i="7"/>
  <c r="D658" i="7"/>
  <c r="D594" i="7"/>
  <c r="D530" i="7"/>
  <c r="D466" i="7"/>
  <c r="D402" i="7"/>
  <c r="D338" i="7"/>
  <c r="D274" i="7"/>
  <c r="D210" i="7"/>
  <c r="D146" i="7"/>
  <c r="D82" i="7"/>
  <c r="D18" i="7"/>
  <c r="C714" i="7"/>
  <c r="C586" i="7"/>
  <c r="C530" i="7"/>
  <c r="C474" i="7"/>
  <c r="C418" i="7"/>
  <c r="C242" i="7"/>
  <c r="C186" i="7"/>
  <c r="C130" i="7"/>
  <c r="C74" i="7"/>
  <c r="C18" i="7"/>
  <c r="B426" i="7"/>
  <c r="C426" i="7"/>
  <c r="E138" i="7"/>
  <c r="E74" i="7"/>
  <c r="D730" i="7"/>
  <c r="D666" i="7"/>
  <c r="D602" i="7"/>
  <c r="D538" i="7"/>
  <c r="D474" i="7"/>
  <c r="D410" i="7"/>
  <c r="D346" i="7"/>
  <c r="D282" i="7"/>
  <c r="D218" i="7"/>
  <c r="D154" i="7"/>
  <c r="D90" i="7"/>
  <c r="D26" i="7"/>
  <c r="C594" i="7"/>
  <c r="C538" i="7"/>
  <c r="C482" i="7"/>
  <c r="C306" i="7"/>
  <c r="C250" i="7"/>
  <c r="C194" i="7"/>
  <c r="C138" i="7"/>
  <c r="C82" i="7"/>
  <c r="C26" i="7"/>
  <c r="E146" i="7"/>
  <c r="E82" i="7"/>
  <c r="E18" i="7"/>
  <c r="D738" i="7"/>
  <c r="D674" i="7"/>
  <c r="D610" i="7"/>
  <c r="D546" i="7"/>
  <c r="D482" i="7"/>
  <c r="D418" i="7"/>
  <c r="D354" i="7"/>
  <c r="D290" i="7"/>
  <c r="D226" i="7"/>
  <c r="D162" i="7"/>
  <c r="D98" i="7"/>
  <c r="D34" i="7"/>
  <c r="C730" i="7"/>
  <c r="C602" i="7"/>
  <c r="C546" i="7"/>
  <c r="C370" i="7"/>
  <c r="C314" i="7"/>
  <c r="C258" i="7"/>
  <c r="C202" i="7"/>
  <c r="C146" i="7"/>
  <c r="C90" i="7"/>
  <c r="C34" i="7"/>
  <c r="E154" i="7"/>
  <c r="E90" i="7"/>
  <c r="E26" i="7"/>
  <c r="D746" i="7"/>
  <c r="D682" i="7"/>
  <c r="D618" i="7"/>
  <c r="D554" i="7"/>
  <c r="D490" i="7"/>
  <c r="D426" i="7"/>
  <c r="D362" i="7"/>
  <c r="D298" i="7"/>
  <c r="D234" i="7"/>
  <c r="D170" i="7"/>
  <c r="D106" i="7"/>
  <c r="D42" i="7"/>
  <c r="C738" i="7"/>
  <c r="C434" i="7"/>
  <c r="C378" i="7"/>
  <c r="C322" i="7"/>
  <c r="C266" i="7"/>
  <c r="C210" i="7"/>
  <c r="C154" i="7"/>
  <c r="C98" i="7"/>
  <c r="E162" i="7"/>
  <c r="E98" i="7"/>
  <c r="E34" i="7"/>
  <c r="D794" i="7"/>
  <c r="D786" i="7"/>
  <c r="D778" i="7"/>
  <c r="D770" i="7"/>
  <c r="D762" i="7"/>
  <c r="D754" i="7"/>
  <c r="D690" i="7"/>
  <c r="D626" i="7"/>
  <c r="D562" i="7"/>
  <c r="D498" i="7"/>
  <c r="D434" i="7"/>
  <c r="D370" i="7"/>
  <c r="D306" i="7"/>
  <c r="D242" i="7"/>
  <c r="D178" i="7"/>
  <c r="D114" i="7"/>
  <c r="D50" i="7"/>
  <c r="C746" i="7"/>
  <c r="C498" i="7"/>
  <c r="C442" i="7"/>
  <c r="C386" i="7"/>
  <c r="C330" i="7"/>
  <c r="C274" i="7"/>
  <c r="C218" i="7"/>
  <c r="C162" i="7"/>
  <c r="E170" i="7"/>
  <c r="E106" i="7"/>
  <c r="E42" i="7"/>
  <c r="D570" i="7"/>
  <c r="D506" i="7"/>
  <c r="D442" i="7"/>
  <c r="D378" i="7"/>
  <c r="D314" i="7"/>
  <c r="D250" i="7"/>
  <c r="D186" i="7"/>
  <c r="D122" i="7"/>
  <c r="D58" i="7"/>
  <c r="C794" i="7"/>
  <c r="C786" i="7"/>
  <c r="C778" i="7"/>
  <c r="C770" i="7"/>
  <c r="C762" i="7"/>
  <c r="C754" i="7"/>
  <c r="C562" i="7"/>
  <c r="C506" i="7"/>
  <c r="C450" i="7"/>
  <c r="C394" i="7"/>
  <c r="C338" i="7"/>
  <c r="C282" i="7"/>
  <c r="C226" i="7"/>
  <c r="C50" i="7"/>
  <c r="G650" i="7"/>
  <c r="G644" i="7"/>
  <c r="G675" i="7"/>
  <c r="G667" i="7"/>
  <c r="G659" i="7"/>
  <c r="G671" i="7"/>
  <c r="G663" i="7"/>
  <c r="G655" i="7"/>
  <c r="G672" i="7"/>
  <c r="G664" i="7"/>
  <c r="G656" i="7"/>
  <c r="D10" i="7"/>
  <c r="E10" i="7"/>
  <c r="G739" i="7"/>
  <c r="C739" i="7"/>
  <c r="C691" i="7"/>
  <c r="D691" i="7"/>
  <c r="G691" i="7"/>
  <c r="C651" i="7"/>
  <c r="D651" i="7"/>
  <c r="C603" i="7"/>
  <c r="D603" i="7"/>
  <c r="C555" i="7"/>
  <c r="D555" i="7"/>
  <c r="C515" i="7"/>
  <c r="D515" i="7"/>
  <c r="C475" i="7"/>
  <c r="D475" i="7"/>
  <c r="C435" i="7"/>
  <c r="D435" i="7"/>
  <c r="C395" i="7"/>
  <c r="D395" i="7"/>
  <c r="C347" i="7"/>
  <c r="D347" i="7"/>
  <c r="C299" i="7"/>
  <c r="D299" i="7"/>
  <c r="C259" i="7"/>
  <c r="D259" i="7"/>
  <c r="C219" i="7"/>
  <c r="D219" i="7"/>
  <c r="C179" i="7"/>
  <c r="D179" i="7"/>
  <c r="C147" i="7"/>
  <c r="D147" i="7"/>
  <c r="E147" i="7"/>
  <c r="C107" i="7"/>
  <c r="D107" i="7"/>
  <c r="E107" i="7"/>
  <c r="C75" i="7"/>
  <c r="D75" i="7"/>
  <c r="E75" i="7"/>
  <c r="C59" i="7"/>
  <c r="D59" i="7"/>
  <c r="E59" i="7"/>
  <c r="G707" i="7"/>
  <c r="C707" i="7"/>
  <c r="C667" i="7"/>
  <c r="D667" i="7"/>
  <c r="C627" i="7"/>
  <c r="D627" i="7"/>
  <c r="C595" i="7"/>
  <c r="D595" i="7"/>
  <c r="C547" i="7"/>
  <c r="D547" i="7"/>
  <c r="C507" i="7"/>
  <c r="D507" i="7"/>
  <c r="C459" i="7"/>
  <c r="D459" i="7"/>
  <c r="C419" i="7"/>
  <c r="D419" i="7"/>
  <c r="C387" i="7"/>
  <c r="D387" i="7"/>
  <c r="C355" i="7"/>
  <c r="D355" i="7"/>
  <c r="C307" i="7"/>
  <c r="D307" i="7"/>
  <c r="C267" i="7"/>
  <c r="D267" i="7"/>
  <c r="C235" i="7"/>
  <c r="D235" i="7"/>
  <c r="C195" i="7"/>
  <c r="D195" i="7"/>
  <c r="C155" i="7"/>
  <c r="D155" i="7"/>
  <c r="E155" i="7"/>
  <c r="C115" i="7"/>
  <c r="D115" i="7"/>
  <c r="E115" i="7"/>
  <c r="F115" i="7"/>
  <c r="G115" i="7"/>
  <c r="C67" i="7"/>
  <c r="D67" i="7"/>
  <c r="E67" i="7"/>
  <c r="C51" i="7"/>
  <c r="D51" i="7"/>
  <c r="E51" i="7"/>
  <c r="G731" i="7"/>
  <c r="C731" i="7"/>
  <c r="C683" i="7"/>
  <c r="D683" i="7"/>
  <c r="G683" i="7"/>
  <c r="C635" i="7"/>
  <c r="D635" i="7"/>
  <c r="C587" i="7"/>
  <c r="D587" i="7"/>
  <c r="C531" i="7"/>
  <c r="D531" i="7"/>
  <c r="C499" i="7"/>
  <c r="D499" i="7"/>
  <c r="C451" i="7"/>
  <c r="D451" i="7"/>
  <c r="C411" i="7"/>
  <c r="D411" i="7"/>
  <c r="C363" i="7"/>
  <c r="D363" i="7"/>
  <c r="C315" i="7"/>
  <c r="D315" i="7"/>
  <c r="C275" i="7"/>
  <c r="D275" i="7"/>
  <c r="C227" i="7"/>
  <c r="D227" i="7"/>
  <c r="C187" i="7"/>
  <c r="D187" i="7"/>
  <c r="C139" i="7"/>
  <c r="D139" i="7"/>
  <c r="E139" i="7"/>
  <c r="C99" i="7"/>
  <c r="D99" i="7"/>
  <c r="E99" i="7"/>
  <c r="C35" i="7"/>
  <c r="D35" i="7"/>
  <c r="E35" i="7"/>
  <c r="G747" i="7"/>
  <c r="C747" i="7"/>
  <c r="G699" i="7"/>
  <c r="C699" i="7"/>
  <c r="C643" i="7"/>
  <c r="D643" i="7"/>
  <c r="C563" i="7"/>
  <c r="D563" i="7"/>
  <c r="C467" i="7"/>
  <c r="D467" i="7"/>
  <c r="C331" i="7"/>
  <c r="D331" i="7"/>
  <c r="C43" i="7"/>
  <c r="D43" i="7"/>
  <c r="E43" i="7"/>
  <c r="G715" i="7"/>
  <c r="C715" i="7"/>
  <c r="C659" i="7"/>
  <c r="D659" i="7"/>
  <c r="C619" i="7"/>
  <c r="D619" i="7"/>
  <c r="C579" i="7"/>
  <c r="D579" i="7"/>
  <c r="C539" i="7"/>
  <c r="D539" i="7"/>
  <c r="C483" i="7"/>
  <c r="D483" i="7"/>
  <c r="C427" i="7"/>
  <c r="D427" i="7"/>
  <c r="C379" i="7"/>
  <c r="D379" i="7"/>
  <c r="C339" i="7"/>
  <c r="D339" i="7"/>
  <c r="C283" i="7"/>
  <c r="D283" i="7"/>
  <c r="C243" i="7"/>
  <c r="D243" i="7"/>
  <c r="C203" i="7"/>
  <c r="D203" i="7"/>
  <c r="C171" i="7"/>
  <c r="D171" i="7"/>
  <c r="E171" i="7"/>
  <c r="C131" i="7"/>
  <c r="D131" i="7"/>
  <c r="E131" i="7"/>
  <c r="C91" i="7"/>
  <c r="D91" i="7"/>
  <c r="E91" i="7"/>
  <c r="C19" i="7"/>
  <c r="D19" i="7"/>
  <c r="E19" i="7"/>
  <c r="G723" i="7"/>
  <c r="C723" i="7"/>
  <c r="C675" i="7"/>
  <c r="D675" i="7"/>
  <c r="C611" i="7"/>
  <c r="D611" i="7"/>
  <c r="C571" i="7"/>
  <c r="D571" i="7"/>
  <c r="C523" i="7"/>
  <c r="D523" i="7"/>
  <c r="C491" i="7"/>
  <c r="D491" i="7"/>
  <c r="C443" i="7"/>
  <c r="D443" i="7"/>
  <c r="C403" i="7"/>
  <c r="D403" i="7"/>
  <c r="C371" i="7"/>
  <c r="D371" i="7"/>
  <c r="C323" i="7"/>
  <c r="D323" i="7"/>
  <c r="C291" i="7"/>
  <c r="D291" i="7"/>
  <c r="C251" i="7"/>
  <c r="D251" i="7"/>
  <c r="C211" i="7"/>
  <c r="D211" i="7"/>
  <c r="C163" i="7"/>
  <c r="D163" i="7"/>
  <c r="E163" i="7"/>
  <c r="C123" i="7"/>
  <c r="D123" i="7"/>
  <c r="E123" i="7"/>
  <c r="C83" i="7"/>
  <c r="D83" i="7"/>
  <c r="E83" i="7"/>
  <c r="C27" i="7"/>
  <c r="D27" i="7"/>
  <c r="E27" i="7"/>
  <c r="G668" i="7"/>
  <c r="G660" i="7"/>
  <c r="G652" i="7"/>
  <c r="D747" i="7"/>
  <c r="D739" i="7"/>
  <c r="D731" i="7"/>
  <c r="D723" i="7"/>
  <c r="D715" i="7"/>
  <c r="D707" i="7"/>
  <c r="D699" i="7"/>
  <c r="G651" i="7"/>
  <c r="G674" i="7"/>
  <c r="G666" i="7"/>
  <c r="G658" i="7"/>
  <c r="G673" i="7"/>
  <c r="G665" i="7"/>
  <c r="G657" i="7"/>
  <c r="L54" i="1"/>
  <c r="L403" i="1"/>
  <c r="J403" i="1" s="1"/>
  <c r="L402" i="1"/>
  <c r="J402" i="1" s="1"/>
  <c r="F442" i="7" l="1"/>
  <c r="J54" i="1"/>
  <c r="G54" i="7" s="1"/>
  <c r="F54" i="7"/>
  <c r="F443" i="7"/>
  <c r="L600" i="1"/>
  <c r="J600" i="1" s="1"/>
  <c r="L544" i="1"/>
  <c r="J544" i="1" s="1"/>
  <c r="L543" i="1"/>
  <c r="L537" i="1"/>
  <c r="L81" i="1"/>
  <c r="F84" i="7" s="1"/>
  <c r="L82" i="1"/>
  <c r="F85" i="7" s="1"/>
  <c r="L535" i="1"/>
  <c r="L534" i="1"/>
  <c r="L533" i="1"/>
  <c r="L532" i="1"/>
  <c r="L531" i="1"/>
  <c r="L530" i="1"/>
  <c r="L529" i="1"/>
  <c r="L528" i="1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L293" i="1"/>
  <c r="L527" i="1"/>
  <c r="L515" i="1"/>
  <c r="L508" i="1"/>
  <c r="L389" i="1"/>
  <c r="L476" i="1"/>
  <c r="L507" i="1"/>
  <c r="L505" i="1"/>
  <c r="L504" i="1"/>
  <c r="L503" i="1"/>
  <c r="L502" i="1"/>
  <c r="L501" i="1"/>
  <c r="L493" i="1"/>
  <c r="L136" i="1"/>
  <c r="L137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7" i="1"/>
  <c r="L478" i="1"/>
  <c r="L479" i="1"/>
  <c r="L480" i="1"/>
  <c r="L481" i="1"/>
  <c r="L482" i="1"/>
  <c r="L483" i="1"/>
  <c r="L484" i="1"/>
  <c r="L485" i="1"/>
  <c r="L486" i="1"/>
  <c r="L487" i="1"/>
  <c r="J487" i="1" s="1"/>
  <c r="G527" i="7" s="1"/>
  <c r="L488" i="1"/>
  <c r="L489" i="1"/>
  <c r="L490" i="1"/>
  <c r="L491" i="1"/>
  <c r="L492" i="1"/>
  <c r="L494" i="1"/>
  <c r="L495" i="1"/>
  <c r="L496" i="1"/>
  <c r="L497" i="1"/>
  <c r="L498" i="1"/>
  <c r="L499" i="1"/>
  <c r="L500" i="1"/>
  <c r="L506" i="1"/>
  <c r="L509" i="1"/>
  <c r="L510" i="1"/>
  <c r="L511" i="1"/>
  <c r="L512" i="1"/>
  <c r="L513" i="1"/>
  <c r="L514" i="1"/>
  <c r="L516" i="1"/>
  <c r="L517" i="1"/>
  <c r="J517" i="1" s="1"/>
  <c r="L518" i="1"/>
  <c r="L519" i="1"/>
  <c r="L520" i="1"/>
  <c r="J520" i="1" s="1"/>
  <c r="L521" i="1"/>
  <c r="L522" i="1"/>
  <c r="L524" i="1"/>
  <c r="L525" i="1"/>
  <c r="L526" i="1"/>
  <c r="L536" i="1"/>
  <c r="L538" i="1"/>
  <c r="L539" i="1"/>
  <c r="L540" i="1"/>
  <c r="L541" i="1"/>
  <c r="L542" i="1"/>
  <c r="L553" i="1"/>
  <c r="J553" i="1" s="1"/>
  <c r="L554" i="1"/>
  <c r="J554" i="1" s="1"/>
  <c r="L555" i="1"/>
  <c r="J555" i="1" s="1"/>
  <c r="L556" i="1"/>
  <c r="J556" i="1" s="1"/>
  <c r="L557" i="1"/>
  <c r="J557" i="1" s="1"/>
  <c r="L558" i="1"/>
  <c r="J558" i="1" s="1"/>
  <c r="L559" i="1"/>
  <c r="J559" i="1" s="1"/>
  <c r="L560" i="1"/>
  <c r="J560" i="1" s="1"/>
  <c r="L561" i="1"/>
  <c r="J561" i="1" s="1"/>
  <c r="L562" i="1"/>
  <c r="J562" i="1" s="1"/>
  <c r="L563" i="1"/>
  <c r="J563" i="1" s="1"/>
  <c r="L564" i="1"/>
  <c r="J564" i="1" s="1"/>
  <c r="L565" i="1"/>
  <c r="J565" i="1" s="1"/>
  <c r="L566" i="1"/>
  <c r="J566" i="1" s="1"/>
  <c r="L567" i="1"/>
  <c r="J567" i="1" s="1"/>
  <c r="L568" i="1"/>
  <c r="J568" i="1" s="1"/>
  <c r="L569" i="1"/>
  <c r="J569" i="1" s="1"/>
  <c r="L570" i="1"/>
  <c r="J570" i="1" s="1"/>
  <c r="L571" i="1"/>
  <c r="J571" i="1" s="1"/>
  <c r="L572" i="1"/>
  <c r="J572" i="1" s="1"/>
  <c r="L573" i="1"/>
  <c r="J573" i="1" s="1"/>
  <c r="L574" i="1"/>
  <c r="J574" i="1" s="1"/>
  <c r="L575" i="1"/>
  <c r="J575" i="1" s="1"/>
  <c r="L576" i="1"/>
  <c r="J576" i="1" s="1"/>
  <c r="L577" i="1"/>
  <c r="J577" i="1" s="1"/>
  <c r="L578" i="1"/>
  <c r="J578" i="1" s="1"/>
  <c r="L579" i="1"/>
  <c r="J579" i="1" s="1"/>
  <c r="L580" i="1"/>
  <c r="J580" i="1" s="1"/>
  <c r="L581" i="1"/>
  <c r="J581" i="1" s="1"/>
  <c r="L582" i="1"/>
  <c r="J582" i="1" s="1"/>
  <c r="L583" i="1"/>
  <c r="J583" i="1" s="1"/>
  <c r="L584" i="1"/>
  <c r="J584" i="1" s="1"/>
  <c r="L585" i="1"/>
  <c r="J585" i="1" s="1"/>
  <c r="L586" i="1"/>
  <c r="J586" i="1" s="1"/>
  <c r="L587" i="1"/>
  <c r="J587" i="1" s="1"/>
  <c r="L588" i="1"/>
  <c r="J588" i="1" s="1"/>
  <c r="L589" i="1"/>
  <c r="J589" i="1" s="1"/>
  <c r="L590" i="1"/>
  <c r="J590" i="1" s="1"/>
  <c r="L591" i="1"/>
  <c r="J591" i="1" s="1"/>
  <c r="L592" i="1"/>
  <c r="J592" i="1" s="1"/>
  <c r="L593" i="1"/>
  <c r="J593" i="1" s="1"/>
  <c r="L594" i="1"/>
  <c r="J594" i="1" s="1"/>
  <c r="L595" i="1"/>
  <c r="J595" i="1" s="1"/>
  <c r="L597" i="1"/>
  <c r="J597" i="1" s="1"/>
  <c r="L598" i="1"/>
  <c r="J598" i="1" s="1"/>
  <c r="L599" i="1"/>
  <c r="J599" i="1" s="1"/>
  <c r="L602" i="1"/>
  <c r="J602" i="1" s="1"/>
  <c r="L605" i="1"/>
  <c r="J605" i="1" s="1"/>
  <c r="L606" i="1"/>
  <c r="J606" i="1" s="1"/>
  <c r="L607" i="1"/>
  <c r="J607" i="1" s="1"/>
  <c r="L608" i="1"/>
  <c r="J608" i="1" s="1"/>
  <c r="L609" i="1"/>
  <c r="J609" i="1" s="1"/>
  <c r="L417" i="1"/>
  <c r="L418" i="1"/>
  <c r="L419" i="1"/>
  <c r="L420" i="1"/>
  <c r="L416" i="1"/>
  <c r="L412" i="1"/>
  <c r="L411" i="1"/>
  <c r="L410" i="1"/>
  <c r="L409" i="1"/>
  <c r="L408" i="1"/>
  <c r="L401" i="1"/>
  <c r="L400" i="1"/>
  <c r="L399" i="1"/>
  <c r="J399" i="1" s="1"/>
  <c r="L398" i="1"/>
  <c r="L397" i="1"/>
  <c r="L396" i="1"/>
  <c r="L395" i="1"/>
  <c r="L394" i="1"/>
  <c r="L393" i="1"/>
  <c r="L392" i="1"/>
  <c r="L391" i="1"/>
  <c r="L390" i="1"/>
  <c r="J530" i="1" l="1"/>
  <c r="G570" i="7" s="1"/>
  <c r="F570" i="7"/>
  <c r="J537" i="1"/>
  <c r="G577" i="7" s="1"/>
  <c r="F577" i="7"/>
  <c r="J531" i="1"/>
  <c r="G571" i="7" s="1"/>
  <c r="F571" i="7"/>
  <c r="J543" i="1"/>
  <c r="G583" i="7" s="1"/>
  <c r="F583" i="7"/>
  <c r="G649" i="7"/>
  <c r="F649" i="7"/>
  <c r="G613" i="7"/>
  <c r="F613" i="7"/>
  <c r="J539" i="1"/>
  <c r="G579" i="7" s="1"/>
  <c r="F579" i="7"/>
  <c r="J488" i="1"/>
  <c r="G528" i="7" s="1"/>
  <c r="F528" i="7"/>
  <c r="J423" i="1"/>
  <c r="G463" i="7" s="1"/>
  <c r="F463" i="7"/>
  <c r="J397" i="1"/>
  <c r="G437" i="7" s="1"/>
  <c r="F437" i="7"/>
  <c r="G636" i="7"/>
  <c r="F636" i="7"/>
  <c r="G620" i="7"/>
  <c r="F620" i="7"/>
  <c r="G604" i="7"/>
  <c r="F604" i="7"/>
  <c r="G588" i="7"/>
  <c r="F588" i="7"/>
  <c r="G560" i="7"/>
  <c r="F560" i="7"/>
  <c r="J479" i="1"/>
  <c r="G519" i="7" s="1"/>
  <c r="F519" i="7"/>
  <c r="J446" i="1"/>
  <c r="G486" i="7" s="1"/>
  <c r="F486" i="7"/>
  <c r="J422" i="1"/>
  <c r="G462" i="7" s="1"/>
  <c r="F462" i="7"/>
  <c r="J398" i="1"/>
  <c r="G438" i="7" s="1"/>
  <c r="F438" i="7"/>
  <c r="J536" i="1"/>
  <c r="G576" i="7" s="1"/>
  <c r="F576" i="7"/>
  <c r="G439" i="7"/>
  <c r="F439" i="7"/>
  <c r="G515" i="7"/>
  <c r="F515" i="7"/>
  <c r="J532" i="1"/>
  <c r="G572" i="7" s="1"/>
  <c r="F572" i="7"/>
  <c r="G584" i="7"/>
  <c r="F584" i="7"/>
  <c r="G597" i="7"/>
  <c r="F597" i="7"/>
  <c r="J497" i="1"/>
  <c r="G537" i="7" s="1"/>
  <c r="F537" i="7"/>
  <c r="J431" i="1"/>
  <c r="G471" i="7" s="1"/>
  <c r="F471" i="7"/>
  <c r="J411" i="1"/>
  <c r="G451" i="7" s="1"/>
  <c r="F451" i="7"/>
  <c r="G628" i="7"/>
  <c r="F628" i="7"/>
  <c r="G612" i="7"/>
  <c r="F612" i="7"/>
  <c r="G596" i="7"/>
  <c r="F596" i="7"/>
  <c r="J538" i="1"/>
  <c r="G578" i="7" s="1"/>
  <c r="F578" i="7"/>
  <c r="J496" i="1"/>
  <c r="G536" i="7" s="1"/>
  <c r="F536" i="7"/>
  <c r="J470" i="1"/>
  <c r="G510" i="7" s="1"/>
  <c r="F510" i="7"/>
  <c r="J454" i="1"/>
  <c r="G494" i="7" s="1"/>
  <c r="F494" i="7"/>
  <c r="J438" i="1"/>
  <c r="G478" i="7" s="1"/>
  <c r="F478" i="7"/>
  <c r="J430" i="1"/>
  <c r="G470" i="7" s="1"/>
  <c r="F470" i="7"/>
  <c r="J515" i="1"/>
  <c r="G555" i="7" s="1"/>
  <c r="F555" i="7"/>
  <c r="J412" i="1"/>
  <c r="G452" i="7" s="1"/>
  <c r="F452" i="7"/>
  <c r="G627" i="7"/>
  <c r="F627" i="7"/>
  <c r="G611" i="7"/>
  <c r="F611" i="7"/>
  <c r="G595" i="7"/>
  <c r="F595" i="7"/>
  <c r="J510" i="1"/>
  <c r="G550" i="7" s="1"/>
  <c r="F550" i="7"/>
  <c r="J478" i="1"/>
  <c r="G518" i="7" s="1"/>
  <c r="F518" i="7"/>
  <c r="J453" i="1"/>
  <c r="G493" i="7" s="1"/>
  <c r="F493" i="7"/>
  <c r="J503" i="1"/>
  <c r="G543" i="7" s="1"/>
  <c r="F543" i="7"/>
  <c r="J416" i="1"/>
  <c r="G456" i="7" s="1"/>
  <c r="F456" i="7"/>
  <c r="G626" i="7"/>
  <c r="F626" i="7"/>
  <c r="G602" i="7"/>
  <c r="F602" i="7"/>
  <c r="J526" i="1"/>
  <c r="G566" i="7" s="1"/>
  <c r="F566" i="7"/>
  <c r="J494" i="1"/>
  <c r="G534" i="7" s="1"/>
  <c r="F534" i="7"/>
  <c r="J460" i="1"/>
  <c r="G500" i="7" s="1"/>
  <c r="F500" i="7"/>
  <c r="J504" i="1"/>
  <c r="G544" i="7" s="1"/>
  <c r="F544" i="7"/>
  <c r="J420" i="1"/>
  <c r="G460" i="7" s="1"/>
  <c r="F460" i="7"/>
  <c r="G633" i="7"/>
  <c r="F633" i="7"/>
  <c r="G609" i="7"/>
  <c r="F609" i="7"/>
  <c r="J525" i="1"/>
  <c r="G565" i="7" s="1"/>
  <c r="F565" i="7"/>
  <c r="J435" i="1"/>
  <c r="G475" i="7" s="1"/>
  <c r="F475" i="7"/>
  <c r="J393" i="1"/>
  <c r="G433" i="7" s="1"/>
  <c r="F433" i="7"/>
  <c r="J401" i="1"/>
  <c r="G441" i="7" s="1"/>
  <c r="F441" i="7"/>
  <c r="J419" i="1"/>
  <c r="G459" i="7" s="1"/>
  <c r="F459" i="7"/>
  <c r="G642" i="7"/>
  <c r="F642" i="7"/>
  <c r="G632" i="7"/>
  <c r="F632" i="7"/>
  <c r="G624" i="7"/>
  <c r="F624" i="7"/>
  <c r="G616" i="7"/>
  <c r="F616" i="7"/>
  <c r="G608" i="7"/>
  <c r="F608" i="7"/>
  <c r="G600" i="7"/>
  <c r="F600" i="7"/>
  <c r="G592" i="7"/>
  <c r="F592" i="7"/>
  <c r="J542" i="1"/>
  <c r="G582" i="7" s="1"/>
  <c r="F582" i="7"/>
  <c r="J524" i="1"/>
  <c r="G564" i="7" s="1"/>
  <c r="F564" i="7"/>
  <c r="J516" i="1"/>
  <c r="G556" i="7" s="1"/>
  <c r="F556" i="7"/>
  <c r="J500" i="1"/>
  <c r="G540" i="7" s="1"/>
  <c r="F540" i="7"/>
  <c r="J491" i="1"/>
  <c r="G531" i="7" s="1"/>
  <c r="F531" i="7"/>
  <c r="J483" i="1"/>
  <c r="G523" i="7" s="1"/>
  <c r="F523" i="7"/>
  <c r="J474" i="1"/>
  <c r="G514" i="7" s="1"/>
  <c r="F514" i="7"/>
  <c r="J466" i="1"/>
  <c r="G506" i="7" s="1"/>
  <c r="F506" i="7"/>
  <c r="J458" i="1"/>
  <c r="G498" i="7" s="1"/>
  <c r="F498" i="7"/>
  <c r="J450" i="1"/>
  <c r="G490" i="7" s="1"/>
  <c r="F490" i="7"/>
  <c r="J442" i="1"/>
  <c r="G482" i="7" s="1"/>
  <c r="F482" i="7"/>
  <c r="J434" i="1"/>
  <c r="G474" i="7" s="1"/>
  <c r="F474" i="7"/>
  <c r="J426" i="1"/>
  <c r="G466" i="7" s="1"/>
  <c r="F466" i="7"/>
  <c r="G154" i="7"/>
  <c r="F154" i="7"/>
  <c r="J507" i="1"/>
  <c r="G547" i="7" s="1"/>
  <c r="F547" i="7"/>
  <c r="J533" i="1"/>
  <c r="G573" i="7" s="1"/>
  <c r="F573" i="7"/>
  <c r="G640" i="7"/>
  <c r="F640" i="7"/>
  <c r="J396" i="1"/>
  <c r="G436" i="7" s="1"/>
  <c r="F436" i="7"/>
  <c r="G637" i="7"/>
  <c r="F637" i="7"/>
  <c r="G605" i="7"/>
  <c r="F605" i="7"/>
  <c r="J521" i="1"/>
  <c r="G561" i="7" s="1"/>
  <c r="F561" i="7"/>
  <c r="J463" i="1"/>
  <c r="G503" i="7" s="1"/>
  <c r="F503" i="7"/>
  <c r="J501" i="1"/>
  <c r="G541" i="7" s="1"/>
  <c r="F541" i="7"/>
  <c r="G648" i="7"/>
  <c r="F648" i="7"/>
  <c r="J511" i="1"/>
  <c r="G551" i="7" s="1"/>
  <c r="F551" i="7"/>
  <c r="J390" i="1"/>
  <c r="G430" i="7" s="1"/>
  <c r="F430" i="7"/>
  <c r="G647" i="7"/>
  <c r="F647" i="7"/>
  <c r="G635" i="7"/>
  <c r="F635" i="7"/>
  <c r="G619" i="7"/>
  <c r="F619" i="7"/>
  <c r="G603" i="7"/>
  <c r="F603" i="7"/>
  <c r="G587" i="7"/>
  <c r="F587" i="7"/>
  <c r="J519" i="1"/>
  <c r="G559" i="7" s="1"/>
  <c r="F559" i="7"/>
  <c r="J495" i="1"/>
  <c r="G535" i="7" s="1"/>
  <c r="F535" i="7"/>
  <c r="J486" i="1"/>
  <c r="G526" i="7" s="1"/>
  <c r="F526" i="7"/>
  <c r="J469" i="1"/>
  <c r="G509" i="7" s="1"/>
  <c r="F509" i="7"/>
  <c r="J461" i="1"/>
  <c r="G501" i="7" s="1"/>
  <c r="F501" i="7"/>
  <c r="J445" i="1"/>
  <c r="G485" i="7" s="1"/>
  <c r="F485" i="7"/>
  <c r="J437" i="1"/>
  <c r="G477" i="7" s="1"/>
  <c r="F477" i="7"/>
  <c r="J429" i="1"/>
  <c r="G469" i="7" s="1"/>
  <c r="F469" i="7"/>
  <c r="J421" i="1"/>
  <c r="G461" i="7" s="1"/>
  <c r="F461" i="7"/>
  <c r="J527" i="1"/>
  <c r="G567" i="7" s="1"/>
  <c r="F567" i="7"/>
  <c r="J391" i="1"/>
  <c r="G431" i="7" s="1"/>
  <c r="F431" i="7"/>
  <c r="G646" i="7"/>
  <c r="F646" i="7"/>
  <c r="G634" i="7"/>
  <c r="F634" i="7"/>
  <c r="G618" i="7"/>
  <c r="F618" i="7"/>
  <c r="G610" i="7"/>
  <c r="F610" i="7"/>
  <c r="G594" i="7"/>
  <c r="F594" i="7"/>
  <c r="G586" i="7"/>
  <c r="F586" i="7"/>
  <c r="J518" i="1"/>
  <c r="G558" i="7" s="1"/>
  <c r="F558" i="7"/>
  <c r="J509" i="1"/>
  <c r="G549" i="7" s="1"/>
  <c r="F549" i="7"/>
  <c r="J485" i="1"/>
  <c r="G525" i="7" s="1"/>
  <c r="F525" i="7"/>
  <c r="J477" i="1"/>
  <c r="G517" i="7" s="1"/>
  <c r="F517" i="7"/>
  <c r="J468" i="1"/>
  <c r="G508" i="7" s="1"/>
  <c r="F508" i="7"/>
  <c r="J452" i="1"/>
  <c r="G492" i="7" s="1"/>
  <c r="F492" i="7"/>
  <c r="J444" i="1"/>
  <c r="G484" i="7" s="1"/>
  <c r="F484" i="7"/>
  <c r="J436" i="1"/>
  <c r="G476" i="7" s="1"/>
  <c r="F476" i="7"/>
  <c r="J428" i="1"/>
  <c r="G468" i="7" s="1"/>
  <c r="F468" i="7"/>
  <c r="J137" i="1"/>
  <c r="G153" i="7" s="1"/>
  <c r="F153" i="7"/>
  <c r="J293" i="1"/>
  <c r="F333" i="7"/>
  <c r="J392" i="1"/>
  <c r="G432" i="7" s="1"/>
  <c r="F432" i="7"/>
  <c r="J400" i="1"/>
  <c r="G440" i="7" s="1"/>
  <c r="F440" i="7"/>
  <c r="G645" i="7"/>
  <c r="F645" i="7"/>
  <c r="G625" i="7"/>
  <c r="F625" i="7"/>
  <c r="G617" i="7"/>
  <c r="F617" i="7"/>
  <c r="G601" i="7"/>
  <c r="F601" i="7"/>
  <c r="G593" i="7"/>
  <c r="F593" i="7"/>
  <c r="G585" i="7"/>
  <c r="F585" i="7"/>
  <c r="G557" i="7"/>
  <c r="F557" i="7"/>
  <c r="J506" i="1"/>
  <c r="G546" i="7" s="1"/>
  <c r="F546" i="7"/>
  <c r="J492" i="1"/>
  <c r="G532" i="7" s="1"/>
  <c r="F532" i="7"/>
  <c r="J484" i="1"/>
  <c r="G524" i="7" s="1"/>
  <c r="F524" i="7"/>
  <c r="J467" i="1"/>
  <c r="G507" i="7" s="1"/>
  <c r="F507" i="7"/>
  <c r="J459" i="1"/>
  <c r="G499" i="7" s="1"/>
  <c r="F499" i="7"/>
  <c r="J451" i="1"/>
  <c r="G491" i="7" s="1"/>
  <c r="F491" i="7"/>
  <c r="J443" i="1"/>
  <c r="G483" i="7" s="1"/>
  <c r="F483" i="7"/>
  <c r="J427" i="1"/>
  <c r="G467" i="7" s="1"/>
  <c r="F467" i="7"/>
  <c r="J136" i="1"/>
  <c r="G152" i="7" s="1"/>
  <c r="F152" i="7"/>
  <c r="J505" i="1"/>
  <c r="G545" i="7" s="1"/>
  <c r="F545" i="7"/>
  <c r="J394" i="1"/>
  <c r="G434" i="7" s="1"/>
  <c r="F434" i="7"/>
  <c r="J408" i="1"/>
  <c r="G442" i="7" s="1"/>
  <c r="F448" i="7"/>
  <c r="J418" i="1"/>
  <c r="G458" i="7" s="1"/>
  <c r="F458" i="7"/>
  <c r="G639" i="7"/>
  <c r="F639" i="7"/>
  <c r="G631" i="7"/>
  <c r="F631" i="7"/>
  <c r="G623" i="7"/>
  <c r="F623" i="7"/>
  <c r="G615" i="7"/>
  <c r="F615" i="7"/>
  <c r="G607" i="7"/>
  <c r="F607" i="7"/>
  <c r="G599" i="7"/>
  <c r="F599" i="7"/>
  <c r="G591" i="7"/>
  <c r="F591" i="7"/>
  <c r="J541" i="1"/>
  <c r="G581" i="7" s="1"/>
  <c r="F581" i="7"/>
  <c r="G563" i="7"/>
  <c r="F563" i="7"/>
  <c r="J514" i="1"/>
  <c r="G554" i="7" s="1"/>
  <c r="F554" i="7"/>
  <c r="J499" i="1"/>
  <c r="G539" i="7" s="1"/>
  <c r="F539" i="7"/>
  <c r="J490" i="1"/>
  <c r="G530" i="7" s="1"/>
  <c r="F530" i="7"/>
  <c r="J482" i="1"/>
  <c r="G522" i="7" s="1"/>
  <c r="F522" i="7"/>
  <c r="J473" i="1"/>
  <c r="G513" i="7" s="1"/>
  <c r="F513" i="7"/>
  <c r="J465" i="1"/>
  <c r="G505" i="7" s="1"/>
  <c r="F505" i="7"/>
  <c r="J457" i="1"/>
  <c r="G497" i="7" s="1"/>
  <c r="F497" i="7"/>
  <c r="J449" i="1"/>
  <c r="G489" i="7" s="1"/>
  <c r="F489" i="7"/>
  <c r="J441" i="1"/>
  <c r="G481" i="7" s="1"/>
  <c r="F481" i="7"/>
  <c r="J433" i="1"/>
  <c r="G473" i="7" s="1"/>
  <c r="F473" i="7"/>
  <c r="J425" i="1"/>
  <c r="G465" i="7" s="1"/>
  <c r="F465" i="7"/>
  <c r="G155" i="7"/>
  <c r="F155" i="7"/>
  <c r="J476" i="1"/>
  <c r="G516" i="7" s="1"/>
  <c r="F516" i="7"/>
  <c r="J534" i="1"/>
  <c r="G574" i="7" s="1"/>
  <c r="F574" i="7"/>
  <c r="J410" i="1"/>
  <c r="G450" i="7" s="1"/>
  <c r="F450" i="7"/>
  <c r="G621" i="7"/>
  <c r="F621" i="7"/>
  <c r="G589" i="7"/>
  <c r="F589" i="7"/>
  <c r="J512" i="1"/>
  <c r="G552" i="7" s="1"/>
  <c r="F552" i="7"/>
  <c r="J471" i="1"/>
  <c r="G511" i="7" s="1"/>
  <c r="F511" i="7"/>
  <c r="G495" i="7"/>
  <c r="F495" i="7"/>
  <c r="J447" i="1"/>
  <c r="G487" i="7" s="1"/>
  <c r="F487" i="7"/>
  <c r="J439" i="1"/>
  <c r="G479" i="7" s="1"/>
  <c r="F479" i="7"/>
  <c r="J508" i="1"/>
  <c r="G548" i="7" s="1"/>
  <c r="F548" i="7"/>
  <c r="J395" i="1"/>
  <c r="G435" i="7" s="1"/>
  <c r="F435" i="7"/>
  <c r="J409" i="1"/>
  <c r="G449" i="7" s="1"/>
  <c r="F449" i="7"/>
  <c r="J417" i="1"/>
  <c r="G457" i="7" s="1"/>
  <c r="F457" i="7"/>
  <c r="G638" i="7"/>
  <c r="F638" i="7"/>
  <c r="G630" i="7"/>
  <c r="F630" i="7"/>
  <c r="G622" i="7"/>
  <c r="F622" i="7"/>
  <c r="G614" i="7"/>
  <c r="F614" i="7"/>
  <c r="G606" i="7"/>
  <c r="F606" i="7"/>
  <c r="G598" i="7"/>
  <c r="F598" i="7"/>
  <c r="G590" i="7"/>
  <c r="F590" i="7"/>
  <c r="J540" i="1"/>
  <c r="G580" i="7" s="1"/>
  <c r="F580" i="7"/>
  <c r="J522" i="1"/>
  <c r="G562" i="7" s="1"/>
  <c r="F562" i="7"/>
  <c r="J513" i="1"/>
  <c r="G553" i="7" s="1"/>
  <c r="F553" i="7"/>
  <c r="J498" i="1"/>
  <c r="G538" i="7" s="1"/>
  <c r="F538" i="7"/>
  <c r="J489" i="1"/>
  <c r="G529" i="7" s="1"/>
  <c r="F529" i="7"/>
  <c r="J481" i="1"/>
  <c r="G521" i="7" s="1"/>
  <c r="F521" i="7"/>
  <c r="J472" i="1"/>
  <c r="G512" i="7" s="1"/>
  <c r="F512" i="7"/>
  <c r="J464" i="1"/>
  <c r="G504" i="7" s="1"/>
  <c r="F504" i="7"/>
  <c r="J456" i="1"/>
  <c r="G496" i="7" s="1"/>
  <c r="F496" i="7"/>
  <c r="J448" i="1"/>
  <c r="G488" i="7" s="1"/>
  <c r="F488" i="7"/>
  <c r="J440" i="1"/>
  <c r="G480" i="7" s="1"/>
  <c r="F480" i="7"/>
  <c r="J432" i="1"/>
  <c r="G472" i="7" s="1"/>
  <c r="F472" i="7"/>
  <c r="J424" i="1"/>
  <c r="G464" i="7" s="1"/>
  <c r="F464" i="7"/>
  <c r="J493" i="1"/>
  <c r="G533" i="7" s="1"/>
  <c r="F533" i="7"/>
  <c r="J389" i="1"/>
  <c r="G429" i="7" s="1"/>
  <c r="F429" i="7"/>
  <c r="J535" i="1"/>
  <c r="G575" i="7" s="1"/>
  <c r="F575" i="7"/>
  <c r="J528" i="1"/>
  <c r="G568" i="7" s="1"/>
  <c r="F568" i="7"/>
  <c r="G629" i="7"/>
  <c r="F629" i="7"/>
  <c r="J480" i="1"/>
  <c r="G520" i="7" s="1"/>
  <c r="F520" i="7"/>
  <c r="J462" i="1"/>
  <c r="G502" i="7" s="1"/>
  <c r="F502" i="7"/>
  <c r="J502" i="1"/>
  <c r="G542" i="7" s="1"/>
  <c r="F542" i="7"/>
  <c r="J529" i="1"/>
  <c r="G569" i="7" s="1"/>
  <c r="F569" i="7"/>
  <c r="G445" i="7"/>
  <c r="G641" i="7"/>
  <c r="G446" i="7"/>
  <c r="G455" i="7"/>
  <c r="G444" i="7"/>
  <c r="G443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0" i="1"/>
  <c r="L363" i="1"/>
  <c r="L362" i="1"/>
  <c r="L361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413" i="1"/>
  <c r="L414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3" i="1"/>
  <c r="L301" i="1"/>
  <c r="L270" i="1"/>
  <c r="L233" i="1"/>
  <c r="L231" i="1"/>
  <c r="L229" i="1"/>
  <c r="L227" i="1"/>
  <c r="L295" i="1"/>
  <c r="L265" i="1"/>
  <c r="L266" i="1"/>
  <c r="L267" i="1"/>
  <c r="L268" i="1"/>
  <c r="L269" i="1"/>
  <c r="L271" i="1"/>
  <c r="L272" i="1"/>
  <c r="L273" i="1"/>
  <c r="L274" i="1"/>
  <c r="J274" i="1" s="1"/>
  <c r="F303" i="7"/>
  <c r="L276" i="1"/>
  <c r="L277" i="1"/>
  <c r="L278" i="1"/>
  <c r="L279" i="1"/>
  <c r="L280" i="1"/>
  <c r="L281" i="1"/>
  <c r="L282" i="1"/>
  <c r="F311" i="7"/>
  <c r="L284" i="1"/>
  <c r="L285" i="1"/>
  <c r="L286" i="1"/>
  <c r="L287" i="1"/>
  <c r="F324" i="7"/>
  <c r="L289" i="1"/>
  <c r="L290" i="1"/>
  <c r="L291" i="1"/>
  <c r="L292" i="1"/>
  <c r="L294" i="1"/>
  <c r="L296" i="1"/>
  <c r="L297" i="1"/>
  <c r="L298" i="1"/>
  <c r="L299" i="1"/>
  <c r="L300" i="1"/>
  <c r="J300" i="1" s="1"/>
  <c r="L302" i="1"/>
  <c r="L304" i="1"/>
  <c r="L305" i="1"/>
  <c r="L306" i="1"/>
  <c r="L261" i="1"/>
  <c r="L262" i="1"/>
  <c r="L263" i="1"/>
  <c r="L264" i="1"/>
  <c r="L249" i="1"/>
  <c r="L248" i="1"/>
  <c r="L216" i="1"/>
  <c r="L215" i="1"/>
  <c r="A2" i="7"/>
  <c r="C2" i="7" s="1"/>
  <c r="L173" i="1"/>
  <c r="F200" i="7" s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4" i="1"/>
  <c r="L205" i="1"/>
  <c r="L206" i="1"/>
  <c r="L207" i="1"/>
  <c r="L208" i="1"/>
  <c r="L209" i="1"/>
  <c r="L210" i="1"/>
  <c r="L211" i="1"/>
  <c r="L213" i="1"/>
  <c r="L214" i="1"/>
  <c r="L217" i="1"/>
  <c r="L218" i="1"/>
  <c r="L220" i="1"/>
  <c r="L221" i="1"/>
  <c r="L222" i="1"/>
  <c r="L223" i="1"/>
  <c r="L224" i="1"/>
  <c r="L225" i="1"/>
  <c r="L226" i="1"/>
  <c r="L228" i="1"/>
  <c r="L230" i="1"/>
  <c r="L232" i="1"/>
  <c r="L234" i="1"/>
  <c r="J234" i="1" s="1"/>
  <c r="L235" i="1"/>
  <c r="J235" i="1" s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50" i="1"/>
  <c r="L251" i="1"/>
  <c r="L252" i="1"/>
  <c r="L253" i="1"/>
  <c r="L255" i="1"/>
  <c r="L257" i="1"/>
  <c r="L258" i="1"/>
  <c r="L259" i="1"/>
  <c r="L260" i="1"/>
  <c r="L160" i="1"/>
  <c r="J160" i="1" s="1"/>
  <c r="F343" i="7" l="1"/>
  <c r="J303" i="1"/>
  <c r="G343" i="7" s="1"/>
  <c r="F272" i="7"/>
  <c r="J244" i="1"/>
  <c r="G272" i="7" s="1"/>
  <c r="J371" i="1"/>
  <c r="G411" i="7" s="1"/>
  <c r="F411" i="7"/>
  <c r="J250" i="1"/>
  <c r="G278" i="7" s="1"/>
  <c r="F278" i="7"/>
  <c r="J184" i="1"/>
  <c r="G212" i="7" s="1"/>
  <c r="F212" i="7"/>
  <c r="J372" i="1"/>
  <c r="G412" i="7" s="1"/>
  <c r="F412" i="7"/>
  <c r="J239" i="1"/>
  <c r="G267" i="7" s="1"/>
  <c r="F267" i="7"/>
  <c r="J209" i="1"/>
  <c r="G237" i="7" s="1"/>
  <c r="F237" i="7"/>
  <c r="J183" i="1"/>
  <c r="G211" i="7" s="1"/>
  <c r="F211" i="7"/>
  <c r="J176" i="1"/>
  <c r="G203" i="7" s="1"/>
  <c r="F203" i="7"/>
  <c r="J264" i="1"/>
  <c r="G292" i="7" s="1"/>
  <c r="F292" i="7"/>
  <c r="G340" i="7"/>
  <c r="F340" i="7"/>
  <c r="J290" i="1"/>
  <c r="G330" i="7" s="1"/>
  <c r="F330" i="7"/>
  <c r="G322" i="7"/>
  <c r="F322" i="7"/>
  <c r="J284" i="1"/>
  <c r="G313" i="7" s="1"/>
  <c r="F313" i="7"/>
  <c r="J277" i="1"/>
  <c r="G305" i="7" s="1"/>
  <c r="F305" i="7"/>
  <c r="J268" i="1"/>
  <c r="G296" i="7" s="1"/>
  <c r="F296" i="7"/>
  <c r="J233" i="1"/>
  <c r="G261" i="7" s="1"/>
  <c r="F261" i="7"/>
  <c r="J311" i="1"/>
  <c r="G351" i="7" s="1"/>
  <c r="F351" i="7"/>
  <c r="J319" i="1"/>
  <c r="G359" i="7" s="1"/>
  <c r="F359" i="7"/>
  <c r="J325" i="1"/>
  <c r="G365" i="7" s="1"/>
  <c r="F365" i="7"/>
  <c r="J333" i="1"/>
  <c r="G373" i="7" s="1"/>
  <c r="F373" i="7"/>
  <c r="J341" i="1"/>
  <c r="G381" i="7" s="1"/>
  <c r="F381" i="7"/>
  <c r="J349" i="1"/>
  <c r="G389" i="7" s="1"/>
  <c r="F389" i="7"/>
  <c r="J357" i="1"/>
  <c r="G397" i="7" s="1"/>
  <c r="F397" i="7"/>
  <c r="J365" i="1"/>
  <c r="G405" i="7" s="1"/>
  <c r="F405" i="7"/>
  <c r="J373" i="1"/>
  <c r="G413" i="7" s="1"/>
  <c r="F413" i="7"/>
  <c r="J381" i="1"/>
  <c r="G421" i="7" s="1"/>
  <c r="F421" i="7"/>
  <c r="J251" i="1"/>
  <c r="G279" i="7" s="1"/>
  <c r="F279" i="7"/>
  <c r="J185" i="1"/>
  <c r="G213" i="7" s="1"/>
  <c r="F213" i="7"/>
  <c r="J360" i="1"/>
  <c r="G400" i="7" s="1"/>
  <c r="F400" i="7"/>
  <c r="J200" i="1"/>
  <c r="G228" i="7" s="1"/>
  <c r="F228" i="7"/>
  <c r="J291" i="1"/>
  <c r="G331" i="7" s="1"/>
  <c r="F331" i="7"/>
  <c r="J269" i="1"/>
  <c r="G297" i="7" s="1"/>
  <c r="F297" i="7"/>
  <c r="J364" i="1"/>
  <c r="G404" i="7" s="1"/>
  <c r="F404" i="7"/>
  <c r="J258" i="1"/>
  <c r="G286" i="7" s="1"/>
  <c r="F286" i="7"/>
  <c r="J228" i="1"/>
  <c r="G256" i="7" s="1"/>
  <c r="F256" i="7"/>
  <c r="J199" i="1"/>
  <c r="G227" i="7" s="1"/>
  <c r="F227" i="7"/>
  <c r="J257" i="1"/>
  <c r="G285" i="7" s="1"/>
  <c r="F285" i="7"/>
  <c r="J226" i="1"/>
  <c r="G254" i="7" s="1"/>
  <c r="F254" i="7"/>
  <c r="J208" i="1"/>
  <c r="G236" i="7" s="1"/>
  <c r="F236" i="7"/>
  <c r="J182" i="1"/>
  <c r="G210" i="7" s="1"/>
  <c r="F210" i="7"/>
  <c r="J289" i="1"/>
  <c r="G329" i="7" s="1"/>
  <c r="F329" i="7"/>
  <c r="G312" i="7"/>
  <c r="F312" i="7"/>
  <c r="J276" i="1"/>
  <c r="G304" i="7" s="1"/>
  <c r="F304" i="7"/>
  <c r="J270" i="1"/>
  <c r="G298" i="7" s="1"/>
  <c r="F298" i="7"/>
  <c r="J312" i="1"/>
  <c r="G352" i="7" s="1"/>
  <c r="F352" i="7"/>
  <c r="J320" i="1"/>
  <c r="G360" i="7" s="1"/>
  <c r="F360" i="7"/>
  <c r="J326" i="1"/>
  <c r="G366" i="7" s="1"/>
  <c r="F366" i="7"/>
  <c r="J334" i="1"/>
  <c r="G374" i="7" s="1"/>
  <c r="F374" i="7"/>
  <c r="J342" i="1"/>
  <c r="G382" i="7" s="1"/>
  <c r="F382" i="7"/>
  <c r="J350" i="1"/>
  <c r="G390" i="7" s="1"/>
  <c r="F390" i="7"/>
  <c r="J358" i="1"/>
  <c r="G398" i="7" s="1"/>
  <c r="F398" i="7"/>
  <c r="J366" i="1"/>
  <c r="G406" i="7" s="1"/>
  <c r="F406" i="7"/>
  <c r="J374" i="1"/>
  <c r="G414" i="7" s="1"/>
  <c r="F414" i="7"/>
  <c r="J382" i="1"/>
  <c r="G422" i="7" s="1"/>
  <c r="F422" i="7"/>
  <c r="J241" i="1"/>
  <c r="G269" i="7" s="1"/>
  <c r="F269" i="7"/>
  <c r="J211" i="1"/>
  <c r="G239" i="7" s="1"/>
  <c r="F239" i="7"/>
  <c r="G205" i="7"/>
  <c r="F205" i="7"/>
  <c r="J292" i="1"/>
  <c r="G332" i="7" s="1"/>
  <c r="F332" i="7"/>
  <c r="J279" i="1"/>
  <c r="G307" i="7" s="1"/>
  <c r="F307" i="7"/>
  <c r="J309" i="1"/>
  <c r="G349" i="7" s="1"/>
  <c r="F349" i="7"/>
  <c r="J317" i="1"/>
  <c r="G357" i="7" s="1"/>
  <c r="F357" i="7"/>
  <c r="J331" i="1"/>
  <c r="G371" i="7" s="1"/>
  <c r="F371" i="7"/>
  <c r="J347" i="1"/>
  <c r="G387" i="7" s="1"/>
  <c r="F387" i="7"/>
  <c r="J387" i="1"/>
  <c r="G427" i="7" s="1"/>
  <c r="F427" i="7"/>
  <c r="J240" i="1"/>
  <c r="G268" i="7" s="1"/>
  <c r="F268" i="7"/>
  <c r="J192" i="1"/>
  <c r="G220" i="7" s="1"/>
  <c r="F220" i="7"/>
  <c r="J302" i="1"/>
  <c r="G342" i="7" s="1"/>
  <c r="F342" i="7"/>
  <c r="J278" i="1"/>
  <c r="G306" i="7" s="1"/>
  <c r="F306" i="7"/>
  <c r="J356" i="1"/>
  <c r="G396" i="7" s="1"/>
  <c r="F396" i="7"/>
  <c r="J247" i="1"/>
  <c r="G275" i="7" s="1"/>
  <c r="F275" i="7"/>
  <c r="G247" i="7"/>
  <c r="F247" i="7"/>
  <c r="J191" i="1"/>
  <c r="G219" i="7" s="1"/>
  <c r="F219" i="7"/>
  <c r="J246" i="1"/>
  <c r="G274" i="7" s="1"/>
  <c r="F274" i="7"/>
  <c r="J238" i="1"/>
  <c r="G266" i="7" s="1"/>
  <c r="F266" i="7"/>
  <c r="J218" i="1"/>
  <c r="G246" i="7" s="1"/>
  <c r="F246" i="7"/>
  <c r="J198" i="1"/>
  <c r="G226" i="7" s="1"/>
  <c r="F226" i="7"/>
  <c r="J190" i="1"/>
  <c r="G218" i="7" s="1"/>
  <c r="F218" i="7"/>
  <c r="J175" i="1"/>
  <c r="G202" i="7" s="1"/>
  <c r="F202" i="7"/>
  <c r="J299" i="1"/>
  <c r="F339" i="7"/>
  <c r="G321" i="7"/>
  <c r="F321" i="7"/>
  <c r="J267" i="1"/>
  <c r="G295" i="7" s="1"/>
  <c r="F295" i="7"/>
  <c r="J255" i="1"/>
  <c r="G283" i="7" s="1"/>
  <c r="F283" i="7"/>
  <c r="J245" i="1"/>
  <c r="G273" i="7" s="1"/>
  <c r="F273" i="7"/>
  <c r="J237" i="1"/>
  <c r="G265" i="7" s="1"/>
  <c r="F265" i="7"/>
  <c r="J225" i="1"/>
  <c r="G253" i="7" s="1"/>
  <c r="F253" i="7"/>
  <c r="J217" i="1"/>
  <c r="G245" i="7" s="1"/>
  <c r="F245" i="7"/>
  <c r="J207" i="1"/>
  <c r="G235" i="7" s="1"/>
  <c r="F235" i="7"/>
  <c r="J197" i="1"/>
  <c r="G225" i="7" s="1"/>
  <c r="F225" i="7"/>
  <c r="J189" i="1"/>
  <c r="G217" i="7" s="1"/>
  <c r="F217" i="7"/>
  <c r="J181" i="1"/>
  <c r="G209" i="7" s="1"/>
  <c r="F209" i="7"/>
  <c r="J298" i="1"/>
  <c r="G338" i="7" s="1"/>
  <c r="F338" i="7"/>
  <c r="G328" i="7"/>
  <c r="F328" i="7"/>
  <c r="G320" i="7"/>
  <c r="F320" i="7"/>
  <c r="J266" i="1"/>
  <c r="G294" i="7" s="1"/>
  <c r="F294" i="7"/>
  <c r="J301" i="1"/>
  <c r="G341" i="7" s="1"/>
  <c r="F341" i="7"/>
  <c r="J313" i="1"/>
  <c r="G353" i="7" s="1"/>
  <c r="F353" i="7"/>
  <c r="J414" i="1"/>
  <c r="G454" i="7" s="1"/>
  <c r="F454" i="7"/>
  <c r="J327" i="1"/>
  <c r="G367" i="7" s="1"/>
  <c r="F367" i="7"/>
  <c r="J335" i="1"/>
  <c r="G375" i="7" s="1"/>
  <c r="F375" i="7"/>
  <c r="J343" i="1"/>
  <c r="G383" i="7" s="1"/>
  <c r="F383" i="7"/>
  <c r="J351" i="1"/>
  <c r="G391" i="7" s="1"/>
  <c r="F391" i="7"/>
  <c r="J359" i="1"/>
  <c r="G399" i="7" s="1"/>
  <c r="F399" i="7"/>
  <c r="J367" i="1"/>
  <c r="G407" i="7" s="1"/>
  <c r="F407" i="7"/>
  <c r="J375" i="1"/>
  <c r="G415" i="7" s="1"/>
  <c r="F415" i="7"/>
  <c r="J383" i="1"/>
  <c r="G423" i="7" s="1"/>
  <c r="F423" i="7"/>
  <c r="J221" i="1"/>
  <c r="G249" i="7" s="1"/>
  <c r="F249" i="7"/>
  <c r="J248" i="1"/>
  <c r="G276" i="7" s="1"/>
  <c r="F276" i="7"/>
  <c r="J286" i="1"/>
  <c r="G315" i="7" s="1"/>
  <c r="F315" i="7"/>
  <c r="J229" i="1"/>
  <c r="G257" i="7" s="1"/>
  <c r="F257" i="7"/>
  <c r="J323" i="1"/>
  <c r="G363" i="7" s="1"/>
  <c r="F363" i="7"/>
  <c r="J379" i="1"/>
  <c r="G419" i="7" s="1"/>
  <c r="F419" i="7"/>
  <c r="J210" i="1"/>
  <c r="G238" i="7" s="1"/>
  <c r="F238" i="7"/>
  <c r="J348" i="1"/>
  <c r="G388" i="7" s="1"/>
  <c r="F388" i="7"/>
  <c r="J224" i="1"/>
  <c r="G252" i="7" s="1"/>
  <c r="F252" i="7"/>
  <c r="J206" i="1"/>
  <c r="G234" i="7" s="1"/>
  <c r="F234" i="7"/>
  <c r="J196" i="1"/>
  <c r="G224" i="7" s="1"/>
  <c r="F224" i="7"/>
  <c r="J180" i="1"/>
  <c r="G208" i="7" s="1"/>
  <c r="F208" i="7"/>
  <c r="G327" i="7"/>
  <c r="F327" i="7"/>
  <c r="J282" i="1"/>
  <c r="G310" i="7" s="1"/>
  <c r="F310" i="7"/>
  <c r="J314" i="1"/>
  <c r="G354" i="7" s="1"/>
  <c r="F354" i="7"/>
  <c r="J376" i="1"/>
  <c r="G416" i="7" s="1"/>
  <c r="F416" i="7"/>
  <c r="J201" i="1"/>
  <c r="G229" i="7" s="1"/>
  <c r="F229" i="7"/>
  <c r="J355" i="1"/>
  <c r="G395" i="7" s="1"/>
  <c r="F395" i="7"/>
  <c r="J230" i="1"/>
  <c r="G258" i="7" s="1"/>
  <c r="F258" i="7"/>
  <c r="J177" i="1"/>
  <c r="G204" i="7" s="1"/>
  <c r="F204" i="7"/>
  <c r="J310" i="1"/>
  <c r="G350" i="7" s="1"/>
  <c r="F350" i="7"/>
  <c r="J318" i="1"/>
  <c r="G358" i="7" s="1"/>
  <c r="F358" i="7"/>
  <c r="J332" i="1"/>
  <c r="G372" i="7" s="1"/>
  <c r="F372" i="7"/>
  <c r="J380" i="1"/>
  <c r="G420" i="7" s="1"/>
  <c r="F420" i="7"/>
  <c r="G282" i="7"/>
  <c r="F282" i="7"/>
  <c r="J236" i="1"/>
  <c r="G264" i="7" s="1"/>
  <c r="F264" i="7"/>
  <c r="J188" i="1"/>
  <c r="G216" i="7" s="1"/>
  <c r="F216" i="7"/>
  <c r="J413" i="1"/>
  <c r="G453" i="7" s="1"/>
  <c r="F453" i="7"/>
  <c r="J328" i="1"/>
  <c r="G368" i="7" s="1"/>
  <c r="F368" i="7"/>
  <c r="J336" i="1"/>
  <c r="G376" i="7" s="1"/>
  <c r="F376" i="7"/>
  <c r="J344" i="1"/>
  <c r="G384" i="7" s="1"/>
  <c r="F384" i="7"/>
  <c r="J352" i="1"/>
  <c r="G392" i="7" s="1"/>
  <c r="F392" i="7"/>
  <c r="J368" i="1"/>
  <c r="G408" i="7" s="1"/>
  <c r="F408" i="7"/>
  <c r="J384" i="1"/>
  <c r="G424" i="7" s="1"/>
  <c r="F424" i="7"/>
  <c r="J253" i="1"/>
  <c r="G281" i="7" s="1"/>
  <c r="F281" i="7"/>
  <c r="J243" i="1"/>
  <c r="G271" i="7" s="1"/>
  <c r="F271" i="7"/>
  <c r="G263" i="7"/>
  <c r="F263" i="7"/>
  <c r="J223" i="1"/>
  <c r="G251" i="7" s="1"/>
  <c r="F251" i="7"/>
  <c r="J213" i="1"/>
  <c r="G241" i="7" s="1"/>
  <c r="F241" i="7"/>
  <c r="J205" i="1"/>
  <c r="G233" i="7" s="1"/>
  <c r="F233" i="7"/>
  <c r="J195" i="1"/>
  <c r="G223" i="7" s="1"/>
  <c r="F223" i="7"/>
  <c r="J179" i="1"/>
  <c r="G207" i="7" s="1"/>
  <c r="F207" i="7"/>
  <c r="J306" i="1"/>
  <c r="G346" i="7" s="1"/>
  <c r="F346" i="7"/>
  <c r="J296" i="1"/>
  <c r="G336" i="7" s="1"/>
  <c r="F336" i="7"/>
  <c r="G326" i="7"/>
  <c r="F326" i="7"/>
  <c r="G318" i="7"/>
  <c r="F318" i="7"/>
  <c r="J281" i="1"/>
  <c r="G309" i="7" s="1"/>
  <c r="F309" i="7"/>
  <c r="J273" i="1"/>
  <c r="G301" i="7" s="1"/>
  <c r="F301" i="7"/>
  <c r="J295" i="1"/>
  <c r="G335" i="7" s="1"/>
  <c r="F335" i="7"/>
  <c r="J307" i="1"/>
  <c r="G347" i="7" s="1"/>
  <c r="F347" i="7"/>
  <c r="J315" i="1"/>
  <c r="G355" i="7" s="1"/>
  <c r="F355" i="7"/>
  <c r="J321" i="1"/>
  <c r="G361" i="7" s="1"/>
  <c r="F361" i="7"/>
  <c r="J329" i="1"/>
  <c r="G369" i="7" s="1"/>
  <c r="F369" i="7"/>
  <c r="J337" i="1"/>
  <c r="G377" i="7" s="1"/>
  <c r="F377" i="7"/>
  <c r="J345" i="1"/>
  <c r="G385" i="7" s="1"/>
  <c r="F385" i="7"/>
  <c r="J353" i="1"/>
  <c r="G393" i="7" s="1"/>
  <c r="F393" i="7"/>
  <c r="J362" i="1"/>
  <c r="G402" i="7" s="1"/>
  <c r="F402" i="7"/>
  <c r="J369" i="1"/>
  <c r="G409" i="7" s="1"/>
  <c r="F409" i="7"/>
  <c r="J377" i="1"/>
  <c r="G417" i="7" s="1"/>
  <c r="F417" i="7"/>
  <c r="J385" i="1"/>
  <c r="G425" i="7" s="1"/>
  <c r="F425" i="7"/>
  <c r="J260" i="1"/>
  <c r="G288" i="7" s="1"/>
  <c r="F288" i="7"/>
  <c r="J232" i="1"/>
  <c r="G260" i="7" s="1"/>
  <c r="F260" i="7"/>
  <c r="J193" i="1"/>
  <c r="G221" i="7" s="1"/>
  <c r="F221" i="7"/>
  <c r="J304" i="1"/>
  <c r="G344" i="7" s="1"/>
  <c r="F344" i="7"/>
  <c r="J271" i="1"/>
  <c r="G299" i="7" s="1"/>
  <c r="F299" i="7"/>
  <c r="J339" i="1"/>
  <c r="G379" i="7" s="1"/>
  <c r="F379" i="7"/>
  <c r="J259" i="1"/>
  <c r="G287" i="7" s="1"/>
  <c r="F287" i="7"/>
  <c r="J220" i="1"/>
  <c r="G248" i="7" s="1"/>
  <c r="F248" i="7"/>
  <c r="J249" i="1"/>
  <c r="G277" i="7" s="1"/>
  <c r="F277" i="7"/>
  <c r="J231" i="1"/>
  <c r="G259" i="7" s="1"/>
  <c r="F259" i="7"/>
  <c r="J324" i="1"/>
  <c r="G364" i="7" s="1"/>
  <c r="F364" i="7"/>
  <c r="J340" i="1"/>
  <c r="G380" i="7" s="1"/>
  <c r="F380" i="7"/>
  <c r="J388" i="1"/>
  <c r="G428" i="7" s="1"/>
  <c r="F428" i="7"/>
  <c r="J297" i="1"/>
  <c r="G337" i="7" s="1"/>
  <c r="F337" i="7"/>
  <c r="G319" i="7"/>
  <c r="F319" i="7"/>
  <c r="G302" i="7"/>
  <c r="F302" i="7"/>
  <c r="J265" i="1"/>
  <c r="G293" i="7" s="1"/>
  <c r="F293" i="7"/>
  <c r="J361" i="1"/>
  <c r="G401" i="7" s="1"/>
  <c r="F401" i="7"/>
  <c r="G187" i="7"/>
  <c r="F187" i="7"/>
  <c r="J252" i="1"/>
  <c r="G280" i="7" s="1"/>
  <c r="F280" i="7"/>
  <c r="J242" i="1"/>
  <c r="G270" i="7" s="1"/>
  <c r="F270" i="7"/>
  <c r="G262" i="7"/>
  <c r="F262" i="7"/>
  <c r="J222" i="1"/>
  <c r="G250" i="7" s="1"/>
  <c r="F250" i="7"/>
  <c r="G240" i="7"/>
  <c r="F240" i="7"/>
  <c r="J204" i="1"/>
  <c r="G232" i="7" s="1"/>
  <c r="F232" i="7"/>
  <c r="J194" i="1"/>
  <c r="G222" i="7" s="1"/>
  <c r="F222" i="7"/>
  <c r="J186" i="1"/>
  <c r="G214" i="7" s="1"/>
  <c r="F214" i="7"/>
  <c r="J178" i="1"/>
  <c r="G206" i="7" s="1"/>
  <c r="F206" i="7"/>
  <c r="J305" i="1"/>
  <c r="G345" i="7" s="1"/>
  <c r="F345" i="7"/>
  <c r="J294" i="1"/>
  <c r="G334" i="7" s="1"/>
  <c r="F334" i="7"/>
  <c r="G325" i="7"/>
  <c r="F325" i="7"/>
  <c r="J287" i="1"/>
  <c r="G316" i="7" s="1"/>
  <c r="F316" i="7"/>
  <c r="J280" i="1"/>
  <c r="G308" i="7" s="1"/>
  <c r="F308" i="7"/>
  <c r="J272" i="1"/>
  <c r="G300" i="7" s="1"/>
  <c r="F300" i="7"/>
  <c r="J227" i="1"/>
  <c r="G255" i="7" s="1"/>
  <c r="F255" i="7"/>
  <c r="J308" i="1"/>
  <c r="G348" i="7" s="1"/>
  <c r="F348" i="7"/>
  <c r="J316" i="1"/>
  <c r="G356" i="7" s="1"/>
  <c r="F356" i="7"/>
  <c r="J322" i="1"/>
  <c r="G362" i="7" s="1"/>
  <c r="F362" i="7"/>
  <c r="J330" i="1"/>
  <c r="G370" i="7" s="1"/>
  <c r="F370" i="7"/>
  <c r="J338" i="1"/>
  <c r="G378" i="7" s="1"/>
  <c r="F378" i="7"/>
  <c r="J346" i="1"/>
  <c r="G386" i="7" s="1"/>
  <c r="F386" i="7"/>
  <c r="J354" i="1"/>
  <c r="G394" i="7" s="1"/>
  <c r="F394" i="7"/>
  <c r="J363" i="1"/>
  <c r="G403" i="7" s="1"/>
  <c r="F403" i="7"/>
  <c r="J370" i="1"/>
  <c r="G410" i="7" s="1"/>
  <c r="F410" i="7"/>
  <c r="J378" i="1"/>
  <c r="G418" i="7" s="1"/>
  <c r="F418" i="7"/>
  <c r="J386" i="1"/>
  <c r="G426" i="7" s="1"/>
  <c r="F426" i="7"/>
  <c r="J187" i="1"/>
  <c r="G215" i="7" s="1"/>
  <c r="F215" i="7"/>
  <c r="J285" i="1"/>
  <c r="G314" i="7" s="1"/>
  <c r="F314" i="7"/>
  <c r="J216" i="1"/>
  <c r="G244" i="7" s="1"/>
  <c r="F244" i="7"/>
  <c r="J215" i="1"/>
  <c r="G243" i="7" s="1"/>
  <c r="F243" i="7"/>
  <c r="J214" i="1"/>
  <c r="G242" i="7" s="1"/>
  <c r="F242" i="7"/>
  <c r="G323" i="7"/>
  <c r="F323" i="7"/>
  <c r="J263" i="1"/>
  <c r="G291" i="7" s="1"/>
  <c r="F291" i="7"/>
  <c r="J262" i="1"/>
  <c r="G290" i="7" s="1"/>
  <c r="F290" i="7"/>
  <c r="J261" i="1"/>
  <c r="G289" i="7" s="1"/>
  <c r="F289" i="7"/>
  <c r="G311" i="7"/>
  <c r="G303" i="7"/>
  <c r="G284" i="7"/>
  <c r="G447" i="7"/>
  <c r="G317" i="7"/>
  <c r="G333" i="7"/>
  <c r="G324" i="7"/>
  <c r="G448" i="7"/>
  <c r="B2" i="7"/>
  <c r="E2" i="7"/>
  <c r="D2" i="7"/>
  <c r="L143" i="1"/>
  <c r="L135" i="1"/>
  <c r="L134" i="1"/>
  <c r="L132" i="1"/>
  <c r="F148" i="7" s="1"/>
  <c r="F147" i="7"/>
  <c r="L116" i="1"/>
  <c r="G339" i="7" l="1"/>
  <c r="F122" i="7"/>
  <c r="J116" i="1"/>
  <c r="G122" i="7" s="1"/>
  <c r="G139" i="7"/>
  <c r="F139" i="7"/>
  <c r="J133" i="1"/>
  <c r="G149" i="7" s="1"/>
  <c r="F149" i="7"/>
  <c r="G146" i="7"/>
  <c r="F146" i="7"/>
  <c r="J134" i="1"/>
  <c r="G150" i="7" s="1"/>
  <c r="F150" i="7"/>
  <c r="J135" i="1"/>
  <c r="G151" i="7" s="1"/>
  <c r="F151" i="7"/>
  <c r="J143" i="1"/>
  <c r="G168" i="7" s="1"/>
  <c r="F168" i="7"/>
  <c r="J132" i="1"/>
  <c r="G148" i="7" s="1"/>
  <c r="G147" i="7"/>
  <c r="L83" i="1" l="1"/>
  <c r="F86" i="7" s="1"/>
  <c r="L84" i="1"/>
  <c r="F87" i="7" s="1"/>
  <c r="L85" i="1"/>
  <c r="F88" i="7" s="1"/>
  <c r="L86" i="1"/>
  <c r="F89" i="7" s="1"/>
  <c r="L87" i="1"/>
  <c r="F90" i="7" s="1"/>
  <c r="L88" i="1"/>
  <c r="F91" i="7" s="1"/>
  <c r="L89" i="1"/>
  <c r="F92" i="7" s="1"/>
  <c r="L90" i="1"/>
  <c r="F93" i="7" s="1"/>
  <c r="L92" i="1"/>
  <c r="F94" i="7" s="1"/>
  <c r="L93" i="1"/>
  <c r="F95" i="7" s="1"/>
  <c r="L94" i="1"/>
  <c r="F96" i="7" s="1"/>
  <c r="L95" i="1"/>
  <c r="F97" i="7" s="1"/>
  <c r="L96" i="1"/>
  <c r="F98" i="7" s="1"/>
  <c r="L97" i="1"/>
  <c r="F99" i="7" s="1"/>
  <c r="L98" i="1"/>
  <c r="F100" i="7" s="1"/>
  <c r="L99" i="1"/>
  <c r="F101" i="7" s="1"/>
  <c r="L100" i="1"/>
  <c r="F102" i="7" s="1"/>
  <c r="F103" i="7"/>
  <c r="F104" i="7"/>
  <c r="L101" i="1"/>
  <c r="F105" i="7" s="1"/>
  <c r="L102" i="1"/>
  <c r="F106" i="7" s="1"/>
  <c r="L103" i="1"/>
  <c r="F107" i="7" s="1"/>
  <c r="L104" i="1"/>
  <c r="F108" i="7" s="1"/>
  <c r="L105" i="1"/>
  <c r="F109" i="7" s="1"/>
  <c r="L106" i="1"/>
  <c r="F110" i="7" s="1"/>
  <c r="L107" i="1"/>
  <c r="F111" i="7" s="1"/>
  <c r="L108" i="1"/>
  <c r="F112" i="7" s="1"/>
  <c r="L109" i="1"/>
  <c r="F113" i="7" s="1"/>
  <c r="F114" i="7"/>
  <c r="L110" i="1"/>
  <c r="F116" i="7" s="1"/>
  <c r="L111" i="1"/>
  <c r="F117" i="7" s="1"/>
  <c r="L112" i="1"/>
  <c r="L113" i="1"/>
  <c r="F119" i="7" s="1"/>
  <c r="L114" i="1"/>
  <c r="F120" i="7" s="1"/>
  <c r="L115" i="1"/>
  <c r="F121" i="7" s="1"/>
  <c r="F123" i="7"/>
  <c r="F124" i="7"/>
  <c r="L118" i="1"/>
  <c r="F125" i="7" s="1"/>
  <c r="L119" i="1"/>
  <c r="F126" i="7" s="1"/>
  <c r="L120" i="1"/>
  <c r="F127" i="7" s="1"/>
  <c r="L121" i="1"/>
  <c r="F128" i="7" s="1"/>
  <c r="L122" i="1"/>
  <c r="F129" i="7" s="1"/>
  <c r="L123" i="1"/>
  <c r="F130" i="7" s="1"/>
  <c r="F132" i="7"/>
  <c r="F133" i="7"/>
  <c r="F134" i="7"/>
  <c r="L125" i="1"/>
  <c r="F135" i="7" s="1"/>
  <c r="F136" i="7"/>
  <c r="F137" i="7"/>
  <c r="F138" i="7"/>
  <c r="L126" i="1"/>
  <c r="F140" i="7" s="1"/>
  <c r="L127" i="1"/>
  <c r="F141" i="7" s="1"/>
  <c r="L128" i="1"/>
  <c r="F142" i="7" s="1"/>
  <c r="L129" i="1"/>
  <c r="F143" i="7" s="1"/>
  <c r="L130" i="1"/>
  <c r="F144" i="7" s="1"/>
  <c r="F145" i="7"/>
  <c r="F156" i="7"/>
  <c r="F158" i="7"/>
  <c r="F159" i="7"/>
  <c r="F160" i="7"/>
  <c r="F161" i="7"/>
  <c r="F162" i="7"/>
  <c r="L138" i="1"/>
  <c r="F163" i="7" s="1"/>
  <c r="L140" i="1"/>
  <c r="F165" i="7" s="1"/>
  <c r="L141" i="1"/>
  <c r="L142" i="1"/>
  <c r="L144" i="1"/>
  <c r="F169" i="7" s="1"/>
  <c r="L145" i="1"/>
  <c r="F170" i="7" s="1"/>
  <c r="L146" i="1"/>
  <c r="F171" i="7" s="1"/>
  <c r="L147" i="1"/>
  <c r="F172" i="7" s="1"/>
  <c r="L148" i="1"/>
  <c r="F173" i="7" s="1"/>
  <c r="F174" i="7"/>
  <c r="L150" i="1"/>
  <c r="F175" i="7" s="1"/>
  <c r="L151" i="1"/>
  <c r="F176" i="7" s="1"/>
  <c r="L152" i="1"/>
  <c r="F177" i="7" s="1"/>
  <c r="L153" i="1"/>
  <c r="F178" i="7" s="1"/>
  <c r="L154" i="1"/>
  <c r="F179" i="7" s="1"/>
  <c r="F180" i="7"/>
  <c r="F181" i="7"/>
  <c r="L155" i="1"/>
  <c r="F182" i="7" s="1"/>
  <c r="L156" i="1"/>
  <c r="F183" i="7" s="1"/>
  <c r="L157" i="1"/>
  <c r="F184" i="7" s="1"/>
  <c r="L158" i="1"/>
  <c r="F185" i="7" s="1"/>
  <c r="L159" i="1"/>
  <c r="F186" i="7" s="1"/>
  <c r="L161" i="1"/>
  <c r="L162" i="1"/>
  <c r="L163" i="1"/>
  <c r="L164" i="1"/>
  <c r="L165" i="1"/>
  <c r="L166" i="1"/>
  <c r="J166" i="1" s="1"/>
  <c r="L167" i="1"/>
  <c r="J167" i="1" s="1"/>
  <c r="L168" i="1"/>
  <c r="J168" i="1" s="1"/>
  <c r="L169" i="1"/>
  <c r="J169" i="1" s="1"/>
  <c r="L170" i="1"/>
  <c r="J170" i="1" s="1"/>
  <c r="L171" i="1"/>
  <c r="L172" i="1"/>
  <c r="J173" i="1"/>
  <c r="G200" i="7" s="1"/>
  <c r="F59" i="7"/>
  <c r="L53" i="1"/>
  <c r="F53" i="7" s="1"/>
  <c r="L55" i="1"/>
  <c r="F55" i="7" s="1"/>
  <c r="L56" i="1"/>
  <c r="F56" i="7" s="1"/>
  <c r="L57" i="1"/>
  <c r="F57" i="7" s="1"/>
  <c r="L58" i="1"/>
  <c r="F58" i="7" s="1"/>
  <c r="L59" i="1"/>
  <c r="F61" i="7"/>
  <c r="F62" i="7"/>
  <c r="L61" i="1"/>
  <c r="F64" i="7"/>
  <c r="L62" i="1"/>
  <c r="F65" i="7" s="1"/>
  <c r="L63" i="1"/>
  <c r="L64" i="1"/>
  <c r="F67" i="7" s="1"/>
  <c r="L65" i="1"/>
  <c r="F68" i="7" s="1"/>
  <c r="L66" i="1"/>
  <c r="F69" i="7" s="1"/>
  <c r="L67" i="1"/>
  <c r="F70" i="7" s="1"/>
  <c r="L68" i="1"/>
  <c r="F71" i="7" s="1"/>
  <c r="L69" i="1"/>
  <c r="F72" i="7" s="1"/>
  <c r="L70" i="1"/>
  <c r="F73" i="7" s="1"/>
  <c r="L71" i="1"/>
  <c r="F74" i="7" s="1"/>
  <c r="L72" i="1"/>
  <c r="F75" i="7" s="1"/>
  <c r="L73" i="1"/>
  <c r="F76" i="7" s="1"/>
  <c r="L74" i="1"/>
  <c r="F77" i="7" s="1"/>
  <c r="L75" i="1"/>
  <c r="F78" i="7" s="1"/>
  <c r="L76" i="1"/>
  <c r="F79" i="7" s="1"/>
  <c r="L77" i="1"/>
  <c r="L78" i="1"/>
  <c r="F81" i="7" s="1"/>
  <c r="L79" i="1"/>
  <c r="F82" i="7" s="1"/>
  <c r="L80" i="1"/>
  <c r="F83" i="7" s="1"/>
  <c r="L40" i="1"/>
  <c r="F40" i="7" s="1"/>
  <c r="F198" i="7" l="1"/>
  <c r="J171" i="1"/>
  <c r="G198" i="7" s="1"/>
  <c r="F199" i="7"/>
  <c r="J172" i="1"/>
  <c r="G199" i="7" s="1"/>
  <c r="F192" i="7"/>
  <c r="J165" i="1"/>
  <c r="G192" i="7" s="1"/>
  <c r="F191" i="7"/>
  <c r="J164" i="1"/>
  <c r="G191" i="7" s="1"/>
  <c r="F190" i="7"/>
  <c r="J163" i="1"/>
  <c r="G190" i="7" s="1"/>
  <c r="F189" i="7"/>
  <c r="J162" i="1"/>
  <c r="G189" i="7" s="1"/>
  <c r="F188" i="7"/>
  <c r="J161" i="1"/>
  <c r="G188" i="7" s="1"/>
  <c r="F80" i="7"/>
  <c r="J77" i="1"/>
  <c r="F66" i="7"/>
  <c r="J63" i="1"/>
  <c r="F63" i="7"/>
  <c r="J61" i="1"/>
  <c r="F60" i="7"/>
  <c r="J59" i="1"/>
  <c r="F196" i="7"/>
  <c r="G196" i="7"/>
  <c r="F194" i="7"/>
  <c r="G194" i="7"/>
  <c r="F195" i="7"/>
  <c r="G195" i="7"/>
  <c r="F197" i="7"/>
  <c r="G197" i="7"/>
  <c r="F193" i="7"/>
  <c r="G193" i="7"/>
  <c r="F167" i="7"/>
  <c r="J142" i="1"/>
  <c r="G167" i="7" s="1"/>
  <c r="F166" i="7"/>
  <c r="J141" i="1"/>
  <c r="G166" i="7" s="1"/>
  <c r="F131" i="7"/>
  <c r="G131" i="7"/>
  <c r="J112" i="1"/>
  <c r="G118" i="7" s="1"/>
  <c r="F118" i="7"/>
  <c r="J84" i="1"/>
  <c r="G87" i="7" s="1"/>
  <c r="J156" i="1"/>
  <c r="G183" i="7" s="1"/>
  <c r="J110" i="1"/>
  <c r="G116" i="7" s="1"/>
  <c r="J104" i="1"/>
  <c r="G108" i="7" s="1"/>
  <c r="J98" i="1"/>
  <c r="G100" i="7" s="1"/>
  <c r="J89" i="1"/>
  <c r="G92" i="7" s="1"/>
  <c r="G132" i="7"/>
  <c r="J148" i="1"/>
  <c r="G173" i="7" s="1"/>
  <c r="G123" i="7"/>
  <c r="G114" i="7"/>
  <c r="J102" i="1"/>
  <c r="G106" i="7" s="1"/>
  <c r="J96" i="1"/>
  <c r="G98" i="7" s="1"/>
  <c r="J87" i="1"/>
  <c r="G90" i="7" s="1"/>
  <c r="G180" i="7"/>
  <c r="J147" i="1"/>
  <c r="G172" i="7" s="1"/>
  <c r="G162" i="7"/>
  <c r="J123" i="1"/>
  <c r="G130" i="7" s="1"/>
  <c r="J115" i="1"/>
  <c r="G121" i="7" s="1"/>
  <c r="J109" i="1"/>
  <c r="G113" i="7" s="1"/>
  <c r="J101" i="1"/>
  <c r="G105" i="7" s="1"/>
  <c r="J95" i="1"/>
  <c r="G97" i="7" s="1"/>
  <c r="J86" i="1"/>
  <c r="G89" i="7" s="1"/>
  <c r="J140" i="1"/>
  <c r="G165" i="7" s="1"/>
  <c r="G181" i="7"/>
  <c r="J154" i="1"/>
  <c r="G179" i="7" s="1"/>
  <c r="J146" i="1"/>
  <c r="G171" i="7" s="1"/>
  <c r="G161" i="7"/>
  <c r="G137" i="7"/>
  <c r="J122" i="1"/>
  <c r="G129" i="7" s="1"/>
  <c r="J114" i="1"/>
  <c r="G120" i="7" s="1"/>
  <c r="J108" i="1"/>
  <c r="G112" i="7" s="1"/>
  <c r="G104" i="7"/>
  <c r="J94" i="1"/>
  <c r="G96" i="7" s="1"/>
  <c r="J85" i="1"/>
  <c r="G88" i="7" s="1"/>
  <c r="J128" i="1"/>
  <c r="G142" i="7" s="1"/>
  <c r="G59" i="7"/>
  <c r="J159" i="1"/>
  <c r="G186" i="7" s="1"/>
  <c r="J153" i="1"/>
  <c r="G178" i="7" s="1"/>
  <c r="J145" i="1"/>
  <c r="G170" i="7" s="1"/>
  <c r="G160" i="7"/>
  <c r="G145" i="7"/>
  <c r="G136" i="7"/>
  <c r="J121" i="1"/>
  <c r="G128" i="7" s="1"/>
  <c r="J113" i="1"/>
  <c r="G119" i="7" s="1"/>
  <c r="J107" i="1"/>
  <c r="G111" i="7" s="1"/>
  <c r="G103" i="7"/>
  <c r="J93" i="1"/>
  <c r="G95" i="7" s="1"/>
  <c r="J118" i="1"/>
  <c r="G125" i="7" s="1"/>
  <c r="J155" i="1"/>
  <c r="G182" i="7" s="1"/>
  <c r="J138" i="1"/>
  <c r="G163" i="7" s="1"/>
  <c r="J158" i="1"/>
  <c r="G185" i="7" s="1"/>
  <c r="J152" i="1"/>
  <c r="G177" i="7" s="1"/>
  <c r="J144" i="1"/>
  <c r="G169" i="7" s="1"/>
  <c r="G159" i="7"/>
  <c r="J130" i="1"/>
  <c r="G144" i="7" s="1"/>
  <c r="J125" i="1"/>
  <c r="G135" i="7" s="1"/>
  <c r="J120" i="1"/>
  <c r="G127" i="7" s="1"/>
  <c r="J106" i="1"/>
  <c r="G110" i="7" s="1"/>
  <c r="J100" i="1"/>
  <c r="G102" i="7" s="1"/>
  <c r="J92" i="1"/>
  <c r="G94" i="7" s="1"/>
  <c r="J150" i="1"/>
  <c r="G175" i="7" s="1"/>
  <c r="G156" i="7"/>
  <c r="G124" i="7"/>
  <c r="J103" i="1"/>
  <c r="G107" i="7" s="1"/>
  <c r="J97" i="1"/>
  <c r="G99" i="7" s="1"/>
  <c r="J88" i="1"/>
  <c r="G91" i="7" s="1"/>
  <c r="J157" i="1"/>
  <c r="G184" i="7" s="1"/>
  <c r="J151" i="1"/>
  <c r="G176" i="7" s="1"/>
  <c r="G158" i="7"/>
  <c r="J129" i="1"/>
  <c r="G143" i="7" s="1"/>
  <c r="G134" i="7"/>
  <c r="J119" i="1"/>
  <c r="G126" i="7" s="1"/>
  <c r="J111" i="1"/>
  <c r="G117" i="7" s="1"/>
  <c r="J105" i="1"/>
  <c r="G109" i="7" s="1"/>
  <c r="J99" i="1"/>
  <c r="G101" i="7" s="1"/>
  <c r="J90" i="1"/>
  <c r="G93" i="7" s="1"/>
  <c r="J82" i="1"/>
  <c r="G85" i="7" s="1"/>
  <c r="J127" i="1"/>
  <c r="G141" i="7" s="1"/>
  <c r="J126" i="1"/>
  <c r="G140" i="7" s="1"/>
  <c r="G133" i="7"/>
  <c r="J40" i="1"/>
  <c r="G40" i="7" s="1"/>
  <c r="J83" i="1"/>
  <c r="G86" i="7" s="1"/>
  <c r="L7" i="1"/>
  <c r="F7" i="7" s="1"/>
  <c r="L8" i="1"/>
  <c r="F8" i="7" s="1"/>
  <c r="L9" i="1"/>
  <c r="F9" i="7" s="1"/>
  <c r="L10" i="1"/>
  <c r="F10" i="7" s="1"/>
  <c r="L11" i="1"/>
  <c r="F11" i="7" s="1"/>
  <c r="L12" i="1"/>
  <c r="F12" i="7" s="1"/>
  <c r="L13" i="1"/>
  <c r="F13" i="7" s="1"/>
  <c r="L14" i="1"/>
  <c r="F14" i="7" s="1"/>
  <c r="L15" i="1"/>
  <c r="F15" i="7" s="1"/>
  <c r="L16" i="1"/>
  <c r="F16" i="7" s="1"/>
  <c r="L17" i="1"/>
  <c r="F17" i="7" s="1"/>
  <c r="L18" i="1"/>
  <c r="F18" i="7" s="1"/>
  <c r="L19" i="1"/>
  <c r="F19" i="7" s="1"/>
  <c r="L20" i="1"/>
  <c r="F20" i="7" s="1"/>
  <c r="L21" i="1"/>
  <c r="F21" i="7" s="1"/>
  <c r="L22" i="1"/>
  <c r="F22" i="7" s="1"/>
  <c r="L23" i="1"/>
  <c r="F23" i="7" s="1"/>
  <c r="L24" i="1"/>
  <c r="F24" i="7" s="1"/>
  <c r="L25" i="1"/>
  <c r="F25" i="7" s="1"/>
  <c r="L26" i="1"/>
  <c r="F26" i="7" s="1"/>
  <c r="L27" i="1"/>
  <c r="F27" i="7" s="1"/>
  <c r="L28" i="1"/>
  <c r="F28" i="7" s="1"/>
  <c r="L29" i="1"/>
  <c r="F29" i="7" s="1"/>
  <c r="L30" i="1"/>
  <c r="L31" i="1"/>
  <c r="F31" i="7" s="1"/>
  <c r="L32" i="1"/>
  <c r="F32" i="7" s="1"/>
  <c r="L33" i="1"/>
  <c r="F33" i="7" s="1"/>
  <c r="L34" i="1"/>
  <c r="F34" i="7" s="1"/>
  <c r="L35" i="1"/>
  <c r="F35" i="7" s="1"/>
  <c r="L36" i="1"/>
  <c r="F36" i="7" s="1"/>
  <c r="L37" i="1"/>
  <c r="F37" i="7" s="1"/>
  <c r="L38" i="1"/>
  <c r="F38" i="7" s="1"/>
  <c r="L39" i="1"/>
  <c r="F39" i="7" s="1"/>
  <c r="L41" i="1"/>
  <c r="F41" i="7" s="1"/>
  <c r="L42" i="1"/>
  <c r="F42" i="7" s="1"/>
  <c r="L43" i="1"/>
  <c r="F43" i="7" s="1"/>
  <c r="L44" i="1"/>
  <c r="F44" i="7" s="1"/>
  <c r="F45" i="7"/>
  <c r="L46" i="1"/>
  <c r="F46" i="7" s="1"/>
  <c r="L47" i="1"/>
  <c r="F47" i="7" s="1"/>
  <c r="L48" i="1"/>
  <c r="F48" i="7" s="1"/>
  <c r="L49" i="1"/>
  <c r="F49" i="7" s="1"/>
  <c r="L50" i="1"/>
  <c r="F50" i="7" s="1"/>
  <c r="L51" i="1"/>
  <c r="F51" i="7" s="1"/>
  <c r="L52" i="1"/>
  <c r="F52" i="7" s="1"/>
  <c r="F30" i="7" l="1"/>
  <c r="J30" i="1"/>
  <c r="G30" i="7" s="1"/>
  <c r="J7" i="1"/>
  <c r="G7" i="7" s="1"/>
  <c r="J8" i="1"/>
  <c r="G8" i="7" s="1"/>
  <c r="J9" i="1"/>
  <c r="G9" i="7" s="1"/>
  <c r="J10" i="1"/>
  <c r="G10" i="7" s="1"/>
  <c r="J11" i="1"/>
  <c r="G11" i="7" s="1"/>
  <c r="J12" i="1"/>
  <c r="G12" i="7" s="1"/>
  <c r="J13" i="1"/>
  <c r="G13" i="7" s="1"/>
  <c r="J14" i="1"/>
  <c r="G14" i="7" s="1"/>
  <c r="J15" i="1"/>
  <c r="G15" i="7" s="1"/>
  <c r="J16" i="1"/>
  <c r="G16" i="7" s="1"/>
  <c r="J17" i="1"/>
  <c r="G17" i="7" s="1"/>
  <c r="J18" i="1"/>
  <c r="G18" i="7" s="1"/>
  <c r="J19" i="1"/>
  <c r="G19" i="7" s="1"/>
  <c r="J20" i="1"/>
  <c r="G20" i="7" s="1"/>
  <c r="J21" i="1"/>
  <c r="G21" i="7" s="1"/>
  <c r="J22" i="1"/>
  <c r="G22" i="7" s="1"/>
  <c r="J23" i="1"/>
  <c r="G23" i="7" s="1"/>
  <c r="J24" i="1"/>
  <c r="G24" i="7" s="1"/>
  <c r="J25" i="1"/>
  <c r="G25" i="7" s="1"/>
  <c r="J26" i="1"/>
  <c r="G26" i="7" s="1"/>
  <c r="J27" i="1"/>
  <c r="G27" i="7" s="1"/>
  <c r="J28" i="1"/>
  <c r="G28" i="7" s="1"/>
  <c r="J29" i="1"/>
  <c r="G29" i="7" s="1"/>
  <c r="J31" i="1"/>
  <c r="G31" i="7" s="1"/>
  <c r="J32" i="1"/>
  <c r="G32" i="7" s="1"/>
  <c r="J33" i="1"/>
  <c r="G33" i="7" s="1"/>
  <c r="J34" i="1"/>
  <c r="G34" i="7" s="1"/>
  <c r="J35" i="1"/>
  <c r="G35" i="7" s="1"/>
  <c r="J36" i="1"/>
  <c r="G36" i="7" s="1"/>
  <c r="J37" i="1"/>
  <c r="G37" i="7" s="1"/>
  <c r="J38" i="1"/>
  <c r="G38" i="7" s="1"/>
  <c r="J39" i="1"/>
  <c r="G39" i="7" s="1"/>
  <c r="J41" i="1"/>
  <c r="G41" i="7" s="1"/>
  <c r="J42" i="1"/>
  <c r="G42" i="7" s="1"/>
  <c r="J43" i="1"/>
  <c r="G43" i="7" s="1"/>
  <c r="J44" i="1"/>
  <c r="G44" i="7" s="1"/>
  <c r="G45" i="7"/>
  <c r="J46" i="1"/>
  <c r="G46" i="7" s="1"/>
  <c r="J47" i="1"/>
  <c r="G47" i="7" s="1"/>
  <c r="J48" i="1"/>
  <c r="G48" i="7" s="1"/>
  <c r="J49" i="1"/>
  <c r="G49" i="7" s="1"/>
  <c r="J50" i="1"/>
  <c r="G50" i="7" s="1"/>
  <c r="J51" i="1"/>
  <c r="G51" i="7" s="1"/>
  <c r="J52" i="1"/>
  <c r="G52" i="7" s="1"/>
  <c r="J53" i="1"/>
  <c r="G53" i="7" s="1"/>
  <c r="J55" i="1"/>
  <c r="G55" i="7" s="1"/>
  <c r="J56" i="1"/>
  <c r="G56" i="7" s="1"/>
  <c r="J57" i="1"/>
  <c r="G57" i="7" s="1"/>
  <c r="J58" i="1"/>
  <c r="G58" i="7" s="1"/>
  <c r="G60" i="7"/>
  <c r="G61" i="7"/>
  <c r="G62" i="7"/>
  <c r="G63" i="7"/>
  <c r="G64" i="7"/>
  <c r="J62" i="1"/>
  <c r="G65" i="7" s="1"/>
  <c r="G66" i="7"/>
  <c r="J64" i="1"/>
  <c r="G67" i="7" s="1"/>
  <c r="J65" i="1"/>
  <c r="G68" i="7" s="1"/>
  <c r="J66" i="1"/>
  <c r="G69" i="7" s="1"/>
  <c r="J67" i="1"/>
  <c r="G70" i="7" s="1"/>
  <c r="J68" i="1"/>
  <c r="G71" i="7" s="1"/>
  <c r="J69" i="1"/>
  <c r="G72" i="7" s="1"/>
  <c r="J70" i="1"/>
  <c r="G73" i="7" s="1"/>
  <c r="J71" i="1"/>
  <c r="G74" i="7" s="1"/>
  <c r="J72" i="1"/>
  <c r="G75" i="7" s="1"/>
  <c r="J73" i="1"/>
  <c r="G76" i="7" s="1"/>
  <c r="J74" i="1"/>
  <c r="G77" i="7" s="1"/>
  <c r="J75" i="1"/>
  <c r="G78" i="7" s="1"/>
  <c r="J76" i="1"/>
  <c r="G79" i="7" s="1"/>
  <c r="G80" i="7"/>
  <c r="J78" i="1"/>
  <c r="G81" i="7" s="1"/>
  <c r="J79" i="1"/>
  <c r="G82" i="7" s="1"/>
  <c r="J80" i="1"/>
  <c r="G83" i="7" s="1"/>
  <c r="J81" i="1"/>
  <c r="G84" i="7" s="1"/>
  <c r="L6" i="1"/>
  <c r="F6" i="7" s="1"/>
  <c r="L5" i="1"/>
  <c r="F5" i="7" s="1"/>
  <c r="L4" i="1"/>
  <c r="F4" i="7" s="1"/>
  <c r="J5" i="1" l="1"/>
  <c r="G5" i="7" s="1"/>
  <c r="J6" i="1"/>
  <c r="G6" i="7" s="1"/>
  <c r="J4" i="1"/>
  <c r="G4" i="7" s="1"/>
  <c r="L3" i="1"/>
  <c r="F3" i="7" s="1"/>
  <c r="L2" i="1"/>
  <c r="J2" i="1" l="1"/>
  <c r="G2" i="7" s="1"/>
  <c r="F2" i="7"/>
  <c r="J3" i="1"/>
  <c r="G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Kalinin, Vladimir</author>
  </authors>
  <commentList>
    <comment ref="C61" authorId="0" shapeId="0" xr:uid="{49F97C31-C093-40F1-9E6E-2662C233672C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5 вп не предоставили во время</t>
        </r>
      </text>
    </comment>
    <comment ref="C62" authorId="0" shapeId="0" xr:uid="{D2874FA2-816C-42EE-AF03-4F24048B44B2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не нашли</t>
        </r>
      </text>
    </comment>
    <comment ref="Y1250" authorId="0" shapeId="0" xr:uid="{1829F3C4-505E-4EA3-9331-6F7EF386EF95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испр в САпе</t>
        </r>
      </text>
    </comment>
    <comment ref="Y1253" authorId="0" shapeId="0" xr:uid="{A2D60FB8-018E-4361-9A2C-839E4060265B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испр в САпе</t>
        </r>
      </text>
    </comment>
    <comment ref="Y1254" authorId="0" shapeId="0" xr:uid="{74DF959C-97D0-4AD7-AED3-3F5802301DAD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испр в САпе</t>
        </r>
      </text>
    </comment>
    <comment ref="Y1413" authorId="0" shapeId="0" xr:uid="{C23801BC-CE38-4979-BBA6-B63F470FFA7D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не нашёл</t>
        </r>
      </text>
    </comment>
    <comment ref="Z1427" authorId="0" shapeId="0" xr:uid="{F2447214-673E-4C31-A5B4-123E0C78949C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Внести в САП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Kalinin, Vladimir</author>
  </authors>
  <commentList>
    <comment ref="C57" authorId="0" shapeId="0" xr:uid="{05FD81CF-80B0-46DF-9B1D-7B2130B71ADF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не нашли</t>
        </r>
      </text>
    </comment>
    <comment ref="C58" authorId="0" shapeId="0" xr:uid="{B05F3D79-8A63-458D-82FC-5E9162458FCF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не нашли</t>
        </r>
      </text>
    </comment>
    <comment ref="C59" authorId="0" shapeId="0" xr:uid="{BB7CF7D9-B25D-4067-80C7-09DC31C6FF3B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не нашли</t>
        </r>
      </text>
    </comment>
    <comment ref="C60" authorId="0" shapeId="0" xr:uid="{99B2B8E9-19B4-4900-BB9C-B282E0B09E3F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не нашли</t>
        </r>
      </text>
    </comment>
    <comment ref="C61" authorId="0" shapeId="0" xr:uid="{8D374CBB-F35D-468C-9F12-79181809B354}">
      <text>
        <r>
          <rPr>
            <b/>
            <sz val="9"/>
            <color indexed="81"/>
            <rFont val="Tahoma"/>
            <family val="2"/>
            <charset val="204"/>
          </rPr>
          <t>Kalinin, Vladimir:</t>
        </r>
        <r>
          <rPr>
            <sz val="9"/>
            <color indexed="81"/>
            <rFont val="Tahoma"/>
            <family val="2"/>
            <charset val="204"/>
          </rPr>
          <t xml:space="preserve">
не нашли</t>
        </r>
      </text>
    </comment>
  </commentList>
</comments>
</file>

<file path=xl/sharedStrings.xml><?xml version="1.0" encoding="utf-8"?>
<sst xmlns="http://schemas.openxmlformats.org/spreadsheetml/2006/main" count="31114" uniqueCount="6992">
  <si>
    <t>№</t>
  </si>
  <si>
    <t>Линия</t>
  </si>
  <si>
    <t>Машина</t>
  </si>
  <si>
    <t>Измеряемая среда</t>
  </si>
  <si>
    <t>Опция СИ</t>
  </si>
  <si>
    <t>Информация о модели</t>
  </si>
  <si>
    <t>Маркировка на электрической схеме</t>
  </si>
  <si>
    <t>Операция над СИ</t>
  </si>
  <si>
    <t>Дата последней операции</t>
  </si>
  <si>
    <t>Частота операции, дни</t>
  </si>
  <si>
    <t>Дата предстоящей операции</t>
  </si>
  <si>
    <t>Техническое место в SAP</t>
  </si>
  <si>
    <t>САП-номер материала</t>
  </si>
  <si>
    <t>Подразделение</t>
  </si>
  <si>
    <t>Допуск/Класс</t>
  </si>
  <si>
    <t>Свидетельство о поверке</t>
  </si>
  <si>
    <t>Зав. Номер</t>
  </si>
  <si>
    <t>Единицы измерения</t>
  </si>
  <si>
    <t>Диапазон измерения</t>
  </si>
  <si>
    <t>Общая маркировка</t>
  </si>
  <si>
    <t>Место установки прибора</t>
  </si>
  <si>
    <t>Регистрационный номер СИ</t>
  </si>
  <si>
    <t>Тип Поверки</t>
  </si>
  <si>
    <t>Название/Вид СИ</t>
  </si>
  <si>
    <t>ВАР-СИП-В-003</t>
  </si>
  <si>
    <t>ПП</t>
  </si>
  <si>
    <t>0,01…220</t>
  </si>
  <si>
    <t>г</t>
  </si>
  <si>
    <t>0,0003гр.</t>
  </si>
  <si>
    <t>Качество</t>
  </si>
  <si>
    <t>Выезд поверителя</t>
  </si>
  <si>
    <t>Осмотр</t>
  </si>
  <si>
    <t>Обычная поверка</t>
  </si>
  <si>
    <t>Поверка</t>
  </si>
  <si>
    <t>17935-02</t>
  </si>
  <si>
    <t>ФИЛ-СИП-В-001</t>
  </si>
  <si>
    <t>48166-13</t>
  </si>
  <si>
    <t>Весы электронные лабораторные</t>
  </si>
  <si>
    <t>Тип Си</t>
  </si>
  <si>
    <t>СИ</t>
  </si>
  <si>
    <t>И</t>
  </si>
  <si>
    <t>0,4…200</t>
  </si>
  <si>
    <t>кг</t>
  </si>
  <si>
    <t>50гр.</t>
  </si>
  <si>
    <t>Безопасность</t>
  </si>
  <si>
    <t>ВАР-СИП-В-002</t>
  </si>
  <si>
    <t>ЦКТ-СИП-В-001</t>
  </si>
  <si>
    <t>ВАР-СИП-В-001</t>
  </si>
  <si>
    <t>24441-03</t>
  </si>
  <si>
    <t>10…100</t>
  </si>
  <si>
    <t>т</t>
  </si>
  <si>
    <t>50кг.</t>
  </si>
  <si>
    <t>9364-08</t>
  </si>
  <si>
    <t>паспорт</t>
  </si>
  <si>
    <r>
      <t xml:space="preserve">От 0 до 25 </t>
    </r>
    <r>
      <rPr>
        <sz val="11"/>
        <color theme="1"/>
        <rFont val="Calibri"/>
        <family val="2"/>
        <charset val="204"/>
      </rPr>
      <t>˚</t>
    </r>
    <r>
      <rPr>
        <sz val="11"/>
        <color theme="1"/>
        <rFont val="Calibri"/>
        <family val="2"/>
        <scheme val="minor"/>
      </rPr>
      <t>С      От 20 до 90 %</t>
    </r>
  </si>
  <si>
    <t>˚С, %</t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</si>
  <si>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</rPr>
      <t>7 %</t>
    </r>
  </si>
  <si>
    <t>воздух</t>
  </si>
  <si>
    <t>От 15 до 40 ˚С      От 20 до 90 %</t>
  </si>
  <si>
    <t>Расходомер электромагнитный</t>
  </si>
  <si>
    <t>67922-17</t>
  </si>
  <si>
    <t>Год выпуска Си</t>
  </si>
  <si>
    <t>С-НН/05-10-2022/190963169</t>
  </si>
  <si>
    <t>14589-14</t>
  </si>
  <si>
    <t>С-НН/05-10-2022/190963168</t>
  </si>
  <si>
    <t>дм³/мин</t>
  </si>
  <si>
    <t>0,06 ...600</t>
  </si>
  <si>
    <t>жидкость</t>
  </si>
  <si>
    <t>0...282</t>
  </si>
  <si>
    <t>м3/ч</t>
  </si>
  <si>
    <t>±0.5%</t>
  </si>
  <si>
    <t>±0,5 %</t>
  </si>
  <si>
    <t>ПРЭМ ДУ 100</t>
  </si>
  <si>
    <t>ТС</t>
  </si>
  <si>
    <t>76327-19</t>
  </si>
  <si>
    <t>0…630</t>
  </si>
  <si>
    <t>0...280</t>
  </si>
  <si>
    <t>0…120</t>
  </si>
  <si>
    <t>0…180</t>
  </si>
  <si>
    <t>НЦСМ</t>
  </si>
  <si>
    <t>15040-95</t>
  </si>
  <si>
    <t>ЦСМ</t>
  </si>
  <si>
    <t>69363-17</t>
  </si>
  <si>
    <t>CH4, O2, CO, H2S</t>
  </si>
  <si>
    <t>ХКС-СИП-ГАГ-0027</t>
  </si>
  <si>
    <t>0…50</t>
  </si>
  <si>
    <t>%</t>
  </si>
  <si>
    <t>±5 %</t>
  </si>
  <si>
    <t>ТС - Техническая служба</t>
  </si>
  <si>
    <t>СВ - склад внутренний</t>
  </si>
  <si>
    <t>СЦ  - склад центральный</t>
  </si>
  <si>
    <t>ДИ- диагностическое оборудование</t>
  </si>
  <si>
    <t>12587-90</t>
  </si>
  <si>
    <t>0-50-150-500-1500</t>
  </si>
  <si>
    <t>мТл</t>
  </si>
  <si>
    <t>0…1</t>
  </si>
  <si>
    <t>Мра</t>
  </si>
  <si>
    <t>Расходомер воды корреляционный</t>
  </si>
  <si>
    <t>ДРК-4В11-1</t>
  </si>
  <si>
    <t>Утилиты</t>
  </si>
  <si>
    <t>УП</t>
  </si>
  <si>
    <t>С-Н/24-08-2022/180559830</t>
  </si>
  <si>
    <t>С-Н/24-08-2022/180559831</t>
  </si>
  <si>
    <t>С-Н/07-09-2022/184252066</t>
  </si>
  <si>
    <t>Присоединение</t>
  </si>
  <si>
    <t>4...9600</t>
  </si>
  <si>
    <t>ПЭТ</t>
  </si>
  <si>
    <t>Стекло</t>
  </si>
  <si>
    <t>Банка</t>
  </si>
  <si>
    <t>Кеги</t>
  </si>
  <si>
    <t>49519-12</t>
  </si>
  <si>
    <t>˚С</t>
  </si>
  <si>
    <t>Диаметр/ размер/ длина, мм</t>
  </si>
  <si>
    <t>±0,08%</t>
  </si>
  <si>
    <t>Фланец</t>
  </si>
  <si>
    <t>Сэндвич</t>
  </si>
  <si>
    <t>Стоимость поверки на текущую дату с НДС, руб</t>
  </si>
  <si>
    <t>21790-13</t>
  </si>
  <si>
    <t>NH3, O2</t>
  </si>
  <si>
    <t>±25 %</t>
  </si>
  <si>
    <t>мг/м3</t>
  </si>
  <si>
    <t>pH-метр</t>
  </si>
  <si>
    <t>15081-06</t>
  </si>
  <si>
    <t>-2.000...+19.999</t>
  </si>
  <si>
    <t>pH</t>
  </si>
  <si>
    <t>±0.005 рН</t>
  </si>
  <si>
    <t>15202-14</t>
  </si>
  <si>
    <t>0,39...28 000</t>
  </si>
  <si>
    <t>м³/ч</t>
  </si>
  <si>
    <t>±1.00 %</t>
  </si>
  <si>
    <t>С-ГШН/26-09-2022/188821100</t>
  </si>
  <si>
    <t>32106-11</t>
  </si>
  <si>
    <t>-8,000 … +22,000</t>
  </si>
  <si>
    <t>± 0,003</t>
  </si>
  <si>
    <t>С-ГШН/15-07-2022/171219512</t>
  </si>
  <si>
    <t>32477-11</t>
  </si>
  <si>
    <t>-40 до +70</t>
  </si>
  <si>
    <t>±1 ˚С</t>
  </si>
  <si>
    <t>AA095D19000</t>
  </si>
  <si>
    <t>±0.2%</t>
  </si>
  <si>
    <t>Promag 50H1H</t>
  </si>
  <si>
    <t>Promag 53H1H</t>
  </si>
  <si>
    <t>54056C91000</t>
  </si>
  <si>
    <t>С-ГШН/16-12-2021/125320163</t>
  </si>
  <si>
    <t>46434-11</t>
  </si>
  <si>
    <t>-20...60 ˚С     0...98 %</t>
  </si>
  <si>
    <t>±0,3 ˚С        ±2 %</t>
  </si>
  <si>
    <t>Датчики-газоанализаторы</t>
  </si>
  <si>
    <t>60749-15</t>
  </si>
  <si>
    <t>CO2</t>
  </si>
  <si>
    <t>Кега</t>
  </si>
  <si>
    <t>Promag 53H80</t>
  </si>
  <si>
    <t xml:space="preserve">	F912E119000</t>
  </si>
  <si>
    <t>14589-09</t>
  </si>
  <si>
    <t>С-Н/07-09-2021/92414454</t>
  </si>
  <si>
    <t>Спектрофотометр</t>
  </si>
  <si>
    <t>22230-11</t>
  </si>
  <si>
    <t>320-1100                  ±3</t>
  </si>
  <si>
    <t>нм                   А</t>
  </si>
  <si>
    <t>±1.5 нм   ±0.005А или 1%</t>
  </si>
  <si>
    <t>Oxi 3205</t>
  </si>
  <si>
    <t>Оксиметр</t>
  </si>
  <si>
    <t>41928-09</t>
  </si>
  <si>
    <t>0,00 ... 20,00      0,0 ... 200,0         0,0 ... 200,0               -5,0 ... +105,0</t>
  </si>
  <si>
    <t>мг/л                %              мбар                °C</t>
  </si>
  <si>
    <t>± 0,5%        ± 0,5%          ± 0,5%         ± 0,1°C</t>
  </si>
  <si>
    <t>Дозатор механический одноканальный</t>
  </si>
  <si>
    <t>Манометр</t>
  </si>
  <si>
    <t>нет</t>
  </si>
  <si>
    <t>Снизу G1/2</t>
  </si>
  <si>
    <t>Пар</t>
  </si>
  <si>
    <t xml:space="preserve">RU86313102-020804 </t>
  </si>
  <si>
    <t>Воздух</t>
  </si>
  <si>
    <t>бар</t>
  </si>
  <si>
    <t>СО2</t>
  </si>
  <si>
    <t>RU86313101-091017</t>
  </si>
  <si>
    <t>RU86313401-220704</t>
  </si>
  <si>
    <t>RU86313102-071319</t>
  </si>
  <si>
    <t>0-4% об.д.
0 - 40 000 ppm</t>
  </si>
  <si>
    <t xml:space="preserve">            ˚С              %</t>
  </si>
  <si>
    <t>± 0.25% об.д.</t>
  </si>
  <si>
    <t>ppm</t>
  </si>
  <si>
    <t>CAN-Р3А-СИ-ГА-285</t>
  </si>
  <si>
    <t>PL1-РУА-СИ-ГА-290</t>
  </si>
  <si>
    <t>GL1-РУА-СИ-ГА-287</t>
  </si>
  <si>
    <t>KEG-ПП-СИ-ГА-288</t>
  </si>
  <si>
    <t>RU86313501-040815</t>
  </si>
  <si>
    <t>RU86313102-081701</t>
  </si>
  <si>
    <t>RU86313101-101005</t>
  </si>
  <si>
    <t>RU86313401-211211</t>
  </si>
  <si>
    <t>-</t>
  </si>
  <si>
    <t>Комментарии</t>
  </si>
  <si>
    <t>47232-11</t>
  </si>
  <si>
    <t>ДАХ-М-01</t>
  </si>
  <si>
    <t>NH3</t>
  </si>
  <si>
    <t>от 0 до 600</t>
  </si>
  <si>
    <t>± 5 мг/м3</t>
  </si>
  <si>
    <t>ХКС-СИП-ГАГ-011</t>
  </si>
  <si>
    <t>ХКС-СИП-ГАГ-012</t>
  </si>
  <si>
    <t>ХКС-СИП-ГАГ-022</t>
  </si>
  <si>
    <t>± 10 %</t>
  </si>
  <si>
    <t>млрд-1</t>
  </si>
  <si>
    <t>1..20000    1..40000     2..80000   10…4000000   50..2000000</t>
  </si>
  <si>
    <t>О2</t>
  </si>
  <si>
    <t>Калибровка раз в месяц, обслуживание кислородного датчика раз в 3 месяца</t>
  </si>
  <si>
    <t>Газ</t>
  </si>
  <si>
    <t>Жидкость</t>
  </si>
  <si>
    <t>Сыпучие вещества</t>
  </si>
  <si>
    <t>Вода</t>
  </si>
  <si>
    <t>Магнитное поле</t>
  </si>
  <si>
    <t>КОТ-СИП-ПД-003</t>
  </si>
  <si>
    <t>RU86382201-080203</t>
  </si>
  <si>
    <t>RU86382190-1705</t>
  </si>
  <si>
    <t>ОС-СИП-Ph-001</t>
  </si>
  <si>
    <t>RU86311301-02</t>
  </si>
  <si>
    <t>RU86318201-04</t>
  </si>
  <si>
    <t>RU86311302</t>
  </si>
  <si>
    <t>RU86312100</t>
  </si>
  <si>
    <t>RU86312500</t>
  </si>
  <si>
    <t>RU86382502-01</t>
  </si>
  <si>
    <t>ХКС-СИП-ГАГ-0024</t>
  </si>
  <si>
    <t>ХКС-СИП-ГАГ-0026</t>
  </si>
  <si>
    <t>RU86318201-02</t>
  </si>
  <si>
    <t>RU86318201-05</t>
  </si>
  <si>
    <t>RU86318201</t>
  </si>
  <si>
    <t>RU86382401-0123</t>
  </si>
  <si>
    <t xml:space="preserve">	Датчики оптические инфракрасные</t>
  </si>
  <si>
    <t>Drager PIR-7200</t>
  </si>
  <si>
    <t>ARND-0111</t>
  </si>
  <si>
    <t>Газоанализаторы</t>
  </si>
  <si>
    <t>72996-18</t>
  </si>
  <si>
    <t>0..300</t>
  </si>
  <si>
    <t>±4 ppm</t>
  </si>
  <si>
    <t>ХКС-СИП-ГАГ-0029</t>
  </si>
  <si>
    <t>Жидкость, газ</t>
  </si>
  <si>
    <t>Эталон</t>
  </si>
  <si>
    <t>39152-12</t>
  </si>
  <si>
    <t>51100-12</t>
  </si>
  <si>
    <t>c-DGM</t>
  </si>
  <si>
    <t>±50 мг</t>
  </si>
  <si>
    <t>ТМ5</t>
  </si>
  <si>
    <t>25913-08</t>
  </si>
  <si>
    <t>G 1/4</t>
  </si>
  <si>
    <t>Дозаторы пипеточные одно- и многоканальные</t>
  </si>
  <si>
    <t>Дозаторы автоматические и механические одноканальные</t>
  </si>
  <si>
    <t>BIOHIT 100-1000</t>
  </si>
  <si>
    <t>ВАР-СИП-Т-1</t>
  </si>
  <si>
    <t>ВАР-СИП-Т-2</t>
  </si>
  <si>
    <t>ВАР-СИП-Т-3</t>
  </si>
  <si>
    <t>ДАК-СО2-035</t>
  </si>
  <si>
    <t>HQ411d</t>
  </si>
  <si>
    <t>180200002843</t>
  </si>
  <si>
    <t>И-НН/25-10-2022/196909986</t>
  </si>
  <si>
    <t>ЛОГ</t>
  </si>
  <si>
    <t>ЛОГ - Логистика</t>
  </si>
  <si>
    <t>ЦЛ - Центральная Лаборатория</t>
  </si>
  <si>
    <t>ВТ-150</t>
  </si>
  <si>
    <t>Номер СИ</t>
  </si>
  <si>
    <t>Количество дней до поверки</t>
  </si>
  <si>
    <t>Комментарий</t>
  </si>
  <si>
    <t>1 канал</t>
  </si>
  <si>
    <t>wika 232.50</t>
  </si>
  <si>
    <t>ВАР-СИП-М-0019</t>
  </si>
  <si>
    <t>ФИЛ-СИП-М-018</t>
  </si>
  <si>
    <t>ЧКД</t>
  </si>
  <si>
    <t>кгс</t>
  </si>
  <si>
    <t>В ремонте у производителя</t>
  </si>
  <si>
    <t>ЦЛ</t>
  </si>
  <si>
    <t>Анализатор содержания растворенного О2/СО2 в жидкости</t>
  </si>
  <si>
    <t>BIOHIT</t>
  </si>
  <si>
    <t>мл</t>
  </si>
  <si>
    <t>ОКА-Т-СО2</t>
  </si>
  <si>
    <t>20-50 г</t>
  </si>
  <si>
    <t>0,01-0,16                      0,00005                          0,01</t>
  </si>
  <si>
    <t>50838-12</t>
  </si>
  <si>
    <t>±1 гр</t>
  </si>
  <si>
    <t>0,001 г      0,01 %           1˚С</t>
  </si>
  <si>
    <t>Газоанализатор</t>
  </si>
  <si>
    <t>Testo 315-3</t>
  </si>
  <si>
    <t>Лайт ДПОП-1-100-1000</t>
  </si>
  <si>
    <t>Uvmini-1240</t>
  </si>
  <si>
    <t>A10934637872 CS</t>
  </si>
  <si>
    <t>4657-85</t>
  </si>
  <si>
    <t>ТЛ-2</t>
  </si>
  <si>
    <t>53986-13</t>
  </si>
  <si>
    <t>Термометры ртутные стеклянные лабораторные</t>
  </si>
  <si>
    <t>ТЛ-4</t>
  </si>
  <si>
    <t xml:space="preserve">˚С </t>
  </si>
  <si>
    <t>BIOHIT 500-5000</t>
  </si>
  <si>
    <t>Испытание оборудования</t>
  </si>
  <si>
    <t>Sigrist LabScat 2</t>
  </si>
  <si>
    <t>Мутномер лабораторный</t>
  </si>
  <si>
    <t>RU86313401-16</t>
  </si>
  <si>
    <t>Необходимо произвести проверку реализации методики измерений перед установкой, без нее не введут в эксплуатацию газпром</t>
  </si>
  <si>
    <t>При замене надо на соединительном фланце справа перед фильтром просверлить отверстия на болтах для опломбировки</t>
  </si>
  <si>
    <t>Временно выведен из эксплуатации, ожидание поставки зап части для ремонта</t>
  </si>
  <si>
    <t>Срочная поверка 1160</t>
  </si>
  <si>
    <t>При отправке в НЦСМ согласовать чтобы перед отдачей вернули базу данных обязательно! При включении чтобы начал считать нужно нажать кнопку пуск и после этого связаться с Газпромом. (срочная поверка 3100)</t>
  </si>
  <si>
    <t>КОТ</t>
  </si>
  <si>
    <t>ТМ6</t>
  </si>
  <si>
    <t>кгс/см2</t>
  </si>
  <si>
    <t>кр зона 6</t>
  </si>
  <si>
    <t>Дизель</t>
  </si>
  <si>
    <t>КОТ-СИП-М-051</t>
  </si>
  <si>
    <t>Давление прямой СВ на котельную</t>
  </si>
  <si>
    <t>0…1 кгс/см2</t>
  </si>
  <si>
    <t>-1..9 бар</t>
  </si>
  <si>
    <t>0-10 бар</t>
  </si>
  <si>
    <t>подразделение</t>
  </si>
  <si>
    <t>0…6 кгс/см2</t>
  </si>
  <si>
    <t>Давление обратной сетевой воды до фильтра</t>
  </si>
  <si>
    <t>Давление обратной сетевой воды после фильтра</t>
  </si>
  <si>
    <t>Давление после насосов ГВС</t>
  </si>
  <si>
    <t>Давление после насосов ГВС после гребенки</t>
  </si>
  <si>
    <t>КОТ-СИП-М-085</t>
  </si>
  <si>
    <t>КОТ-СИП-М-086</t>
  </si>
  <si>
    <t>КОТ-СИП-М-087</t>
  </si>
  <si>
    <t>КОТ-СИП-М-088</t>
  </si>
  <si>
    <t>КОТ-СИП-М-089</t>
  </si>
  <si>
    <t>Давление обратки СВ до расширительного бака</t>
  </si>
  <si>
    <t>Давление обратки СВ после расширительного бака</t>
  </si>
  <si>
    <t>Давление городской воды возле расходомера</t>
  </si>
  <si>
    <t>Насос №1 ГВС всасывание</t>
  </si>
  <si>
    <t>Насос №1 ГВС нагнетание</t>
  </si>
  <si>
    <t>Насос №2 ГВС всасывание</t>
  </si>
  <si>
    <t>Насос №2 ГВС нагнетание</t>
  </si>
  <si>
    <t>Насос №3 ГВС всасывание</t>
  </si>
  <si>
    <t>Насос №3 ГВС нагнетание</t>
  </si>
  <si>
    <t>КОТ-СИП-М-090</t>
  </si>
  <si>
    <t>КОТ-СИП-М-091</t>
  </si>
  <si>
    <t>КОТ-СИП-М-092</t>
  </si>
  <si>
    <t>КОТ-СИП-М-093</t>
  </si>
  <si>
    <t>КОТ-СИП-М-094</t>
  </si>
  <si>
    <t>КОТ-СИП-М-095</t>
  </si>
  <si>
    <t>КОТ-СИП-М-096</t>
  </si>
  <si>
    <t>КОТ-СИП-М-097</t>
  </si>
  <si>
    <t>Насос перекачки конденсата в Д1 всасывание</t>
  </si>
  <si>
    <t>Насос перекачки конденсата в Д1 нагнетание</t>
  </si>
  <si>
    <t>Насос перекачки конденсата в Д2 всасывание</t>
  </si>
  <si>
    <t>Насос перекачки конденсата в Д2 нагнетание</t>
  </si>
  <si>
    <t>Давление прямой горячей воды</t>
  </si>
  <si>
    <t>Давление обратки горячей воды</t>
  </si>
  <si>
    <t>Обратка ГВС (на теплообменнике)</t>
  </si>
  <si>
    <t>В бак ГВС (на теплообменнике)</t>
  </si>
  <si>
    <t>Сборный конденсат (на теплообменнике)</t>
  </si>
  <si>
    <t>Дренаж сборного конденсата (на теплообменнике)</t>
  </si>
  <si>
    <t>КОТ-СИП-М-098</t>
  </si>
  <si>
    <t>КОТ-СИП-М-099</t>
  </si>
  <si>
    <t>КОТ-СИП-М-100</t>
  </si>
  <si>
    <t>КОТ-СИП-М-101</t>
  </si>
  <si>
    <t>КОТ-СИП-М-102</t>
  </si>
  <si>
    <t>КОТ-СИП-М-103</t>
  </si>
  <si>
    <t>КОТ-СИП-М-104</t>
  </si>
  <si>
    <t>КОТ-СИП-М-105</t>
  </si>
  <si>
    <t>КОТ-СИП-М-106</t>
  </si>
  <si>
    <t>КОТ-СИП-М-107</t>
  </si>
  <si>
    <t>Давление городской воды перед окном операторской</t>
  </si>
  <si>
    <t>КОТ-СИП-М-108</t>
  </si>
  <si>
    <t>Нет подменного фонда, нужно закупить</t>
  </si>
  <si>
    <t>ТМ3</t>
  </si>
  <si>
    <t xml:space="preserve">датчик проводимости </t>
  </si>
  <si>
    <t>CDC401</t>
  </si>
  <si>
    <t>И-НН/10-03-2023/229636526</t>
  </si>
  <si>
    <t>электрод Metrohm</t>
  </si>
  <si>
    <t>6.0228.010</t>
  </si>
  <si>
    <t>И-НН/10-03-2023/229636513</t>
  </si>
  <si>
    <t>Протокол калибровки 56-68-0786</t>
  </si>
  <si>
    <t>Гликоль</t>
  </si>
  <si>
    <t>Масло</t>
  </si>
  <si>
    <t>Сзади G1/2</t>
  </si>
  <si>
    <t>Бар</t>
  </si>
  <si>
    <t>Mpa</t>
  </si>
  <si>
    <t>0…60</t>
  </si>
  <si>
    <t>Механический дефект</t>
  </si>
  <si>
    <t>55984-13</t>
  </si>
  <si>
    <t>42453-18</t>
  </si>
  <si>
    <t>С-НН/12-05-2023/246420716</t>
  </si>
  <si>
    <t>С-НН/12-05-2023/246420708</t>
  </si>
  <si>
    <t>С-НН/12-05-2023/246420709</t>
  </si>
  <si>
    <t>С-НН/12-05-2023/246420714</t>
  </si>
  <si>
    <t>С-НН/12-05-2023/246420710</t>
  </si>
  <si>
    <t>С-НН/12-05-2023/246420715</t>
  </si>
  <si>
    <t>С-НН/12-05-2023/246420712</t>
  </si>
  <si>
    <t>С-НН/12-05-2023/246420718</t>
  </si>
  <si>
    <t xml:space="preserve"> </t>
  </si>
  <si>
    <t>Нужен новый датчик</t>
  </si>
  <si>
    <t>С-НН/14-04-2023/239006162</t>
  </si>
  <si>
    <t>С-НН/06-06-2023/252403645</t>
  </si>
  <si>
    <t>Термометр стеклянный лабораторный</t>
  </si>
  <si>
    <t>Весы электронные</t>
  </si>
  <si>
    <t>СЕ6202-С</t>
  </si>
  <si>
    <t>HD-150</t>
  </si>
  <si>
    <t>019931137</t>
  </si>
  <si>
    <t>Давление воды на теплообменнике Ruland Фильтрация</t>
  </si>
  <si>
    <t>Весы</t>
  </si>
  <si>
    <t>Сломаны и утилизированы</t>
  </si>
  <si>
    <t>Не прошел поверку</t>
  </si>
  <si>
    <t>И-НН/24-07-2023/264305170</t>
  </si>
  <si>
    <t>С-НН/24-07-2023/264305196</t>
  </si>
  <si>
    <t>9298-83</t>
  </si>
  <si>
    <t>В наборе с денсиметрами</t>
  </si>
  <si>
    <t>Набор денсиметров</t>
  </si>
  <si>
    <t>С-НН/09-08-2023/268556264</t>
  </si>
  <si>
    <t>С-НН/09-08-2023/268556265</t>
  </si>
  <si>
    <t>С-НН/26-07-2023/264851719</t>
  </si>
  <si>
    <t>С-НН/26-07-2023/264851723</t>
  </si>
  <si>
    <t>Временно установлен на линию банки</t>
  </si>
  <si>
    <t>Канал СО2 выведен из строя, поверка по 2-м каналам</t>
  </si>
  <si>
    <t>Неисправна плата</t>
  </si>
  <si>
    <t>HB082319000</t>
  </si>
  <si>
    <t>F912E219000</t>
  </si>
  <si>
    <t>осмотр</t>
  </si>
  <si>
    <t>0..4 bar</t>
  </si>
  <si>
    <t>Диаметр, мм</t>
  </si>
  <si>
    <t>1/2 слева</t>
  </si>
  <si>
    <t>ЦКТ-И-М-001</t>
  </si>
  <si>
    <t>0..6 bar</t>
  </si>
  <si>
    <t>1/2 справа</t>
  </si>
  <si>
    <t>ЦКТ-И-М-002</t>
  </si>
  <si>
    <t>ЦКТ-И-М-003</t>
  </si>
  <si>
    <t>ЦКТ-И-М-004</t>
  </si>
  <si>
    <t>ЦКТ-И-М-005</t>
  </si>
  <si>
    <t>ЦКТ-И-М-006</t>
  </si>
  <si>
    <t>ЦКТ-И-М-007</t>
  </si>
  <si>
    <t>ЦКТ-И-М-008</t>
  </si>
  <si>
    <t>ЦКТ-И-М-009</t>
  </si>
  <si>
    <t>ЦКТ-И-М-010</t>
  </si>
  <si>
    <t>ЦКТ-И-М-011</t>
  </si>
  <si>
    <t>ЦКТ-И-М-012</t>
  </si>
  <si>
    <t>ЦКТ-И-М-013</t>
  </si>
  <si>
    <t>ЦКТ-И-М-014</t>
  </si>
  <si>
    <t>ЦКТ-И-М-015</t>
  </si>
  <si>
    <t>ЦКТ-И-М-016</t>
  </si>
  <si>
    <t>ЦКТ-И-М-017</t>
  </si>
  <si>
    <t>ЦКТ-И-М-018</t>
  </si>
  <si>
    <t>ЦКТ-И-М-019</t>
  </si>
  <si>
    <t>ЦКТ-И-М-020</t>
  </si>
  <si>
    <t>ЦКТ-И-М-021</t>
  </si>
  <si>
    <t>Отделение ЦКТ 1-10, давление СО2 до фильтра</t>
  </si>
  <si>
    <t>0..16 bar</t>
  </si>
  <si>
    <t>1/2 снизу</t>
  </si>
  <si>
    <t>ЦКТ-И-М-024</t>
  </si>
  <si>
    <t>Отделение ЦКТ 1-10, давление СО2 после фильтра</t>
  </si>
  <si>
    <t>0..10 bar</t>
  </si>
  <si>
    <t>ЦКТ-И-М-025</t>
  </si>
  <si>
    <t>ЦКТ-И-М-026</t>
  </si>
  <si>
    <t>Отделение ЦКТ 1-10, давление стерильного воздуха</t>
  </si>
  <si>
    <t>ЦКТ-И-М-027</t>
  </si>
  <si>
    <t>Отделение ЦКТ 1-10, давление СО2 на фильтре</t>
  </si>
  <si>
    <t>1/4 снизу</t>
  </si>
  <si>
    <t>ЦКТ-И-М-028</t>
  </si>
  <si>
    <t>Отделение ЦКТ 1-10, давление на пеногасителе</t>
  </si>
  <si>
    <t>0..0,6 bar</t>
  </si>
  <si>
    <t>ЦКТ-И-М-022</t>
  </si>
  <si>
    <t>Галерея ЦКТ 20-30, давление в ЦКТ №21</t>
  </si>
  <si>
    <t>Галерея ЦКТ 1-20, давление в ТРД</t>
  </si>
  <si>
    <t>Галерея ЦКТ 1-20, давление в ЦКТ №1</t>
  </si>
  <si>
    <t>Галерея ЦКТ 1-20, давление в ЦКТ №2</t>
  </si>
  <si>
    <t>Галерея ЦКТ 1-20, давление в ЦКТ №3</t>
  </si>
  <si>
    <t>Галерея ЦКТ 1-20, давление в ЦКТ №4</t>
  </si>
  <si>
    <t>Галерея ЦКТ 1-20, давление в ЦКТ №5</t>
  </si>
  <si>
    <t>Галерея ЦКТ 1-20, давление в ЦКТ №6</t>
  </si>
  <si>
    <t>Галерея ЦКТ 1-20, давление в ЦКТ №7</t>
  </si>
  <si>
    <t>Галерея ЦКТ 1-20, давление в ЦКТ №8</t>
  </si>
  <si>
    <t>Галерея ЦКТ 1-20, давление в ЦКТ №9</t>
  </si>
  <si>
    <t>Галерея ЦКТ 1-20, давление в ЦКТ №10</t>
  </si>
  <si>
    <t>Галерея ЦКТ 1-20, давление в ЦКТ №11</t>
  </si>
  <si>
    <t>Галерея ЦКТ 1-20, давление в ЦКТ №12</t>
  </si>
  <si>
    <t>Галерея ЦКТ 1-20, давление в ЦКТ №13</t>
  </si>
  <si>
    <t>Галерея ЦКТ 1-20, давление в ЦКТ №14</t>
  </si>
  <si>
    <t>Галерея ЦКТ 1-20, давление в ЦКТ №15</t>
  </si>
  <si>
    <t>Галерея ЦКТ 1-20, давление в ЦКТ №16</t>
  </si>
  <si>
    <t>Галерея ЦКТ 1-20, давление в ЦКТ №17</t>
  </si>
  <si>
    <t>Галерея ЦКТ 1-20, давление в ЦКТ №18</t>
  </si>
  <si>
    <t>Галерея ЦКТ 1-20, давление в ЦКТ №19</t>
  </si>
  <si>
    <t>Галерея ЦКТ 1-20, давление в ЦКТ №20</t>
  </si>
  <si>
    <t>ЦКТ-И-М-023</t>
  </si>
  <si>
    <t>DN32 слева</t>
  </si>
  <si>
    <t>Галерея ЦКТ 20-30, давление в ЦКТ №22</t>
  </si>
  <si>
    <t>Галерея ЦКТ 20-30, давление в ЦКТ №23</t>
  </si>
  <si>
    <t>Галерея ЦКТ 20-30, давление в ЦКТ №24</t>
  </si>
  <si>
    <t>ЦКТ-И-М-029</t>
  </si>
  <si>
    <t>ЦКТ-И-М-030</t>
  </si>
  <si>
    <t>Галерея ЦКТ 20-30, давление в ЦКТ №27</t>
  </si>
  <si>
    <t>Галерея ЦКТ 20-30, давление в ЦКТ №28</t>
  </si>
  <si>
    <t>Галерея ЦКТ 20-30, давление в ЦКТ №29</t>
  </si>
  <si>
    <t>Галерея ЦКТ 20-30, давление в ЦКТ №30</t>
  </si>
  <si>
    <t>ЦКТ-И-М-031</t>
  </si>
  <si>
    <t>ЦКТ-И-М-032</t>
  </si>
  <si>
    <t>ЦКТ-И-М-033</t>
  </si>
  <si>
    <t>ЦКТ-И-М-034</t>
  </si>
  <si>
    <t>Галерея ЦКТ 20-30, давление стерильного воздуха после фильтра</t>
  </si>
  <si>
    <t>DN32 снизу</t>
  </si>
  <si>
    <t>Галерея ЦКТ 20-30, давление стерильного воздуха до фильтра</t>
  </si>
  <si>
    <t>ЦКТ-И-М-035</t>
  </si>
  <si>
    <t>Галерея ЦКТ 20-30, давление СО2 после фильтра</t>
  </si>
  <si>
    <t>Галерея ЦКТ 20-30, давление подачи СО2 на фильтр</t>
  </si>
  <si>
    <t>Галерея ЦКТ 20-30, давление воды после насосной станции Ecolab</t>
  </si>
  <si>
    <t>0..60 bar</t>
  </si>
  <si>
    <t>1/8 сзади</t>
  </si>
  <si>
    <t>ЦКТ-И-М-036</t>
  </si>
  <si>
    <t xml:space="preserve">Галерея ЦКТ 20-30, давление воздуха на регуляторе возле Ecolab </t>
  </si>
  <si>
    <t>ЦКТ-И-М-037</t>
  </si>
  <si>
    <t>Холодный СИП, ШУ СИП Фильтрат</t>
  </si>
  <si>
    <t>СИП-И-М-001</t>
  </si>
  <si>
    <t>СИП ПП</t>
  </si>
  <si>
    <t>СИП-И-М-002</t>
  </si>
  <si>
    <t>Холодный СИП, Фильтрат трубопровода обратки после фильтра</t>
  </si>
  <si>
    <t>Холодный СИП, Фильтрат трубопровода обратки до фильтра</t>
  </si>
  <si>
    <t>СИП-И-М-003</t>
  </si>
  <si>
    <t>Холодный СИП, Фильтрат танков обратки до фильтра</t>
  </si>
  <si>
    <t>СИП-И-М-004</t>
  </si>
  <si>
    <t>Холодный СИП, Фильтрат танков обратки после фильтра</t>
  </si>
  <si>
    <t>СИП-И-М-005</t>
  </si>
  <si>
    <t>СИП-И-М-007</t>
  </si>
  <si>
    <t>Холодный СИП, Нефильтрат трубопровода до фильтра</t>
  </si>
  <si>
    <t>Холодный СИП, Нефильтрат трубопровода после фильтра</t>
  </si>
  <si>
    <t>-1..9 bar</t>
  </si>
  <si>
    <t>СИП-И-М-008</t>
  </si>
  <si>
    <t>Холодный СИП, Нефильтрат танки до фильтра</t>
  </si>
  <si>
    <t>СИП-И-М-009</t>
  </si>
  <si>
    <t>Холодный СИП, Нефильтрат танки после фильтра</t>
  </si>
  <si>
    <t>СИП-И-М-010</t>
  </si>
  <si>
    <t>Холодный СИП, ШУ PVPP</t>
  </si>
  <si>
    <t>СИП-И-М-011</t>
  </si>
  <si>
    <t>Холодный СИП, ШУ СИП Нефильтрат</t>
  </si>
  <si>
    <t>СИП-И-М-012</t>
  </si>
  <si>
    <t>Холодный СИП, давление СО2 на редукторе</t>
  </si>
  <si>
    <t>СИП-И-М-013</t>
  </si>
  <si>
    <t>CCT</t>
  </si>
  <si>
    <t>HGB</t>
  </si>
  <si>
    <t>ХГБ, давление пива на трапфильтре</t>
  </si>
  <si>
    <t>ФЕР-И-М-001</t>
  </si>
  <si>
    <t>ХГБ, давление пива на БТФ</t>
  </si>
  <si>
    <t>DN32 справа</t>
  </si>
  <si>
    <t>ФЕР-И-М-002</t>
  </si>
  <si>
    <t>ХГБ, давление СО2 на редукторе</t>
  </si>
  <si>
    <t>ФЕР-И-М-003</t>
  </si>
  <si>
    <t>ФЕР-И-М-004</t>
  </si>
  <si>
    <t>ХГБ, давление пива на Carboblend</t>
  </si>
  <si>
    <t>ХГБ, давление воздуха на редукторе CV2703,1</t>
  </si>
  <si>
    <t>ХГБ, давление воздуха на редукторе CV2703,2</t>
  </si>
  <si>
    <t>0..2 bar</t>
  </si>
  <si>
    <t>ФЕР-И-М-005</t>
  </si>
  <si>
    <t>ФЕР-И-М-006</t>
  </si>
  <si>
    <t>Электроконтактный</t>
  </si>
  <si>
    <t>ФЕР-И-М-007</t>
  </si>
  <si>
    <t>ХГБ, Карбобленд, давление СО2 после фильтра</t>
  </si>
  <si>
    <t>ХГБ, Карбобленд, давление СО2 на галерею ВВТ</t>
  </si>
  <si>
    <t>ФЕР-И-М-008</t>
  </si>
  <si>
    <t>ФЕР-И-М-009</t>
  </si>
  <si>
    <t>ХГБ, давление деаэрированной воды после насоса F2M01</t>
  </si>
  <si>
    <t>ФЕР-И-М-010</t>
  </si>
  <si>
    <t>ХГБ, давление воздуха на редукторе 1</t>
  </si>
  <si>
    <t>ХГБ, давление воздуха на редукторе 2</t>
  </si>
  <si>
    <t>ФЕР-И-М-011</t>
  </si>
  <si>
    <t>ФЕР-И-М-012</t>
  </si>
  <si>
    <t>ХГБ, Карбобленд, ШУ FL+FP BCS</t>
  </si>
  <si>
    <t>ХГБ, ШУ FL+FP HWD</t>
  </si>
  <si>
    <t>ФЕР-И-М-013</t>
  </si>
  <si>
    <t>ХГБ, ШУ Ruland</t>
  </si>
  <si>
    <t>ФЕР-И-М-014</t>
  </si>
  <si>
    <t>ХГБ, Ruland контур нагрева</t>
  </si>
  <si>
    <t>ФЕР-И-М-015</t>
  </si>
  <si>
    <t>ХГБ, давление деаэрированной в воды в БДВ</t>
  </si>
  <si>
    <t>ФЕР-И-М-016</t>
  </si>
  <si>
    <t>ТХД</t>
  </si>
  <si>
    <t>ТХД, ШУ танков 1-3</t>
  </si>
  <si>
    <t>ДО-И-М-001</t>
  </si>
  <si>
    <t>ТХД, Давление в танке №1</t>
  </si>
  <si>
    <t>ТХД, Давление в танке №2</t>
  </si>
  <si>
    <t>ТХД, Давление в танке №3</t>
  </si>
  <si>
    <t>ТХД, Давление в танке №4</t>
  </si>
  <si>
    <t>ТХД, Давление в танке №5</t>
  </si>
  <si>
    <t>ТХД, Давление в танке №6</t>
  </si>
  <si>
    <t>ТХД, Давление в танке №7</t>
  </si>
  <si>
    <t>ДО-И-М-002</t>
  </si>
  <si>
    <t>ДО-И-М-003</t>
  </si>
  <si>
    <t>ДО-И-М-004</t>
  </si>
  <si>
    <t>ДО-И-М-005</t>
  </si>
  <si>
    <t>ДО-И-М-006</t>
  </si>
  <si>
    <t>ДО-И-М-007</t>
  </si>
  <si>
    <t>ДО-И-М-008</t>
  </si>
  <si>
    <t>ЧКД, давление гликоля в магистрале</t>
  </si>
  <si>
    <t>ДО-И-М-009</t>
  </si>
  <si>
    <t>ДО-И-М-010</t>
  </si>
  <si>
    <t>ЧКД, давление стерильного воздуха до фильтра</t>
  </si>
  <si>
    <t>ЧКД, давление стерильного воздуха после фильтра</t>
  </si>
  <si>
    <t>ЧКД, давление стерильного воздуха на фильтре</t>
  </si>
  <si>
    <t>1/8 снизу</t>
  </si>
  <si>
    <t>ДО-И-М-011</t>
  </si>
  <si>
    <t>ЧКД, давление нестерильного воздуха в магистрали</t>
  </si>
  <si>
    <t>ДО-И-М-012</t>
  </si>
  <si>
    <t>ЧКД, Съем дрожжей L1 в дрожжевой танк</t>
  </si>
  <si>
    <t>ЧКД, Съем дрожжей L2 из ЦКТ</t>
  </si>
  <si>
    <t>DN40 снизу</t>
  </si>
  <si>
    <t>ДО-И-М-013</t>
  </si>
  <si>
    <t>ЧКД, Давление воздуха на редукторе ЧКД1</t>
  </si>
  <si>
    <t>ЧКД, Давление воздуха на редукторе ЧКД2</t>
  </si>
  <si>
    <t>ДО-И-М-014</t>
  </si>
  <si>
    <t>ДО-И-М-015</t>
  </si>
  <si>
    <t>ЧКД, ШУ танки</t>
  </si>
  <si>
    <t>ЧКД, ШУ ТО</t>
  </si>
  <si>
    <t>ДО-И-М-016</t>
  </si>
  <si>
    <t>ЧКД, давление пара после фильтров</t>
  </si>
  <si>
    <t>ДО-И-М-017</t>
  </si>
  <si>
    <t>ЧКД, давление после насоса гликоля</t>
  </si>
  <si>
    <t>ДО-И-М-018</t>
  </si>
  <si>
    <t>ВВТ</t>
  </si>
  <si>
    <t>ВВТ, Давление воздуха в магистрали до фильтра</t>
  </si>
  <si>
    <t>ВВТ, Давление стерильного воздуха на фильтре</t>
  </si>
  <si>
    <t>ФО-И-М-002</t>
  </si>
  <si>
    <t>ВВТ, Давление стерильного воздуха после фильтра</t>
  </si>
  <si>
    <t>ФО-И-М-001</t>
  </si>
  <si>
    <t>ФО-И-М-003</t>
  </si>
  <si>
    <t>ДО-И-М-019</t>
  </si>
  <si>
    <t>ДО-И-М-020</t>
  </si>
  <si>
    <t>ДО-И-М-021</t>
  </si>
  <si>
    <t>ЦКТ-И-М-038</t>
  </si>
  <si>
    <t>ЦКТ-И-М-039</t>
  </si>
  <si>
    <t>ЦКТ-И-М-040</t>
  </si>
  <si>
    <t>ВВТ, Давление стерильного воздуха подающегося на галерею</t>
  </si>
  <si>
    <t>ФО-И-М-004</t>
  </si>
  <si>
    <t>ВВТ, Давление СО2 до фильтра</t>
  </si>
  <si>
    <t>ВВТ, Давление СО2 на фильтре</t>
  </si>
  <si>
    <t>ВВТ, Давление СО2 после фильтра</t>
  </si>
  <si>
    <t>ВВТ, Давление СО2 подающегося на галерею</t>
  </si>
  <si>
    <t>ФО-И-М-005</t>
  </si>
  <si>
    <t>ФО-И-М-006</t>
  </si>
  <si>
    <t>ФО-И-М-007</t>
  </si>
  <si>
    <t>ФО-И-М-008</t>
  </si>
  <si>
    <t>ВВТ, Давление в форфасе №1</t>
  </si>
  <si>
    <t>ВВТ, Давление в форфасе №2</t>
  </si>
  <si>
    <t>ВВТ, Давление в форфасе №3</t>
  </si>
  <si>
    <t>ВВТ, Давление в форфасе №4</t>
  </si>
  <si>
    <t>ВВТ, Давление в форфасе №5</t>
  </si>
  <si>
    <t>ВВТ, Давление в форфасе №6</t>
  </si>
  <si>
    <t>ВВТ, Давление в форфасе №7</t>
  </si>
  <si>
    <t>ВВТ, Давление в форфасе №8</t>
  </si>
  <si>
    <t>ВВТ, Давление в форфасе №11</t>
  </si>
  <si>
    <t>ВВТ, Давление в форфасе №12</t>
  </si>
  <si>
    <t>ФО-И-М-009</t>
  </si>
  <si>
    <t>ФО-И-М-010</t>
  </si>
  <si>
    <t>ФО-И-М-011</t>
  </si>
  <si>
    <t>ФО-И-М-012</t>
  </si>
  <si>
    <t>ФО-И-М-013</t>
  </si>
  <si>
    <t>ФО-И-М-014</t>
  </si>
  <si>
    <t>ФО-И-М-015</t>
  </si>
  <si>
    <t>ФО-И-М-016</t>
  </si>
  <si>
    <t>ФО-И-М-017</t>
  </si>
  <si>
    <t>ФО-И-М-018</t>
  </si>
  <si>
    <t>ВВТ, ШУ форфас 1-3</t>
  </si>
  <si>
    <t>ВВТ, ШУ форфас 4-6</t>
  </si>
  <si>
    <t>ФО-И-М-019</t>
  </si>
  <si>
    <t>ФО-И-М-020</t>
  </si>
  <si>
    <t>ВДП</t>
  </si>
  <si>
    <t>Водоподготовка, давление после насосов БУВ</t>
  </si>
  <si>
    <t>ВДП-И-М-001</t>
  </si>
  <si>
    <t>Водоподготовка, давление в танке холодной воды</t>
  </si>
  <si>
    <t>ВДП-И-М-002</t>
  </si>
  <si>
    <t>Водоподготовка, давление гор воды на пропаривателе</t>
  </si>
  <si>
    <t>ВДП-И-М-003</t>
  </si>
  <si>
    <t>Водоподготовка, давление воздуха на клапане понижения давления аэрации</t>
  </si>
  <si>
    <t>Водоподготовка, ШУ стар водоподготовки</t>
  </si>
  <si>
    <t>ВДП-И-М-004</t>
  </si>
  <si>
    <t>ВДП-И-М-005</t>
  </si>
  <si>
    <t>ВДП-И-М-006</t>
  </si>
  <si>
    <t>ВДП-И-М-007</t>
  </si>
  <si>
    <t>ВДП-И-М-008</t>
  </si>
  <si>
    <t>ВДП-И-М-009</t>
  </si>
  <si>
    <t>ВДП-И-М-010</t>
  </si>
  <si>
    <t>ВДП-И-М-011</t>
  </si>
  <si>
    <t>ВДП-И-М-012</t>
  </si>
  <si>
    <t>ВДП-И-М-013</t>
  </si>
  <si>
    <t>Водоподготовка, Berkefeld давление на входе фильтра тонкой очистки №1</t>
  </si>
  <si>
    <t>Водоподготовка, Berkefeld давление на входе фильтра тонкой очистки №2</t>
  </si>
  <si>
    <t>Водоподготовка, Berkefeld давление на выходе фильтра тонкой очистки №2</t>
  </si>
  <si>
    <t>Водоподготовка, Berkefeld давление на выходе фильтра тонкой очистки №1</t>
  </si>
  <si>
    <t>Водоподготовка, Berkefeld давление на входе фильтра с акт углем №1</t>
  </si>
  <si>
    <t>Водоподготовка, Berkefeld давление на входе фильтра с акт углем №2</t>
  </si>
  <si>
    <t>ВДП-И-М-014</t>
  </si>
  <si>
    <t>ВДП-И-М-015</t>
  </si>
  <si>
    <t>ВДП-И-М-016</t>
  </si>
  <si>
    <t>ВДП-И-М-017</t>
  </si>
  <si>
    <t>ВДП-И-М-018</t>
  </si>
  <si>
    <t>ВДП-И-М-019</t>
  </si>
  <si>
    <t>Водоподготовка, Berkefeld давление воздуха после компрессора</t>
  </si>
  <si>
    <t>0..1,0 bar</t>
  </si>
  <si>
    <t>Водоподготовка, Давление на входе ПФ 1</t>
  </si>
  <si>
    <t>Водоподготовка, Давление на выходе ПФ 1</t>
  </si>
  <si>
    <t>Водоподготовка, Давление на входе ПФ 2</t>
  </si>
  <si>
    <t>Водоподготовка, Давление на выходе ПФ 2</t>
  </si>
  <si>
    <t>Водоподготовка, Давление на входе УФ 1</t>
  </si>
  <si>
    <t>Водоподготовка, Давление на выходе УФ 1</t>
  </si>
  <si>
    <t>Водоподготовка, Давление на входе УФ 2</t>
  </si>
  <si>
    <t>Водоподготовка, Давление на выходе УФ 2</t>
  </si>
  <si>
    <t>Водоподготовка, Berkefeld давление на выходе с ПФ1</t>
  </si>
  <si>
    <t>Водоподготовка, Berkefeld давление на выходе с ПФ2</t>
  </si>
  <si>
    <t>Водоподготовка, Berkefeld ШУ</t>
  </si>
  <si>
    <t>ВДП-И-М-020</t>
  </si>
  <si>
    <t>ВДП-И-М-021</t>
  </si>
  <si>
    <t>ВДП-И-М-022</t>
  </si>
  <si>
    <t>ВДП-И-М-023</t>
  </si>
  <si>
    <t>Водоподготовка, давление воды после нагревателя</t>
  </si>
  <si>
    <t>Водоподготовка, Berkefeld давление на выходе фильтр с актив углем №1</t>
  </si>
  <si>
    <t>Водоподготовка, Berkefeld давление на выходе фильтр с актив углем №2</t>
  </si>
  <si>
    <t>ВДП-И-М-024</t>
  </si>
  <si>
    <t>ВДП-И-М-025</t>
  </si>
  <si>
    <t>ВДП-И-М-026</t>
  </si>
  <si>
    <t>Водоподготовка, Berkefeld давление после насоса 1</t>
  </si>
  <si>
    <t>Водоподготовка, Berkefeld давление после насоса 2</t>
  </si>
  <si>
    <t>Водоподготовка, давление гор воды после ТО 1 этаж</t>
  </si>
  <si>
    <t>1/8 справа</t>
  </si>
  <si>
    <t>ВДП-И-М-027</t>
  </si>
  <si>
    <t>ВДП-И-М-028</t>
  </si>
  <si>
    <t>ВДП-И-М-029</t>
  </si>
  <si>
    <t>Машзал, ШУ КНС</t>
  </si>
  <si>
    <t>ВАР-И-М-001</t>
  </si>
  <si>
    <t>ВАР</t>
  </si>
  <si>
    <t>Машзал, давление воздуха на выброс дробины</t>
  </si>
  <si>
    <t>ВАР-И-М-010</t>
  </si>
  <si>
    <t>ВАР-И-М-011</t>
  </si>
  <si>
    <t>Машзал, ШУ СПС и СК</t>
  </si>
  <si>
    <t>Машзал, ШУ фильтрчан и танк промывной воды</t>
  </si>
  <si>
    <t>ВАР-И-М-012</t>
  </si>
  <si>
    <t>Машзал, ШУ ЗК1 и ЗК2</t>
  </si>
  <si>
    <t>ВАР-И-М-013</t>
  </si>
  <si>
    <t>Машзал, ШУ СИП-панель, танк белка</t>
  </si>
  <si>
    <t>ВАР-И-М-014</t>
  </si>
  <si>
    <t>Машзал, ШУ СИП-станция, дозаторы, сироп, танки гор,хол и лед воды</t>
  </si>
  <si>
    <t>ВАР-И-М-016</t>
  </si>
  <si>
    <t>Машзал, давление воздуха на выброс дробины на редукторе</t>
  </si>
  <si>
    <t>ВАР-И-М-018</t>
  </si>
  <si>
    <t>Машзал, подача горячей воды на ТО</t>
  </si>
  <si>
    <t>Машзал, ШУ Ruland</t>
  </si>
  <si>
    <t>Машзал, подача воздуха на клапан и самсон</t>
  </si>
  <si>
    <t>Машзал, давление воздуха на аэратор</t>
  </si>
  <si>
    <t>Машзал, управление клапаном и самсоном</t>
  </si>
  <si>
    <t>ВАР-И-М-022</t>
  </si>
  <si>
    <t>ВАР-И-М-023</t>
  </si>
  <si>
    <t>ВАР-И-М-025</t>
  </si>
  <si>
    <t>ВАР-И-М-026</t>
  </si>
  <si>
    <t>ВАР-И-М-027</t>
  </si>
  <si>
    <t>Машзал, ШУ аэратор</t>
  </si>
  <si>
    <t>ВАР-И-М-028</t>
  </si>
  <si>
    <t>Машзал, подача сусла в ЦКТ</t>
  </si>
  <si>
    <t>ВАР-И-М-030</t>
  </si>
  <si>
    <t>Машзал, давление конденсата после насосов</t>
  </si>
  <si>
    <t>ВАР-И-М-033</t>
  </si>
  <si>
    <t>Машзал, ШУ Ruland фильтр мешковой №1</t>
  </si>
  <si>
    <t>Машзал, ШУ Ruland фильтр мешковой №2</t>
  </si>
  <si>
    <t>ВАР-И-М-040</t>
  </si>
  <si>
    <t>ВАР-И-М-041</t>
  </si>
  <si>
    <t>Машзал, повыситель воздуха на аэраторе вход</t>
  </si>
  <si>
    <t>Машзал, повыситель воздуха на аэраторе выход</t>
  </si>
  <si>
    <t>ВАР-И-М-042</t>
  </si>
  <si>
    <t>ВАР-И-М-043</t>
  </si>
  <si>
    <t>С-НН/08-09-2023/277425357</t>
  </si>
  <si>
    <t>С-НН/08-09-2023/277425349</t>
  </si>
  <si>
    <t>С-НН/08-09-2023/277425340</t>
  </si>
  <si>
    <t>Фильтрация, давление пива после теплообменника</t>
  </si>
  <si>
    <t>ФИЛ-И-М-001</t>
  </si>
  <si>
    <t>Фильтрация, давление пива до теплообменника</t>
  </si>
  <si>
    <t>DN40 слева</t>
  </si>
  <si>
    <t>ФИЛ-И-М-002</t>
  </si>
  <si>
    <t>ФИЛ</t>
  </si>
  <si>
    <t>Фильтрация, давление стерильного воздуха на редукторе</t>
  </si>
  <si>
    <t>ФИЛ-И-М-003</t>
  </si>
  <si>
    <t>Фильтрация, давление воздуха на кизельгуровый фильтр</t>
  </si>
  <si>
    <t>ФИЛ-И-М-004</t>
  </si>
  <si>
    <t>Фильтрация, давление воздуха на ШУ FL+FP BT1</t>
  </si>
  <si>
    <t>ФИЛ-И-М-005</t>
  </si>
  <si>
    <t>Фильтрация, давление воздуха на ШУ FL+FP KG</t>
  </si>
  <si>
    <t>ФИЛ-И-М-006</t>
  </si>
  <si>
    <t>Фильтрация, давление воздуха на ШУ FL+FP PVPP</t>
  </si>
  <si>
    <t>ФИЛ-И-М-007</t>
  </si>
  <si>
    <t>Фильтрация, давление СО2 в трубе на PVPP фильтр</t>
  </si>
  <si>
    <t>ФИЛ-И-М-008</t>
  </si>
  <si>
    <t>Фильтрация, давление СО2 редуктор на PVPP фильтр</t>
  </si>
  <si>
    <t>ФИЛ-И-М-009</t>
  </si>
  <si>
    <t>Фильтрация, давление СО2 редуктор на емкость дозации PVPP</t>
  </si>
  <si>
    <t>ФИЛ-И-М-010</t>
  </si>
  <si>
    <t>Фильтрация, давление воздуха ШУ Ruland</t>
  </si>
  <si>
    <t>ФИЛ-И-М-011</t>
  </si>
  <si>
    <t>Фильтрация, давление пива на сепаратор</t>
  </si>
  <si>
    <t>DN40 справа</t>
  </si>
  <si>
    <t>ФИЛ-И-М-012</t>
  </si>
  <si>
    <t>Фильтрация, давление СО2 редуктор на сепаратор</t>
  </si>
  <si>
    <t>ФИЛ-И-М-013</t>
  </si>
  <si>
    <t>Фильтрация, подача воздуха/ СО2 на сепаратор</t>
  </si>
  <si>
    <t>Воздух/СО2</t>
  </si>
  <si>
    <t>ФИЛ-И-М-014</t>
  </si>
  <si>
    <t>ФИЛ-И-М-015</t>
  </si>
  <si>
    <t>Фильтрация, давление СО2 редуктор Ruland</t>
  </si>
  <si>
    <t>ФИЛ-И-М-016</t>
  </si>
  <si>
    <t>Фильтрация, давление воды в трубе Ruland</t>
  </si>
  <si>
    <t>ФИЛ-И-М-017</t>
  </si>
  <si>
    <t>Фильтрация, давление гликоля Ruland</t>
  </si>
  <si>
    <t>ФИЛ-И-М-018</t>
  </si>
  <si>
    <t>0..12 bar</t>
  </si>
  <si>
    <t>0..1 MPa</t>
  </si>
  <si>
    <t>0..10 кгс/см2</t>
  </si>
  <si>
    <t>0..1.6 MPa</t>
  </si>
  <si>
    <t>0..0,6 MPa</t>
  </si>
  <si>
    <t>0..10 bar
G1/4</t>
  </si>
  <si>
    <t>0..6 MPa</t>
  </si>
  <si>
    <t>0..2,5 bar</t>
  </si>
  <si>
    <t>0..0,6 Мпа</t>
  </si>
  <si>
    <t>0..25 bar</t>
  </si>
  <si>
    <t>0..120 bar</t>
  </si>
  <si>
    <t>0..600 bar</t>
  </si>
  <si>
    <t>0..11 bar</t>
  </si>
  <si>
    <t>0..1000 psy</t>
  </si>
  <si>
    <t>0..1,6 Mpa</t>
  </si>
  <si>
    <t>0..7 bar</t>
  </si>
  <si>
    <t>0..12</t>
  </si>
  <si>
    <t>0..2.5 Mpa</t>
  </si>
  <si>
    <t>Депалетайзер</t>
  </si>
  <si>
    <t>Ринзер</t>
  </si>
  <si>
    <t>Поточный пастеризатор</t>
  </si>
  <si>
    <t>Блок розлива</t>
  </si>
  <si>
    <t>Туннельный пастеризатор</t>
  </si>
  <si>
    <t>Нагреватель бутылок</t>
  </si>
  <si>
    <t>Этикеровочный автомат</t>
  </si>
  <si>
    <t>Термо-упаковочный автомат</t>
  </si>
  <si>
    <t>Упаковка в короба</t>
  </si>
  <si>
    <t>Паллетайзер</t>
  </si>
  <si>
    <t>Обмотчик</t>
  </si>
  <si>
    <t>Машина мойки</t>
  </si>
  <si>
    <t>Бак горячей воды</t>
  </si>
  <si>
    <t>Бак холодной воды</t>
  </si>
  <si>
    <t>Труба пара линии</t>
  </si>
  <si>
    <t>Машина розлива 1</t>
  </si>
  <si>
    <t>Машина розлива 2</t>
  </si>
  <si>
    <t>Блок розлива и закатки</t>
  </si>
  <si>
    <t>Система охлаждения</t>
  </si>
  <si>
    <t>Компрессор AF</t>
  </si>
  <si>
    <t>Компрессор SIAD</t>
  </si>
  <si>
    <t>Охладитель</t>
  </si>
  <si>
    <t>Выдувной автомат</t>
  </si>
  <si>
    <t>Этикеровочный автомат круговой</t>
  </si>
  <si>
    <t>Этикеровочный автомат 3х-поз</t>
  </si>
  <si>
    <t>Сип-станция 1</t>
  </si>
  <si>
    <t>Сип-станция 2</t>
  </si>
  <si>
    <t>Водо-подготовка</t>
  </si>
  <si>
    <t>Транспортёры</t>
  </si>
  <si>
    <t>Предварительная мойка</t>
  </si>
  <si>
    <t>Внутренняя мойка</t>
  </si>
  <si>
    <t xml:space="preserve"> Давление сжатого воздуха на входе.</t>
  </si>
  <si>
    <t xml:space="preserve"> Давление 1 сжатого воздуха на входе.</t>
  </si>
  <si>
    <t xml:space="preserve"> Давление 2 сжатого воздуха на входе.</t>
  </si>
  <si>
    <t xml:space="preserve"> Давление 3 сжатого воздуха на входе.</t>
  </si>
  <si>
    <t>Давление воды до фильтра</t>
  </si>
  <si>
    <t>Магистраль воздуха для продувки бутылки.</t>
  </si>
  <si>
    <t>Давление воды на входе</t>
  </si>
  <si>
    <t>Давление продукта при пастеризации</t>
  </si>
  <si>
    <t>Давление CO2</t>
  </si>
  <si>
    <t>Давление воздуха</t>
  </si>
  <si>
    <t>Давление CO2 в напорной линии</t>
  </si>
  <si>
    <t>Давление гликоля на входе</t>
  </si>
  <si>
    <t>Давление гликоля на выходе</t>
  </si>
  <si>
    <t xml:space="preserve"> Давление воздуха РУА</t>
  </si>
  <si>
    <t xml:space="preserve"> Давление CO2.</t>
  </si>
  <si>
    <t xml:space="preserve"> Давление воздуха.</t>
  </si>
  <si>
    <t xml:space="preserve"> Давление воды для вакуумного насоса.</t>
  </si>
  <si>
    <t>Давление воздуха регулятор CO2</t>
  </si>
  <si>
    <t xml:space="preserve"> Давление воды вспенивателя.</t>
  </si>
  <si>
    <t xml:space="preserve"> Давление сжатого воздуха.</t>
  </si>
  <si>
    <t xml:space="preserve"> Рабочий воздух для клапанов управления паром</t>
  </si>
  <si>
    <t xml:space="preserve"> Рабочий воздух для клапанов управления водой</t>
  </si>
  <si>
    <t xml:space="preserve"> Рабочий воздух.</t>
  </si>
  <si>
    <t xml:space="preserve"> Рабочий воздух магазина поддонов</t>
  </si>
  <si>
    <t xml:space="preserve"> Подача воды в баки</t>
  </si>
  <si>
    <t xml:space="preserve"> Общая подача воды</t>
  </si>
  <si>
    <t xml:space="preserve"> Подача горячей воды. Давление.</t>
  </si>
  <si>
    <t xml:space="preserve"> Подача холодной воды. Давление.</t>
  </si>
  <si>
    <t xml:space="preserve"> Рабочий воздух управления емкостями 1</t>
  </si>
  <si>
    <t xml:space="preserve"> Рабочий воздух управления станцией мойки 2</t>
  </si>
  <si>
    <t xml:space="preserve"> Подача пара. Давление.</t>
  </si>
  <si>
    <t xml:space="preserve"> Давление пара.</t>
  </si>
  <si>
    <t xml:space="preserve"> Рабочий воздух. Давление.</t>
  </si>
  <si>
    <t xml:space="preserve"> Давление рабочего воздуха</t>
  </si>
  <si>
    <t>Давление воздуха на клапана сред</t>
  </si>
  <si>
    <t xml:space="preserve"> Давление подачи пива в танк</t>
  </si>
  <si>
    <t>Общее давление воздуха</t>
  </si>
  <si>
    <t>Давление СO2 BabbleBracker</t>
  </si>
  <si>
    <t>Давление воды для ополоска РЗА</t>
  </si>
  <si>
    <t>Общее давление СО2</t>
  </si>
  <si>
    <t>Давление СO2 под крышку</t>
  </si>
  <si>
    <t>Давление масла в укупоре</t>
  </si>
  <si>
    <t>Давление сжатого воздуха на входе</t>
  </si>
  <si>
    <t>Давление сжатого воздуха на входе.</t>
  </si>
  <si>
    <t xml:space="preserve"> Давление в расширительной емкости, верхний рукав.</t>
  </si>
  <si>
    <t xml:space="preserve"> Приём гликоля. Давление.</t>
  </si>
  <si>
    <t xml:space="preserve"> Осушитель. Давление.</t>
  </si>
  <si>
    <t xml:space="preserve"> Давление рабочего воздуха с ресивера.</t>
  </si>
  <si>
    <t xml:space="preserve"> Давление в ресивере 3 ступени.</t>
  </si>
  <si>
    <t xml:space="preserve"> Давление 2 ступени.</t>
  </si>
  <si>
    <t xml:space="preserve"> Давление гликоля в контуре охлаждения.</t>
  </si>
  <si>
    <t xml:space="preserve"> Давление гликоля до водяного насоса.</t>
  </si>
  <si>
    <t xml:space="preserve"> Давление гликоля после водяного насоса.</t>
  </si>
  <si>
    <t xml:space="preserve"> Система охлаждения. Давление 1.</t>
  </si>
  <si>
    <t xml:space="preserve"> Система охлаждения. Давление 2.</t>
  </si>
  <si>
    <t xml:space="preserve"> Давление масла.</t>
  </si>
  <si>
    <t xml:space="preserve"> Давление гликоля при охлаждении.</t>
  </si>
  <si>
    <t xml:space="preserve"> Давление гликоля при подаче.</t>
  </si>
  <si>
    <t xml:space="preserve"> Давление выдувания перед клапаном.</t>
  </si>
  <si>
    <t xml:space="preserve"> Давление выдувания за клапаном.</t>
  </si>
  <si>
    <t xml:space="preserve"> Давление вытяжки.</t>
  </si>
  <si>
    <t xml:space="preserve"> Наличие давления.</t>
  </si>
  <si>
    <t>Давление CO2 на входе</t>
  </si>
  <si>
    <t>Давление рабочего воздуха 1</t>
  </si>
  <si>
    <t>Давление рабочего воздуха 2</t>
  </si>
  <si>
    <t>Давление рабочего воздуха 3</t>
  </si>
  <si>
    <t>Давление рабочего воздуха 4</t>
  </si>
  <si>
    <t>Давление рабочего воздуха 5</t>
  </si>
  <si>
    <t xml:space="preserve"> Давление смазки</t>
  </si>
  <si>
    <t xml:space="preserve"> Давление воздуха к буферному танку</t>
  </si>
  <si>
    <t xml:space="preserve"> Давление CO2 к буферному танку</t>
  </si>
  <si>
    <t xml:space="preserve"> Итоговое давление воздуха/CO2 к буферному танку</t>
  </si>
  <si>
    <t xml:space="preserve"> Рабочее давление воздуха</t>
  </si>
  <si>
    <t xml:space="preserve"> Давление воздуха на клеевой станции.</t>
  </si>
  <si>
    <t xml:space="preserve"> Давление воздуха на ноже.</t>
  </si>
  <si>
    <t xml:space="preserve"> Давление рабочего воздуха.</t>
  </si>
  <si>
    <t xml:space="preserve">  Давление рабочего воздуха.</t>
  </si>
  <si>
    <t xml:space="preserve"> Давление рабочего воздуха на принтер</t>
  </si>
  <si>
    <t xml:space="preserve"> Давление рабочего воздуха укладчика.</t>
  </si>
  <si>
    <t xml:space="preserve"> Давление для подъема паллет.</t>
  </si>
  <si>
    <t>Давление воздуха на входе</t>
  </si>
  <si>
    <t>Давление воздуха после фильтра грубой очистки</t>
  </si>
  <si>
    <t>Давление воздуха после фильтра тонкой очистки</t>
  </si>
  <si>
    <t>Давление пара после редуктора</t>
  </si>
  <si>
    <t>Давление пара после фильтра</t>
  </si>
  <si>
    <t>Давление воды после фильтра на ополоск колпачка</t>
  </si>
  <si>
    <t>Давление воды после фильтра на ополоск бутылки</t>
  </si>
  <si>
    <t xml:space="preserve"> Давление 3 ступени.</t>
  </si>
  <si>
    <t xml:space="preserve"> Осушитель. Давление 1</t>
  </si>
  <si>
    <t xml:space="preserve"> Осушитель. Давление 2</t>
  </si>
  <si>
    <t xml:space="preserve"> Рабочий воздух. Пониженное давление.</t>
  </si>
  <si>
    <t xml:space="preserve"> Давление воды. </t>
  </si>
  <si>
    <t xml:space="preserve"> Давление воды в фильтре. </t>
  </si>
  <si>
    <t xml:space="preserve"> Давление пива.</t>
  </si>
  <si>
    <t xml:space="preserve"> Давление  воды.</t>
  </si>
  <si>
    <t xml:space="preserve"> Давление  пива в буферном танке.</t>
  </si>
  <si>
    <t xml:space="preserve"> Давление 1 рабочего воздуха.</t>
  </si>
  <si>
    <t xml:space="preserve"> Давление 2 рабочего воздуха.</t>
  </si>
  <si>
    <t xml:space="preserve"> Давление рабочего воздуха на принтер.</t>
  </si>
  <si>
    <t xml:space="preserve"> Рабочий воздух, подъём паллет.</t>
  </si>
  <si>
    <t>Давление в контуре.</t>
  </si>
  <si>
    <t>Труба подачи CIP.</t>
  </si>
  <si>
    <t>Давление рабочего воздуха.</t>
  </si>
  <si>
    <t>Давление в линии.</t>
  </si>
  <si>
    <t>Давление рабочего воздуха</t>
  </si>
  <si>
    <t>Давление на выходе с буферного танка</t>
  </si>
  <si>
    <t>Давление воздуха ПИД-регулятора</t>
  </si>
  <si>
    <t>Давление в кольцевом резервуаре.</t>
  </si>
  <si>
    <t>Давление на выходе с буфера</t>
  </si>
  <si>
    <t xml:space="preserve"> Давление воды на входе</t>
  </si>
  <si>
    <t>Давление на входе расширительного бака</t>
  </si>
  <si>
    <t>Давление из расширительного бака</t>
  </si>
  <si>
    <t>Давление на входе ПИД-регулятора</t>
  </si>
  <si>
    <t>Давление управления ПИД-регулятором</t>
  </si>
  <si>
    <t>Давление воздуха на ПИД-регулятор</t>
  </si>
  <si>
    <t>Давление подачи смазки на цилиндры</t>
  </si>
  <si>
    <t xml:space="preserve">Давление воздуха </t>
  </si>
  <si>
    <t>Давление воды на входе до редуктора</t>
  </si>
  <si>
    <t>Давление воды на входе после редуктора</t>
  </si>
  <si>
    <t>Давление воды на ополоск банки на выходе ТП</t>
  </si>
  <si>
    <t>Давление подачи смазки
Участка №1.2 (от РЗА до пастеризатора)</t>
  </si>
  <si>
    <t>Давление подачи смазки
Участка №1.1 (от РЗА до пастеризатора)</t>
  </si>
  <si>
    <t>Давление подачи смазки участка №2 (от пастеризатора до ТУ)</t>
  </si>
  <si>
    <t>Давление воздуха в системе</t>
  </si>
  <si>
    <t>Давление воздуха на пушер</t>
  </si>
  <si>
    <t>Давление воды после фильтра</t>
  </si>
  <si>
    <t>Давление СО2 в кольцевой</t>
  </si>
  <si>
    <t>Давление сжатого воздуха на аппликатор</t>
  </si>
  <si>
    <t>Давление сжатого воздуха на клеевой модуль</t>
  </si>
  <si>
    <t>Давление расширительного бака горячей воды</t>
  </si>
  <si>
    <t>Давление подачи в буферный бак</t>
  </si>
  <si>
    <t>Давление подачи из буферного бака</t>
  </si>
  <si>
    <t>Давление клапана</t>
  </si>
  <si>
    <t>Давление на выходе из усилителя давления</t>
  </si>
  <si>
    <t>Манометры усилителя давления</t>
  </si>
  <si>
    <t>Давление воды на ополоск бутылки на выходе РУА</t>
  </si>
  <si>
    <t>Давление воды для смазки транспорта</t>
  </si>
  <si>
    <t>Давление рабочего воздуха клеевой станции</t>
  </si>
  <si>
    <t>Давление воздуха на входе пушера</t>
  </si>
  <si>
    <t>Рабочее давление воздуха</t>
  </si>
  <si>
    <t>Давление воздуха на аппликатор паллет</t>
  </si>
  <si>
    <t>Давление воздуха на подъём паллет</t>
  </si>
  <si>
    <t>Давление воздуха на аппликатор кейсов</t>
  </si>
  <si>
    <t>Давление подачи щёлочи для внешней мойки</t>
  </si>
  <si>
    <t>Давление подачи для внутренней мойки</t>
  </si>
  <si>
    <t>Давление внутри бака Дивосана</t>
  </si>
  <si>
    <t>Давление подачи Дивосана в бак</t>
  </si>
  <si>
    <t>Давление подачи воздуха</t>
  </si>
  <si>
    <t>Давление воздуха ПИД-регулятора гликоли</t>
  </si>
  <si>
    <t>Давление воздуха после регулировки</t>
  </si>
  <si>
    <t>Давление подачи на омывающую головку буферного бака</t>
  </si>
  <si>
    <t>Давление на удаление упавшей бутылки</t>
  </si>
  <si>
    <t xml:space="preserve"> Рабочий воздух управления 1</t>
  </si>
  <si>
    <t xml:space="preserve"> Рабочий воздух управления 2</t>
  </si>
  <si>
    <t>Давление воды</t>
  </si>
  <si>
    <t>Давление воды после редуктора</t>
  </si>
  <si>
    <t>Давление воды после фильтра грубой очистки</t>
  </si>
  <si>
    <t>Давление воды после фильтра тонкой очистки</t>
  </si>
  <si>
    <t>Давление ополоска колпачка 1</t>
  </si>
  <si>
    <t>Давление ополоска колпачка 2</t>
  </si>
  <si>
    <t>Давление воды на входе в прибор CanNeed-PEBT-4000</t>
  </si>
  <si>
    <t>Давление пива после змеевика</t>
  </si>
  <si>
    <t>111.12.040
36612404, G1/8</t>
  </si>
  <si>
    <t>232.50.100+990.18
DN25</t>
  </si>
  <si>
    <t>MX3-1-FR1004</t>
  </si>
  <si>
    <t>232.50</t>
  </si>
  <si>
    <t>FLEXCON</t>
  </si>
  <si>
    <t>Росма, 1/2</t>
  </si>
  <si>
    <t xml:space="preserve"> -//-</t>
  </si>
  <si>
    <t>МП3-УУ2</t>
  </si>
  <si>
    <t>FESTO 356759</t>
  </si>
  <si>
    <t>232.50
G1/4</t>
  </si>
  <si>
    <t>Росма ТМ-321Р
G1/4</t>
  </si>
  <si>
    <t>Rexroth 7291</t>
  </si>
  <si>
    <t>MA-40-16-1/8</t>
  </si>
  <si>
    <t>FESTO 359S73</t>
  </si>
  <si>
    <t>SIMA</t>
  </si>
  <si>
    <t>BOSCH</t>
  </si>
  <si>
    <t>111.12</t>
  </si>
  <si>
    <t>WIKA, 232.50
G1/4</t>
  </si>
  <si>
    <t>WIKA, 232.50
G1/2</t>
  </si>
  <si>
    <t>WIKA, 232.50</t>
  </si>
  <si>
    <t>Norgen</t>
  </si>
  <si>
    <t>AISI 316L</t>
  </si>
  <si>
    <t>Camozzi MX3-1r004</t>
  </si>
  <si>
    <t>NORGREN</t>
  </si>
  <si>
    <t>EN 837-1</t>
  </si>
  <si>
    <t>MA-23-6-R1/8</t>
  </si>
  <si>
    <t xml:space="preserve"> -//-
G1/4</t>
  </si>
  <si>
    <t xml:space="preserve"> 232.50 G1/4
S/N: 8971Q1V3</t>
  </si>
  <si>
    <t>111.12
G1/8</t>
  </si>
  <si>
    <t>356759W
G1/8</t>
  </si>
  <si>
    <t>wika EN837-1</t>
  </si>
  <si>
    <t>ubel EN837-1</t>
  </si>
  <si>
    <t>Росма ТМ-321Р G1/4</t>
  </si>
  <si>
    <t>VF</t>
  </si>
  <si>
    <t>Camozzi</t>
  </si>
  <si>
    <t>VF M200</t>
  </si>
  <si>
    <t>KHS EN-837-1</t>
  </si>
  <si>
    <t>HAENNI</t>
  </si>
  <si>
    <t>wika</t>
  </si>
  <si>
    <t>rexroth</t>
  </si>
  <si>
    <t>KHS 3163S</t>
  </si>
  <si>
    <t>232.50 + 990.18 DN25 радиальный
S/N: 8971NZCY</t>
  </si>
  <si>
    <t>FESTO</t>
  </si>
  <si>
    <t>232.50 G1/4 (Осевой)
074253785</t>
  </si>
  <si>
    <t>232.50 G1/4 (Осевой)
074253770</t>
  </si>
  <si>
    <t>232.50 G1/4 (Осевой)
8971QOLG</t>
  </si>
  <si>
    <t>wika 837-1</t>
  </si>
  <si>
    <t>RO</t>
  </si>
  <si>
    <t>REXRORT</t>
  </si>
  <si>
    <t>Festo</t>
  </si>
  <si>
    <t>KHS wika 316-5S</t>
  </si>
  <si>
    <t>HAENNI K1.1.6</t>
  </si>
  <si>
    <t xml:space="preserve">HAENNI </t>
  </si>
  <si>
    <t>Росма</t>
  </si>
  <si>
    <t>wika EN 837-1</t>
  </si>
  <si>
    <t>SABA AISI 316</t>
  </si>
  <si>
    <t>FIMET</t>
  </si>
  <si>
    <t>KHS EN 837-1</t>
  </si>
  <si>
    <t>Burkert</t>
  </si>
  <si>
    <t>TM3</t>
  </si>
  <si>
    <t>WIKA, 232.50+990.18
DN40</t>
  </si>
  <si>
    <t>NAVA</t>
  </si>
  <si>
    <t>232.50.100 + 990.18 DN25 радиальный
S/N:8971NJYQ</t>
  </si>
  <si>
    <t>232.50 + 990.18 DN40 радиальный
S/N: 8971NJYH</t>
  </si>
  <si>
    <t>232.50 + 990.18 DN32 радиальный (9 часов)
S/N: 897O4HH7</t>
  </si>
  <si>
    <t>ТМ-621 G1/2</t>
  </si>
  <si>
    <t>G36-10-01</t>
  </si>
  <si>
    <t>None G1/8</t>
  </si>
  <si>
    <t>ТМ-321	G1/4</t>
  </si>
  <si>
    <t xml:space="preserve"> -//- 
G1/4</t>
  </si>
  <si>
    <t xml:space="preserve"> -//- 
G1/8</t>
  </si>
  <si>
    <t>232.50.100 + 990.18 DN25
радиальный
S/N: 8971NZD1</t>
  </si>
  <si>
    <t>233.50.100 G1/2 3Ч</t>
  </si>
  <si>
    <t>M043-P10
G1/8</t>
  </si>
  <si>
    <t>P31EB12EGMBNTP
G1/8</t>
  </si>
  <si>
    <t xml:space="preserve"> -//-
G1/8</t>
  </si>
  <si>
    <t>232.50 + 990.18
DN32</t>
  </si>
  <si>
    <t>345 395 AN</t>
  </si>
  <si>
    <t>DN40</t>
  </si>
  <si>
    <t>SMC</t>
  </si>
  <si>
    <t>MS6-LFR-3/8-D7-CRM-AS</t>
  </si>
  <si>
    <t>232.50
DN32</t>
  </si>
  <si>
    <t>Пиво</t>
  </si>
  <si>
    <t>Смазка</t>
  </si>
  <si>
    <t>Щёлочь</t>
  </si>
  <si>
    <t>Дивосан</t>
  </si>
  <si>
    <t>GL1-Д-И-М-001</t>
  </si>
  <si>
    <t>GL1-Д-И-М-002</t>
  </si>
  <si>
    <t>GL1-Д-И-М-003</t>
  </si>
  <si>
    <t>GL1-Д-И-М-004</t>
  </si>
  <si>
    <t>GL1-Р-И-М-006</t>
  </si>
  <si>
    <t>GL1-Р-И-М-009</t>
  </si>
  <si>
    <t>GL1-ПП-И-М-015</t>
  </si>
  <si>
    <t>GL1-ПП-И-М-016</t>
  </si>
  <si>
    <t>GL1-ПП-И-М-017</t>
  </si>
  <si>
    <t>GL1-ПП-И-М-018</t>
  </si>
  <si>
    <t>GL1-ПП-И-М-019</t>
  </si>
  <si>
    <t>GL1-ПП-И-М-020</t>
  </si>
  <si>
    <t>GL1-ПП-И-М-021</t>
  </si>
  <si>
    <t>GL1-РУА-И-М-031</t>
  </si>
  <si>
    <t>GL1-РУА-И-М-032</t>
  </si>
  <si>
    <t>GL1-РУА-И-М-033</t>
  </si>
  <si>
    <t>GL1-РУА-И-М-035</t>
  </si>
  <si>
    <t>GL1-РУА-И-М-037</t>
  </si>
  <si>
    <t>GL1-РУА-И-М-038</t>
  </si>
  <si>
    <t>GL1-ТП-И-М-079</t>
  </si>
  <si>
    <t>GL1-НБ-И-М-082</t>
  </si>
  <si>
    <t>GL1-НБ-И-М-083</t>
  </si>
  <si>
    <t>GL1-ЭА-И-М-086</t>
  </si>
  <si>
    <t>GL1-ТУ-И-М-088</t>
  </si>
  <si>
    <t>GL1-УК-И-М-090</t>
  </si>
  <si>
    <t>GL1-П-И-М-092</t>
  </si>
  <si>
    <t>GL1-П-И-М-093</t>
  </si>
  <si>
    <t>GL1-О-И-М-094</t>
  </si>
  <si>
    <t>KEG-М-И-М-152</t>
  </si>
  <si>
    <t>KEG-М-И-М-154</t>
  </si>
  <si>
    <t>KEG-БГВ-И-М-156</t>
  </si>
  <si>
    <t>KEG-БХВ-И-М-157</t>
  </si>
  <si>
    <t>KEG-М-И-М-158</t>
  </si>
  <si>
    <t>KEG-М-И-М-159</t>
  </si>
  <si>
    <t>KEG-ТПЛ-И-М-160</t>
  </si>
  <si>
    <t>KEG-Р1-И-М-161</t>
  </si>
  <si>
    <t>KEG-Р1-И-М-162</t>
  </si>
  <si>
    <t>KEG-Р1-И-М-163</t>
  </si>
  <si>
    <t>KEG-Р1-И-М-166</t>
  </si>
  <si>
    <t>KEG-Р2-И-М-167</t>
  </si>
  <si>
    <t>KEG-Р2-И-М-168</t>
  </si>
  <si>
    <t>KEG-Р2-И-М-169</t>
  </si>
  <si>
    <t>KEG-Р2-И-М-172</t>
  </si>
  <si>
    <t>KEG-ПП-И-М-179</t>
  </si>
  <si>
    <t>KEG-ПП-И-М-180</t>
  </si>
  <si>
    <t>KEG-ПП-И-М-181</t>
  </si>
  <si>
    <t>CAN-Д-И-М-251</t>
  </si>
  <si>
    <t>CAN-РЗА-И-М-252</t>
  </si>
  <si>
    <t>CAN-РЗА-И-М-253</t>
  </si>
  <si>
    <t>CAN-РЗА-И-М-254</t>
  </si>
  <si>
    <t>CAN-РЗА-И-М-255</t>
  </si>
  <si>
    <t>CAN-РЗА-И-М-256</t>
  </si>
  <si>
    <t>CAN-РЗА-И-М-257</t>
  </si>
  <si>
    <t>CAN-ТУ-И-М-259</t>
  </si>
  <si>
    <t>CAN-ТУ-И-М-260</t>
  </si>
  <si>
    <t>CAN-П-И-М-262</t>
  </si>
  <si>
    <t>PL1-СО-И-М-351</t>
  </si>
  <si>
    <t>PL1-СО-И-М-352</t>
  </si>
  <si>
    <t>PL1-К-И-М-353</t>
  </si>
  <si>
    <t>PL1-К-И-М-355</t>
  </si>
  <si>
    <t>PL1-К-И-М-359</t>
  </si>
  <si>
    <t>PL1-К-И-М-363</t>
  </si>
  <si>
    <t>PL1-К-И-М-367</t>
  </si>
  <si>
    <t>PL1-К-И-М-368</t>
  </si>
  <si>
    <t>PL1-К-И-М-369</t>
  </si>
  <si>
    <t>PL1-S-И-М-374</t>
  </si>
  <si>
    <t>PL1-S-И-М-375</t>
  </si>
  <si>
    <t>PL1-S-И-М-378</t>
  </si>
  <si>
    <t>PL1-Охл-И-М-379</t>
  </si>
  <si>
    <t>PL1-Охл-И-М-380</t>
  </si>
  <si>
    <t>PL1-ВА-И-М-384</t>
  </si>
  <si>
    <t>PL1-ВА-И-М-385</t>
  </si>
  <si>
    <t>PL1-ВА-И-М-386</t>
  </si>
  <si>
    <t>PL1-ВА-И-М-387</t>
  </si>
  <si>
    <t>PL1-РУА-И-М-389</t>
  </si>
  <si>
    <t>PL1-РУА-И-М-390</t>
  </si>
  <si>
    <t>PL1-РУА-И-М-391</t>
  </si>
  <si>
    <t>PL1-РУА-И-М-392</t>
  </si>
  <si>
    <t>PL1-РУА-И-М-393</t>
  </si>
  <si>
    <t>PL1-РУА-И-М-394</t>
  </si>
  <si>
    <t>PL1-РУА-И-М-395</t>
  </si>
  <si>
    <t>PL1-РУА-И-М-402</t>
  </si>
  <si>
    <t>PL1-ПП-И-М-415</t>
  </si>
  <si>
    <t>PL1-ПП-И-М-416</t>
  </si>
  <si>
    <t>PL1-ПП-И-М-417</t>
  </si>
  <si>
    <t>PL1-ПП-И-М-418</t>
  </si>
  <si>
    <t>PL1-ЭАК-И-М-419</t>
  </si>
  <si>
    <t>PL1-ЭАК-И-М-420</t>
  </si>
  <si>
    <t>PL1-ЭАК-И-М-422</t>
  </si>
  <si>
    <t>PL1-ТУ-И-М-423</t>
  </si>
  <si>
    <t>PL1-П-И-М-424</t>
  </si>
  <si>
    <t>PL1-П-И-М-425</t>
  </si>
  <si>
    <t>PL1-П-И-М-426</t>
  </si>
  <si>
    <t>PL1-О-И-М-427</t>
  </si>
  <si>
    <t>PL1-О-И-М-428</t>
  </si>
  <si>
    <t>PL1-О-И-М-429</t>
  </si>
  <si>
    <t>PL1-РУА-И-М-438</t>
  </si>
  <si>
    <t>PL1-РУА-И-М-439</t>
  </si>
  <si>
    <t>PL1-РУА-И-М-440</t>
  </si>
  <si>
    <t>PL1-РУА-И-М-441</t>
  </si>
  <si>
    <t>PL1-РУА-И-М-442</t>
  </si>
  <si>
    <t>PL1-РУА-И-М-443</t>
  </si>
  <si>
    <t>PL1-РУА-И-М-447</t>
  </si>
  <si>
    <t>PL2-К-И-М-550</t>
  </si>
  <si>
    <t>PL2-К-И-М-551</t>
  </si>
  <si>
    <t>PL2-К-И-М-565</t>
  </si>
  <si>
    <t>PL2-К-И-М-566</t>
  </si>
  <si>
    <t>PL2-К-И-М-568</t>
  </si>
  <si>
    <t>PL2-Охл-И-М-570</t>
  </si>
  <si>
    <t>PL2-Охл-И-М-571</t>
  </si>
  <si>
    <t>PL2-ВА-И-М-575</t>
  </si>
  <si>
    <t>PL2-ВА-И-М-576</t>
  </si>
  <si>
    <t>PL2-ВА-И-М-577</t>
  </si>
  <si>
    <t>PL2-ВА-И-М-578</t>
  </si>
  <si>
    <t>PL2-ВА-И-М-579</t>
  </si>
  <si>
    <t>PL2-РУА-И-М-581</t>
  </si>
  <si>
    <t>PL2-РУА-И-М-582</t>
  </si>
  <si>
    <t>PL2-РУА-И-М-587</t>
  </si>
  <si>
    <t>PL2-РУА-И-М-588</t>
  </si>
  <si>
    <t>PL2-РУА-И-М-590</t>
  </si>
  <si>
    <t>PL2-РУА-И-М-592</t>
  </si>
  <si>
    <t>PL2-ПП-И-М-594</t>
  </si>
  <si>
    <t>PL2-ПП-И-М-599</t>
  </si>
  <si>
    <t>PL2-ПП-И-М-601</t>
  </si>
  <si>
    <t>PL2-ПП-И-М-602</t>
  </si>
  <si>
    <t>PL2-ЭАК-И-М-605</t>
  </si>
  <si>
    <t>PL2-ЭАК-И-М-609</t>
  </si>
  <si>
    <t>PL2-ЭА3-И-М-610</t>
  </si>
  <si>
    <t>PL2-ЭА3-И-М-611</t>
  </si>
  <si>
    <t>PL2-ТУ-И-М-612</t>
  </si>
  <si>
    <t>PL2-П-И-М-613</t>
  </si>
  <si>
    <t>PL2-П-И-М-614</t>
  </si>
  <si>
    <t>PL2-П-И-М-615</t>
  </si>
  <si>
    <t>PL2-П-И-М-616</t>
  </si>
  <si>
    <t>PL2-О-И-М-617</t>
  </si>
  <si>
    <t>PL2-О-И-М-619</t>
  </si>
  <si>
    <t>Other-CIP1-И-М-759</t>
  </si>
  <si>
    <t>Other-CIP1-И-М-760</t>
  </si>
  <si>
    <t>Other-CIP2-И-М-770</t>
  </si>
  <si>
    <t>Other-ХВ-И-М-775</t>
  </si>
  <si>
    <t>CAN-Р-И-М-263</t>
  </si>
  <si>
    <t>GL1-ПП-И-М-097</t>
  </si>
  <si>
    <t>KEG-ПП-И-М-193</t>
  </si>
  <si>
    <t>KEG-ПП-И-М-194</t>
  </si>
  <si>
    <t>CAN-РЗА-И-М-265</t>
  </si>
  <si>
    <t>PL1-ПП-И-М-581</t>
  </si>
  <si>
    <t>PL1-РУА-И-М-582</t>
  </si>
  <si>
    <t>PL1-ПП-И-М-583</t>
  </si>
  <si>
    <t>PL1-ПП-И-М-584</t>
  </si>
  <si>
    <t>PL1-ПП-И-М-585</t>
  </si>
  <si>
    <t>PL1-ПП-И-М-586</t>
  </si>
  <si>
    <t>PL1-ПП-И-М-587</t>
  </si>
  <si>
    <t>PL1-ПП-И-М-464</t>
  </si>
  <si>
    <t>PL1-РУА-И-М-589</t>
  </si>
  <si>
    <t>PL1-РУА-И-М-465</t>
  </si>
  <si>
    <t>PL1-ПП-И-М-591</t>
  </si>
  <si>
    <t>PL1-ПП-И-М-592</t>
  </si>
  <si>
    <t>CAN-ТП-И-М-268</t>
  </si>
  <si>
    <t>CAN-ТП-И-М-269</t>
  </si>
  <si>
    <t>CAN-ТП-И-М-270</t>
  </si>
  <si>
    <t>CAN-ТР-И-М-271</t>
  </si>
  <si>
    <t>CAN-ТР-И-М-286</t>
  </si>
  <si>
    <t>CAN-ТР-И-М-272</t>
  </si>
  <si>
    <t>CAN-ТП-И-М-273</t>
  </si>
  <si>
    <t>CAN-ТП-И-М-274</t>
  </si>
  <si>
    <t>CAN-Р-И-М-275</t>
  </si>
  <si>
    <t>CAN-РЗА-И-М-276</t>
  </si>
  <si>
    <t>CAN-РЗА-И-М-282</t>
  </si>
  <si>
    <t>CAN-ТУ-И-М-283</t>
  </si>
  <si>
    <t>CAN-ТУ-И-М-284</t>
  </si>
  <si>
    <t>GL1-Р-И-М-102</t>
  </si>
  <si>
    <t>GL1-ПП-И-М-106</t>
  </si>
  <si>
    <t>GL1-ПП-И-М-107</t>
  </si>
  <si>
    <t>GL1-ПП-И-М-108</t>
  </si>
  <si>
    <t>GL1-ПП-И-М-109</t>
  </si>
  <si>
    <t>GL1-ПП-И-М-110</t>
  </si>
  <si>
    <t>GL1-ПП-И-М-111</t>
  </si>
  <si>
    <t>GL1-РУА-И-М-115</t>
  </si>
  <si>
    <t>GL1-РУА-И-М-116</t>
  </si>
  <si>
    <t>GL1-ТУ-И-М-119</t>
  </si>
  <si>
    <t>GL1-ЭА-И-М-120</t>
  </si>
  <si>
    <t>GL1-ЭА-И-М-121</t>
  </si>
  <si>
    <t>GL1-О-И-М-122</t>
  </si>
  <si>
    <t>GL1-О-И-М-123</t>
  </si>
  <si>
    <t>GL1-П-И-М-124</t>
  </si>
  <si>
    <t>KEG-ПМ-И-М-291</t>
  </si>
  <si>
    <t>KEG-ВМ-И-М-292</t>
  </si>
  <si>
    <t>KEG-ТР-И-М-293</t>
  </si>
  <si>
    <t>KEG-ТР-И-М-294</t>
  </si>
  <si>
    <t>KEG-ТР-И-М-295</t>
  </si>
  <si>
    <t>KEG-ПП-И-М-296</t>
  </si>
  <si>
    <t>KEG-Р1-И-М-297</t>
  </si>
  <si>
    <t>KEG-Р2-И-М-298</t>
  </si>
  <si>
    <t>KEG-ПП-И-М-299</t>
  </si>
  <si>
    <t>KEG-ПП-И-М-300</t>
  </si>
  <si>
    <t>KEG-ПП-И-М-301</t>
  </si>
  <si>
    <t>GL1-ТР-И-М-302</t>
  </si>
  <si>
    <t>KEG-М-И-М-303</t>
  </si>
  <si>
    <t>KEG-М-И-М-304</t>
  </si>
  <si>
    <t>PL1-РУА-И-М-452</t>
  </si>
  <si>
    <t>PL1-РУА-И-М-453</t>
  </si>
  <si>
    <t>PL1-РУА-И-М-463</t>
  </si>
  <si>
    <t>PL1-РУА-И-М-455</t>
  </si>
  <si>
    <t>PL1-РУА-И-М-456</t>
  </si>
  <si>
    <t>PL1-РУА-И-М-457</t>
  </si>
  <si>
    <t>PL1-РУА-И-М-458</t>
  </si>
  <si>
    <t>PL1-РУА-И-М-459</t>
  </si>
  <si>
    <t>PL1-РУА-И-М-460</t>
  </si>
  <si>
    <t>PL1-РУА-И-М-461</t>
  </si>
  <si>
    <t>PL1-РУА-И-М-462</t>
  </si>
  <si>
    <t>PL1-ВА-И-М-466</t>
  </si>
  <si>
    <t>PL1-ПП-И-М-468</t>
  </si>
  <si>
    <t>GL1</t>
  </si>
  <si>
    <t>KEG</t>
  </si>
  <si>
    <t>CAN</t>
  </si>
  <si>
    <t>PL1</t>
  </si>
  <si>
    <t>PL2</t>
  </si>
  <si>
    <t>Other</t>
  </si>
  <si>
    <t>RU86313101-011403</t>
  </si>
  <si>
    <t>RU86313101-011404</t>
  </si>
  <si>
    <t>RU86313101-011405</t>
  </si>
  <si>
    <t>RU86313101-011406</t>
  </si>
  <si>
    <t>RU86313101-030802</t>
  </si>
  <si>
    <t>RU86313101-030805</t>
  </si>
  <si>
    <t>RU86313101-091013</t>
  </si>
  <si>
    <t>RU86313101-091014</t>
  </si>
  <si>
    <t>RU86313101-091015</t>
  </si>
  <si>
    <t>RU86313101-091016</t>
  </si>
  <si>
    <t>RU86313101-091018</t>
  </si>
  <si>
    <t>RU86313101-091019</t>
  </si>
  <si>
    <t>RU86313101-101010</t>
  </si>
  <si>
    <t>RU86313101-101011</t>
  </si>
  <si>
    <t>RU86313101-101012</t>
  </si>
  <si>
    <t>RU86313101-101014</t>
  </si>
  <si>
    <t>RU86313101-101016</t>
  </si>
  <si>
    <t>RU86313101-101017</t>
  </si>
  <si>
    <t>RU86313101-140703</t>
  </si>
  <si>
    <t>RU86313101-140704</t>
  </si>
  <si>
    <t>RU86313101-201205</t>
  </si>
  <si>
    <t>RU86313101-271705</t>
  </si>
  <si>
    <t>Не используется</t>
  </si>
  <si>
    <t>RU86313101-350907</t>
  </si>
  <si>
    <t>RU86313101-350908</t>
  </si>
  <si>
    <t>RU86313101-350903</t>
  </si>
  <si>
    <t>RU86313401-2711</t>
  </si>
  <si>
    <t>RU86313401-2710</t>
  </si>
  <si>
    <t>RU86313401-180702</t>
  </si>
  <si>
    <t>RU86313401-170403</t>
  </si>
  <si>
    <t>RU86313401-2712</t>
  </si>
  <si>
    <t>RU86313401-2713</t>
  </si>
  <si>
    <t>RU86313401-2714</t>
  </si>
  <si>
    <t>RU86313401-131008</t>
  </si>
  <si>
    <t>RU86313401-131009</t>
  </si>
  <si>
    <t>RU86313401-131010</t>
  </si>
  <si>
    <t>RU86313401-131013</t>
  </si>
  <si>
    <t>RU86313401-141007</t>
  </si>
  <si>
    <t>RU86313401-141008</t>
  </si>
  <si>
    <t>RU86313401-141009</t>
  </si>
  <si>
    <t>RU86313401-141012</t>
  </si>
  <si>
    <t>RU86313401-211224</t>
  </si>
  <si>
    <t>RU86313401-211225</t>
  </si>
  <si>
    <t>RU86313401-211222</t>
  </si>
  <si>
    <t>RU86313501-011203</t>
  </si>
  <si>
    <t>RU86313501-040803</t>
  </si>
  <si>
    <t>RU86313501-040804</t>
  </si>
  <si>
    <t>RU86313501-040805</t>
  </si>
  <si>
    <t>RU86313501-040806</t>
  </si>
  <si>
    <t>RU86313501-040807</t>
  </si>
  <si>
    <t>RU86313501-040808</t>
  </si>
  <si>
    <t>RU86313501-151203</t>
  </si>
  <si>
    <t>RU86313501-151204</t>
  </si>
  <si>
    <t>RU86313501-190803</t>
  </si>
  <si>
    <t>RU86313102-081704</t>
  </si>
  <si>
    <t>RU86313102-081705</t>
  </si>
  <si>
    <t>RU86313102-081706</t>
  </si>
  <si>
    <t>RU86313102-081707</t>
  </si>
  <si>
    <t>RU86313102-081708</t>
  </si>
  <si>
    <t>RU86313102-081709</t>
  </si>
  <si>
    <t>RU86313102-081710</t>
  </si>
  <si>
    <t>RU86313102-081715</t>
  </si>
  <si>
    <t>RU86313102-071314</t>
  </si>
  <si>
    <t>RU86313102-071315</t>
  </si>
  <si>
    <t>RU86313102-071316</t>
  </si>
  <si>
    <t>RU86313102-071317</t>
  </si>
  <si>
    <t>RU86313102-081723</t>
  </si>
  <si>
    <t>RU86313102-081724</t>
  </si>
  <si>
    <t>RU86313102-081725</t>
  </si>
  <si>
    <t>RU86313102-081726</t>
  </si>
  <si>
    <t>RU86313102-081727</t>
  </si>
  <si>
    <t>RU86313102-081728</t>
  </si>
  <si>
    <t>RU86313102-081729</t>
  </si>
  <si>
    <t>RU86313102-041105</t>
  </si>
  <si>
    <t>RU86313102-041106</t>
  </si>
  <si>
    <t>RU86313102-041107</t>
  </si>
  <si>
    <t>RU86313102-041108</t>
  </si>
  <si>
    <t>RU86313102-041109</t>
  </si>
  <si>
    <t>RU86313601-010712</t>
  </si>
  <si>
    <t>RU86313601-010713</t>
  </si>
  <si>
    <t>RU86313601-040704</t>
  </si>
  <si>
    <t>RU86313501-030206</t>
  </si>
  <si>
    <t>RU86313101-091021</t>
  </si>
  <si>
    <t>RU86313401-211221</t>
  </si>
  <si>
    <t>RU86313501-040809</t>
  </si>
  <si>
    <t>RU86313102-081730</t>
  </si>
  <si>
    <t>RU86313102-071321</t>
  </si>
  <si>
    <t>RU86313102-071322</t>
  </si>
  <si>
    <t>RU86313102-071323</t>
  </si>
  <si>
    <t>RU86313102-071324</t>
  </si>
  <si>
    <t>RU86313102-071325</t>
  </si>
  <si>
    <t>RU86313102-071327</t>
  </si>
  <si>
    <t>RU86313102-081731</t>
  </si>
  <si>
    <t>RU86313102-081732</t>
  </si>
  <si>
    <t>RU86313102-071328</t>
  </si>
  <si>
    <t>RU86313102-071329</t>
  </si>
  <si>
    <t>RU86313501-071535</t>
  </si>
  <si>
    <t>RU86313501-071536</t>
  </si>
  <si>
    <t>RU86313501-071537</t>
  </si>
  <si>
    <t>RU86313501-090301</t>
  </si>
  <si>
    <t>RU86313501-090401</t>
  </si>
  <si>
    <t>RU86313501-100403</t>
  </si>
  <si>
    <t>RU86313501-100404</t>
  </si>
  <si>
    <t>RU86313501-030207</t>
  </si>
  <si>
    <t>RU86313501-040810</t>
  </si>
  <si>
    <t>RU86313501-040814</t>
  </si>
  <si>
    <t>RU86313501-151205</t>
  </si>
  <si>
    <t>RU86313501-151206</t>
  </si>
  <si>
    <t>RU86313101-030807</t>
  </si>
  <si>
    <t>RU86313101-091022</t>
  </si>
  <si>
    <t>RU86313101-090801</t>
  </si>
  <si>
    <t>RU86313101-091023</t>
  </si>
  <si>
    <t>RU86313101-091024</t>
  </si>
  <si>
    <t>RU86313101-091025</t>
  </si>
  <si>
    <t>RU86313101-091026</t>
  </si>
  <si>
    <t>RU86313101-101023</t>
  </si>
  <si>
    <t>RU86313101-101024</t>
  </si>
  <si>
    <t>RU86313101-271707</t>
  </si>
  <si>
    <t>RU86313101-201203</t>
  </si>
  <si>
    <t>RU86313101-201204</t>
  </si>
  <si>
    <t>RU86313101-350905</t>
  </si>
  <si>
    <t>RU86313101-350906</t>
  </si>
  <si>
    <t>RU86313101-340303</t>
  </si>
  <si>
    <t>RU86313401-110704</t>
  </si>
  <si>
    <t>RU86313401-120607</t>
  </si>
  <si>
    <t>RU86313401-2715</t>
  </si>
  <si>
    <t>RU86313401-2716</t>
  </si>
  <si>
    <t>RU86313401-2717</t>
  </si>
  <si>
    <t>RU86313401-211212</t>
  </si>
  <si>
    <t>RU86313401-131014</t>
  </si>
  <si>
    <t>RU86313401-141013</t>
  </si>
  <si>
    <t>RU86313401-220705</t>
  </si>
  <si>
    <t>RU86313401-211226</t>
  </si>
  <si>
    <t>RU86313401-211227</t>
  </si>
  <si>
    <t>RU86313101-023321</t>
  </si>
  <si>
    <t>RU86313401-2718</t>
  </si>
  <si>
    <t>RU86313401-2719</t>
  </si>
  <si>
    <t>RU86313102-081737</t>
  </si>
  <si>
    <t>RU86313102-081738</t>
  </si>
  <si>
    <t>RU86313102-081740</t>
  </si>
  <si>
    <t>RU86313102-081741</t>
  </si>
  <si>
    <t>RU86313102-081742</t>
  </si>
  <si>
    <t>RU86313102-081743</t>
  </si>
  <si>
    <t>RU86313102-081744</t>
  </si>
  <si>
    <t>RU86313102-081745</t>
  </si>
  <si>
    <t>RU86313102-081746</t>
  </si>
  <si>
    <t>RU86313102-081747</t>
  </si>
  <si>
    <t>RU86313102-081748</t>
  </si>
  <si>
    <t>RU86313102-3106</t>
  </si>
  <si>
    <t>232.50.100 + 990.18 DN40 радиальный</t>
  </si>
  <si>
    <t>232.50.100 + 990.18 DN32 
радиальный
S/N: 014033440</t>
  </si>
  <si>
    <t>Сусловарочный котел</t>
  </si>
  <si>
    <t>Внутренняя калибровка Инженером ПА</t>
  </si>
  <si>
    <t>Неисправен</t>
  </si>
  <si>
    <t>Не прошел поверку, нестабилен в 0 и в спектре</t>
  </si>
  <si>
    <t>Выведен из эксплуатации</t>
  </si>
  <si>
    <t>DN150</t>
  </si>
  <si>
    <t>Утерян в подразделении</t>
  </si>
  <si>
    <t>58020-14</t>
  </si>
  <si>
    <t>вес</t>
  </si>
  <si>
    <t>Температура</t>
  </si>
  <si>
    <t>Преобразователь точки росы</t>
  </si>
  <si>
    <t>Easidew PRO I.S.</t>
  </si>
  <si>
    <t>FF82-043</t>
  </si>
  <si>
    <t>С-НН/08-12-2023/300608518</t>
  </si>
  <si>
    <t>Не прошел поверку, завышает показания по обоим каналам</t>
  </si>
  <si>
    <t>С-ВЗ/16-02-2023/224481536</t>
  </si>
  <si>
    <t>Нужен поверочный адаптер, в закупках</t>
  </si>
  <si>
    <r>
      <t xml:space="preserve">Контрольная точка 60 </t>
    </r>
    <r>
      <rPr>
        <sz val="11"/>
        <color theme="1"/>
        <rFont val="Calibri"/>
        <family val="2"/>
        <charset val="204"/>
      </rPr>
      <t>˚</t>
    </r>
    <r>
      <rPr>
        <sz val="11"/>
        <color theme="1"/>
        <rFont val="Calibri"/>
        <family val="2"/>
      </rPr>
      <t>С</t>
    </r>
  </si>
  <si>
    <r>
      <t xml:space="preserve">Контрольная точка 0 </t>
    </r>
    <r>
      <rPr>
        <sz val="11"/>
        <color theme="1"/>
        <rFont val="Calibri"/>
        <family val="2"/>
        <charset val="204"/>
      </rPr>
      <t>˚</t>
    </r>
    <r>
      <rPr>
        <sz val="11"/>
        <color theme="1"/>
        <rFont val="Calibri"/>
        <family val="2"/>
      </rPr>
      <t>С</t>
    </r>
  </si>
  <si>
    <r>
      <t xml:space="preserve">Контрольная точка 20 </t>
    </r>
    <r>
      <rPr>
        <sz val="11"/>
        <color theme="1"/>
        <rFont val="Calibri"/>
        <family val="2"/>
        <charset val="204"/>
      </rPr>
      <t>˚</t>
    </r>
    <r>
      <rPr>
        <sz val="11"/>
        <color theme="1"/>
        <rFont val="Calibri"/>
        <family val="2"/>
      </rPr>
      <t>С</t>
    </r>
  </si>
  <si>
    <t>Вышел из строя, не считает. Снят 24.10.2023</t>
  </si>
  <si>
    <t>51087-12</t>
  </si>
  <si>
    <t>0…400</t>
  </si>
  <si>
    <t>G 1/2</t>
  </si>
  <si>
    <t>Замена на ПРЭМ ДУ150</t>
  </si>
  <si>
    <t>проведена юстировка, погрешность была 12% в минимальную сторону. Считал меньше</t>
  </si>
  <si>
    <t>С-ГШН/14-03-2024/323985197</t>
  </si>
  <si>
    <t xml:space="preserve">	С-ГШН/12-03-2024/323010802</t>
  </si>
  <si>
    <t>проведена юстировка, погрешность была 2% в минимальную сторону. Считал меньше</t>
  </si>
  <si>
    <t>51734-12</t>
  </si>
  <si>
    <t>С-НН/21-03-2024/325418081</t>
  </si>
  <si>
    <t>Поверяет АО "Энергетик"</t>
  </si>
  <si>
    <t>замена 13.03.2020. Поверяет АО "Энергетик"</t>
  </si>
  <si>
    <t>Вышел из строя, заменен на новый (поз 154)</t>
  </si>
  <si>
    <t>73660-18</t>
  </si>
  <si>
    <t>0…72</t>
  </si>
  <si>
    <t>Подготовлен к установке. Сообщение 21432066</t>
  </si>
  <si>
    <t>прибор заменен 16.04.2024</t>
  </si>
  <si>
    <t>С-НН/24-04-2024/334516386</t>
  </si>
  <si>
    <t>С-НН/25-04-2024/335115148</t>
  </si>
  <si>
    <t>С-НН/25-04-2024/335115156</t>
  </si>
  <si>
    <t>С-НН/25-04-2024/335115153</t>
  </si>
  <si>
    <t>2 канала, не прошел поверку, погрешность по обоим каналам выше нормы, выведен из эксплуатации в 2023 году</t>
  </si>
  <si>
    <t>Датчик давления</t>
  </si>
  <si>
    <t>кПа</t>
  </si>
  <si>
    <t>32854-06</t>
  </si>
  <si>
    <t>МПа</t>
  </si>
  <si>
    <t>Ранее стоял Метран22-ДИ 2430; 16 МПа; Зав.№14131</t>
  </si>
  <si>
    <t>Ранее стоял Метран22-ДИ 2160; 4 МПА; Зав.№10976</t>
  </si>
  <si>
    <t>Ранее стоял Сапфир22М-ДИ 0..40 кПа</t>
  </si>
  <si>
    <t>Ранее стоял Метран22-ДД 0..16 кПа</t>
  </si>
  <si>
    <t>С-ГШН/06-05-2024/336950049</t>
  </si>
  <si>
    <t>С-НН/10-06-2024/347613655</t>
  </si>
  <si>
    <t>С-НН/10-06-2024/346010447</t>
  </si>
  <si>
    <t>С-НН/10-06-2024/346010446</t>
  </si>
  <si>
    <t>С-НН/10-06-2024/346010445</t>
  </si>
  <si>
    <t>Перед снятием необходимо за 2 дня открыть и проветрить колодец, после снятия произвести калибровку и только потом отправить на поверку. Поверка срочная, оплата по потреблению</t>
  </si>
  <si>
    <t>И-НН/10-06-2024/347613651</t>
  </si>
  <si>
    <t>Нет адаптера для поверки</t>
  </si>
  <si>
    <t>Измеритель влажности газов</t>
  </si>
  <si>
    <t>ИВГ–1 Н–В–И–Д1–ПС</t>
  </si>
  <si>
    <t>С-НН/05-07-2024/352539355</t>
  </si>
  <si>
    <t>С-НН/02-08-2024/359935259</t>
  </si>
  <si>
    <t>И-НН/31-07-2024/359230522</t>
  </si>
  <si>
    <t>С-НН/08-08-2024/361486035</t>
  </si>
  <si>
    <t>С-ГШН/29-08-2024/365832335</t>
  </si>
  <si>
    <t>С-НН/23-08-2024/365296470</t>
  </si>
  <si>
    <t>Ожидание подменного</t>
  </si>
  <si>
    <t>на поверке</t>
  </si>
  <si>
    <t>18 датчиков</t>
  </si>
  <si>
    <t>RU86210102-0206</t>
  </si>
  <si>
    <t>RU86382201-1403</t>
  </si>
  <si>
    <t>С-НН/25-09-2024/373887036</t>
  </si>
  <si>
    <t>С-НН/30-09-2024/374396814</t>
  </si>
  <si>
    <t>С-НН/27-09-2024/374606164</t>
  </si>
  <si>
    <t>С-НН/30-09-2023/374606154</t>
  </si>
  <si>
    <t>Выведен из эксплуатации в подразделении в 2023 году</t>
  </si>
  <si>
    <t>С-НН/10-10-2024/377749480</t>
  </si>
  <si>
    <t>С-НН/17-10-2024/379444028</t>
  </si>
  <si>
    <t>С-НН/16-10-2024/379379969</t>
  </si>
  <si>
    <t>С-НН/01-11-2024/383808065</t>
  </si>
  <si>
    <t>21491002 замена</t>
  </si>
  <si>
    <t xml:space="preserve">Не прошел поверку, неисправен датчик, датчик заказан. Сообщение в SAP 21491284 </t>
  </si>
  <si>
    <t>Не прошел поверку, неисправен датчик, датчик заказан. Сообщение в SAP 21491285</t>
  </si>
  <si>
    <t>DN65</t>
  </si>
  <si>
    <t>В 2024 году разбили дисплей, весы выведены из эксплуатации</t>
  </si>
  <si>
    <t>64972-16</t>
  </si>
  <si>
    <t>В 2024 году вышел из строя, поврежден датчик</t>
  </si>
  <si>
    <t>В 2023 году при калибровке выявлена большая погрешность при измерении</t>
  </si>
  <si>
    <t>отправка на поверку</t>
  </si>
  <si>
    <t>2 электрода</t>
  </si>
  <si>
    <t>С-НН/12-02-2025/409642462</t>
  </si>
  <si>
    <t>Сообщение на установку 733547</t>
  </si>
  <si>
    <t xml:space="preserve"> Сообщение на установку 733543</t>
  </si>
  <si>
    <t>Сообщение на установку 733647</t>
  </si>
  <si>
    <t>Сообщение на установку 733560</t>
  </si>
  <si>
    <t>Сообщение на установку 733551</t>
  </si>
  <si>
    <t>Сообщение на установку 733540</t>
  </si>
  <si>
    <t>Сообщение на установку 21519503</t>
  </si>
  <si>
    <t>Сообщение на установку 21519504</t>
  </si>
  <si>
    <t>запрос счета</t>
  </si>
  <si>
    <t>С-НН/25-02-2025/412200680</t>
  </si>
  <si>
    <t>Сообщение на установку</t>
  </si>
  <si>
    <t>Сообщение на установку 21525700</t>
  </si>
  <si>
    <t>Сообщение на установку 21525703</t>
  </si>
  <si>
    <t>Сообщение на установку 21525705</t>
  </si>
  <si>
    <t>Сообщение на установку 21525706</t>
  </si>
  <si>
    <t>Сообщение на установку 21525708</t>
  </si>
  <si>
    <t>Сообщение на установку 21525709</t>
  </si>
  <si>
    <t>Сообщение на установку 21525740</t>
  </si>
  <si>
    <t>Сообщение на установку 21525741</t>
  </si>
  <si>
    <t>Сообщение на установку 21525742</t>
  </si>
  <si>
    <t>Сообщение на установку 21525743</t>
  </si>
  <si>
    <t>Сообщение на установку 21525761</t>
  </si>
  <si>
    <t>Сообщение на установку 21525767</t>
  </si>
  <si>
    <t>Сообщение на установку 21525777</t>
  </si>
  <si>
    <t>Сообщение на установку 21525779</t>
  </si>
  <si>
    <t>Сообщение на установку 21525782</t>
  </si>
  <si>
    <t>Сообщение на установку 21525786</t>
  </si>
  <si>
    <t>Сообщение на установку 21525791</t>
  </si>
  <si>
    <t>Сообщение на установку 21525792</t>
  </si>
  <si>
    <t>Сообщение на установку 21525793</t>
  </si>
  <si>
    <t>Сообщение на установку 21525794</t>
  </si>
  <si>
    <t>Сообщение на установку 21525799</t>
  </si>
  <si>
    <t>Сообщение на установку 21525811</t>
  </si>
  <si>
    <t>Сообщение на установку 21525814</t>
  </si>
  <si>
    <t>Сообщение на установку 21525815</t>
  </si>
  <si>
    <t>Сообщение на установку 21525816</t>
  </si>
  <si>
    <t>Сообщение на установку 21525817</t>
  </si>
  <si>
    <t>Сообщение на установку 21525819</t>
  </si>
  <si>
    <t xml:space="preserve">Сообщение на установку 21525689 </t>
  </si>
  <si>
    <t>Сообщение на установку 21525873</t>
  </si>
  <si>
    <t xml:space="preserve">Сообщение на установку 21525879 </t>
  </si>
  <si>
    <t>Сообщение на установку 21525902</t>
  </si>
  <si>
    <t>Сообщение на установку 21525905</t>
  </si>
  <si>
    <t>Сообщение на установку 21526120</t>
  </si>
  <si>
    <t>Сообщение на установку 21526121</t>
  </si>
  <si>
    <t>Сообщение на установку 21526125</t>
  </si>
  <si>
    <t>Сообщение на установку 21526122</t>
  </si>
  <si>
    <t>Сообщение на установку 21526123</t>
  </si>
  <si>
    <t>Сообщение на установку 21526124</t>
  </si>
  <si>
    <t>4ЦКТ</t>
  </si>
  <si>
    <t>2-3ЦКТ</t>
  </si>
  <si>
    <t>ФО №2</t>
  </si>
  <si>
    <t>ФО №1</t>
  </si>
  <si>
    <t>1ЦКТ</t>
  </si>
  <si>
    <t>4ВП подработка</t>
  </si>
  <si>
    <t>5ВП подработка</t>
  </si>
  <si>
    <t>3ВП</t>
  </si>
  <si>
    <t>4ЦКТ лаборатория</t>
  </si>
  <si>
    <t>3ВП склад</t>
  </si>
  <si>
    <t>5ВП склад</t>
  </si>
  <si>
    <t>4ВП склад</t>
  </si>
  <si>
    <t>ПВПП</t>
  </si>
  <si>
    <t>3ВП подработка</t>
  </si>
  <si>
    <t>ПП Лаборатория</t>
  </si>
  <si>
    <t>ХОПО</t>
  </si>
  <si>
    <t>Газоанализатор "ХОББИТ-Т-4NH3-2CO2"</t>
  </si>
  <si>
    <t>Датчик ХОББИТ -ТВ блок сенсоров NH3</t>
  </si>
  <si>
    <t>Датчик ХОББИТ -ТВ блок сенсоров CO2</t>
  </si>
  <si>
    <t>Газоанализатор "ХОББИТ-Т-12NH3"</t>
  </si>
  <si>
    <t>Газоанализатор "ХОББИТ-Т-12CO2"</t>
  </si>
  <si>
    <t>Газоанализатор "ХОББИТ-Т-3CO2"</t>
  </si>
  <si>
    <t>Газоанализатор Анкат7664 Микро-15  NH3, СО2 0-2, с вибросигналом</t>
  </si>
  <si>
    <t>Газоанализатор Анкат7664 Микро-15  NH3, СО2</t>
  </si>
  <si>
    <t>Газоанализатор "ХОББИТ-Т-5CO2"</t>
  </si>
  <si>
    <t>Датчик ХОББИТ -ТВ +блок электрозащиты</t>
  </si>
  <si>
    <t>Датчик ХОББИТ -ТВ+блок электрозащиты</t>
  </si>
  <si>
    <t>Газоанализатор "ХОББИТ-Т-8NH3-2CO2"</t>
  </si>
  <si>
    <t>Гигрометр Testo608-Н2</t>
  </si>
  <si>
    <t>весы ячменя ВДЭ-150</t>
  </si>
  <si>
    <t>весы солода ВДЭ-150</t>
  </si>
  <si>
    <t>весы ВДЭ-150</t>
  </si>
  <si>
    <t>лабораторные AND HT-300</t>
  </si>
  <si>
    <t>весы напольные ВПА-100-1</t>
  </si>
  <si>
    <t>Весы платформенные электронные ВПА-100-1</t>
  </si>
  <si>
    <t>весы напольные Тензо-М ТВ-014</t>
  </si>
  <si>
    <t>весы ВДЭ-100</t>
  </si>
  <si>
    <t>Весы электронные Rexant 72-1003</t>
  </si>
  <si>
    <t>Манометр цифровой KELLER LEO 5</t>
  </si>
  <si>
    <t>Расходомер ультразвуковой UF P-20</t>
  </si>
  <si>
    <t>Гигрометр психометрический ВИТ-1</t>
  </si>
  <si>
    <t>Спектофотометр ВК 3900</t>
  </si>
  <si>
    <t>Спектофотометр UV-1800</t>
  </si>
  <si>
    <t xml:space="preserve">Вибросито </t>
  </si>
  <si>
    <t xml:space="preserve">Анкат7664 Микро-15 NH3 СО2 </t>
  </si>
  <si>
    <t>Анализатор плотности жидкостей портативный DMA35 v.4</t>
  </si>
  <si>
    <t>Газоанализатор стационарный, универсальный ГАНК-4С</t>
  </si>
  <si>
    <t>1809320 (1)</t>
  </si>
  <si>
    <t>1809320 (2)</t>
  </si>
  <si>
    <t>1809319 (3)</t>
  </si>
  <si>
    <t>1809319 (4)</t>
  </si>
  <si>
    <t>1809320 (5)</t>
  </si>
  <si>
    <t>1809320 (6)</t>
  </si>
  <si>
    <t>2002430 (1)</t>
  </si>
  <si>
    <t>2002430 (2)</t>
  </si>
  <si>
    <t>2002430 (3)</t>
  </si>
  <si>
    <t>2002430 (4)</t>
  </si>
  <si>
    <t>2002430 (5)</t>
  </si>
  <si>
    <t>2002430 (6)</t>
  </si>
  <si>
    <t>2002430 (7)</t>
  </si>
  <si>
    <t>2002430 (8)</t>
  </si>
  <si>
    <t>2002430 (9)</t>
  </si>
  <si>
    <t>2002430 (10)</t>
  </si>
  <si>
    <t>2002430 (11)</t>
  </si>
  <si>
    <t>2002430 (12)</t>
  </si>
  <si>
    <t>2002431 (1)</t>
  </si>
  <si>
    <t>2002431 (2)</t>
  </si>
  <si>
    <t>2002431 (3)</t>
  </si>
  <si>
    <t>2002431 (4)</t>
  </si>
  <si>
    <t>2002431 (5)</t>
  </si>
  <si>
    <t>2002431 (6)</t>
  </si>
  <si>
    <t>2002431 (7)</t>
  </si>
  <si>
    <t>2002431 (8)</t>
  </si>
  <si>
    <t>2002431 (9)</t>
  </si>
  <si>
    <t>2002431 (10)</t>
  </si>
  <si>
    <t>2002431 (11)</t>
  </si>
  <si>
    <t>2002431 (12)</t>
  </si>
  <si>
    <t>2002429 (1)</t>
  </si>
  <si>
    <t>2002429 (2)</t>
  </si>
  <si>
    <t>2002429 (3)</t>
  </si>
  <si>
    <t>2002432 (1)</t>
  </si>
  <si>
    <t>2002432 (2)</t>
  </si>
  <si>
    <t>2002432 (3)</t>
  </si>
  <si>
    <t>2002432 (4)</t>
  </si>
  <si>
    <t>2002432 (5)</t>
  </si>
  <si>
    <t>1809319 (1)</t>
  </si>
  <si>
    <t>1809319 (2)</t>
  </si>
  <si>
    <t>1809319 (5)</t>
  </si>
  <si>
    <t>1809319 (6)</t>
  </si>
  <si>
    <t>1809319 (7)</t>
  </si>
  <si>
    <t>1809319 (8)</t>
  </si>
  <si>
    <t>1809319 (9)</t>
  </si>
  <si>
    <t>1809319 (10)</t>
  </si>
  <si>
    <t>2014\01</t>
  </si>
  <si>
    <t>2014\02</t>
  </si>
  <si>
    <t>2014\03</t>
  </si>
  <si>
    <t>2017/19-7</t>
  </si>
  <si>
    <t>LHG-030</t>
  </si>
  <si>
    <t>A 11635070649 US</t>
  </si>
  <si>
    <t xml:space="preserve">1008
1009
1010
1011
1012
</t>
  </si>
  <si>
    <t>не рабочий/не прошёл поверку</t>
  </si>
  <si>
    <t>Неисправны датчики, не реагируют на ГСО-ПГС диоксида углерода</t>
  </si>
  <si>
    <t>ТатСЦМ</t>
  </si>
  <si>
    <t>53505-13</t>
  </si>
  <si>
    <t>С-АМ/26-03-2025/420630576</t>
  </si>
  <si>
    <t>С-АМ/26-03-2025/420630577</t>
  </si>
  <si>
    <t xml:space="preserve">Сито лабораторное
</t>
  </si>
  <si>
    <t>зерно</t>
  </si>
  <si>
    <t>Весы платформенные для статического взвешивания СКЕ-150-4050, 64972-16</t>
  </si>
  <si>
    <t>Весы Vibra CL-15KER</t>
  </si>
  <si>
    <t>Весы лабораторные электронные СЕ 4202-С</t>
  </si>
  <si>
    <t>Устройство весоизмерительное автоматическое CAS CCK-5900 80K</t>
  </si>
  <si>
    <t>Весы электронные ТВ-S200.2</t>
  </si>
  <si>
    <t>Весы платформенные ВСП4-2000А</t>
  </si>
  <si>
    <t>Расходомер электромагнитный PROMAG E+H5H5B1H-GRIMABDDFAAB</t>
  </si>
  <si>
    <t>Термопреобразователь сопративления платиновый TR 44</t>
  </si>
  <si>
    <t>Анализатор жидкости WTW модель рН/Cond 3320</t>
  </si>
  <si>
    <t>Верификатор Axicon 15200</t>
  </si>
  <si>
    <t>Анкат7664 Микро-15 СН3, СО2</t>
  </si>
  <si>
    <t>Анализатор жидкости промышленный Smartec CLD 18</t>
  </si>
  <si>
    <t>Преобразователь электропроводимости измерительный индуктивный JIMO CTI 750</t>
  </si>
  <si>
    <t>Кондуктометр Smartec S CLD134</t>
  </si>
  <si>
    <t>УП (КЕГИ пэт)</t>
  </si>
  <si>
    <t>УП (стекло)</t>
  </si>
  <si>
    <t>ПЭТ №1</t>
  </si>
  <si>
    <t>ПЭТ №2</t>
  </si>
  <si>
    <t>ПЭТ №3</t>
  </si>
  <si>
    <t>Стекло №4</t>
  </si>
  <si>
    <t>Keg №5</t>
  </si>
  <si>
    <t>Keg №6</t>
  </si>
  <si>
    <t>Логистика</t>
  </si>
  <si>
    <t>S 35755</t>
  </si>
  <si>
    <t>1103Ф10673</t>
  </si>
  <si>
    <t>S4031519000</t>
  </si>
  <si>
    <t>FA00E514300</t>
  </si>
  <si>
    <t>154 BF</t>
  </si>
  <si>
    <t>155 BD</t>
  </si>
  <si>
    <t>1123-18015</t>
  </si>
  <si>
    <t>1123-18010</t>
  </si>
  <si>
    <t>1123-1800F</t>
  </si>
  <si>
    <t>КА010B05G18</t>
  </si>
  <si>
    <t>S7018405G18</t>
  </si>
  <si>
    <t>KA010A05G18</t>
  </si>
  <si>
    <t>P7008005G18</t>
  </si>
  <si>
    <t>_0210752801015320008</t>
  </si>
  <si>
    <t>_0293930501021270004</t>
  </si>
  <si>
    <t>_0194777801014210014</t>
  </si>
  <si>
    <t>_0313858401022470028</t>
  </si>
  <si>
    <t>_0313860401022470012</t>
  </si>
  <si>
    <t>F8104B05G00</t>
  </si>
  <si>
    <t>57666-14</t>
  </si>
  <si>
    <t>МК 2030-006</t>
  </si>
  <si>
    <t>54474-13</t>
  </si>
  <si>
    <t>65948-16</t>
  </si>
  <si>
    <t>61020-15</t>
  </si>
  <si>
    <t>59272-14</t>
  </si>
  <si>
    <t>32652-06</t>
  </si>
  <si>
    <t>68256-17</t>
  </si>
  <si>
    <t>Smartec S CLD134</t>
  </si>
  <si>
    <t>JIMO CTI 750</t>
  </si>
  <si>
    <t>Smartec CLD 18</t>
  </si>
  <si>
    <t>Поверку не прошёл. Не соотв-т требованиям п.6.1 МП (внешний осмотр), неисправность органов управления и настройки.</t>
  </si>
  <si>
    <t>Проверку не прошёл.
Относительная погрешность при измерении УЭП превышает допускаемые значения.</t>
  </si>
  <si>
    <t>ХКЦ-2</t>
  </si>
  <si>
    <t>Котельная</t>
  </si>
  <si>
    <t>Энергоцентр</t>
  </si>
  <si>
    <t>НАСФ</t>
  </si>
  <si>
    <t xml:space="preserve"> СО2</t>
  </si>
  <si>
    <t xml:space="preserve">ХКЦ-3 </t>
  </si>
  <si>
    <t>Кроме этого</t>
  </si>
  <si>
    <t xml:space="preserve">OPEN SPACE </t>
  </si>
  <si>
    <t>BTS</t>
  </si>
  <si>
    <t>Ц. склад</t>
  </si>
  <si>
    <t>Фильтрация</t>
  </si>
  <si>
    <t>ЦКТ4</t>
  </si>
  <si>
    <t xml:space="preserve">ХКЦ-2 </t>
  </si>
  <si>
    <t>Водоподготовка</t>
  </si>
  <si>
    <t>ХКС-2</t>
  </si>
  <si>
    <t>ХКС-3</t>
  </si>
  <si>
    <t>ХКЦ 3</t>
  </si>
  <si>
    <t>Электроавтоматика</t>
  </si>
  <si>
    <t>40 бар</t>
  </si>
  <si>
    <t>Анкат7664 Микро-15 NH3,СО2</t>
  </si>
  <si>
    <t>Анкат7631 Микро-СО</t>
  </si>
  <si>
    <t xml:space="preserve"> Анкат 7631 Микро- СО </t>
  </si>
  <si>
    <t>Анкат7631 Микро-NH3</t>
  </si>
  <si>
    <t>Газоанализатор Анкат7664 Микро-05 СО,О</t>
  </si>
  <si>
    <t>Анкат7664 Микро-15  NH3, СО2</t>
  </si>
  <si>
    <t>Анкат 7664 Микро-15 СН4, СО</t>
  </si>
  <si>
    <t>Анкат7664 Микро-05 СН4, СО</t>
  </si>
  <si>
    <t>Анкат7661 Микро-СО</t>
  </si>
  <si>
    <t>Анкат7664 Микро-05 , СО, О</t>
  </si>
  <si>
    <t>GasAlertMicroClip XL - 4 датчика (СО, H2S, О2, Горюч. Газ)</t>
  </si>
  <si>
    <t>Газоанализатор Анкат7664 О2, СО, Н2S</t>
  </si>
  <si>
    <t>Анкат7664 Микро-16 NH3,СО2, О2</t>
  </si>
  <si>
    <t>Газоанализатор Хоббит-Т-2NH3</t>
  </si>
  <si>
    <t>Датчик NH3 ИнформАналитика</t>
  </si>
  <si>
    <t>Ареометр общего назначения АОН-1, плотность</t>
  </si>
  <si>
    <t>Сигнализатор с внешним сенсорным метана SEITRON SGA MET 000 OSE</t>
  </si>
  <si>
    <t>SEITRON Сигнализатор угарного газа SEGUGION CO</t>
  </si>
  <si>
    <t>Анализатор жидкости Seven Compact модель S220</t>
  </si>
  <si>
    <t>Анализатор жидкости Seven Compact модель S230</t>
  </si>
  <si>
    <t>Спектрофотометр DR 3900</t>
  </si>
  <si>
    <t>Газоанализатор-сигнализатор взрывоопасных газов и паров Сигнал-03 (аммиак)</t>
  </si>
  <si>
    <t>Люксометр Testo 540</t>
  </si>
  <si>
    <t>Измеритель комб. Testo 410-1</t>
  </si>
  <si>
    <t>Термометр Testo 925</t>
  </si>
  <si>
    <t>Анемометр Testo 410-1 темп</t>
  </si>
  <si>
    <t>Анемометр Testo 410-1 скор</t>
  </si>
  <si>
    <t>Гиря калибровочная 200г. Е2</t>
  </si>
  <si>
    <t>Датчик-газоанализатор ДАК, модификации ДАК-СО2-031</t>
  </si>
  <si>
    <t>Блок питания и сигнализации БПС-21М, исполнение БПС-21М-1ВЦТ</t>
  </si>
  <si>
    <t>Гигрометр Прибор комбинированный Testo 608-H1</t>
  </si>
  <si>
    <t>Гигрометр Прибор комбинированный Testo 608-H2</t>
  </si>
  <si>
    <t>KA421-1130896</t>
  </si>
  <si>
    <t>KA421-1134491</t>
  </si>
  <si>
    <t>1310205 (1)</t>
  </si>
  <si>
    <t>1310205 (2)</t>
  </si>
  <si>
    <t>_0714</t>
  </si>
  <si>
    <t>В321362745</t>
  </si>
  <si>
    <t>В349052611</t>
  </si>
  <si>
    <t>В433916239</t>
  </si>
  <si>
    <t>39019155/010</t>
  </si>
  <si>
    <t>38447429/502</t>
  </si>
  <si>
    <t>34745417/405</t>
  </si>
  <si>
    <t>38489859/0521</t>
  </si>
  <si>
    <t>Не прошёл</t>
  </si>
  <si>
    <t>не заряжается, не выходит на раб.режим</t>
  </si>
  <si>
    <t>В ТатСЦМ</t>
  </si>
  <si>
    <t>Не пригоден.
Не раб датчик на кислород,
Основная приведенная погрещность измерения ГСО-ПГС сероводорода превышает допускаемое значение</t>
  </si>
  <si>
    <t>Сенсор аммиака не раб.</t>
  </si>
  <si>
    <t xml:space="preserve">Пределы измерений: 
NH3 0…150 mg/m3,СО2 0….2%
Пороговое значение срабатывания сигнализации:
NH3 84 mg/m3, СО2 1,2%
</t>
  </si>
  <si>
    <t>Не актуально</t>
  </si>
  <si>
    <t>Подменный фонд</t>
  </si>
  <si>
    <t>414648 подменный фонд</t>
  </si>
  <si>
    <t>414646 подменный фонд</t>
  </si>
  <si>
    <t>414647 подменный фонд</t>
  </si>
  <si>
    <t>414644 подменный фонд</t>
  </si>
  <si>
    <t>68997-17</t>
  </si>
  <si>
    <t>Не прошёл. Не выходит на рабочий режим</t>
  </si>
  <si>
    <t>50725-12</t>
  </si>
  <si>
    <t>не срабатывают первый и второй пороги сигнализации по каналу СО, датчик метана не исправен</t>
  </si>
  <si>
    <t>рн</t>
  </si>
  <si>
    <t>кондуктометр</t>
  </si>
  <si>
    <t>датчики "ДА-2" №2638-1</t>
  </si>
  <si>
    <t>датчики "ДА-2" №4106-1, 4106-2</t>
  </si>
  <si>
    <t>датчики "ДА-2" №2635-1, 2635-2</t>
  </si>
  <si>
    <t>датчики "ДА-2" №4107-1; 4107-2; №4107-3</t>
  </si>
  <si>
    <t>датчики "ДА-2" №4105-1, 4105-2</t>
  </si>
  <si>
    <t>датчики "ДА-2" №3910-1, 3910-2</t>
  </si>
  <si>
    <t>датчики "ДА-2" №2637-1, 2637-2, 2637-3</t>
  </si>
  <si>
    <t>датчики "ДА-2" №2634-1, 2634-2</t>
  </si>
  <si>
    <t>датчик "ДА-2" №3480-1</t>
  </si>
  <si>
    <t>датчики "ДА-2" №2636-1, 2636-2</t>
  </si>
  <si>
    <t>датчики "ДА-2" №3910-3, №4106-3</t>
  </si>
  <si>
    <t>датчики "ДА-2" №4106-2, 3370-2, 3370-3</t>
  </si>
  <si>
    <t>52193-12</t>
  </si>
  <si>
    <t>Восстановлению не подлежит</t>
  </si>
  <si>
    <t>не пригоден.
Низкая чувствительность сенсора по каналу СО2, не калибруется</t>
  </si>
  <si>
    <t>УКУ-СИП-М-01</t>
  </si>
  <si>
    <t>УКУ-СИП-М-02</t>
  </si>
  <si>
    <t>УКУ-СИП-М-03</t>
  </si>
  <si>
    <t>УКУ-СИП-М-04</t>
  </si>
  <si>
    <t>УКУ-СИП-М-05</t>
  </si>
  <si>
    <t>УКУ-СИП-М-06</t>
  </si>
  <si>
    <t>УКУ-И-М-07</t>
  </si>
  <si>
    <t>УКУ-СИП-М-08</t>
  </si>
  <si>
    <t>УКУ-СИП-М-30</t>
  </si>
  <si>
    <t>УКУ-СИП-М-31</t>
  </si>
  <si>
    <t>УКУ-СИП-М-32</t>
  </si>
  <si>
    <t>УКУ-СИП-М-33</t>
  </si>
  <si>
    <t>УКУ-СИП-М-37</t>
  </si>
  <si>
    <t>УКУ-СИП-М-38</t>
  </si>
  <si>
    <t>УКУ-СИП-М-34</t>
  </si>
  <si>
    <t>УКУ-СИП-М-35</t>
  </si>
  <si>
    <t>УКУ-СИП-М-36</t>
  </si>
  <si>
    <t>ВС-СИП-М-01</t>
  </si>
  <si>
    <t>ВС-СИП-М-02</t>
  </si>
  <si>
    <t>ВС-СИП-М-09</t>
  </si>
  <si>
    <t>ВКС-СИП-М-01</t>
  </si>
  <si>
    <t>ВКС-СИП-М-02</t>
  </si>
  <si>
    <t>ВКС-СИП-М-03</t>
  </si>
  <si>
    <t>ВКС-СИП-М-04</t>
  </si>
  <si>
    <t>ВКС-СИП-М-05</t>
  </si>
  <si>
    <t>ВКС-СИП-М-06</t>
  </si>
  <si>
    <t>ВКС-СИП-М-07</t>
  </si>
  <si>
    <t>ВКС-СИП-М-08</t>
  </si>
  <si>
    <t>ВКС-СИП-М-09</t>
  </si>
  <si>
    <t>ВКС-СИП-М-10</t>
  </si>
  <si>
    <t>ВКС-СИП-М-11</t>
  </si>
  <si>
    <t>ВКС-СИП-М-12</t>
  </si>
  <si>
    <t>ХКЦ2-СИП-М-24</t>
  </si>
  <si>
    <t>ХКЦ2-СИП-М-25</t>
  </si>
  <si>
    <t>ХКЦ2-СИП-М-26</t>
  </si>
  <si>
    <t>ХКЦ2-СИП-М-27</t>
  </si>
  <si>
    <t>ХКЦ2-СИП-М-47</t>
  </si>
  <si>
    <t>ХКЦ2-СИП-М-48</t>
  </si>
  <si>
    <t>ХКЦ2-СИП-М-28</t>
  </si>
  <si>
    <t>ХКЦ2-СИП-М-29</t>
  </si>
  <si>
    <t>ХКЦ2-СИП-М-30</t>
  </si>
  <si>
    <t>ХКЦ2-СИП-М-31</t>
  </si>
  <si>
    <t>ХКЦ2-СИП-М-34</t>
  </si>
  <si>
    <t>ХКЦ2-СИП-М-35</t>
  </si>
  <si>
    <t>ХКЦ2-СИП-М-36</t>
  </si>
  <si>
    <t>ХКЦ2-СИП-М-37</t>
  </si>
  <si>
    <t>ХКЦ2-СИП-М-38</t>
  </si>
  <si>
    <t>ХКЦ2-СИП-М-39</t>
  </si>
  <si>
    <t>ХКЦ2-СИП-М-40</t>
  </si>
  <si>
    <t>ХКЦ2-СИП-М-41</t>
  </si>
  <si>
    <t>ХКЦ2-СИП-М-42</t>
  </si>
  <si>
    <t>ХКЦ2-СИП-М-43</t>
  </si>
  <si>
    <t>ХКЦ2-СИП-М-44</t>
  </si>
  <si>
    <t>ХКЦ2-СИП-М-45</t>
  </si>
  <si>
    <t>ХКЦ2-СИП-М-46</t>
  </si>
  <si>
    <t>ХКЦ2-СИП-М-57</t>
  </si>
  <si>
    <t>ХКЦ3-СИП-М-11</t>
  </si>
  <si>
    <t>ХКЦ3-СИП-М-12</t>
  </si>
  <si>
    <t>ХКЦ3-СИП-М-13</t>
  </si>
  <si>
    <t>ХКЦ3-СИП-М-14</t>
  </si>
  <si>
    <t>ХКЦ3-СИП-М-15</t>
  </si>
  <si>
    <t>ХКЦ3-СИП-М-16</t>
  </si>
  <si>
    <t>ХКЦ3-СИП-М-17</t>
  </si>
  <si>
    <t>ХКЦ3-СИП-М-18</t>
  </si>
  <si>
    <t>ХКЦ3-СИП-М-19</t>
  </si>
  <si>
    <t>ХКЦ3-СИП-М-20</t>
  </si>
  <si>
    <t>ХКЦ3-СИП-М-21</t>
  </si>
  <si>
    <t>ХКЦ3-СИП-М-22</t>
  </si>
  <si>
    <t>ХКЦ3-СИП-М-23</t>
  </si>
  <si>
    <t>ХКЦ3-СИП-М-24</t>
  </si>
  <si>
    <t>ХКЦ3-СИП-М-25</t>
  </si>
  <si>
    <t>ХКЦ3-СИП-М-33</t>
  </si>
  <si>
    <t>ХКЦ3-СИП-М-42</t>
  </si>
  <si>
    <t>ХКЦ3-СИП-М-43</t>
  </si>
  <si>
    <t>ХКЦ3-СИП-М-44</t>
  </si>
  <si>
    <t>К-СИП-М-01</t>
  </si>
  <si>
    <t>К-СИП-М-101</t>
  </si>
  <si>
    <t>К-СИП-М-102</t>
  </si>
  <si>
    <t>К-СИП-М-103</t>
  </si>
  <si>
    <t>К-СИП-М-104</t>
  </si>
  <si>
    <t>К-СИП-М-105</t>
  </si>
  <si>
    <t>К-СИП-М-201</t>
  </si>
  <si>
    <t>К-СИП-М-202</t>
  </si>
  <si>
    <t>К-СИП-М-203</t>
  </si>
  <si>
    <t>К-СИП-М-204</t>
  </si>
  <si>
    <t>К-СИП-М-306</t>
  </si>
  <si>
    <t>К-СИП-М-401</t>
  </si>
  <si>
    <t>К-СИП-М-402</t>
  </si>
  <si>
    <t>К-СИП-М-403</t>
  </si>
  <si>
    <t>К-СИП-М-406</t>
  </si>
  <si>
    <t>К-СИП-М-407</t>
  </si>
  <si>
    <t>К-СИП-М-408</t>
  </si>
  <si>
    <t>К-СИП-М-409</t>
  </si>
  <si>
    <t>К-СИП-М-410</t>
  </si>
  <si>
    <t>ВКС</t>
  </si>
  <si>
    <t>ХКЦ-3</t>
  </si>
  <si>
    <t>котельная</t>
  </si>
  <si>
    <t>Блок осушки ст СО2 №1(1)</t>
  </si>
  <si>
    <t>Блок осушки ст СО2 №1(2)</t>
  </si>
  <si>
    <t>Блок очистки ст СО2 №1(1)</t>
  </si>
  <si>
    <t>Блок очистки ст СО2 №1(2)</t>
  </si>
  <si>
    <t>Блок осушки ст СО2 №2</t>
  </si>
  <si>
    <t>Блок очистки ст СО2 №2</t>
  </si>
  <si>
    <t>Насос ребойлера</t>
  </si>
  <si>
    <t>Ребойлер</t>
  </si>
  <si>
    <t>Коллектор пара</t>
  </si>
  <si>
    <t>Испаритель ст.№1</t>
  </si>
  <si>
    <t>Испаритель ст.№2</t>
  </si>
  <si>
    <t>Танк хранения СО2-50м3 №3</t>
  </si>
  <si>
    <t>Ёмкость СО2 №1</t>
  </si>
  <si>
    <t>Ёмкость СО2 №2</t>
  </si>
  <si>
    <t>Линия реген.СО2стСО2 №1</t>
  </si>
  <si>
    <t>Ресивер воздушный 10 м3</t>
  </si>
  <si>
    <t>Ресивер воздушный 20 м3</t>
  </si>
  <si>
    <t>Коллектор воздушный</t>
  </si>
  <si>
    <t>Воздушный ресивер компрессора №1 (40 бар)</t>
  </si>
  <si>
    <t>Воздушный ресивер компрессора №2 (40 бар)</t>
  </si>
  <si>
    <t>Воздушный ресивер компрессора №3 (40 бар)</t>
  </si>
  <si>
    <t>Воздушный ресивер компрессора №4 (40 бар)</t>
  </si>
  <si>
    <t>Воздушный ресивер V-5м3  (40 бар)</t>
  </si>
  <si>
    <t>Трубопровод нагнетания компрессора №1  (40 бар)</t>
  </si>
  <si>
    <t>Трубопровод нагнетания компрессора №2  (40 бар)</t>
  </si>
  <si>
    <t>Трубопровод нагнетания компрессора №3  (40 бар)</t>
  </si>
  <si>
    <t>Трубопровод нагнетания компрессора №4  (40 бар)</t>
  </si>
  <si>
    <t>Коллектор участка понижения давления (40бар. - 6бар.)</t>
  </si>
  <si>
    <t>Насос аммиака(-1)№2 нагн.</t>
  </si>
  <si>
    <t>Насос аммиака(-1)№2 всас.</t>
  </si>
  <si>
    <t>Насос аммиака(-1)№3 нагн.</t>
  </si>
  <si>
    <t>Насос аммиака(-1)№3 всас.</t>
  </si>
  <si>
    <t>Насос аммиака(-1)№4 нагн.</t>
  </si>
  <si>
    <t>Насос аммиака(-1)№4 всас.</t>
  </si>
  <si>
    <t>Насос аммиака(-6)№1</t>
  </si>
  <si>
    <t>Насос аммиака(-6)№2</t>
  </si>
  <si>
    <t>Насос аммиака(-6)№3</t>
  </si>
  <si>
    <t>Насос аммиака(-6)№4</t>
  </si>
  <si>
    <t>Экспансомат</t>
  </si>
  <si>
    <t>Линия нагн.(-6) над опер.</t>
  </si>
  <si>
    <t>Линейный ресивер РЛД-8</t>
  </si>
  <si>
    <t>Дренажный ресивер РЛД-30</t>
  </si>
  <si>
    <t>Цирк. ресивер (-6)</t>
  </si>
  <si>
    <t>Линия нагнет. ж NH3 в ЦКТ</t>
  </si>
  <si>
    <t>Alfa Laval ( гликоль)</t>
  </si>
  <si>
    <t>Линия нагн.(-1) над баком</t>
  </si>
  <si>
    <t>Цирк. ресивер (-1)</t>
  </si>
  <si>
    <t>Линия нагнет. ж NH3 в A/L</t>
  </si>
  <si>
    <t>Alfa Laval №1</t>
  </si>
  <si>
    <t>Alfa Laval №2</t>
  </si>
  <si>
    <t>Alfa Laval №3</t>
  </si>
  <si>
    <t>Конденсатор GEA на крыше</t>
  </si>
  <si>
    <t>Насос NH3 №35 (1)</t>
  </si>
  <si>
    <t>Насос NH3 №35 (2)</t>
  </si>
  <si>
    <t>Насос NH3 №34 (1)</t>
  </si>
  <si>
    <t>Насос NH3 №34 (2)</t>
  </si>
  <si>
    <t>Насос NH3 резерв (1)</t>
  </si>
  <si>
    <t>Насос NH3 резерв (2)</t>
  </si>
  <si>
    <t>Насос NH3 №29 (1)</t>
  </si>
  <si>
    <t>Насос NH3 №29 (2)</t>
  </si>
  <si>
    <t>Насос NH3 №30 (1)</t>
  </si>
  <si>
    <t>Насос NH3 №30 (2)</t>
  </si>
  <si>
    <t>Маслосборник</t>
  </si>
  <si>
    <t>Цирк. ресивер (-6)ЦКТ3</t>
  </si>
  <si>
    <t>Цирк. ресивер (-6)ЦКТ2</t>
  </si>
  <si>
    <t>Байпас.лин. от насосов NH3</t>
  </si>
  <si>
    <t>Маслоотделитель</t>
  </si>
  <si>
    <t>Станция калабровки/торировки</t>
  </si>
  <si>
    <t>Газопровод котла 1</t>
  </si>
  <si>
    <t>Верхний барабан котла 1</t>
  </si>
  <si>
    <t>Газопровод котла 2</t>
  </si>
  <si>
    <t>Верхний барабан котла 2</t>
  </si>
  <si>
    <t>Газопровод котла 4</t>
  </si>
  <si>
    <t>Верхний барабан котла 4</t>
  </si>
  <si>
    <t>Экономайзер котла 4</t>
  </si>
  <si>
    <t>РОСМА</t>
  </si>
  <si>
    <t>Wika</t>
  </si>
  <si>
    <t>НПЦ Манометр (0418132)</t>
  </si>
  <si>
    <t>НПЦ Манометр (0720061)</t>
  </si>
  <si>
    <t>CW508L</t>
  </si>
  <si>
    <t>Физтех</t>
  </si>
  <si>
    <t>ЮМАС</t>
  </si>
  <si>
    <t>НПО ЮМАС</t>
  </si>
  <si>
    <t>WIKA</t>
  </si>
  <si>
    <t>Rosma</t>
  </si>
  <si>
    <t>GAS</t>
  </si>
  <si>
    <t>(-0,1)-24 bar</t>
  </si>
  <si>
    <t>0-25 bar</t>
  </si>
  <si>
    <t>0-24 bar</t>
  </si>
  <si>
    <t>0-40 bar</t>
  </si>
  <si>
    <t>(-1)-2,4 Мпа</t>
  </si>
  <si>
    <t>(-1)-15 bar</t>
  </si>
  <si>
    <t>(-1)-24 bar</t>
  </si>
  <si>
    <t>0 -100 кПа</t>
  </si>
  <si>
    <t>0 - 4 Мпа</t>
  </si>
  <si>
    <t>0-15кгс/см2</t>
  </si>
  <si>
    <t>(-1)-2,5 Mpa</t>
  </si>
  <si>
    <t>0-16 bar</t>
  </si>
  <si>
    <t>0-1 МПа</t>
  </si>
  <si>
    <t>0-6 МПа</t>
  </si>
  <si>
    <t>0-60 бар</t>
  </si>
  <si>
    <t>0-6 Мпа</t>
  </si>
  <si>
    <t>(-0,1 )-1,5 Мпа</t>
  </si>
  <si>
    <t>(-1 )-15 bar</t>
  </si>
  <si>
    <t>(-1 )-24 bar</t>
  </si>
  <si>
    <t>0-4 bar</t>
  </si>
  <si>
    <t xml:space="preserve">(-0,1)-2,4 bar </t>
  </si>
  <si>
    <t xml:space="preserve">0-16 MПа </t>
  </si>
  <si>
    <t xml:space="preserve">(-0,1)-12,5 MПа </t>
  </si>
  <si>
    <t>(-0,1)-15 МПа</t>
  </si>
  <si>
    <t>(-0,1)-24 кгс/см2</t>
  </si>
  <si>
    <t>0-6 кгс/см2</t>
  </si>
  <si>
    <t>0-40 Мпа</t>
  </si>
  <si>
    <t>0-0,1 МPa</t>
  </si>
  <si>
    <t>0-0,6 МPa</t>
  </si>
  <si>
    <t>0-25  кгс/см2</t>
  </si>
  <si>
    <t>0-1 кгс/см2</t>
  </si>
  <si>
    <t>0-16 Бар</t>
  </si>
  <si>
    <t>0-25 кгс/см2</t>
  </si>
  <si>
    <t>пар</t>
  </si>
  <si>
    <t>сж. воздух</t>
  </si>
  <si>
    <t>вода</t>
  </si>
  <si>
    <t>NH4</t>
  </si>
  <si>
    <t>СH4</t>
  </si>
  <si>
    <t>TMB5</t>
  </si>
  <si>
    <t>ДНМ-160У-У2</t>
  </si>
  <si>
    <t>ФТ ДМ2010ф 707977</t>
  </si>
  <si>
    <t>МП4-Уф (160мм.)</t>
  </si>
  <si>
    <t xml:space="preserve">МП100 </t>
  </si>
  <si>
    <t>МП100 (0121101107)</t>
  </si>
  <si>
    <t>МП100</t>
  </si>
  <si>
    <t>ТМВ5</t>
  </si>
  <si>
    <t>МВП4А-УФ</t>
  </si>
  <si>
    <t xml:space="preserve"> ТМ5</t>
  </si>
  <si>
    <t>МПЗ-Уф ЭКО (А0378586)</t>
  </si>
  <si>
    <t>ТМ8</t>
  </si>
  <si>
    <t>МПЗ-Уф ЭКО (А0378415)</t>
  </si>
  <si>
    <t>МП4-УУ2</t>
  </si>
  <si>
    <t>ДМ8010-УФ</t>
  </si>
  <si>
    <t>Проверка/Калибровка</t>
  </si>
  <si>
    <t>Камера на границе раздела</t>
  </si>
  <si>
    <t>ХВС</t>
  </si>
  <si>
    <t>US800</t>
  </si>
  <si>
    <t>21142-11</t>
  </si>
  <si>
    <t>Скважина №1</t>
  </si>
  <si>
    <t>Скважина №2</t>
  </si>
  <si>
    <t>Скважина №3</t>
  </si>
  <si>
    <t>Диона</t>
  </si>
  <si>
    <t>Заводские стоки</t>
  </si>
  <si>
    <t xml:space="preserve">Расходомер </t>
  </si>
  <si>
    <t>Тепловычислитель СПТ962 (НПФ Логика)</t>
  </si>
  <si>
    <t>Расходомер-счётчик вихревой OPTISWIRL 4200</t>
  </si>
  <si>
    <t>Измерительный комплекс с сужающим устройством (диафрагма)</t>
  </si>
  <si>
    <t>Корректоры СПГ761</t>
  </si>
  <si>
    <t>Термопреобразователь сопративления платиновый ТСП 001</t>
  </si>
  <si>
    <t>Датчик давления Метран-22-Вн-ДД модель 2440 взрывозащищённый</t>
  </si>
  <si>
    <t>Датчик давления Метран-22-Вн-ДД модель 2430 взрывозащищённый</t>
  </si>
  <si>
    <t>Датчик давления Метран-22-Вн-ДД модель 2420</t>
  </si>
  <si>
    <t>Датчик давления Метран-22-Вн-ДД модель 2450</t>
  </si>
  <si>
    <t>_01168</t>
  </si>
  <si>
    <t>R210100000003685</t>
  </si>
  <si>
    <t>Стоки</t>
  </si>
  <si>
    <t>ПОДМЕННЫЙ ФОНД</t>
  </si>
  <si>
    <t>Заменён 06.05.2024</t>
  </si>
  <si>
    <t>ВСХНд-80</t>
  </si>
  <si>
    <t>сгв-20</t>
  </si>
  <si>
    <t>54036-13</t>
  </si>
  <si>
    <t>Пар на Солодовню</t>
  </si>
  <si>
    <t>свид. 316743364</t>
  </si>
  <si>
    <t>свид. 316743362</t>
  </si>
  <si>
    <t>свид. 316743358</t>
  </si>
  <si>
    <t>свид. 316743360</t>
  </si>
  <si>
    <t>утилит</t>
  </si>
  <si>
    <t>дат.темп.</t>
  </si>
  <si>
    <t>расходомер</t>
  </si>
  <si>
    <t>датч. давления</t>
  </si>
  <si>
    <t>СИП станция ЦКТ 1</t>
  </si>
  <si>
    <t>СИП станция ЦКТ 1 теплообменник</t>
  </si>
  <si>
    <t>ДО ЦКТ1 задача дрожжей</t>
  </si>
  <si>
    <t>ДО ЦКТ1 съем дрожжей</t>
  </si>
  <si>
    <t>ДО ЦКТ1 танк дрожжей А</t>
  </si>
  <si>
    <t>ДО ЦКТ1 танк дрожжей Б</t>
  </si>
  <si>
    <t>ДО ЦКТ1 танк дрожжей В</t>
  </si>
  <si>
    <t>1 Танк   (верх. уров.)</t>
  </si>
  <si>
    <t>1 Танк  (нижн. уров.)</t>
  </si>
  <si>
    <t>2 Танк   (верх. уров.)</t>
  </si>
  <si>
    <t>2 Танк  (нижн. уров.)</t>
  </si>
  <si>
    <t>3 Танк   (верх. уров.)</t>
  </si>
  <si>
    <t>3 Танк  (нижн. уров.)</t>
  </si>
  <si>
    <t>4 Танк   (верх. уров.)</t>
  </si>
  <si>
    <t>4 Танк  (нижн. уров.)</t>
  </si>
  <si>
    <t>5 Танк   (верх. уров.)</t>
  </si>
  <si>
    <t>5 Танк  (нижн. уров.)</t>
  </si>
  <si>
    <t>6 Танк   (верх. уров.)</t>
  </si>
  <si>
    <t>6 Танк  (нижн. уров.)</t>
  </si>
  <si>
    <t>7 Танк   (верх. уров.)</t>
  </si>
  <si>
    <t>7 Танк  (нижн. уров.)</t>
  </si>
  <si>
    <t>8 Танк   (верх. уров.)</t>
  </si>
  <si>
    <t>8 Танк  (нижн. уров.)</t>
  </si>
  <si>
    <t>9 Танк   (верх. уров.)</t>
  </si>
  <si>
    <t>9 Танк  (нижн. уров.)</t>
  </si>
  <si>
    <t>10 Танк   (верх. уров.)</t>
  </si>
  <si>
    <t>10 Танк  (нижн. уров.)</t>
  </si>
  <si>
    <t>11 Танк   (верх. уров.)</t>
  </si>
  <si>
    <t>11 Танк  (нижн. уров.)</t>
  </si>
  <si>
    <t>12 Танк   (верх. уров.)</t>
  </si>
  <si>
    <t>12 Танк  (нижн. уров.)</t>
  </si>
  <si>
    <t>13 Танк   (верх. уров.)</t>
  </si>
  <si>
    <t>13 Танк  (нижн. уров.)</t>
  </si>
  <si>
    <t>14 Танк   (верх. уров.)</t>
  </si>
  <si>
    <t>14 Танк  (нижн. уров.)</t>
  </si>
  <si>
    <t>15 Танк   (верх. уров.)</t>
  </si>
  <si>
    <t>15 Танк  (нижн. уров.)</t>
  </si>
  <si>
    <t>16 Танк   (верх. уров.)</t>
  </si>
  <si>
    <t>16 Танк  (нижн. уров.)</t>
  </si>
  <si>
    <t>Танк штап. воды холод. цехов</t>
  </si>
  <si>
    <t xml:space="preserve">Танк щелочи CIP холод. цехов </t>
  </si>
  <si>
    <t xml:space="preserve">Танк кислоты CIP холод. цехов </t>
  </si>
  <si>
    <t>Танк свеж. воды CIP холод. цехов</t>
  </si>
  <si>
    <t xml:space="preserve">Танк 6.03 ЧКД </t>
  </si>
  <si>
    <t>Танк пропагации</t>
  </si>
  <si>
    <t>Танк 1</t>
  </si>
  <si>
    <t>Танк 2</t>
  </si>
  <si>
    <t>Танк 3</t>
  </si>
  <si>
    <t>Танк 4</t>
  </si>
  <si>
    <t>Танк 5</t>
  </si>
  <si>
    <t>Танк 6</t>
  </si>
  <si>
    <t>Танк 7</t>
  </si>
  <si>
    <t>Танк 8</t>
  </si>
  <si>
    <t>Танк 9</t>
  </si>
  <si>
    <t>Танк 10</t>
  </si>
  <si>
    <t>Танк 11</t>
  </si>
  <si>
    <t>Танк 12</t>
  </si>
  <si>
    <t>Танк 13</t>
  </si>
  <si>
    <t>Танк 14</t>
  </si>
  <si>
    <t>Танк 15</t>
  </si>
  <si>
    <t>Танк 16</t>
  </si>
  <si>
    <t>Задача дрожжей</t>
  </si>
  <si>
    <t>Съем дрожжей</t>
  </si>
  <si>
    <t>Танк 17</t>
  </si>
  <si>
    <t>Танк 18</t>
  </si>
  <si>
    <t>Танк 19</t>
  </si>
  <si>
    <t>Танк 20</t>
  </si>
  <si>
    <t>Танк 21</t>
  </si>
  <si>
    <t>Танк 22</t>
  </si>
  <si>
    <t>Танк 23</t>
  </si>
  <si>
    <t>Танк 24</t>
  </si>
  <si>
    <t>Танк 25</t>
  </si>
  <si>
    <t>Танк 26</t>
  </si>
  <si>
    <t>Танк 27</t>
  </si>
  <si>
    <t>Танк 28</t>
  </si>
  <si>
    <t>Танк 29</t>
  </si>
  <si>
    <t>Танк 30</t>
  </si>
  <si>
    <t>Танк 31</t>
  </si>
  <si>
    <t>Танк 32</t>
  </si>
  <si>
    <t>CIP станция 2 ЦКТ</t>
  </si>
  <si>
    <t>Дрожжевой танк 1</t>
  </si>
  <si>
    <t>Дрожжевой танк 2</t>
  </si>
  <si>
    <t>Дрожжевой танк 3</t>
  </si>
  <si>
    <t>CИП станция трубопровод</t>
  </si>
  <si>
    <t>CИП станция др. танки, ЦКТ</t>
  </si>
  <si>
    <t>CИП станция ЦКТ2 теплообменник</t>
  </si>
  <si>
    <t>CIP 2-го ЦКТ</t>
  </si>
  <si>
    <t>Танк 33</t>
  </si>
  <si>
    <t>Танк 34</t>
  </si>
  <si>
    <t>Танк 35</t>
  </si>
  <si>
    <t>Танк 36</t>
  </si>
  <si>
    <t>Танк 37</t>
  </si>
  <si>
    <t>Танк 38</t>
  </si>
  <si>
    <t>Танк 39</t>
  </si>
  <si>
    <t>Танк 40</t>
  </si>
  <si>
    <t>Танк 41</t>
  </si>
  <si>
    <t>Танк 42</t>
  </si>
  <si>
    <t>Танк 43</t>
  </si>
  <si>
    <t>Танк 44</t>
  </si>
  <si>
    <t>Танк 45</t>
  </si>
  <si>
    <t>Танк 46</t>
  </si>
  <si>
    <t>Танк 47</t>
  </si>
  <si>
    <t>Танк 48</t>
  </si>
  <si>
    <t>Танк 49</t>
  </si>
  <si>
    <t>Танк 50</t>
  </si>
  <si>
    <t>Танк 51</t>
  </si>
  <si>
    <t>Танк 52</t>
  </si>
  <si>
    <t>Танк 53</t>
  </si>
  <si>
    <t>Танк 54</t>
  </si>
  <si>
    <t>Танк 55</t>
  </si>
  <si>
    <t>Танк 56</t>
  </si>
  <si>
    <t>Танк 57</t>
  </si>
  <si>
    <t>Танк 58</t>
  </si>
  <si>
    <t>CIP станция 3 ЦКТ</t>
  </si>
  <si>
    <t>СИП 3-го ЦКТ</t>
  </si>
  <si>
    <t>Галерея 3-го ЦКТ</t>
  </si>
  <si>
    <t>СИП установка 4 ЦКТ</t>
  </si>
  <si>
    <t>Танк 59</t>
  </si>
  <si>
    <t>Танк 60</t>
  </si>
  <si>
    <t>Танк 61</t>
  </si>
  <si>
    <t>Танк 62</t>
  </si>
  <si>
    <t>Танк 63</t>
  </si>
  <si>
    <t>Танк 64</t>
  </si>
  <si>
    <t>Танк 65</t>
  </si>
  <si>
    <t>Танк 66</t>
  </si>
  <si>
    <t>Танк 67</t>
  </si>
  <si>
    <t>Танк 68</t>
  </si>
  <si>
    <t>Танк 69</t>
  </si>
  <si>
    <t>Танк 70</t>
  </si>
  <si>
    <t>Танк 71</t>
  </si>
  <si>
    <t>Танк 72</t>
  </si>
  <si>
    <t>Танк 73</t>
  </si>
  <si>
    <t>Танк 74</t>
  </si>
  <si>
    <t>СИП дрожжей ЦКТ4</t>
  </si>
  <si>
    <t>Бак свежей воды</t>
  </si>
  <si>
    <t>CONATEX/W001991/503019</t>
  </si>
  <si>
    <t>JUMO WIEN M94 2502</t>
  </si>
  <si>
    <t>ABB E4 0000055883/Y003</t>
  </si>
  <si>
    <t>DANFOSS 083G5070</t>
  </si>
  <si>
    <t>DANFOSS 083F5001</t>
  </si>
  <si>
    <t>WIKA 89113500</t>
  </si>
  <si>
    <t>WIKA 89113520</t>
  </si>
  <si>
    <t>JSP Pt 100</t>
  </si>
  <si>
    <t>Danfoss MAG 1100 DN 40</t>
  </si>
  <si>
    <t>2 МU - Pt 3/4 Pt 100</t>
  </si>
  <si>
    <t>МЕТРАН/М371100ФФ403Х312Х40</t>
  </si>
  <si>
    <t>ABB 0001142270/X005</t>
  </si>
  <si>
    <t>GEFA 8-210-00231-WT</t>
  </si>
  <si>
    <t>АВВ  ДМ23  DN80</t>
  </si>
  <si>
    <t>E+H PROMAG H 53H1H-UH0B1AB0AFAD</t>
  </si>
  <si>
    <t>../….WIKA</t>
  </si>
  <si>
    <t>АВВ  ДМ23  DN100</t>
  </si>
  <si>
    <t>Е+Н Promag 35 DN50</t>
  </si>
  <si>
    <t>Conatex Pt 100</t>
  </si>
  <si>
    <t>АВВ  ДЕ41F  DN32</t>
  </si>
  <si>
    <t>АВВ  ДЕ41F  DN40</t>
  </si>
  <si>
    <t>АВВ  ДЕ41F  DN100</t>
  </si>
  <si>
    <t>WIKA/9021221</t>
  </si>
  <si>
    <t>Проверка</t>
  </si>
  <si>
    <t>ЦКТ1-СИ-ДТ-01</t>
  </si>
  <si>
    <t>ЦКТ1-СИ-ДТ-02</t>
  </si>
  <si>
    <t>ЦКТ1-СИ-РС-01</t>
  </si>
  <si>
    <t>ЦКТ1-СИ-РС-02</t>
  </si>
  <si>
    <t>ЦКТ1-СИ-РС-03</t>
  </si>
  <si>
    <t>ЦКТ1-СИ-ДТ-03</t>
  </si>
  <si>
    <t>ЦКТ1-СИ-ДТ-04</t>
  </si>
  <si>
    <t>ЦКТ1-СИ-ДТ-05</t>
  </si>
  <si>
    <t>ЦКТ1-СИ-ДД--01</t>
  </si>
  <si>
    <t>ЦКТ1-СИ-ДД--02</t>
  </si>
  <si>
    <t>ЦКТ1-СИ-ДД--03</t>
  </si>
  <si>
    <t>ЦКТ1-СИ-ДД--04</t>
  </si>
  <si>
    <t>ЦКТ1-СИ-ДД--05</t>
  </si>
  <si>
    <t>ЦКТ1-СИ-ДД--06</t>
  </si>
  <si>
    <t>ЦКТ1-СИ-ДД--07</t>
  </si>
  <si>
    <t>ЦКТ1-СИ-ДД--08</t>
  </si>
  <si>
    <t>ЦКТ1-СИ-ДД-09</t>
  </si>
  <si>
    <t>ЦКТ1-СИ-ДД-10</t>
  </si>
  <si>
    <t>ЦКТ1-СИ-ДД-11</t>
  </si>
  <si>
    <t>ЦКТ1-СИ-ДД-12</t>
  </si>
  <si>
    <t>ЦКТ1-СИ-ДД-13</t>
  </si>
  <si>
    <t>ЦКТ1-СИ-ДД-14</t>
  </si>
  <si>
    <t>ЦКТ1-СИ-ДД-15</t>
  </si>
  <si>
    <t>ЦКТ1-СИ-ДД-16</t>
  </si>
  <si>
    <t>ЦКТ1-СИ-ДД-17</t>
  </si>
  <si>
    <t>ЦКТ1-СИ-ДД-18</t>
  </si>
  <si>
    <t>ЦКТ1-СИ-ДД-19</t>
  </si>
  <si>
    <t>ЦКТ1-СИ-ДД-20</t>
  </si>
  <si>
    <t>ЦКТ1-СИ-ДД-21</t>
  </si>
  <si>
    <t>ЦКТ1-СИ-ДД-22</t>
  </si>
  <si>
    <t>ЦКТ1-СИ-ДД-23</t>
  </si>
  <si>
    <t>ЦКТ1-СИ-ДД-24</t>
  </si>
  <si>
    <t>ЦКТ1-СИ-ДД-25</t>
  </si>
  <si>
    <t>ЦКТ1-СИ-ДД-26</t>
  </si>
  <si>
    <t>ЦКТ1-СИ-ДД-27</t>
  </si>
  <si>
    <t>ЦКТ1-СИ-ДД-28</t>
  </si>
  <si>
    <t>ЦКТ1-СИ-ДД-29</t>
  </si>
  <si>
    <t>ЦКТ1-СИ-ДД-30</t>
  </si>
  <si>
    <t>ЦКТ1-СИ-ДД-31</t>
  </si>
  <si>
    <t>ЦКТ1-СИ-ДД-32</t>
  </si>
  <si>
    <t>ЦКТ1-СИ-ДД-33</t>
  </si>
  <si>
    <t>ЦКТ1-СИ-ДД-34</t>
  </si>
  <si>
    <t>ЦКТ1-СИ-ДД-35</t>
  </si>
  <si>
    <t>ЦКТ1-СИ-ДД-36</t>
  </si>
  <si>
    <t>ЦКТ1-СИ-ДД-37</t>
  </si>
  <si>
    <t>ЦКТ1-СИ-ДД-38</t>
  </si>
  <si>
    <t>ЦКТ1-СИ-ДТ-06</t>
  </si>
  <si>
    <t>ЦКТ1-СИ-ДТ-07</t>
  </si>
  <si>
    <t>ЦКТ1-СИ-ДТ-08</t>
  </si>
  <si>
    <t>ЦКТ1-СИ-ДТ-09</t>
  </si>
  <si>
    <t>ЦКТ1-СИ-ДТ-10</t>
  </si>
  <si>
    <t>ЦКТ1-СИ-ДТ-11</t>
  </si>
  <si>
    <t>ЦКТ1-СИ-ДТ-12</t>
  </si>
  <si>
    <t>ЦКТ1-СИ-ДТ-13</t>
  </si>
  <si>
    <t>ЦКТ1-СИ-ДТ-14</t>
  </si>
  <si>
    <t>ЦКТ1-СИ-ДТ-15</t>
  </si>
  <si>
    <t>ЦКТ1-СИ-ДТ-16</t>
  </si>
  <si>
    <t>ЦКТ2-СИ-ДТ-17</t>
  </si>
  <si>
    <t>ЦКТ2-СИ-ДТ-18</t>
  </si>
  <si>
    <t>ЦКТ2-СИ-ДТ-19</t>
  </si>
  <si>
    <t>ЦКТ2-СИ-ДТ-20</t>
  </si>
  <si>
    <t>ЦКТ2-СИ-ДТ-21</t>
  </si>
  <si>
    <t>ЦКТ2-СИ-ДТ-22</t>
  </si>
  <si>
    <t>ЦКТ2-СИ-ДТ-23</t>
  </si>
  <si>
    <t>ЦКТ2-СИ-ДТ-24</t>
  </si>
  <si>
    <t>ЦКТ2-СИ-ДТ-25</t>
  </si>
  <si>
    <t>ЦКТ2-СИ-ДТ-26</t>
  </si>
  <si>
    <t>ЦКТ2-СИ-ДТ-27</t>
  </si>
  <si>
    <t>ЦКТ2-СИ-ДТ-28</t>
  </si>
  <si>
    <t>ЦКТ2-СИ-ДТ-29</t>
  </si>
  <si>
    <t>ЦКТ2-СИ-ДТ-30</t>
  </si>
  <si>
    <t>ЦКТ2-СИ-ДТ-31</t>
  </si>
  <si>
    <t>ЦКТ2-СИ-ДТ-32</t>
  </si>
  <si>
    <t>ЦКТ2-СИ-ДТ-33</t>
  </si>
  <si>
    <t>ЦКТ2-СИ-ДТ-Т1</t>
  </si>
  <si>
    <t>ЦКТ2-СИ-ДТ-Т2</t>
  </si>
  <si>
    <t>ЦКТ2-СИ-ДТ-Т3</t>
  </si>
  <si>
    <t>ЦКТ2-СИ-РС-01</t>
  </si>
  <si>
    <t>ЦКТ2-СИ-РС-02</t>
  </si>
  <si>
    <t>ЦКТ2-СИ-ДТ-01</t>
  </si>
  <si>
    <t>ЦКТ3-СИ-ДТ-33</t>
  </si>
  <si>
    <t>ЦКТ3-СИ-ДТ-34</t>
  </si>
  <si>
    <t>ЦКТ3-СИ-ДТ-35</t>
  </si>
  <si>
    <t>ЦКТ3-СИ-ДТ-36</t>
  </si>
  <si>
    <t>ЦКТ3-СИ-ДТ-37</t>
  </si>
  <si>
    <t>ЦКТ3-СИ-ДТ-38</t>
  </si>
  <si>
    <t>ЦКТ3-СИ-ДТ-39</t>
  </si>
  <si>
    <t>ЦКТ3-СИ-ДТ-40</t>
  </si>
  <si>
    <t>ЦКТ3-СИ-ДТ-41</t>
  </si>
  <si>
    <t>ЦКТ3-СИ-ДТ-42</t>
  </si>
  <si>
    <t>ЦКТ3-СИ-ДТ-43</t>
  </si>
  <si>
    <t>ЦКТ3-СИ-ДТ-44</t>
  </si>
  <si>
    <t>ЦКТ3-СИ-ДТ-45</t>
  </si>
  <si>
    <t>ЦКТ3-СИ-ДТ-46</t>
  </si>
  <si>
    <t>ЦКТ3-СИ-ДТ-47</t>
  </si>
  <si>
    <t>ЦКТ3-СИ-ДТ-48</t>
  </si>
  <si>
    <t>ЦКТ3-СИ-ДТ-49</t>
  </si>
  <si>
    <t>ЦКТ3-СИ-ДТ-50</t>
  </si>
  <si>
    <t>ЦКТ3-СИ-ДТ-51</t>
  </si>
  <si>
    <t>ЦКТ3-СИ-ДТ-52</t>
  </si>
  <si>
    <t>ЦКТ3-СИ-ДТ-53</t>
  </si>
  <si>
    <t>ЦКТ3-СИ-ДТ-54</t>
  </si>
  <si>
    <t>ЦКТ3-СИ-ДТ-55</t>
  </si>
  <si>
    <t>ЦКТ3-СИ-ДТ-56</t>
  </si>
  <si>
    <t>ЦКТ3-СИ-ДТ-57</t>
  </si>
  <si>
    <t>ЦКТ3-СИ-ДТ-58</t>
  </si>
  <si>
    <t>ЦКТ3-СИ-ДТ-59</t>
  </si>
  <si>
    <t>ЦКТ3-СИ-РС-01</t>
  </si>
  <si>
    <t>ЦКТ3-СИ-РС-02</t>
  </si>
  <si>
    <t>ЦКТ3-СИ-ДТ-01</t>
  </si>
  <si>
    <t>ЦКТ4-СИ-ДТ-01</t>
  </si>
  <si>
    <t>ЦКТ4-СИ-ДТ-59</t>
  </si>
  <si>
    <t>ЦКТ4-СИ-ДТ-60</t>
  </si>
  <si>
    <t>ЦКТ4-СИ-ДТ-61</t>
  </si>
  <si>
    <t>ЦКТ4-СИ-ДТ-62</t>
  </si>
  <si>
    <t>ЦКТ4-СИ-ДТ-63</t>
  </si>
  <si>
    <t>ЦКТ4-СИ-ДТ-64</t>
  </si>
  <si>
    <t>ЦКТ4-СИ-ДТ-65</t>
  </si>
  <si>
    <t>ЦКТ4-СИ-ДТ-66</t>
  </si>
  <si>
    <t>ЦКТ4-СИ-ДТ-67</t>
  </si>
  <si>
    <t>ЦКТ4-СИ-ДТ-68</t>
  </si>
  <si>
    <t>ЦКТ4-СИ-ДТ-69</t>
  </si>
  <si>
    <t>ЦКТ4-СИ-ДТ-70</t>
  </si>
  <si>
    <t>ЦКТ4-СИ-ДТ-71</t>
  </si>
  <si>
    <t>ЦКТ4-СИ-ДТ-72</t>
  </si>
  <si>
    <t>ЦКТ4-СИ-ДТ-73</t>
  </si>
  <si>
    <t>ЦКТ4-СИ-ДТ-74</t>
  </si>
  <si>
    <t>ЦКТ4-СИ-РС-01</t>
  </si>
  <si>
    <t>ЦКТ4-СИ-РС-02</t>
  </si>
  <si>
    <t>ЦКТ4-СИ-РС-03</t>
  </si>
  <si>
    <t>ЦКТ2-СИ-ДД-</t>
  </si>
  <si>
    <t>0÷100ᴼС</t>
  </si>
  <si>
    <t>0÷120ᴼС</t>
  </si>
  <si>
    <t>_</t>
  </si>
  <si>
    <t>0÷2,5 бар</t>
  </si>
  <si>
    <t>0÷4 бар</t>
  </si>
  <si>
    <t>(-10) ÷ (+40)ᴼС</t>
  </si>
  <si>
    <t>(-50)÷(100) ᴼС</t>
  </si>
  <si>
    <t>АВВ</t>
  </si>
  <si>
    <t>Е+Н</t>
  </si>
  <si>
    <t>0÷100</t>
  </si>
  <si>
    <t>(-10) ÷ (+40)</t>
  </si>
  <si>
    <t>0÷4 bar</t>
  </si>
  <si>
    <t>RU84312320-0401010101</t>
  </si>
  <si>
    <t>RU84312320-0402010101</t>
  </si>
  <si>
    <t>RU84312320-0403010101</t>
  </si>
  <si>
    <t>RU84312320-0404010101</t>
  </si>
  <si>
    <t>RU84312410-040101</t>
  </si>
  <si>
    <t>RU84312410-040202</t>
  </si>
  <si>
    <t>RU84312410-040303</t>
  </si>
  <si>
    <t>RU84312410-040404</t>
  </si>
  <si>
    <t>RU84312410-040505</t>
  </si>
  <si>
    <t>RU84312410-040606</t>
  </si>
  <si>
    <t>RU84312410-040707</t>
  </si>
  <si>
    <t>RU84312410-040808</t>
  </si>
  <si>
    <t>RU84312410-040909</t>
  </si>
  <si>
    <t>RU84312410-041010</t>
  </si>
  <si>
    <t>RU84312410-041111</t>
  </si>
  <si>
    <t>RU84312410-041212</t>
  </si>
  <si>
    <t>RU84312410-041313</t>
  </si>
  <si>
    <t>RU84312410-041414</t>
  </si>
  <si>
    <t>RU84312410-041515</t>
  </si>
  <si>
    <t>RU84312410-041616</t>
  </si>
  <si>
    <t>RU84312410-010101</t>
  </si>
  <si>
    <t>RU84312410-010303</t>
  </si>
  <si>
    <t>RU84312410-011010</t>
  </si>
  <si>
    <t>RU84312410-011212</t>
  </si>
  <si>
    <t>RU84312410-011414</t>
  </si>
  <si>
    <t>RU84312320-0201010101</t>
  </si>
  <si>
    <t>RU84312410-021010</t>
  </si>
  <si>
    <t>RU84312410-021616</t>
  </si>
  <si>
    <t>RU84312410-030707</t>
  </si>
  <si>
    <t>RU84312410-031111</t>
  </si>
  <si>
    <t>RU84312410-032121</t>
  </si>
  <si>
    <t>RU84312410-032323</t>
  </si>
  <si>
    <t>RU84312410-032424</t>
  </si>
  <si>
    <t>RU84312410-032525</t>
  </si>
  <si>
    <t>RU84312410-032626</t>
  </si>
  <si>
    <t>манометр</t>
  </si>
  <si>
    <t>ЦКТ4-И-М-01</t>
  </si>
  <si>
    <t>ЦКТ4-И-М-04</t>
  </si>
  <si>
    <t>ЦКТ4-И-М-02</t>
  </si>
  <si>
    <t>ЦКТ4-И-М-03</t>
  </si>
  <si>
    <t>ЦКТ4-И-М-05</t>
  </si>
  <si>
    <t>ЦКТ4-И-М-06</t>
  </si>
  <si>
    <t>ЦКТ4-И-М-07</t>
  </si>
  <si>
    <t>ЦКТ4-И-М-08</t>
  </si>
  <si>
    <t>ЦКТ4-И-М-09</t>
  </si>
  <si>
    <t>ЦКТ4-И-М-59</t>
  </si>
  <si>
    <t>ЦКТ4-И-М-60</t>
  </si>
  <si>
    <t>ЦКТ4-И-М-61</t>
  </si>
  <si>
    <t>ЦКТ4-И-М-62</t>
  </si>
  <si>
    <t>ЦКТ4-И-М-63</t>
  </si>
  <si>
    <t>ЦКТ4-И-М-64</t>
  </si>
  <si>
    <t>ЦКТ4-И-М-65</t>
  </si>
  <si>
    <t>ЦКТ4-И-М-66</t>
  </si>
  <si>
    <t>ЦКТ4-И-М-67</t>
  </si>
  <si>
    <t>ЦКТ4-И-М-68</t>
  </si>
  <si>
    <t>ЦКТ4-И-М-69</t>
  </si>
  <si>
    <t>ЦКТ4-И-М-70</t>
  </si>
  <si>
    <t>ЦКТ4-И-М-71</t>
  </si>
  <si>
    <t>ЦКТ4-И-М-72</t>
  </si>
  <si>
    <t>ЦКТ4-И-М-73</t>
  </si>
  <si>
    <t>ЦКТ4-И-М-74</t>
  </si>
  <si>
    <t>ЦКТ1-И-М-01</t>
  </si>
  <si>
    <t>ЦКТ1-И-М-02</t>
  </si>
  <si>
    <t>ЦКТ1-И-М-03</t>
  </si>
  <si>
    <t>ЦКТ1-И-М-04</t>
  </si>
  <si>
    <t>ЦКТ1-И-М-05</t>
  </si>
  <si>
    <t>ЦКТ1-И-М-06</t>
  </si>
  <si>
    <t>ЦКТ1-И-М-07</t>
  </si>
  <si>
    <t>ЦКТ1-И-М-08</t>
  </si>
  <si>
    <t>ЦКТ1-И-М-09</t>
  </si>
  <si>
    <t>ЦКТ1-И-М-10</t>
  </si>
  <si>
    <t>ЦКТ1-И-М-11</t>
  </si>
  <si>
    <t>ЦКТ1-И-М-12</t>
  </si>
  <si>
    <t>ЦКТ1-И-М-13</t>
  </si>
  <si>
    <t>ЦКТ1-И-М-14</t>
  </si>
  <si>
    <t>ЦКТ1-И-М-15</t>
  </si>
  <si>
    <t>ЦКТ1-И-М-16</t>
  </si>
  <si>
    <t>ЦКТ1-СИ-М-17</t>
  </si>
  <si>
    <t>ЦКТ1-СИ-М-18</t>
  </si>
  <si>
    <t>ЦКТ1-СИ-М-19</t>
  </si>
  <si>
    <t>ЦКТ1-СИ-М-20</t>
  </si>
  <si>
    <t>ЦКТ2-И-М-06</t>
  </si>
  <si>
    <t>ЦКТ2-И-М-16</t>
  </si>
  <si>
    <t>ЦКТ1-СИ-М-21</t>
  </si>
  <si>
    <t>ЦКТ1-СИ-М-22</t>
  </si>
  <si>
    <t>ЦКТ1-СИ-М-23</t>
  </si>
  <si>
    <t>ЦКТ1-СИ-М-24</t>
  </si>
  <si>
    <t>ЦКТ2-И-М-17</t>
  </si>
  <si>
    <t>ЦКТ2-И-М-18</t>
  </si>
  <si>
    <t>ЦКТ2-И-М-19</t>
  </si>
  <si>
    <t>ЦКТ2-И-М-20</t>
  </si>
  <si>
    <t>ЦКТ2-И-М-21</t>
  </si>
  <si>
    <t>ЦКТ2-И-М-22</t>
  </si>
  <si>
    <t>ЦКТ2-И-М-23</t>
  </si>
  <si>
    <t>ЦКТ2-И-М-24</t>
  </si>
  <si>
    <t>ЦКТ2-СИ-М-25</t>
  </si>
  <si>
    <t>ЦКТ2-И-М-26</t>
  </si>
  <si>
    <t>ЦКТ2-И-М-27</t>
  </si>
  <si>
    <t>ЦКТ2-И-М-28</t>
  </si>
  <si>
    <t>ЦКТ2-И-М-29</t>
  </si>
  <si>
    <t>ЦКТ2-И-М-30</t>
  </si>
  <si>
    <t>ЦКТ2-И-М-31</t>
  </si>
  <si>
    <t>ЦКТ2-И-М-32</t>
  </si>
  <si>
    <t>ЦКТ2-СИ-М-33</t>
  </si>
  <si>
    <t>ЦКТ2-СИ-М-34</t>
  </si>
  <si>
    <t>ЦКТ3-СИ-М-01</t>
  </si>
  <si>
    <t>ЦКТ3-СИ-М-02</t>
  </si>
  <si>
    <t>ЦКТ3-СИ-М-03</t>
  </si>
  <si>
    <t>ЦКТ3-СИ-М-04</t>
  </si>
  <si>
    <t>ЦКТ3-И-М-33</t>
  </si>
  <si>
    <t>ЦКТ3-И-М-34</t>
  </si>
  <si>
    <t>ЦКТ3-И-М-35</t>
  </si>
  <si>
    <t>ЦКТ3-И-М-36</t>
  </si>
  <si>
    <t>ЦКТ3-И-М-37</t>
  </si>
  <si>
    <t>ЦКТ3-И-М-38</t>
  </si>
  <si>
    <t>ЦКТ3-И-М-39</t>
  </si>
  <si>
    <t>ЦКТ3-И-М-40</t>
  </si>
  <si>
    <t>ЦКТ3-И-М-41</t>
  </si>
  <si>
    <t>ЦКТ3-И-М-42</t>
  </si>
  <si>
    <t>ЦКТ3-И-М-43</t>
  </si>
  <si>
    <t>ЦКТ3-И-М-44</t>
  </si>
  <si>
    <t>ЦКТ3-И-М-45</t>
  </si>
  <si>
    <t>ЦКТ3-И-М-46</t>
  </si>
  <si>
    <t>ЦКТ3-И-М-47</t>
  </si>
  <si>
    <t>ЦКТ3-И-М-48</t>
  </si>
  <si>
    <t>ЦКТ3-И-М-49</t>
  </si>
  <si>
    <t>ЦКТ3-И-М-50</t>
  </si>
  <si>
    <t>ЦКТ3-И-М-51</t>
  </si>
  <si>
    <t>ЦКТ3-И-М-52</t>
  </si>
  <si>
    <t>ЦКТ3-И-М-53</t>
  </si>
  <si>
    <t>ЦКТ3-И-М-54</t>
  </si>
  <si>
    <t>ЦКТ3-И-М-55</t>
  </si>
  <si>
    <t>ЦКТ3-И-М-56</t>
  </si>
  <si>
    <t>ЦКТ3-И-М-57</t>
  </si>
  <si>
    <t>ЦКТ3-И-М-58</t>
  </si>
  <si>
    <t>Танки хранения дрожжей 4-ое отд ЦКT</t>
  </si>
  <si>
    <t>ЦКТ 1 дрожж. отд-ие</t>
  </si>
  <si>
    <t>Танки хранения дрожжей 2-ое отд ЦКT</t>
  </si>
  <si>
    <t>Танк хранения дрожжей ЦКТ2</t>
  </si>
  <si>
    <t>Блок подготовки воздуха</t>
  </si>
  <si>
    <t>Блок подготовки СО₂</t>
  </si>
  <si>
    <t>Танк дрожжевой 1 (4)</t>
  </si>
  <si>
    <t>Танк дрожжевой 2 (4)</t>
  </si>
  <si>
    <t>Танк дрожжевой 3 (4)</t>
  </si>
  <si>
    <t>Танк дрожжевой 4 (4)</t>
  </si>
  <si>
    <t>Дозатор щелочи СИП станция ЦКТ 1</t>
  </si>
  <si>
    <t>Блок подготовки воздуха СИП станции ЦКТ 1</t>
  </si>
  <si>
    <t xml:space="preserve">ДО ЦКТ1 </t>
  </si>
  <si>
    <t>Разбраживатель ЧКД</t>
  </si>
  <si>
    <t>Дрожжевые танки</t>
  </si>
  <si>
    <t>Танк дрожжевой 1 (2)</t>
  </si>
  <si>
    <t>Разведение чистой культуры</t>
  </si>
  <si>
    <t>Пропагатор</t>
  </si>
  <si>
    <t>DIN Ø60</t>
  </si>
  <si>
    <t>CPM Ø60</t>
  </si>
  <si>
    <t>МТ Ø100</t>
  </si>
  <si>
    <t xml:space="preserve">WIKA Ø100 </t>
  </si>
  <si>
    <t xml:space="preserve">Hengeshbach Ø100 </t>
  </si>
  <si>
    <t xml:space="preserve">Aplisens Ø100 </t>
  </si>
  <si>
    <t xml:space="preserve">Handtmann Ø100 </t>
  </si>
  <si>
    <t>Handtmann Ø100</t>
  </si>
  <si>
    <t>WIKA Ø40</t>
  </si>
  <si>
    <t xml:space="preserve">TAH2 Ø100 </t>
  </si>
  <si>
    <t xml:space="preserve">WIKA Ø40 </t>
  </si>
  <si>
    <t xml:space="preserve">WIKA EN Ø100 </t>
  </si>
  <si>
    <t xml:space="preserve">PREMA Ø100 </t>
  </si>
  <si>
    <t xml:space="preserve">ПВУ Ø100 </t>
  </si>
  <si>
    <t>EN Ø100</t>
  </si>
  <si>
    <t>OБМ Ø100</t>
  </si>
  <si>
    <t>МПЗ-У Ø100</t>
  </si>
  <si>
    <t>Hengesbach Ø100</t>
  </si>
  <si>
    <t xml:space="preserve">EN Ø100 </t>
  </si>
  <si>
    <t>Haenni Ø100</t>
  </si>
  <si>
    <t xml:space="preserve"> 0÷10 бар</t>
  </si>
  <si>
    <t xml:space="preserve"> 0÷16 бар</t>
  </si>
  <si>
    <t xml:space="preserve"> 0÷2,5 бар</t>
  </si>
  <si>
    <t xml:space="preserve"> 0÷6 (0,1) бар</t>
  </si>
  <si>
    <t xml:space="preserve"> 0÷10 (0,1) бар</t>
  </si>
  <si>
    <t xml:space="preserve"> 0÷4 (0,1) бар</t>
  </si>
  <si>
    <t xml:space="preserve"> 0÷10 (0,2) бар</t>
  </si>
  <si>
    <t>0÷400(10) KPa</t>
  </si>
  <si>
    <t xml:space="preserve"> 0÷10 (0,5) бар</t>
  </si>
  <si>
    <t xml:space="preserve"> 0÷6 бар</t>
  </si>
  <si>
    <t xml:space="preserve"> 0÷6 (0,2) бар</t>
  </si>
  <si>
    <t>(-1)÷5 (0,2) бар</t>
  </si>
  <si>
    <t xml:space="preserve"> 0÷4 (0,2) бар</t>
  </si>
  <si>
    <t xml:space="preserve"> -1÷9 (0,2) бар</t>
  </si>
  <si>
    <t xml:space="preserve"> 0÷2,5 (0,05) бар</t>
  </si>
  <si>
    <t xml:space="preserve"> 0÷16 (0,5) бар</t>
  </si>
  <si>
    <t xml:space="preserve"> 0÷2,5 (0,1) бар</t>
  </si>
  <si>
    <t xml:space="preserve"> 0÷2,5(0,1) бар</t>
  </si>
  <si>
    <t xml:space="preserve"> 0÷2,5(0,05) бар</t>
  </si>
  <si>
    <t xml:space="preserve"> -1÷5 бар</t>
  </si>
  <si>
    <t xml:space="preserve">ПП </t>
  </si>
  <si>
    <t xml:space="preserve">Гигрометр Testo608-Н2 </t>
  </si>
  <si>
    <t>ВАР3-АЭ-РС-06</t>
  </si>
  <si>
    <r>
      <t>ВАР3-И-М-03</t>
    </r>
    <r>
      <rPr>
        <sz val="11"/>
        <color theme="1"/>
        <rFont val="Calibri"/>
        <family val="2"/>
        <scheme val="minor"/>
      </rPr>
      <t/>
    </r>
  </si>
  <si>
    <t>ВАР3-И-М-04</t>
  </si>
  <si>
    <t>ВАР3-И-М-05</t>
  </si>
  <si>
    <t>ВАР3-И-М-06</t>
  </si>
  <si>
    <t>ВАР3-И-М-07</t>
  </si>
  <si>
    <t>ВАР3-И-М-08</t>
  </si>
  <si>
    <t>ВАР3-И-М-09</t>
  </si>
  <si>
    <t>ВАР3-И-М-10</t>
  </si>
  <si>
    <t>ВАР3-И-М-11</t>
  </si>
  <si>
    <t>ВАР3-И-М-12</t>
  </si>
  <si>
    <t>ВАР3-И-М-13</t>
  </si>
  <si>
    <t>ВАР3-МЛ-РС-02</t>
  </si>
  <si>
    <t>ВАР3-МЛ-РС-03</t>
  </si>
  <si>
    <t>ВАР3-СИ-ДД-01</t>
  </si>
  <si>
    <t>ВАР3-СИ-ДД-02</t>
  </si>
  <si>
    <t>ВАР3-СИ-ДД-03</t>
  </si>
  <si>
    <t>ВАР3-СИ-ДД-04</t>
  </si>
  <si>
    <t>ВАР3-СИ-ДД-05</t>
  </si>
  <si>
    <t>ВАР3-СИ-ДД-06</t>
  </si>
  <si>
    <t>ВАР3-СИ-ДД-07</t>
  </si>
  <si>
    <t>ВАР3-СИ-ДД-08</t>
  </si>
  <si>
    <t>ВАР3-СИ-ДД-09</t>
  </si>
  <si>
    <t>ВАР3-СИ-ДД-10</t>
  </si>
  <si>
    <t>ВАР3-СИ-ДД-11</t>
  </si>
  <si>
    <t>ВАР3-СИ-ДТ-01</t>
  </si>
  <si>
    <t>ВАР3-СИ-ДТ-02</t>
  </si>
  <si>
    <t>ВАР3-СИ-ДТ-03</t>
  </si>
  <si>
    <t>ВАР3-СИ-ДТ-04</t>
  </si>
  <si>
    <t>ВАР3-СИ-ДТ-05</t>
  </si>
  <si>
    <t>ВАР3-СИ-ДТ-06</t>
  </si>
  <si>
    <t>ВАР3-СИ-ДТ-07</t>
  </si>
  <si>
    <t>ВАР3-СИ-ДТ-08</t>
  </si>
  <si>
    <t>ВАР3-СИ-ДТ-09</t>
  </si>
  <si>
    <t>ВАР3-СИ-ДТ-10</t>
  </si>
  <si>
    <t>ВАР3-СИ-ДТ-11</t>
  </si>
  <si>
    <t>ВАР3-СИ-ДТ-12</t>
  </si>
  <si>
    <t>ВАР3-СИ-ДТ-13</t>
  </si>
  <si>
    <t>ВАР3-СИ-ДТ-14</t>
  </si>
  <si>
    <t>ВАР3-СИ-ДТ-15</t>
  </si>
  <si>
    <t>ВАР3-СИ-ДТ-16</t>
  </si>
  <si>
    <t>ВАР3-СИ-ДТ-17</t>
  </si>
  <si>
    <t>ВАР3-СИ-ДТ-18</t>
  </si>
  <si>
    <t>ВАР3-СИ-ДТ-19</t>
  </si>
  <si>
    <t>ВАР3-СИП-М-01</t>
  </si>
  <si>
    <t>ВАР3-СИП-М-02</t>
  </si>
  <si>
    <t>ВАР3-СИ-РС-01</t>
  </si>
  <si>
    <t>ВАР3-ФЧ-РС-04</t>
  </si>
  <si>
    <t>ВАР3-ФЧ-РС-05</t>
  </si>
  <si>
    <t>аэратор 3 вар. порядка</t>
  </si>
  <si>
    <t xml:space="preserve">Фильтрчан </t>
  </si>
  <si>
    <t>Заторный котел</t>
  </si>
  <si>
    <t>Заторно-отварочный котел</t>
  </si>
  <si>
    <t>Теблообменник сусла</t>
  </si>
  <si>
    <t>Хмелевые бачки</t>
  </si>
  <si>
    <t xml:space="preserve">Millstar   </t>
  </si>
  <si>
    <t>Заторно - отварочный котёл</t>
  </si>
  <si>
    <t xml:space="preserve">Заторный котел </t>
  </si>
  <si>
    <t xml:space="preserve">Сусловарочный котел </t>
  </si>
  <si>
    <t>Бак горяч. Воды 1</t>
  </si>
  <si>
    <t>Бак горяч. Воды 2</t>
  </si>
  <si>
    <t>Бак горяч. Воды 3</t>
  </si>
  <si>
    <t xml:space="preserve">Бак холодной воды </t>
  </si>
  <si>
    <t>Бак ледяной воды 1</t>
  </si>
  <si>
    <t>Бак ледяной воды 2</t>
  </si>
  <si>
    <t xml:space="preserve">Коллектор пара </t>
  </si>
  <si>
    <t xml:space="preserve">Millstar  горячая вода </t>
  </si>
  <si>
    <t>Несоложенный котел  порядка</t>
  </si>
  <si>
    <t xml:space="preserve">Сборник сусла </t>
  </si>
  <si>
    <t xml:space="preserve">Подогрев сусла </t>
  </si>
  <si>
    <t xml:space="preserve">Кипятильник сусловар. </t>
  </si>
  <si>
    <t xml:space="preserve">Охлаждение сусла </t>
  </si>
  <si>
    <t>Бойлер 1</t>
  </si>
  <si>
    <t>Бойлер 2</t>
  </si>
  <si>
    <t>Бойлер 3</t>
  </si>
  <si>
    <t xml:space="preserve">CIP установка </t>
  </si>
  <si>
    <t>Подача пара</t>
  </si>
  <si>
    <t>Аэратор 3 вар. порядка</t>
  </si>
  <si>
    <t>Danfoss MAG 3100 DN 80</t>
  </si>
  <si>
    <t>Ø100 МТП-100</t>
  </si>
  <si>
    <t>Ø100 SOZIUS</t>
  </si>
  <si>
    <t>Ø100 NAIENNI</t>
  </si>
  <si>
    <t>Ø100 DIN wika</t>
  </si>
  <si>
    <t>Ø100 WIKA</t>
  </si>
  <si>
    <t>Ø100 МТ-100</t>
  </si>
  <si>
    <t>SEN Ø60</t>
  </si>
  <si>
    <t>АВВ  ДЕ41F  DN80</t>
  </si>
  <si>
    <t>АВВ  ДЕ41F  DN50</t>
  </si>
  <si>
    <t>Cerabar S PMC 731</t>
  </si>
  <si>
    <t>Jumo Pt 100</t>
  </si>
  <si>
    <t>Ø160 meter 160-1-G</t>
  </si>
  <si>
    <t>Ø160 МТП</t>
  </si>
  <si>
    <t>KROHNE H250</t>
  </si>
  <si>
    <t>АВВ  ДЕ41F  DN125</t>
  </si>
  <si>
    <t>0÷6 бар</t>
  </si>
  <si>
    <t>(-1)÷9 бар</t>
  </si>
  <si>
    <t>0÷400 бар</t>
  </si>
  <si>
    <t>0÷2 бар</t>
  </si>
  <si>
    <t>0÷10 бар</t>
  </si>
  <si>
    <t>0÷250ms/см   0÷150ᴼС</t>
  </si>
  <si>
    <t>0÷16 бар</t>
  </si>
  <si>
    <t>Danfoss</t>
  </si>
  <si>
    <t xml:space="preserve"> SOZIUS</t>
  </si>
  <si>
    <t>NAIENNI</t>
  </si>
  <si>
    <t xml:space="preserve">АВВ </t>
  </si>
  <si>
    <t xml:space="preserve">Conatex </t>
  </si>
  <si>
    <t>Jumo</t>
  </si>
  <si>
    <t>meter</t>
  </si>
  <si>
    <t>KROHNE H</t>
  </si>
  <si>
    <t>RU84312310-010101</t>
  </si>
  <si>
    <t>RU84312310-030303</t>
  </si>
  <si>
    <t>УП - Упаковка</t>
  </si>
  <si>
    <t>УТ - Утилит</t>
  </si>
  <si>
    <t>ПП ЦКТ 1 - Пивопроизводство</t>
  </si>
  <si>
    <t>ПП ЦКТ 2 - Пивопроизводство</t>
  </si>
  <si>
    <t>ПП ЦКТ 3 - Пивопроизводство</t>
  </si>
  <si>
    <t>ПП ЦКТ 4 - Пивопроизводство</t>
  </si>
  <si>
    <t>ротаметр</t>
  </si>
  <si>
    <t>4ВП</t>
  </si>
  <si>
    <t>ВАР4-И-М-04</t>
  </si>
  <si>
    <t>ВАР4-И-М-05</t>
  </si>
  <si>
    <t>ВАР4-И-М-06</t>
  </si>
  <si>
    <t>ВАР4-И-М-07</t>
  </si>
  <si>
    <t>ВАР4-И-М-08</t>
  </si>
  <si>
    <t>ВАР4-И-М-09</t>
  </si>
  <si>
    <t>ВАР4-И-М-10</t>
  </si>
  <si>
    <t>ВАР4-И-М-16</t>
  </si>
  <si>
    <t>ВАР4-И-М-22</t>
  </si>
  <si>
    <t>ВАР4-И-М-23</t>
  </si>
  <si>
    <t>ВАР4-СИ-ДД-01</t>
  </si>
  <si>
    <t>ВАР4-СИ-ДД-02</t>
  </si>
  <si>
    <t>ВАР4-СИ-ДД-03</t>
  </si>
  <si>
    <t>ВАР4-СИ-ДД-04</t>
  </si>
  <si>
    <t>ВАР4-СИ-ДД-05</t>
  </si>
  <si>
    <t>ВАР4-СИ-ДД-06</t>
  </si>
  <si>
    <t>ВАР4-СИ-ДД-07</t>
  </si>
  <si>
    <t>ВАР4-СИ-ДД-08</t>
  </si>
  <si>
    <t>ВАР4-СИ-ДД-09</t>
  </si>
  <si>
    <t>ВАР4-СИ-ДД-10</t>
  </si>
  <si>
    <t>ВАР4-СИ-ДД-11</t>
  </si>
  <si>
    <t>ВАР4-СИ-ДТ-01</t>
  </si>
  <si>
    <t>ВАР4-СИ-ДТ-02</t>
  </si>
  <si>
    <t>ВАР4-СИ-ДТ-03</t>
  </si>
  <si>
    <t>ВАР4-СИ-ДТ-04</t>
  </si>
  <si>
    <t>ВАР4-СИ-ДТ-06</t>
  </si>
  <si>
    <t>ВАР4-СИ-ДТ-07</t>
  </si>
  <si>
    <t>ВАР4-СИ-ДТ-08</t>
  </si>
  <si>
    <t>ВАР4-СИ-ДТ-09</t>
  </si>
  <si>
    <t>ВАР4-СИ-ДТ-10</t>
  </si>
  <si>
    <t>ВАР4-СИ-ДТ-11</t>
  </si>
  <si>
    <t>ВАР4-СИ-ДТ-12</t>
  </si>
  <si>
    <t>ВАР4-СИ-М-11</t>
  </si>
  <si>
    <t>ВАР4-СИ-М-12</t>
  </si>
  <si>
    <t>ВАР4-СИ-М-13</t>
  </si>
  <si>
    <t>ВАР4-СИ-М-14</t>
  </si>
  <si>
    <t>ВАР4-СИ-М-15</t>
  </si>
  <si>
    <t>ВАР4-СИ-М-17</t>
  </si>
  <si>
    <t>ВАР4-СИ-М-18</t>
  </si>
  <si>
    <t>ВАР4-СИ-М-19</t>
  </si>
  <si>
    <t>ВАР4-СИ-М-20</t>
  </si>
  <si>
    <t>ВАР4-СИ-М-21</t>
  </si>
  <si>
    <t>ВАР4-СИП-М-01</t>
  </si>
  <si>
    <t>ВАР4-СИП-М-02</t>
  </si>
  <si>
    <t>ВАР4-СИП-М-03</t>
  </si>
  <si>
    <t>ВАР4-И-М-24</t>
  </si>
  <si>
    <t>ВАР4-И-М-25</t>
  </si>
  <si>
    <t>ВАР4-СИ-РС-01</t>
  </si>
  <si>
    <t>ВАР4-СИ-РС-02</t>
  </si>
  <si>
    <t>ВАР4-СИ-РС-03</t>
  </si>
  <si>
    <t>ВАР4-СИ-РС-04</t>
  </si>
  <si>
    <t>ВАР4-СИ-РС-05</t>
  </si>
  <si>
    <t>ВАР4-СИ-РС-06</t>
  </si>
  <si>
    <t xml:space="preserve">Патока </t>
  </si>
  <si>
    <t>CIP установка</t>
  </si>
  <si>
    <t>Сборник сусла</t>
  </si>
  <si>
    <t>Водяной коллектор</t>
  </si>
  <si>
    <t xml:space="preserve">Бак горячей воды </t>
  </si>
  <si>
    <t>Редукторный клапан перекачки Ф-ч на С-б</t>
  </si>
  <si>
    <t xml:space="preserve">Редукторный клапан подачи воды  Ф-ч </t>
  </si>
  <si>
    <t>Cуслосборник</t>
  </si>
  <si>
    <t xml:space="preserve">Сборник промывной воды </t>
  </si>
  <si>
    <t xml:space="preserve">Танк ледяной воды </t>
  </si>
  <si>
    <t xml:space="preserve"> Фильтрчан</t>
  </si>
  <si>
    <t>Выброс барды из Фильтрчана</t>
  </si>
  <si>
    <t xml:space="preserve">Танк кислоты CIP горяч. цехов </t>
  </si>
  <si>
    <t xml:space="preserve">Танк щелочи CIP горяч. цехов </t>
  </si>
  <si>
    <t xml:space="preserve">Танк воды  CIP горяч. цехов </t>
  </si>
  <si>
    <t>Бак горячий воды</t>
  </si>
  <si>
    <t xml:space="preserve">Заторно-отварочный котел </t>
  </si>
  <si>
    <t>Охлаждение сусла (выход)</t>
  </si>
  <si>
    <t xml:space="preserve">Охлаждение ледяной воды </t>
  </si>
  <si>
    <t xml:space="preserve">Танк горячей воды </t>
  </si>
  <si>
    <t xml:space="preserve">CIP горяч. Цехов </t>
  </si>
  <si>
    <t xml:space="preserve">CIP холод. Цехов </t>
  </si>
  <si>
    <t>Блок подготовки воздуха и СО₂</t>
  </si>
  <si>
    <t>Редукторы на блоке подготовки воздуха и СО₂</t>
  </si>
  <si>
    <t>Настенные редукторы (распределители)</t>
  </si>
  <si>
    <t>Аэратор</t>
  </si>
  <si>
    <t>воздушный коллектор</t>
  </si>
  <si>
    <t>Сборник барды 1</t>
  </si>
  <si>
    <t>Сборник барды 2</t>
  </si>
  <si>
    <t>Аэратор 4 вар. порядка</t>
  </si>
  <si>
    <t xml:space="preserve">CIP горяч. цехов </t>
  </si>
  <si>
    <t>Охлаждение сусла</t>
  </si>
  <si>
    <t>Сместитель заторных котлов</t>
  </si>
  <si>
    <t>FIMET Ø60</t>
  </si>
  <si>
    <t>SEN Ø50</t>
  </si>
  <si>
    <t>DIN Ø100</t>
  </si>
  <si>
    <t xml:space="preserve">STMØ100 </t>
  </si>
  <si>
    <t>Ø100 МПЗ-У</t>
  </si>
  <si>
    <t>Ø160 МТП-160</t>
  </si>
  <si>
    <t>Norgren Ø40</t>
  </si>
  <si>
    <t xml:space="preserve"> Ø100 МПЗ-У</t>
  </si>
  <si>
    <t>Ø160 METER</t>
  </si>
  <si>
    <t>WIKA DIN Ø100</t>
  </si>
  <si>
    <t>Ø100 Aplisens</t>
  </si>
  <si>
    <t>Danfoss MAG 3100 DN 100</t>
  </si>
  <si>
    <t>Danfoss MAG 1100 DN 80</t>
  </si>
  <si>
    <t>Danfoss MAG 3100 DN 125</t>
  </si>
  <si>
    <t>Производитель/Зав. Номер</t>
  </si>
  <si>
    <t>SEN</t>
  </si>
  <si>
    <t>STM</t>
  </si>
  <si>
    <t>Norgren</t>
  </si>
  <si>
    <t>METER</t>
  </si>
  <si>
    <t>Aplisens</t>
  </si>
  <si>
    <t>KROHNE</t>
  </si>
  <si>
    <t>0÷10 (0,2) бар</t>
  </si>
  <si>
    <t>0÷0,4</t>
  </si>
  <si>
    <t>0÷1</t>
  </si>
  <si>
    <t>0÷0,6</t>
  </si>
  <si>
    <t>0 ÷ 1</t>
  </si>
  <si>
    <t>0 ÷ 0,4</t>
  </si>
  <si>
    <t>0÷10</t>
  </si>
  <si>
    <r>
      <t xml:space="preserve">0-100 </t>
    </r>
    <r>
      <rPr>
        <sz val="8"/>
        <rFont val="Arial Narrow"/>
        <family val="2"/>
        <charset val="204"/>
      </rPr>
      <t>º</t>
    </r>
    <r>
      <rPr>
        <sz val="6.8"/>
        <rFont val="Calibri"/>
        <family val="2"/>
        <charset val="204"/>
      </rPr>
      <t>С</t>
    </r>
  </si>
  <si>
    <t>0÷6 (0,1) бар</t>
  </si>
  <si>
    <t>M 20×1,5</t>
  </si>
  <si>
    <t>5ВП</t>
  </si>
  <si>
    <t>ВАР5,3-СИ-М-10</t>
  </si>
  <si>
    <t>ВАР5-И-М-01</t>
  </si>
  <si>
    <t>ВАР5-И-М-02</t>
  </si>
  <si>
    <t>ВАР5-И-М-10</t>
  </si>
  <si>
    <t>ВАР5-И-М-03</t>
  </si>
  <si>
    <t>ВАР5-И-М-04</t>
  </si>
  <si>
    <t>ВАР5-И-М-05</t>
  </si>
  <si>
    <t>ВАР5-И-М-06</t>
  </si>
  <si>
    <t>ВАР5-И-М-07</t>
  </si>
  <si>
    <t>ВАР5-И-М-08</t>
  </si>
  <si>
    <t>ВАР5-И-М-09</t>
  </si>
  <si>
    <t>ВАР5-И-М-13</t>
  </si>
  <si>
    <t>ВАР5-И-М-14</t>
  </si>
  <si>
    <t>ВАР5-И-М-15</t>
  </si>
  <si>
    <t>ВАР5-И-М-16</t>
  </si>
  <si>
    <t>ВАР5-И-М-17</t>
  </si>
  <si>
    <t>ВАР5-И-М-18</t>
  </si>
  <si>
    <t>ВАР5-И-М-19</t>
  </si>
  <si>
    <t>ВАР5-И-М-20</t>
  </si>
  <si>
    <t>ВАР5-СИ-ДД-01</t>
  </si>
  <si>
    <t>ВАР5-СИ-ДД-02</t>
  </si>
  <si>
    <t>ВАР5-СИ-ДД-03</t>
  </si>
  <si>
    <t>ВАР5-СИ-ДД-04</t>
  </si>
  <si>
    <t>ВАР5-СИ-ДД-05</t>
  </si>
  <si>
    <t>ВАР5-СИ-ДД-06</t>
  </si>
  <si>
    <t>ВАР5-СИ-ДД-07</t>
  </si>
  <si>
    <t>ВАР5-СИ-ДД-08</t>
  </si>
  <si>
    <t>ВАР5-СИ-ДД-09</t>
  </si>
  <si>
    <t>ВАР5-СИ-ДД-10</t>
  </si>
  <si>
    <t>ВАР5-СИ-ДД-11</t>
  </si>
  <si>
    <t>ВАР5-СИ-ДД-12</t>
  </si>
  <si>
    <t>ВАР5-СИ-ДД-13</t>
  </si>
  <si>
    <t>ВАР5-СИ-ДД-14</t>
  </si>
  <si>
    <t>ВАР5-СИ-ДД-15</t>
  </si>
  <si>
    <t>ВАР5-СИ-ДД-16</t>
  </si>
  <si>
    <t>ВАР5-СИ-ДД-17</t>
  </si>
  <si>
    <t>ВАР5-СИ-ДД-18</t>
  </si>
  <si>
    <t>ВАР5-СИ-ДД-19</t>
  </si>
  <si>
    <t>ВАР5-СИ-ДД-20</t>
  </si>
  <si>
    <t>ВАР5-СИ-ДД-21</t>
  </si>
  <si>
    <t>ВАР5-СИ-ДД-22</t>
  </si>
  <si>
    <t>ВАР5-СИ-ДД-23</t>
  </si>
  <si>
    <t>ВАР5-СИП-М-11</t>
  </si>
  <si>
    <t>ВАР5-СИП-М-12</t>
  </si>
  <si>
    <t>ВАР5-СИ-РС-01</t>
  </si>
  <si>
    <t>ВАР5-СИ-РС-02</t>
  </si>
  <si>
    <t>ВАР5-СИ-РС-03</t>
  </si>
  <si>
    <t>ВАР5-СИ-РС-04</t>
  </si>
  <si>
    <t>ВАР5-СИ-РС-05</t>
  </si>
  <si>
    <t>ВАР5-СИ-РС-06</t>
  </si>
  <si>
    <t>ВАР5-СИ-РС-07</t>
  </si>
  <si>
    <t>CIP 3 - 5 варочный порядок</t>
  </si>
  <si>
    <t>Охладитель сусла</t>
  </si>
  <si>
    <t>Концентрация кислоты</t>
  </si>
  <si>
    <t>Концентрация щелочи</t>
  </si>
  <si>
    <t>Millstar 5 горячая вода</t>
  </si>
  <si>
    <t xml:space="preserve">Несоложенный котел </t>
  </si>
  <si>
    <t xml:space="preserve">Бойлер бака горячей воды </t>
  </si>
  <si>
    <t xml:space="preserve">Бак ледяной воды </t>
  </si>
  <si>
    <t>CIP установка 5 вар. Порядка</t>
  </si>
  <si>
    <t xml:space="preserve">Бак умягченной воды </t>
  </si>
  <si>
    <t>Аэратор 5 вар. порядка</t>
  </si>
  <si>
    <t>смесительный бачок 5 вар. пор.</t>
  </si>
  <si>
    <t>Учет воды 5 вар. пор. маш. отд.</t>
  </si>
  <si>
    <t>Росма DIN Ø100</t>
  </si>
  <si>
    <t>FESTO Ø40</t>
  </si>
  <si>
    <t>CRM Ø60</t>
  </si>
  <si>
    <t>HAENII Ø100</t>
  </si>
  <si>
    <t>Сerabar S PMC 731</t>
  </si>
  <si>
    <t>МГП Ø100</t>
  </si>
  <si>
    <t>АВВ  ДЕ41F  DN65</t>
  </si>
  <si>
    <t>СИМАГ 11 Ду 100</t>
  </si>
  <si>
    <t>CRM</t>
  </si>
  <si>
    <t>HAENII</t>
  </si>
  <si>
    <t>Conatex</t>
  </si>
  <si>
    <t>росма</t>
  </si>
  <si>
    <t>СИМАГ</t>
  </si>
  <si>
    <t xml:space="preserve"> (-1)÷9 бар</t>
  </si>
  <si>
    <t>0÷100ᴼC</t>
  </si>
  <si>
    <t>0÷100 бар</t>
  </si>
  <si>
    <t>0÷120 бар</t>
  </si>
  <si>
    <t xml:space="preserve">0÷16 бар </t>
  </si>
  <si>
    <t>0÷14Nm³/Ч</t>
  </si>
  <si>
    <t>гл/час</t>
  </si>
  <si>
    <t>1,5
G 1/2</t>
  </si>
  <si>
    <t>ДО</t>
  </si>
  <si>
    <t>ДО1-СИ-ДТ-01</t>
  </si>
  <si>
    <t>ДО1-СИ-ДТ-02</t>
  </si>
  <si>
    <t>ДО1-СИ-ДТ-03</t>
  </si>
  <si>
    <t>ДО1-СИ-ДТ-04</t>
  </si>
  <si>
    <t>ДО1-СИ-ДТ-05</t>
  </si>
  <si>
    <t>ДО1-СИ-ДТ-07</t>
  </si>
  <si>
    <t>ДО1-СИ-ДТ-6</t>
  </si>
  <si>
    <t>ДО2-И-М-01</t>
  </si>
  <si>
    <t>ДО2-И-М-02</t>
  </si>
  <si>
    <t>ДО2-И-М-03</t>
  </si>
  <si>
    <t>ДО2-И-М-04</t>
  </si>
  <si>
    <t>ДО2-СИ-М-01</t>
  </si>
  <si>
    <t>ДО2-СИ-М-02</t>
  </si>
  <si>
    <t>ДО2-СИ-М-03</t>
  </si>
  <si>
    <t>ДО2-СИ-М-04</t>
  </si>
  <si>
    <t>ДО2-СИ-М-05</t>
  </si>
  <si>
    <t>ДО2-СИ-М-06</t>
  </si>
  <si>
    <t>ДО2-СИ-М-07</t>
  </si>
  <si>
    <t>ДО2-СИ-РС-01</t>
  </si>
  <si>
    <t>ДО2-СИ-РС-02</t>
  </si>
  <si>
    <t>ДО2-СИ-РС-03</t>
  </si>
  <si>
    <t>ДО3-И-М-01</t>
  </si>
  <si>
    <t>ДО3-И-М-02</t>
  </si>
  <si>
    <t>ДО3-И-М-03</t>
  </si>
  <si>
    <t>ДО3-И-М-04</t>
  </si>
  <si>
    <t>ДО3-СИ-ДТ-01</t>
  </si>
  <si>
    <t>ДО3-СИ-ДТ-02</t>
  </si>
  <si>
    <t>ДО3-СИ-ДТ-03</t>
  </si>
  <si>
    <t>ДО3-СИ-М-01</t>
  </si>
  <si>
    <t>ДО3-СИ-М-02</t>
  </si>
  <si>
    <t>ДО3-СИ-М-03</t>
  </si>
  <si>
    <t>ДО3-СИ-М-04</t>
  </si>
  <si>
    <t>ДО3-СИ-РС-01</t>
  </si>
  <si>
    <t>ДО3-СИ-РС-02</t>
  </si>
  <si>
    <t>ДО4-И-М-01</t>
  </si>
  <si>
    <t>ДО4-И-М-02</t>
  </si>
  <si>
    <t>ДО4-И-М-03</t>
  </si>
  <si>
    <t>ДО4-И-М-04</t>
  </si>
  <si>
    <t>ДО4-СИ-ДТ-01</t>
  </si>
  <si>
    <t>ДО4-СИ-ДТ-02</t>
  </si>
  <si>
    <t>ДО4-СИ-ДТ-03</t>
  </si>
  <si>
    <t>Танк ЧКД 1</t>
  </si>
  <si>
    <t>Танк ЧКД 3</t>
  </si>
  <si>
    <t>Танк ЧКД 2</t>
  </si>
  <si>
    <t>CIP установка фильтр 1</t>
  </si>
  <si>
    <t>CIP установка фильтр 2</t>
  </si>
  <si>
    <t>CIP установка фильтр 3</t>
  </si>
  <si>
    <t>Дрожжи на ТПФ</t>
  </si>
  <si>
    <t>Дрожжевое отделение 2-го ЦКТ</t>
  </si>
  <si>
    <t>Дрожжевое отделение 3-го ЦКТ</t>
  </si>
  <si>
    <t>Блок аммиачных клапанов</t>
  </si>
  <si>
    <t>Сип установки фильтр 1</t>
  </si>
  <si>
    <t>Сип установки фильтр 2</t>
  </si>
  <si>
    <t>Handtmann Ø60</t>
  </si>
  <si>
    <t xml:space="preserve">DIN Ø60 </t>
  </si>
  <si>
    <t>АВВ  ДМ23  DN50</t>
  </si>
  <si>
    <t>АВВ  ДМ23  DN40</t>
  </si>
  <si>
    <t>Handtman EN 871-1 Ø100</t>
  </si>
  <si>
    <t>E+H Promag 50 DN50</t>
  </si>
  <si>
    <t>DW Ø60</t>
  </si>
  <si>
    <t xml:space="preserve">S Ø60 </t>
  </si>
  <si>
    <t xml:space="preserve">DM1001 Ø100 </t>
  </si>
  <si>
    <t>JSP</t>
  </si>
  <si>
    <t>Handtmann</t>
  </si>
  <si>
    <t>CPM</t>
  </si>
  <si>
    <t>Handtman</t>
  </si>
  <si>
    <t>E+H</t>
  </si>
  <si>
    <t xml:space="preserve"> 0÷4 (0,1)</t>
  </si>
  <si>
    <t xml:space="preserve"> (-1)÷12,5 (0,1) бар</t>
  </si>
  <si>
    <t xml:space="preserve"> 0÷16 (0,2) бар</t>
  </si>
  <si>
    <t>термометр</t>
  </si>
  <si>
    <t>ФИЛ2,3-И-М-01</t>
  </si>
  <si>
    <t>ФИЛ2,3-И-М-02</t>
  </si>
  <si>
    <t>ФИЛ2,3-И-М-03</t>
  </si>
  <si>
    <t>ФИЛ2,3-И-М-06</t>
  </si>
  <si>
    <t>ФИЛ2,3-СИ-ДT-01</t>
  </si>
  <si>
    <t>ФИЛ2,3-СИ-ДT-02</t>
  </si>
  <si>
    <t>ФИЛ2,3-СИ-ДT-03</t>
  </si>
  <si>
    <t>ФИЛ2,3-СИ-ДT-04</t>
  </si>
  <si>
    <t>ФИЛ2,3-СИ-ДД-01</t>
  </si>
  <si>
    <t>ФИЛ2,3-СИ-ДД-02</t>
  </si>
  <si>
    <t>ФИЛ2,3-СИ-ДД-03</t>
  </si>
  <si>
    <t>ФИЛ2,3-СИ-ДД-04</t>
  </si>
  <si>
    <t>ФИЛ2,3-СИ-РС-01</t>
  </si>
  <si>
    <t>ФИЛ2-И-М-01</t>
  </si>
  <si>
    <t>ФИЛ2-И-М-02</t>
  </si>
  <si>
    <t>ФИЛ2-И-М-03</t>
  </si>
  <si>
    <t>ФИЛ2-И-М-04</t>
  </si>
  <si>
    <t>ФИЛ2-И-М-05</t>
  </si>
  <si>
    <t>ФИЛ2-И-М-06</t>
  </si>
  <si>
    <t>ФИЛ2-И-М-07</t>
  </si>
  <si>
    <t>ФИЛ2-И-М-08</t>
  </si>
  <si>
    <t>ФИЛ2-И-М-09</t>
  </si>
  <si>
    <t>ФИЛ2-И-М-10</t>
  </si>
  <si>
    <t>ФИЛ2-И-М-11</t>
  </si>
  <si>
    <t>ФИЛ2-И-М-12</t>
  </si>
  <si>
    <t>ФИЛ2-И-М-13</t>
  </si>
  <si>
    <t>ФИЛ2-И-М-14</t>
  </si>
  <si>
    <t>ФИЛ2-СИ-ДД-01</t>
  </si>
  <si>
    <t>ФИЛ2-СИ-ДД-02</t>
  </si>
  <si>
    <t>ФИЛ2-СИ-РС-01</t>
  </si>
  <si>
    <t>ФИЛ2-СИ-РС-02</t>
  </si>
  <si>
    <t>ФИЛ3-И-М-01</t>
  </si>
  <si>
    <t>ФИЛ3-И-М-02</t>
  </si>
  <si>
    <t>ФИЛ3-И-М-03</t>
  </si>
  <si>
    <t>ФИЛ3-И-М-04</t>
  </si>
  <si>
    <t>ФИЛ3-И-М-07</t>
  </si>
  <si>
    <t>ФИЛ3-И-М-08</t>
  </si>
  <si>
    <t>ФИЛ3-СИ-ДД-01</t>
  </si>
  <si>
    <t>ФИЛ3-СИ-ДД-02</t>
  </si>
  <si>
    <t>ФИЛ3-СИ-РС-01</t>
  </si>
  <si>
    <t>ФИЛ3-СИ-РС-02</t>
  </si>
  <si>
    <t>ФИЛ3-СИ-РС-03</t>
  </si>
  <si>
    <t>ФИЛ3-И-М-09</t>
  </si>
  <si>
    <t>ФИЛ3-И-М-10</t>
  </si>
  <si>
    <t>ФИЛ3-И-М-11</t>
  </si>
  <si>
    <t>ФИЛ3-И-М-12</t>
  </si>
  <si>
    <t>ФИЛ3-И-М-13</t>
  </si>
  <si>
    <t>ФИЛ3-И-М-14</t>
  </si>
  <si>
    <t>ФИЛ3-СИ-М-01</t>
  </si>
  <si>
    <t>ФИЛ3-СИ-М-02</t>
  </si>
  <si>
    <t>ФИЛ3-СИ-М-03</t>
  </si>
  <si>
    <t>ФИЛ3-СИ-М-04</t>
  </si>
  <si>
    <t>ФИЛ-И-М-01</t>
  </si>
  <si>
    <t>ФИЛ-И-М-02</t>
  </si>
  <si>
    <t>ФИЛ-И-М-03</t>
  </si>
  <si>
    <t>ФИЛ-И-М-04</t>
  </si>
  <si>
    <t>ФИЛ-И-М-05</t>
  </si>
  <si>
    <t>ФИЛ-И-М-06</t>
  </si>
  <si>
    <t>ФИЛ-И-М-07</t>
  </si>
  <si>
    <t>ФИЛ-И-М-08</t>
  </si>
  <si>
    <t>ФИЛ-И-М-09</t>
  </si>
  <si>
    <t>ФИЛ-И-М-10</t>
  </si>
  <si>
    <t>ФИЛ-И-М-11</t>
  </si>
  <si>
    <t>ФИЛ-И-М-12</t>
  </si>
  <si>
    <t>ФИЛ-И-М-13</t>
  </si>
  <si>
    <t>ФИЛ-И-М-14</t>
  </si>
  <si>
    <t>ФИЛ-И-М-15</t>
  </si>
  <si>
    <t>ФИЛ-И-М-16</t>
  </si>
  <si>
    <t>ФИЛ-И-М-17</t>
  </si>
  <si>
    <t>ФИЛ-И-М-18</t>
  </si>
  <si>
    <t>ФИЛ-И-М-19</t>
  </si>
  <si>
    <t>ФИЛ-И-М-20</t>
  </si>
  <si>
    <t>ФИЛ-И-М-21</t>
  </si>
  <si>
    <t>ФИЛ-И-М-22</t>
  </si>
  <si>
    <t>ФИЛ-И-Т-01</t>
  </si>
  <si>
    <t>ФИЛ-И-Т-02</t>
  </si>
  <si>
    <t>ФИЛ-И-Т-03</t>
  </si>
  <si>
    <t>ФИЛ-И-Т-04</t>
  </si>
  <si>
    <t>ФИЛ-И-М-23</t>
  </si>
  <si>
    <t>ФИЛ-И-Т-05</t>
  </si>
  <si>
    <t>ФИЛ-И-Т-06</t>
  </si>
  <si>
    <t>ФИЛ-И-Т-07</t>
  </si>
  <si>
    <t>ФИЛ-И-Т-08</t>
  </si>
  <si>
    <t>ФИЛ-И-Т-09</t>
  </si>
  <si>
    <t>ФИЛ-СИ-ДД-01</t>
  </si>
  <si>
    <t>ФИЛ-СИ-ДД-02</t>
  </si>
  <si>
    <t>ФИЛ-СИ-ДТ-01</t>
  </si>
  <si>
    <t>ФИЛ-СИ-ДТ-02</t>
  </si>
  <si>
    <t>ФИЛ-СИ-ДТ-03</t>
  </si>
  <si>
    <t>ФИЛ-СИ-РС-02</t>
  </si>
  <si>
    <t>ФИЛ-СИ-РС-03</t>
  </si>
  <si>
    <t>ФИЛ-СИ-РС-04</t>
  </si>
  <si>
    <t>ФИЛ-СИ-РС-05</t>
  </si>
  <si>
    <t>ФИЛ-СИ-РС-06</t>
  </si>
  <si>
    <t>ФИЛ-СИ-РС-07</t>
  </si>
  <si>
    <t>ФИЛ-СИ-РС-08</t>
  </si>
  <si>
    <t>ФИЛ-СИ-РС-09</t>
  </si>
  <si>
    <t>ФИЛ-СИ-РС-10</t>
  </si>
  <si>
    <t>ФИЛ-СИ-РС-11</t>
  </si>
  <si>
    <t>блок подготовки воздуха перед регулятором пара</t>
  </si>
  <si>
    <t>насос СИП станции</t>
  </si>
  <si>
    <t>Демонтирован</t>
  </si>
  <si>
    <t xml:space="preserve"> блок подготовки воздуха шкаф CIPP</t>
  </si>
  <si>
    <t>СИП  ШЕНК 2, ШЕНК 3. Емкость горячей воды</t>
  </si>
  <si>
    <t>СИП  ШЕНК 2, ШЕНК 3. Емкость щелочи</t>
  </si>
  <si>
    <t>СИП  ШЕНК 2, ШЕНК 3</t>
  </si>
  <si>
    <t>СИП  ШЕНК 2, ШЕНК 3. Емкость холодной воды</t>
  </si>
  <si>
    <t>СИП  ШЕНК 2, ШЕНК 3. Емкость кислоты</t>
  </si>
  <si>
    <t>Шенк 2</t>
  </si>
  <si>
    <t>блок подготовки воздуха</t>
  </si>
  <si>
    <t>Шенк 2, танки</t>
  </si>
  <si>
    <t>Шенк 3</t>
  </si>
  <si>
    <t>Шенк 3, блок подготовки воздуха</t>
  </si>
  <si>
    <t>Шенк 3, танки</t>
  </si>
  <si>
    <t>Буферный бак фильтр. ШЕНК 3</t>
  </si>
  <si>
    <t>Буферный бак нефильтр. ШЕНК 3</t>
  </si>
  <si>
    <t>Линия СО2 карбобленд</t>
  </si>
  <si>
    <t>Карбобленд №2</t>
  </si>
  <si>
    <t>Карбобленд №3</t>
  </si>
  <si>
    <t>Альдокс 1</t>
  </si>
  <si>
    <t>Альдокс 2</t>
  </si>
  <si>
    <t>Бак деа. Воды</t>
  </si>
  <si>
    <t>Учет холодной воды 2 фильтрационное отд-ие</t>
  </si>
  <si>
    <t>Учет горячей воды 2 фильтрационное отд-ие</t>
  </si>
  <si>
    <t>Carboblend 2</t>
  </si>
  <si>
    <t>Carboblend 3</t>
  </si>
  <si>
    <t>Aldox 1</t>
  </si>
  <si>
    <t>Aldox 2</t>
  </si>
  <si>
    <t>FESTO/356 759 N8</t>
  </si>
  <si>
    <t xml:space="preserve">WIKA/ </t>
  </si>
  <si>
    <t>WIKA / EN837-1  Ø100</t>
  </si>
  <si>
    <t>WIKA/TR10-B 011-1100M2SK</t>
  </si>
  <si>
    <t>E+H/TR47-1AQ12HJH000</t>
  </si>
  <si>
    <t>ifm/PM2057</t>
  </si>
  <si>
    <t>E+H/PROMAG 50 50H80-UF0A1AB0AFAA</t>
  </si>
  <si>
    <t>Schenk/5800.4595 Ø150</t>
  </si>
  <si>
    <t>Schenk/5800.4595 Ø100</t>
  </si>
  <si>
    <t>Norgren/ Ø40</t>
  </si>
  <si>
    <t>SMC/ Ø30</t>
  </si>
  <si>
    <t>WIKA/ Ø100</t>
  </si>
  <si>
    <t>МП3-УУ2/ Ø100</t>
  </si>
  <si>
    <t>APV/ Ø100</t>
  </si>
  <si>
    <t>FESTO/ 162835 Ø40</t>
  </si>
  <si>
    <t>NORGREN/ Ø40</t>
  </si>
  <si>
    <t>ROSEMOUNT/3051 CD2 A22A1CS2B4M5</t>
  </si>
  <si>
    <t>E+H/53H1H-2H0B1AC4AEAA</t>
  </si>
  <si>
    <t>E+H/53H1H-2H0B1AC2A2AB</t>
  </si>
  <si>
    <t>Uderdrucksicher/5800.4595 Ø150</t>
  </si>
  <si>
    <t>Hoerbiger/ Ø40</t>
  </si>
  <si>
    <t>ABB/COPA-XE-DE43F</t>
  </si>
  <si>
    <t>HAENNI/ Ø100</t>
  </si>
  <si>
    <t>APV Ø100</t>
  </si>
  <si>
    <t>NORGEN Ø60</t>
  </si>
  <si>
    <t>WIKA/232.50.100 Ø100</t>
  </si>
  <si>
    <t>WIKA/111.10.050 Ø50; редуктор CAMOZZI/C401-R01</t>
  </si>
  <si>
    <t>WIKA/Ø50</t>
  </si>
  <si>
    <t>CAMOZZI/C4C1-RO1</t>
  </si>
  <si>
    <t>WIKA/Ø100</t>
  </si>
  <si>
    <t>WIKA/Ø40</t>
  </si>
  <si>
    <t>SCANDI BREW/ Ø100</t>
  </si>
  <si>
    <t>NORGREN/ Ø50</t>
  </si>
  <si>
    <t>Handtmann/ 013824987 Ø100</t>
  </si>
  <si>
    <t>SPIRAX SARCO/ Ø100</t>
  </si>
  <si>
    <t>_/ Ø100</t>
  </si>
  <si>
    <t>FESTO/162835  Ø40</t>
  </si>
  <si>
    <t>SOZIUS/</t>
  </si>
  <si>
    <t>../… Ø40</t>
  </si>
  <si>
    <t>_/__</t>
  </si>
  <si>
    <t>ABB/ETP08-4860</t>
  </si>
  <si>
    <t>__/__</t>
  </si>
  <si>
    <t>СИМАГ/11-80РСР100011Т/ Ду 50</t>
  </si>
  <si>
    <t>B+F+P/DF23 9901 N8132/A244</t>
  </si>
  <si>
    <t>SIEMENS/7ME6910-1AA30-1AA0;7ME6140-2YA10-1AA1</t>
  </si>
  <si>
    <t>ABB/DF23_B 000307364/X001</t>
  </si>
  <si>
    <t>Danfoss/ MAG 5000 083F5002; MAG1100 FOOD 083G2021</t>
  </si>
  <si>
    <t>Danfoss/ MAG 6000 083F5004; MAG1100 FOOD 083G2017</t>
  </si>
  <si>
    <t>Danfoss/ MASS 6000 083H0223</t>
  </si>
  <si>
    <t>ABB/DF23_B F20431431/X053</t>
  </si>
  <si>
    <t>ABB/TP50_B TP50A/0035</t>
  </si>
  <si>
    <t>CONATEX</t>
  </si>
  <si>
    <t>ifm</t>
  </si>
  <si>
    <t>Schenk</t>
  </si>
  <si>
    <t>0…6 (0,1) kgf/cm^2</t>
  </si>
  <si>
    <t>APV</t>
  </si>
  <si>
    <t>ROSEMOUNT</t>
  </si>
  <si>
    <t>Uderdrucksicher</t>
  </si>
  <si>
    <t>Hoerbiger</t>
  </si>
  <si>
    <t>ABB</t>
  </si>
  <si>
    <t>МЕТРАН</t>
  </si>
  <si>
    <t xml:space="preserve">NORGEN </t>
  </si>
  <si>
    <t>NORGEN</t>
  </si>
  <si>
    <t xml:space="preserve"> CAMOZZI</t>
  </si>
  <si>
    <t xml:space="preserve">SCANDI </t>
  </si>
  <si>
    <t>SPIRAX SARCO/</t>
  </si>
  <si>
    <t>SPIRAX SARCO</t>
  </si>
  <si>
    <t>SOZIUS</t>
  </si>
  <si>
    <t>B+F+P</t>
  </si>
  <si>
    <t>SIEMENS</t>
  </si>
  <si>
    <t>1 ÷ 16 (0,2) Bar</t>
  </si>
  <si>
    <t>0 ÷ 11 (0,5) Bar</t>
  </si>
  <si>
    <t>0 ÷ 16(0,5) kgf/cm^2</t>
  </si>
  <si>
    <t>,-50÷250ᴼС</t>
  </si>
  <si>
    <t>,-50 ÷ 1000 mBar</t>
  </si>
  <si>
    <t>0÷1000hl/h</t>
  </si>
  <si>
    <t xml:space="preserve">0…10 (0,2) Bar </t>
  </si>
  <si>
    <t xml:space="preserve">0…10 (0,5) Bar </t>
  </si>
  <si>
    <t>0…0,3 (0,01) MPa</t>
  </si>
  <si>
    <t>0…600 (5) bar</t>
  </si>
  <si>
    <t>0…6 (0,1) bar</t>
  </si>
  <si>
    <t>0…10 (0,2) bar</t>
  </si>
  <si>
    <t>0…10 (0,5) bar</t>
  </si>
  <si>
    <t>.-620…620 mBar</t>
  </si>
  <si>
    <t>0…600 (10) KPa</t>
  </si>
  <si>
    <t>.-1…5 (0,1) bar</t>
  </si>
  <si>
    <t xml:space="preserve"> 0...10 (0.2) бар</t>
  </si>
  <si>
    <t xml:space="preserve"> 0…6 (0,2) бар</t>
  </si>
  <si>
    <t xml:space="preserve"> 0...10 (0.5) бар</t>
  </si>
  <si>
    <t xml:space="preserve"> 0…6 (0,1) бар</t>
  </si>
  <si>
    <t>0÷100ᴼС (2)</t>
  </si>
  <si>
    <t>0…16(0.5) бар</t>
  </si>
  <si>
    <t>.-10…100 (1) Гр.Ц</t>
  </si>
  <si>
    <t>0….10 bar</t>
  </si>
  <si>
    <t>kl.A</t>
  </si>
  <si>
    <t>kl.1,0</t>
  </si>
  <si>
    <t>kl.1
0фланцевое</t>
  </si>
  <si>
    <t>kl.1,5</t>
  </si>
  <si>
    <t>фланцевое
kl.1,0</t>
  </si>
  <si>
    <t>1/2 G
kl.1,0</t>
  </si>
  <si>
    <t>kl.1,6</t>
  </si>
  <si>
    <t xml:space="preserve">
kl.1,0
1/2 G</t>
  </si>
  <si>
    <t>kl.1,0
1/2 G</t>
  </si>
  <si>
    <t>1/2 G 
kl.1,0</t>
  </si>
  <si>
    <t>1/2G
 kl.1</t>
  </si>
  <si>
    <t>0,1%
 гл/час</t>
  </si>
  <si>
    <t xml:space="preserve">0,1% 
гл/час
</t>
  </si>
  <si>
    <t>0,1%
гл/час</t>
  </si>
  <si>
    <t>0,1% 
гл/час</t>
  </si>
  <si>
    <t>ФО</t>
  </si>
  <si>
    <t>ФО1-И-М-01</t>
  </si>
  <si>
    <t>ФО1-И-М-02</t>
  </si>
  <si>
    <t>ФО1-И-М-03</t>
  </si>
  <si>
    <t>ФО1-И-М-04</t>
  </si>
  <si>
    <t>ФО1-И-М-05</t>
  </si>
  <si>
    <t>ФО1-И-М-06</t>
  </si>
  <si>
    <t>ФО1-И-М-07</t>
  </si>
  <si>
    <t>ФО1-И-М-08</t>
  </si>
  <si>
    <t>ФО1-И-М-09</t>
  </si>
  <si>
    <t>ФО1-И-М-10</t>
  </si>
  <si>
    <t>ФО1-И-М-11</t>
  </si>
  <si>
    <t>ФО1-СИ-ДД-01</t>
  </si>
  <si>
    <t>ФО1-СИ-ДД-02</t>
  </si>
  <si>
    <t>ФО1-СИ-ДД-03</t>
  </si>
  <si>
    <t>ФО1-СИ-ДД-04</t>
  </si>
  <si>
    <t>ФО1-СИ-ДД-05</t>
  </si>
  <si>
    <t>ФО1-СИ-ДД-06</t>
  </si>
  <si>
    <t>ФО1-СИ-ДД-07</t>
  </si>
  <si>
    <t>ФО1-СИ-ДД-08</t>
  </si>
  <si>
    <t>ФО1-СИ-ДД-09</t>
  </si>
  <si>
    <t>ФО1-СИ-ДД-10</t>
  </si>
  <si>
    <t>ФО1-СИ-ДД-11</t>
  </si>
  <si>
    <t>ФО1-СИ-ДД-12</t>
  </si>
  <si>
    <t>ФО1-СИ-ДД-13</t>
  </si>
  <si>
    <t>ФО1-СИ-ДД-14</t>
  </si>
  <si>
    <t>ФО1-СИ-ДД-15</t>
  </si>
  <si>
    <t>ФО1-СИ-ДД-16</t>
  </si>
  <si>
    <t>ФО1-СИ-ДД-17</t>
  </si>
  <si>
    <t>ФО1-СИ-ДД-18</t>
  </si>
  <si>
    <t>ФО1-СИ-ДД-19</t>
  </si>
  <si>
    <t>ФО1-СИ-ДД-20</t>
  </si>
  <si>
    <t>ФО1-СИ-ДД-21</t>
  </si>
  <si>
    <t>ФО1-СИ-ДД-22</t>
  </si>
  <si>
    <t>ФО1-СИ-ДД-23</t>
  </si>
  <si>
    <t>ФО1-СИ-ДД-24</t>
  </si>
  <si>
    <t>ФО1-СИ-ДД-25</t>
  </si>
  <si>
    <t>ФО1-СИ-ДД-26</t>
  </si>
  <si>
    <t>ФО1-СИ-ДД-27</t>
  </si>
  <si>
    <t>ФО1-СИ-ДД-28</t>
  </si>
  <si>
    <t>ФО1-СИ-ДД-29</t>
  </si>
  <si>
    <t>ФО1-СИ-ДТ-01</t>
  </si>
  <si>
    <t>ФО1-СИ-ДТ-02</t>
  </si>
  <si>
    <t>ФО1-СИ-ДТ-03</t>
  </si>
  <si>
    <t>ФО1-СИ-РС-01</t>
  </si>
  <si>
    <t>ФО1-СИ-РС-02</t>
  </si>
  <si>
    <t>ФО1-СИ-РС-03</t>
  </si>
  <si>
    <t>ФО2-СИ-РС-01</t>
  </si>
  <si>
    <t>ФО2-СИ-РС-05</t>
  </si>
  <si>
    <t>ФО2-СИ-РС-02</t>
  </si>
  <si>
    <t>ФО2-СИ-РС-03</t>
  </si>
  <si>
    <t>ФО3-СИ-РС-02</t>
  </si>
  <si>
    <t>ФО2-И-М-01</t>
  </si>
  <si>
    <t>ФО2-И-М-02</t>
  </si>
  <si>
    <t>ФО2-И-М-03</t>
  </si>
  <si>
    <t>ФО2-И-М-04</t>
  </si>
  <si>
    <t>ФО2-И-М-05</t>
  </si>
  <si>
    <t>ФО2-И-М-06</t>
  </si>
  <si>
    <t>ФО2-И-М-07</t>
  </si>
  <si>
    <t>ФО2-И-М-08</t>
  </si>
  <si>
    <t>ВВТ 1 СО₂</t>
  </si>
  <si>
    <t>Танки 9,10,11,12 ВВТ 1</t>
  </si>
  <si>
    <t>Насос СИП возврат ВВТ 1</t>
  </si>
  <si>
    <t>Насос СИП подача ВВТ 1</t>
  </si>
  <si>
    <t>Пар теплообменник</t>
  </si>
  <si>
    <t>СИП ВВТ 3</t>
  </si>
  <si>
    <t>СО₂ ВВТ 3</t>
  </si>
  <si>
    <t>Танки ВВТ 3</t>
  </si>
  <si>
    <t>Танки ВВТ 1</t>
  </si>
  <si>
    <t>СО₂ ВВТ 2</t>
  </si>
  <si>
    <t>СИП подача ВВТ 2</t>
  </si>
  <si>
    <t>Подача воздуха в танки 1 фарф. отд.</t>
  </si>
  <si>
    <t>Насосы подачи пива в линии 1 фарф.</t>
  </si>
  <si>
    <t xml:space="preserve"> 1 Танк  (3 фарф. отд.)</t>
  </si>
  <si>
    <t xml:space="preserve"> 2 Танк  (3 фарф. отд.)</t>
  </si>
  <si>
    <t xml:space="preserve"> 3 Танк  (3 фарф. отд.)</t>
  </si>
  <si>
    <t xml:space="preserve"> 4 Танк  (3 фарф. отд.)</t>
  </si>
  <si>
    <t xml:space="preserve"> 5 Танк  (3 фарф. отд.)</t>
  </si>
  <si>
    <t xml:space="preserve"> 6 Танк  (3 фарф. отд.)</t>
  </si>
  <si>
    <t xml:space="preserve"> 7 Танк  (3 фарф. отд.)</t>
  </si>
  <si>
    <t xml:space="preserve"> 8 Танк  (3 фарф. отд.)</t>
  </si>
  <si>
    <t xml:space="preserve"> 9 Танк  (3 фарф. отд.)</t>
  </si>
  <si>
    <t>Сип установки 3 фарф. отд. (подач. труба)</t>
  </si>
  <si>
    <t xml:space="preserve"> 1 Танк  (2 фарф. отд.) верх.</t>
  </si>
  <si>
    <t xml:space="preserve"> 1 Танк  (2 фарф. отд.) нижн.</t>
  </si>
  <si>
    <t xml:space="preserve"> 2 Танк  (2 фарф. отд.) верх.</t>
  </si>
  <si>
    <t>2 Танк (2 фарф. отд.) нижн.</t>
  </si>
  <si>
    <t xml:space="preserve"> 3 Танк  (2 фарф. отд.) верх.</t>
  </si>
  <si>
    <t>3 Танк (2 фарф. отд.) нижн.</t>
  </si>
  <si>
    <t xml:space="preserve"> 4 Танк  (2 фарф. отд.) верх.</t>
  </si>
  <si>
    <t>4 Танк (2 фарф. отд.) нижн.</t>
  </si>
  <si>
    <t xml:space="preserve"> 5 Танк  (2 фарф. отд.) верх.</t>
  </si>
  <si>
    <t>5 Танк (2 фарф. отд.) нижн.</t>
  </si>
  <si>
    <t xml:space="preserve"> 6 Танк  (2 фарф. отд.) верх.</t>
  </si>
  <si>
    <t>6 Танк (2 фарф. отд.) нижн.</t>
  </si>
  <si>
    <t xml:space="preserve"> 7 Танк  (2 фарф. отд.) верх.</t>
  </si>
  <si>
    <t>7 Танк (2 фарф. отд.) нижн.</t>
  </si>
  <si>
    <t xml:space="preserve"> 8 Танк  (2 фарф. отд.) верх.</t>
  </si>
  <si>
    <t>8 Танк (2 фарф. отд.) нижн.</t>
  </si>
  <si>
    <t>СИП ВВТ 1 Танк горячей щелочи</t>
  </si>
  <si>
    <t>СИП ВВТ 1 Теплообменник</t>
  </si>
  <si>
    <t>Фарфасное 1</t>
  </si>
  <si>
    <t>CIP станция Фарфасный №2</t>
  </si>
  <si>
    <t>Учет воды 2 фарфасное  отд-ие</t>
  </si>
  <si>
    <t>Форфасное 2</t>
  </si>
  <si>
    <t>Форфасное 3</t>
  </si>
  <si>
    <t>Форфас №5</t>
  </si>
  <si>
    <t>Форфас №6</t>
  </si>
  <si>
    <t>Форфас №7</t>
  </si>
  <si>
    <t>Форфас №8</t>
  </si>
  <si>
    <t>Форфас №9</t>
  </si>
  <si>
    <t>Форфас №10</t>
  </si>
  <si>
    <t>Форфас №11</t>
  </si>
  <si>
    <t>Форфас №12</t>
  </si>
  <si>
    <t>Hengesbach</t>
  </si>
  <si>
    <t>ST - N</t>
  </si>
  <si>
    <t>MDM</t>
  </si>
  <si>
    <t xml:space="preserve">МПЗ-У </t>
  </si>
  <si>
    <t>PZM  Hengesbach</t>
  </si>
  <si>
    <t>ТО 39/М 12 Hengesbach</t>
  </si>
  <si>
    <t>ТР 13 Hengesbach</t>
  </si>
  <si>
    <t>E+H Promag 53 DN 80</t>
  </si>
  <si>
    <t>ABB DE41 F DN 100</t>
  </si>
  <si>
    <t>E+H 50P80-EH0A1AA0ABAA; A2184019000</t>
  </si>
  <si>
    <t>Danfoss MAG 1100 DN 65</t>
  </si>
  <si>
    <t>СИМАГ 11 Ду 50</t>
  </si>
  <si>
    <t>E+H 5H1H-2H0B1AC2A2AB; 48053491000</t>
  </si>
  <si>
    <t>E+H 5H1H-2H0B1AC4AEAA; A90E4A19000</t>
  </si>
  <si>
    <t>E+H 53H80-2H0B1AC2; 48073591000</t>
  </si>
  <si>
    <t>PZM</t>
  </si>
  <si>
    <t xml:space="preserve">ТО </t>
  </si>
  <si>
    <t xml:space="preserve">ТР </t>
  </si>
  <si>
    <t>0÷25 бар</t>
  </si>
  <si>
    <t>(-1)÷(+5) бар</t>
  </si>
  <si>
    <t>(+20) ÷ (+120)ᴼС</t>
  </si>
  <si>
    <t>RU84312602-010101</t>
  </si>
  <si>
    <t>RU84312602-020101</t>
  </si>
  <si>
    <t>RU84312602-030101</t>
  </si>
  <si>
    <t>RU84312602-040101</t>
  </si>
  <si>
    <t>RU84312602-050101</t>
  </si>
  <si>
    <t>RU84312602-060101</t>
  </si>
  <si>
    <t>RU84312602-070101</t>
  </si>
  <si>
    <t>RU84312602-080101</t>
  </si>
  <si>
    <t>ЧКД-И-М-01</t>
  </si>
  <si>
    <t>ЧКД-И-М-02</t>
  </si>
  <si>
    <t>ЧКД-И-М-03</t>
  </si>
  <si>
    <t>ЧКД-СИ-ДТ-01</t>
  </si>
  <si>
    <t>ЧКД-СИ-ДТ-02</t>
  </si>
  <si>
    <t>ЧКД-СИ-ДТ-03</t>
  </si>
  <si>
    <t>ЧКД-СИ-ДТ-04</t>
  </si>
  <si>
    <t>ЧКД-И-М-04</t>
  </si>
  <si>
    <t>ЧКД-И-М-05</t>
  </si>
  <si>
    <t>ЧКД-И-М-06</t>
  </si>
  <si>
    <t>ЧКД-СИ-ДД-01</t>
  </si>
  <si>
    <t>ЧКД-СИ-ДД-02</t>
  </si>
  <si>
    <t>Блок подготовки воздуха СИП ЧКД</t>
  </si>
  <si>
    <t>Отделение ЧКД</t>
  </si>
  <si>
    <t>Бак дрожжей 6.01</t>
  </si>
  <si>
    <t>Бак дрожжей 6.02</t>
  </si>
  <si>
    <t>Бак дрожжей 6.03</t>
  </si>
  <si>
    <t>Бак дрожжей 6.04</t>
  </si>
  <si>
    <t>SMC  Ø40</t>
  </si>
  <si>
    <t>SMC  Ø30</t>
  </si>
  <si>
    <t xml:space="preserve">SMC </t>
  </si>
  <si>
    <t>kl 1.0</t>
  </si>
  <si>
    <t xml:space="preserve"> 0÷0,3 (0,01) MPa</t>
  </si>
  <si>
    <t>0÷6 bar</t>
  </si>
  <si>
    <t>ТПФ</t>
  </si>
  <si>
    <t>ТПФ1-И-М-01</t>
  </si>
  <si>
    <t>ТПФ1-И-М-02</t>
  </si>
  <si>
    <t>ТПФ1-И-М-03</t>
  </si>
  <si>
    <t>ТПФ1-И-М-04</t>
  </si>
  <si>
    <t>ТПФ1-И-М-05</t>
  </si>
  <si>
    <t>ТПФ1-И-М-06</t>
  </si>
  <si>
    <t>ТПФ1-И-М-07</t>
  </si>
  <si>
    <t>ТПФ1-И-М-08</t>
  </si>
  <si>
    <t>ТПФ1-И-М-09</t>
  </si>
  <si>
    <t>ТПФ1-И-М-10</t>
  </si>
  <si>
    <t>ТПФ1-И-М-11</t>
  </si>
  <si>
    <t>ТПФ1-И-М-12</t>
  </si>
  <si>
    <t>ТПФ1-И-М-13</t>
  </si>
  <si>
    <t>ТПФ1-И-Т-01</t>
  </si>
  <si>
    <t>ТПФ1-И-Т-02</t>
  </si>
  <si>
    <t>ТПФ1-И-Т-03</t>
  </si>
  <si>
    <t>ТПФ1-И-Т-04</t>
  </si>
  <si>
    <t>ТПФ1-СИ-ДТ-01</t>
  </si>
  <si>
    <t>ТПФ1-СИ-ДТ-02</t>
  </si>
  <si>
    <t>ТПФ1-СИ-РС-01</t>
  </si>
  <si>
    <t>ТПФ1-СИ-РС-02</t>
  </si>
  <si>
    <t>ТПФ1-СИ-РС-03</t>
  </si>
  <si>
    <t>ТПФ1-СИ-РС-04</t>
  </si>
  <si>
    <t>ТПФ2-CИ-ДТ-01</t>
  </si>
  <si>
    <t>ТПФ2-CИ-ДТ-02</t>
  </si>
  <si>
    <t>ТПФ2-CИ-РС-01</t>
  </si>
  <si>
    <t>ТПФ2-И-М-01</t>
  </si>
  <si>
    <t>ТПФ2-И-М-02</t>
  </si>
  <si>
    <t>ТПФ2-И-Т-01</t>
  </si>
  <si>
    <t>ТПФ2-И-Т-02</t>
  </si>
  <si>
    <t>ТПФ2-СИ-ДД-01</t>
  </si>
  <si>
    <t>ТПФ2-СИ-ДД-02</t>
  </si>
  <si>
    <t>ТПФ-И-М-03</t>
  </si>
  <si>
    <t>ТПФ-И-М-04</t>
  </si>
  <si>
    <t>ТПФ-И-М-07</t>
  </si>
  <si>
    <t>ТПФ-И-М-08</t>
  </si>
  <si>
    <t>ТПФ-И-М-09</t>
  </si>
  <si>
    <t>ТПФ-И-М-10</t>
  </si>
  <si>
    <t>ТПФ-И-М-11</t>
  </si>
  <si>
    <t>ТПФ-И-М-12</t>
  </si>
  <si>
    <t>ТПФ-И-М-13</t>
  </si>
  <si>
    <t>ТПФ-И-М-14</t>
  </si>
  <si>
    <t>ТПФ-И-М-15</t>
  </si>
  <si>
    <t>ТПФ-И-М-16</t>
  </si>
  <si>
    <t>ТПФ-И-М-17</t>
  </si>
  <si>
    <t>ТПФ-И-М-18</t>
  </si>
  <si>
    <t>ТПФ-И-М-19</t>
  </si>
  <si>
    <t>ТПФ-И-Т-01</t>
  </si>
  <si>
    <t>ТПФ-И-Т-02</t>
  </si>
  <si>
    <t>ТПФ-СИ-ДД-01</t>
  </si>
  <si>
    <t>ТПФ-СИ-ДД-02</t>
  </si>
  <si>
    <t>ТПФ-СИ-ДД-03</t>
  </si>
  <si>
    <t>ТПФ-СИ-ДД-04</t>
  </si>
  <si>
    <t>ТПФ-СИ-ДД-05</t>
  </si>
  <si>
    <t>ТПФ-СИ-ДД-06</t>
  </si>
  <si>
    <t>ТПФ-СИ-ДД-07</t>
  </si>
  <si>
    <t>ТПФ-СИ-ДД-08</t>
  </si>
  <si>
    <t>ТПФ-СИ-ДТ-01</t>
  </si>
  <si>
    <t>ТПФ-СИ-РС-01</t>
  </si>
  <si>
    <t>ТПФ-СИ-РС-02</t>
  </si>
  <si>
    <t>ТПФ-СИ-РС-03</t>
  </si>
  <si>
    <t>ТПФ-СИ-РС-04</t>
  </si>
  <si>
    <t>ТПФ-СИ-РС-05</t>
  </si>
  <si>
    <t>ТПФ-СИ-РС-06</t>
  </si>
  <si>
    <t>Танки пива,блок подготовки воздуха</t>
  </si>
  <si>
    <t>Танки пива, блок подготовки воздуха пневмоострова</t>
  </si>
  <si>
    <t xml:space="preserve">Танки пива, блок подготовки воздуха </t>
  </si>
  <si>
    <t xml:space="preserve">Танки пива, регулятор давления </t>
  </si>
  <si>
    <t>Танки пива</t>
  </si>
  <si>
    <t xml:space="preserve">выход с охладителя </t>
  </si>
  <si>
    <t>линия подачи пара на пастеризатор</t>
  </si>
  <si>
    <t>пастеризатор</t>
  </si>
  <si>
    <t>панель калачей</t>
  </si>
  <si>
    <t>вход охладителя пастеризатора</t>
  </si>
  <si>
    <t>выход охладителя пастеризатора</t>
  </si>
  <si>
    <t>вход пива на пастеризатор</t>
  </si>
  <si>
    <t>пиво в ЦКТ</t>
  </si>
  <si>
    <t>выход пива из пастеризатора</t>
  </si>
  <si>
    <t>Деа. Вода на вход фильтра</t>
  </si>
  <si>
    <t xml:space="preserve">СИП </t>
  </si>
  <si>
    <t xml:space="preserve">СИП, теплообменник </t>
  </si>
  <si>
    <t xml:space="preserve">СИП теплообменник </t>
  </si>
  <si>
    <t>Блок подготовки воздуха CIP plant</t>
  </si>
  <si>
    <t xml:space="preserve">ТПФ  дрожжевые танки </t>
  </si>
  <si>
    <t>ТПФ 1 блок подготовки воздуха и СО₂</t>
  </si>
  <si>
    <t>ТПФ 2 блок подготовки воздуха и СО₂</t>
  </si>
  <si>
    <t>блок подготовки воздуха шкаф TFF plant….</t>
  </si>
  <si>
    <t>блок подготовки воздуха шкаф yeast ….</t>
  </si>
  <si>
    <t xml:space="preserve">вход охладителя </t>
  </si>
  <si>
    <t xml:space="preserve">выход охладителя </t>
  </si>
  <si>
    <t>Выход охладителя ТПФ</t>
  </si>
  <si>
    <t>Выход секции 1</t>
  </si>
  <si>
    <t>Выход секции 2</t>
  </si>
  <si>
    <t>Выход секции 3</t>
  </si>
  <si>
    <t>Выход секции 4</t>
  </si>
  <si>
    <t>Подача в ТНП</t>
  </si>
  <si>
    <t>Вход на ТПФ</t>
  </si>
  <si>
    <t>Регулятор скорости густых дрожжей</t>
  </si>
  <si>
    <t>танки старых дрожжей</t>
  </si>
  <si>
    <t>CAMOZZI/C401-R01 Ø60</t>
  </si>
  <si>
    <t>FESTO/345 305 Ø40</t>
  </si>
  <si>
    <t>SMC/ AR20-F01H Ø40</t>
  </si>
  <si>
    <t>CAMOZZI/N1204-R00 Ø40</t>
  </si>
  <si>
    <t>HANDTMANN/EN837-1  Ø40</t>
  </si>
  <si>
    <t>WIKA/014227461  Ø100</t>
  </si>
  <si>
    <t>МП3-УУ2/  Ø100</t>
  </si>
  <si>
    <t>РОСМА/ ТМ5 Ø100</t>
  </si>
  <si>
    <t>WIKA/013732973  Ø100</t>
  </si>
  <si>
    <t>WIKA/014140760  Ø100</t>
  </si>
  <si>
    <t>….</t>
  </si>
  <si>
    <t>Baumer/ Flex Top 2201-0001; __/31801-5249-1 pt100-3w</t>
  </si>
  <si>
    <t>CROHNE/H250/RR/M9 K55.1 CIV55 548 018/5/9</t>
  </si>
  <si>
    <t>E+H/10H40-2F0A1AA0A5AA</t>
  </si>
  <si>
    <t>E+H/  10H26-2F0A1AA0A5AA</t>
  </si>
  <si>
    <t xml:space="preserve">E+H/TST14-DB3BFT2BBF1P </t>
  </si>
  <si>
    <t>E+H/50P80-EH0A1AA0A4AA</t>
  </si>
  <si>
    <t>…/…</t>
  </si>
  <si>
    <t>NORGREN/C72S-D0146 Ø40</t>
  </si>
  <si>
    <t>E+H/PMC45 RE11F1A1AL</t>
  </si>
  <si>
    <t>Handtmann/</t>
  </si>
  <si>
    <t>CPM/ Ø60</t>
  </si>
  <si>
    <t>SEN/ Ø60</t>
  </si>
  <si>
    <t>Handtmann/Ø60</t>
  </si>
  <si>
    <t>WIKA/</t>
  </si>
  <si>
    <t>Handtmann/Ø100</t>
  </si>
  <si>
    <t>Handtmann/1105141119 Ø100</t>
  </si>
  <si>
    <t>WIKA/8389280 Ø100</t>
  </si>
  <si>
    <t>WIKA/ 014168616 Ø100</t>
  </si>
  <si>
    <t>WIKA/9021230</t>
  </si>
  <si>
    <t>WIKA/9021213</t>
  </si>
  <si>
    <t>E+H/PMP45-RE13P1J1ABF</t>
  </si>
  <si>
    <t>E+H/TST14-DB3BFS2BBF1P</t>
  </si>
  <si>
    <t>E+H/ 50H15-UF0A1AA0A4AA</t>
  </si>
  <si>
    <t>E+H/ 50P2H-EJ0A1AA0A4AA</t>
  </si>
  <si>
    <t>E+H/  50H15-UF0A1AA0A4AA</t>
  </si>
  <si>
    <t>E+H/  10H40-2F0A1AA0A5AA</t>
  </si>
  <si>
    <t>CAMOZZI</t>
  </si>
  <si>
    <t>HANDTMANN</t>
  </si>
  <si>
    <t>Baume</t>
  </si>
  <si>
    <t>CROHNE</t>
  </si>
  <si>
    <t>0÷2,5 (0,1) бар</t>
  </si>
  <si>
    <t>0÷16 (0,2) бар</t>
  </si>
  <si>
    <t>0÷16 (0,5) бар</t>
  </si>
  <si>
    <t>0÷1 (0,05) МПа</t>
  </si>
  <si>
    <t>0÷6 (0,2) бар</t>
  </si>
  <si>
    <t>0÷1,6 (0,05) бар</t>
  </si>
  <si>
    <t>0÷100 (1) Гр. Ц.</t>
  </si>
  <si>
    <t>0÷160 (1) Гр. Ц.</t>
  </si>
  <si>
    <t>0…10(0,5) bar</t>
  </si>
  <si>
    <t>0…100(2)ГР.Ц.</t>
  </si>
  <si>
    <t>0…16 bar</t>
  </si>
  <si>
    <t xml:space="preserve">0÷16 (0,5) бар </t>
  </si>
  <si>
    <t>0÷10 (0,5) бар</t>
  </si>
  <si>
    <t>0÷4 (0,2) бар</t>
  </si>
  <si>
    <t>0…10 (0,5) бар</t>
  </si>
  <si>
    <t>0…6 (0,1) бар</t>
  </si>
  <si>
    <t>0…6+G2445:G2454 (0,1) бар</t>
  </si>
  <si>
    <t>0…10 (0,2) бар</t>
  </si>
  <si>
    <t>.-20÷60 (1) Гр.Ц.</t>
  </si>
  <si>
    <t>0÷10 bar</t>
  </si>
  <si>
    <t>kl.</t>
  </si>
  <si>
    <t>DN25</t>
  </si>
  <si>
    <t>kl.1</t>
  </si>
  <si>
    <t>0-6 бар</t>
  </si>
  <si>
    <t>ФО1-И-М-12</t>
  </si>
  <si>
    <t>ФО1-И-М-13</t>
  </si>
  <si>
    <t>Танки ВВТ 2</t>
  </si>
  <si>
    <t>Танки ВВТ 4</t>
  </si>
  <si>
    <t>RU84312601-020101</t>
  </si>
  <si>
    <t>RU84312601-030101</t>
  </si>
  <si>
    <t>RU84312601-040101</t>
  </si>
  <si>
    <t>RU84312601-050101</t>
  </si>
  <si>
    <t>PVPP</t>
  </si>
  <si>
    <t>PVPP1-СИ-ДД-06</t>
  </si>
  <si>
    <t>PVPP1-СИ-ДД-07</t>
  </si>
  <si>
    <t>PVPP1-СИ-ДД-08</t>
  </si>
  <si>
    <t>PVPP1-СИ-РС-01</t>
  </si>
  <si>
    <t>PVPP1-СИ-РС-02</t>
  </si>
  <si>
    <t>PVPP1-СИ-РС-03</t>
  </si>
  <si>
    <t>PVPP2-И-М-04</t>
  </si>
  <si>
    <t>PVPP2-И-М-05</t>
  </si>
  <si>
    <t>PVPP2-И-М-06</t>
  </si>
  <si>
    <t>PVPP2-И-М-07</t>
  </si>
  <si>
    <t>PVPP2-И-М-08</t>
  </si>
  <si>
    <t>PVPP2-СИ-ДД-01</t>
  </si>
  <si>
    <t>PVPP2-СИ-ДД-02</t>
  </si>
  <si>
    <t>PVPP2-СИ-ДД-03</t>
  </si>
  <si>
    <t>PVPP2-СИ-ДТ-01</t>
  </si>
  <si>
    <t>PVPP3-И-М-01</t>
  </si>
  <si>
    <t>PVPP3-И-М-02</t>
  </si>
  <si>
    <t>PVPP3-И-М-03</t>
  </si>
  <si>
    <t>PVPP3-И-М-07</t>
  </si>
  <si>
    <t>PVPP3-И-М-08</t>
  </si>
  <si>
    <t>PVPP3-СИ-ДД-01</t>
  </si>
  <si>
    <t>PVPP3-СИ-ДД-02</t>
  </si>
  <si>
    <t>PVPP3-СИ-ДД-03</t>
  </si>
  <si>
    <t>PVPP3-СИ-ДТ-01</t>
  </si>
  <si>
    <t>PVPP-И-М-03</t>
  </si>
  <si>
    <t>PVPP-И-М-04</t>
  </si>
  <si>
    <t>PVPP-И-М-05</t>
  </si>
  <si>
    <t>PVPP-И-Т-01</t>
  </si>
  <si>
    <t>PVPP-И-Т-02</t>
  </si>
  <si>
    <t>PVPP-И-Т-03</t>
  </si>
  <si>
    <t>PVPP-И-Т-04</t>
  </si>
  <si>
    <t>PVPP-И-Т-05</t>
  </si>
  <si>
    <t>PVPP-СИ-ДТ-01</t>
  </si>
  <si>
    <t>PVPP-СИ-ДТ-02</t>
  </si>
  <si>
    <t>PVPP-СИ-М-03</t>
  </si>
  <si>
    <t>Танк кислоты 1%</t>
  </si>
  <si>
    <t>Танк щелочи 3%</t>
  </si>
  <si>
    <t>Танк щелочи 1%</t>
  </si>
  <si>
    <t>Космос 1 - PVPP</t>
  </si>
  <si>
    <t>Космос 2 - PVPP</t>
  </si>
  <si>
    <t>СИП Космос 1, 2 - PVPP</t>
  </si>
  <si>
    <t>Космос 2</t>
  </si>
  <si>
    <t>stad - емкость Космос 2</t>
  </si>
  <si>
    <t xml:space="preserve">Вход пива в Космос 2 </t>
  </si>
  <si>
    <t>емкость фильтра PVPP2</t>
  </si>
  <si>
    <t>stad - емкость Космос 3</t>
  </si>
  <si>
    <t>Вход пива в Космос 3</t>
  </si>
  <si>
    <t>шкаф распределительный 0.2А5</t>
  </si>
  <si>
    <t>шкаф распределительный 0.2А4</t>
  </si>
  <si>
    <t xml:space="preserve">СИП установки </t>
  </si>
  <si>
    <t>СИП установка PVPP</t>
  </si>
  <si>
    <t>теплообменник СИП установка PVPP</t>
  </si>
  <si>
    <t>E+H/Cerabar -M PMC45-RE11</t>
  </si>
  <si>
    <t>E+H PROMAG 50H1H-UF0A1AB0A4AA+50H1H-UF0A1AB0A4AA</t>
  </si>
  <si>
    <t>Norgen/R64G-6GK-NMN Ø60</t>
  </si>
  <si>
    <t>LTR/EN837-1 Ø60</t>
  </si>
  <si>
    <t xml:space="preserve"> E+H/TR10-AAD3BHSCPS3000</t>
  </si>
  <si>
    <t>FESTO/R64G-6GK-NMN Ø60</t>
  </si>
  <si>
    <t>Norgren Ø50</t>
  </si>
  <si>
    <t>JOUCOMATIC/ Ø50</t>
  </si>
  <si>
    <t>Burkert/ Ø50</t>
  </si>
  <si>
    <t xml:space="preserve"> E+H/TR45-DB5A1R2HAP000</t>
  </si>
  <si>
    <t>MП4А-КС Ø160</t>
  </si>
  <si>
    <t xml:space="preserve">WIKA </t>
  </si>
  <si>
    <t>LTR</t>
  </si>
  <si>
    <t>JOUCOMATIC</t>
  </si>
  <si>
    <t>Burkert/</t>
  </si>
  <si>
    <t xml:space="preserve"> E+H</t>
  </si>
  <si>
    <t>0÷400 mbar</t>
  </si>
  <si>
    <t>class A</t>
  </si>
  <si>
    <t>1/4G</t>
  </si>
  <si>
    <t>1/2 G</t>
  </si>
  <si>
    <t>0-6</t>
  </si>
  <si>
    <t>ХОПО ПП</t>
  </si>
  <si>
    <t>Кондуктометр</t>
  </si>
  <si>
    <t>Датчик уровня</t>
  </si>
  <si>
    <t>ПХК-СИ-РС-01</t>
  </si>
  <si>
    <t>ПХК-СИ-РС-02</t>
  </si>
  <si>
    <t>ПХК-СИ-РС-03</t>
  </si>
  <si>
    <t>ПХК-СИ-К-01</t>
  </si>
  <si>
    <t>ПХК-СИ-К-02</t>
  </si>
  <si>
    <t>ПХК-И-ДУ-01</t>
  </si>
  <si>
    <t>ПХК-И-ДУ-02</t>
  </si>
  <si>
    <t>ПХК-И-ДУ-03</t>
  </si>
  <si>
    <t>ПХК-И-ДУ-04</t>
  </si>
  <si>
    <t>ПХК-И-ДУ-05</t>
  </si>
  <si>
    <t>ПХК-И-ДУ-06</t>
  </si>
  <si>
    <t>ПХК-И-ДУ-07</t>
  </si>
  <si>
    <t>ПХК-И-ДУ-08</t>
  </si>
  <si>
    <t>ПХК-И-ДУ-09</t>
  </si>
  <si>
    <t>ПХК-И-ДУ-10</t>
  </si>
  <si>
    <t>ПХК-И-ДУ-11</t>
  </si>
  <si>
    <t>ПХК-И-ДУ12</t>
  </si>
  <si>
    <t>ПХК-И-ДУ-13</t>
  </si>
  <si>
    <t>ПХК-И-ДУ-14</t>
  </si>
  <si>
    <t>ПХК-И-ДУ-15</t>
  </si>
  <si>
    <t>ПХК-И-ДУ-16</t>
  </si>
  <si>
    <t>ПХК-И-М-01</t>
  </si>
  <si>
    <t>ПХК-И-ДД-01</t>
  </si>
  <si>
    <t>Подача в ПП</t>
  </si>
  <si>
    <t>Подача в УП</t>
  </si>
  <si>
    <t>Помещение приёмки каустика.
трубопровод подачи щёлочи</t>
  </si>
  <si>
    <t>Трубопровод</t>
  </si>
  <si>
    <t>Помещение приёмки каустика.П
риямок</t>
  </si>
  <si>
    <t>Емкость №1 (10м3.) LS009 нижний уровень</t>
  </si>
  <si>
    <t>Емкость №1 (10м3.) LS002 средний уровень</t>
  </si>
  <si>
    <t>Емкость №1 (10м3.) LS001 средний уровень</t>
  </si>
  <si>
    <t>Емкость №1 (10м3.) LSA001 верхний уровень</t>
  </si>
  <si>
    <t>Емкость №2 (10м3.) LS010 нижний уровень</t>
  </si>
  <si>
    <t>Емкость №2 (10м3.) LS004 средний уровень</t>
  </si>
  <si>
    <t>Емкость №2 (10м3.) LS003 средний уровень</t>
  </si>
  <si>
    <t>Емкость №2 (10м3.) LSA002 верхний уровень</t>
  </si>
  <si>
    <t>Емкость №3 (25м3.) LS011 нижний уровень</t>
  </si>
  <si>
    <t>Емкость №3 (25м3.) LS006 средний уровень</t>
  </si>
  <si>
    <t>Емкость №3 (25м3.) LS005 средний уровень</t>
  </si>
  <si>
    <t>Емкость №3 (25м3.) LSA003 верхний уровень</t>
  </si>
  <si>
    <t>Емкость №4 (25м3.) LS012 нижний уровень</t>
  </si>
  <si>
    <t>Емкость №4 (25м3.) LS008 средний уровень</t>
  </si>
  <si>
    <t>Емкость №4 (25м3.) LS007 средний уровень</t>
  </si>
  <si>
    <t>Емкость №4 (25м3.) LSA004 верхний уровень</t>
  </si>
  <si>
    <t>Помещение приёмки каустика</t>
  </si>
  <si>
    <t>SB14F819000 (5800754)</t>
  </si>
  <si>
    <t>SB14F819000 (5800764)</t>
  </si>
  <si>
    <t>E+H PROMAG SB14FC19000</t>
  </si>
  <si>
    <t>GTI-750   202756/65-607</t>
  </si>
  <si>
    <t>CTI - 750</t>
  </si>
  <si>
    <t xml:space="preserve">43LS09 </t>
  </si>
  <si>
    <t>SITRANS LVL200 / 43LS02</t>
  </si>
  <si>
    <t>SITRANS LVL200 / 43LS01</t>
  </si>
  <si>
    <t>SITRANS Probe LU240 / 43LSA01</t>
  </si>
  <si>
    <t xml:space="preserve">43LS10 </t>
  </si>
  <si>
    <t>SITRANS LVL200 / 43LS04</t>
  </si>
  <si>
    <t>SITRANS LVL200 / 43LS03</t>
  </si>
  <si>
    <t>SITRANS Probe LU240 / 43LSA02</t>
  </si>
  <si>
    <t>43LS11</t>
  </si>
  <si>
    <t>SITRANS LVL200 / 43LS06</t>
  </si>
  <si>
    <t>SITRANS LVL200 / 43LS05</t>
  </si>
  <si>
    <t>SITRANS Probe LU240 / 43LSA03</t>
  </si>
  <si>
    <t>43LS12</t>
  </si>
  <si>
    <t>SITRANS LVL200 / 43LS08</t>
  </si>
  <si>
    <t>SITRANS LVL200 / 43LS07</t>
  </si>
  <si>
    <t>SITRANS Probe LU240 / 43LSA04</t>
  </si>
  <si>
    <t>A/s 6430</t>
  </si>
  <si>
    <t>JUMO</t>
  </si>
  <si>
    <t>Ду40</t>
  </si>
  <si>
    <t>Ду40мм.</t>
  </si>
  <si>
    <t>1-16 бар.</t>
  </si>
  <si>
    <t>м3/час</t>
  </si>
  <si>
    <t>Декантер</t>
  </si>
  <si>
    <t>манометр электроконтактный</t>
  </si>
  <si>
    <t>Датчик протока</t>
  </si>
  <si>
    <t>RU84312591-020501</t>
  </si>
  <si>
    <t>RU84312591-020502</t>
  </si>
  <si>
    <t>RU84312591-020503</t>
  </si>
  <si>
    <t>RU84312591-020101</t>
  </si>
  <si>
    <t>RU84312591-020102</t>
  </si>
  <si>
    <t>RU84312591-020103</t>
  </si>
  <si>
    <t>RU84312591-020104</t>
  </si>
  <si>
    <t>RU84312591-020201</t>
  </si>
  <si>
    <t>RU84312591-020202</t>
  </si>
  <si>
    <t>RU84312591-020203</t>
  </si>
  <si>
    <t>RU84312591-020204</t>
  </si>
  <si>
    <t>RU84312591-020301</t>
  </si>
  <si>
    <t>RU84312591-020302</t>
  </si>
  <si>
    <t>RU84312591-020303</t>
  </si>
  <si>
    <t>RU84312591-020304</t>
  </si>
  <si>
    <t>RU84312591-020401</t>
  </si>
  <si>
    <t>RU84312591-020305</t>
  </si>
  <si>
    <t>RU84312591-020306</t>
  </si>
  <si>
    <t>RU84312591-020307</t>
  </si>
  <si>
    <t>Линия чистой воды</t>
  </si>
  <si>
    <t>Линия сухого воздуха</t>
  </si>
  <si>
    <t>Возд. редуктор</t>
  </si>
  <si>
    <t>Итоговый продукт</t>
  </si>
  <si>
    <t>Трубопровод перелив</t>
  </si>
  <si>
    <t>38FI01</t>
  </si>
  <si>
    <t>ТМ5 (№_02373003</t>
  </si>
  <si>
    <t>MBS 4003
060G6297</t>
  </si>
  <si>
    <t>FLU 25</t>
  </si>
  <si>
    <t>3ФО</t>
  </si>
  <si>
    <t>Бетар</t>
  </si>
  <si>
    <t xml:space="preserve">FLUSSOSTATO </t>
  </si>
  <si>
    <t xml:space="preserve"> 0÷1 МПа</t>
  </si>
  <si>
    <t xml:space="preserve"> 0÷0,6 МПа</t>
  </si>
  <si>
    <t>38FS01</t>
  </si>
  <si>
    <t>kl 1.6</t>
  </si>
  <si>
    <t>датч. мутности</t>
  </si>
  <si>
    <t>датч. уровня</t>
  </si>
  <si>
    <t>датч. наличия жидкости</t>
  </si>
  <si>
    <t>датч. Потока</t>
  </si>
  <si>
    <t>датч. Вибрации</t>
  </si>
  <si>
    <t>Фотометр</t>
  </si>
  <si>
    <t>ТФС</t>
  </si>
  <si>
    <t>ТФС-СИ-РС-01</t>
  </si>
  <si>
    <t>ТФС-СИ-ДМ-01</t>
  </si>
  <si>
    <t>ТФС-СИ-РС-02</t>
  </si>
  <si>
    <t>ТФС-СИ-ДУ-01</t>
  </si>
  <si>
    <t>ТФС-СИ-ДН-01</t>
  </si>
  <si>
    <t>ТФС-СИ-РС-03</t>
  </si>
  <si>
    <t>ТФС-СИ-ДУ-02</t>
  </si>
  <si>
    <t>ТФС-СИ-ДН-02</t>
  </si>
  <si>
    <t>ТФС-СИ-РС-04</t>
  </si>
  <si>
    <t>ТФС-СИ-ДУ-03</t>
  </si>
  <si>
    <t>ТФС-СИ-ДН-03</t>
  </si>
  <si>
    <t>ТФС-СИ-РС-05</t>
  </si>
  <si>
    <t>ТФС-СИ-ДУ-04</t>
  </si>
  <si>
    <t>ТФС-СИ-ДН-04</t>
  </si>
  <si>
    <t>ТФС-СИ-РС-06</t>
  </si>
  <si>
    <t>ТФС-СИ-ДУ-05</t>
  </si>
  <si>
    <t>ТФС-СИ-ДН-05</t>
  </si>
  <si>
    <t>ТФС-СИ-РС-07</t>
  </si>
  <si>
    <t>ТФС-СИ-ДУ-06</t>
  </si>
  <si>
    <t>ТФС-СИ-ДН-06</t>
  </si>
  <si>
    <t>ТФС-СИ-РС-08</t>
  </si>
  <si>
    <t>ТФС-СИ-ДУ-07</t>
  </si>
  <si>
    <t>ТФС-СИ-ДН-07</t>
  </si>
  <si>
    <t>ТФС-СИ-ДН-08</t>
  </si>
  <si>
    <t>ТФС-СИ-К-01</t>
  </si>
  <si>
    <t>ТФС-СИ-ДП-08</t>
  </si>
  <si>
    <t>ТФС-СИ-К-02</t>
  </si>
  <si>
    <t>ТФС-СИ-М-01</t>
  </si>
  <si>
    <t>ТФС-СИ-ДВ-01</t>
  </si>
  <si>
    <t>ТФС-СИ-М-02</t>
  </si>
  <si>
    <t>ТФС-СИ-ДМ-02</t>
  </si>
  <si>
    <t>ТФС-СИ-РС-09</t>
  </si>
  <si>
    <t>ТФС-СИ-М-03</t>
  </si>
  <si>
    <t>ТФС-СИ-М-04</t>
  </si>
  <si>
    <t>ТФС-СИ-РС-10</t>
  </si>
  <si>
    <t>ТФС-СИ-М-05</t>
  </si>
  <si>
    <t>ТФС-СИ-М-06</t>
  </si>
  <si>
    <t>ДЕК-СИ-М-01</t>
  </si>
  <si>
    <t>ДЕК-СИ-М-02</t>
  </si>
  <si>
    <t>ДЕК-СИ-М-03</t>
  </si>
  <si>
    <t>ДЕК-СИ-РС-01</t>
  </si>
  <si>
    <t>ДЕК-СИ-М-04</t>
  </si>
  <si>
    <t>ДЕК-СИ-ДД-01</t>
  </si>
  <si>
    <t>ДЕК-СИ-ДД-02</t>
  </si>
  <si>
    <t>ДЕК-И-ДП-01</t>
  </si>
  <si>
    <t>трубопровод - возврат с ринзеров</t>
  </si>
  <si>
    <t>распределительная гребёнка</t>
  </si>
  <si>
    <t>Система дозирования добавок (трубопровод подачи пива)</t>
  </si>
  <si>
    <t>Установка дозации добавок №7
(ёмкость для разведения суспензии)</t>
  </si>
  <si>
    <t xml:space="preserve">Установка дозации добавок №1
</t>
  </si>
  <si>
    <t xml:space="preserve">Установка дозации добавок №2
</t>
  </si>
  <si>
    <t>Установка дозации добавок №6
(дозирование тетрохмеля)</t>
  </si>
  <si>
    <t xml:space="preserve">Установка дозации добавок №6
</t>
  </si>
  <si>
    <t>Установка дозации добавок №5
(разведение метабисульф.)</t>
  </si>
  <si>
    <t xml:space="preserve">Установка дозации добавок №5
</t>
  </si>
  <si>
    <t xml:space="preserve">Установка дозации добавок №4
</t>
  </si>
  <si>
    <t>Установка дозации добавок №3
(разведение суспензии)</t>
  </si>
  <si>
    <t>Ёмкости СИП</t>
  </si>
  <si>
    <t>Сепаратор SC120
Тр-д подачи воды</t>
  </si>
  <si>
    <t>Сепаратор SC120</t>
  </si>
  <si>
    <t>Сепаратор SC120
клапан подачи воды</t>
  </si>
  <si>
    <t>Сепаратор SC120
Тр-д пива</t>
  </si>
  <si>
    <t xml:space="preserve">Сепаратор SC120
выход продукта
</t>
  </si>
  <si>
    <t xml:space="preserve">Сепаратор SC120
выход пива из сепаратора
</t>
  </si>
  <si>
    <t xml:space="preserve">Сепаратор SC120
вход пива в сепаратор
</t>
  </si>
  <si>
    <t xml:space="preserve">Сепаратор SC120
пиво
</t>
  </si>
  <si>
    <t xml:space="preserve">Сепаратор SC120
ШУ constant pressure valve
</t>
  </si>
  <si>
    <t xml:space="preserve">Сепаратор SC120
ШУ controle air
</t>
  </si>
  <si>
    <t>Система смешанного высокоплотного пивоварения</t>
  </si>
  <si>
    <t>Насос подачи пива в фильтр</t>
  </si>
  <si>
    <t>СИП танк TFS-18</t>
  </si>
  <si>
    <t>Танк смарочного пива (давление СО2)</t>
  </si>
  <si>
    <t>Танк нефильтрованного пива</t>
  </si>
  <si>
    <t>Танк нефильтрованного пива
насос</t>
  </si>
  <si>
    <t>Насос подачи пива на разбавление</t>
  </si>
  <si>
    <t>Танк фильтровенного пива</t>
  </si>
  <si>
    <t>Трубопровод СО2 линии фильтрации</t>
  </si>
  <si>
    <t>СТВ-65ГИ</t>
  </si>
  <si>
    <t>ITM-3 №110001634034/001</t>
  </si>
  <si>
    <t>8903F19000</t>
  </si>
  <si>
    <t>49.37.16.LT</t>
  </si>
  <si>
    <t>LSH 49.37.06
№110000557340/74</t>
  </si>
  <si>
    <t>8A0EE919000</t>
  </si>
  <si>
    <t>49.31.16.LT</t>
  </si>
  <si>
    <t>LSH 49.31.06
№110000557340/005</t>
  </si>
  <si>
    <t>8A015119000</t>
  </si>
  <si>
    <t>49.32.16.LT</t>
  </si>
  <si>
    <t>LSH 49.32.06
№110000557340/089</t>
  </si>
  <si>
    <t>8A015019000</t>
  </si>
  <si>
    <t>49.36.16.LT</t>
  </si>
  <si>
    <t>LSH 49.36.06
№110000584532/097</t>
  </si>
  <si>
    <t>8A015719000</t>
  </si>
  <si>
    <t>49.35.16.LT</t>
  </si>
  <si>
    <t>LSH 49.35.06
№110000602327/022</t>
  </si>
  <si>
    <t>P81A5719000</t>
  </si>
  <si>
    <t>49.34.16.LT</t>
  </si>
  <si>
    <t>LSH 49.34.06
№110000584532/027</t>
  </si>
  <si>
    <t>8A0EE819000</t>
  </si>
  <si>
    <t>49.33.16.LT</t>
  </si>
  <si>
    <t>LSH 49.33.06
№110000584532/002</t>
  </si>
  <si>
    <t>42.01.22.ТТ
№110000561717/004</t>
  </si>
  <si>
    <t>42.01.45.QT
CPA475-B1A1B1A3</t>
  </si>
  <si>
    <t>42.01.44
SI2200
30ABBFPKG/US</t>
  </si>
  <si>
    <t>CTI 750</t>
  </si>
  <si>
    <t>EN837-1</t>
  </si>
  <si>
    <t>AF16 s.n.9842</t>
  </si>
  <si>
    <t>Н102261900</t>
  </si>
  <si>
    <t>DIN16007</t>
  </si>
  <si>
    <t>н.д.</t>
  </si>
  <si>
    <t>CH-6373
Dialscat 401760</t>
  </si>
  <si>
    <t>46002С01021
49.05.32.РТ</t>
  </si>
  <si>
    <t>98045701021
49.05.31.РТ</t>
  </si>
  <si>
    <t>W-LE490661</t>
  </si>
  <si>
    <t>A30DD7011092
LSL 49.10.01</t>
  </si>
  <si>
    <t xml:space="preserve">
LSL 49.11.01</t>
  </si>
  <si>
    <t>8A077F19000</t>
  </si>
  <si>
    <t>№110000586882/001</t>
  </si>
  <si>
    <t>E7019201021</t>
  </si>
  <si>
    <t>H4055601128</t>
  </si>
  <si>
    <t>CTI 750
202756/15-6087-0000-82/768</t>
  </si>
  <si>
    <t>№1100005577340/71
LSH 49.28.06</t>
  </si>
  <si>
    <t>Е1098А0109С
49.28.31.РТ</t>
  </si>
  <si>
    <t>Е7019101021
49.28.32.РТ</t>
  </si>
  <si>
    <t>7СО3В81900</t>
  </si>
  <si>
    <t xml:space="preserve">T705-1031509
</t>
  </si>
  <si>
    <t xml:space="preserve">S16000
ES49.26.41
</t>
  </si>
  <si>
    <t>НОРМА</t>
  </si>
  <si>
    <t>Andersen-negele</t>
  </si>
  <si>
    <t>negele</t>
  </si>
  <si>
    <t>IFM</t>
  </si>
  <si>
    <t>ЕА</t>
  </si>
  <si>
    <t>ESM</t>
  </si>
  <si>
    <t>OPTEK</t>
  </si>
  <si>
    <t>Westfalia</t>
  </si>
  <si>
    <t>BAILEY FISCHER PORTER</t>
  </si>
  <si>
    <t>Sigrist</t>
  </si>
  <si>
    <t>PEPPERL FUCHS</t>
  </si>
  <si>
    <t>Centec</t>
  </si>
  <si>
    <t>PALL</t>
  </si>
  <si>
    <t>Steinecker</t>
  </si>
  <si>
    <t>0-10 бар.</t>
  </si>
  <si>
    <t>Ду100мм.</t>
  </si>
  <si>
    <t>Ду50мм.</t>
  </si>
  <si>
    <r>
      <t xml:space="preserve">0-100 </t>
    </r>
    <r>
      <rPr>
        <sz val="8"/>
        <rFont val="Arial Narrow"/>
        <family val="2"/>
        <charset val="204"/>
      </rPr>
      <t>º</t>
    </r>
    <r>
      <rPr>
        <sz val="9.1999999999999993"/>
        <rFont val="Calibri"/>
        <family val="2"/>
        <charset val="204"/>
      </rPr>
      <t>С</t>
    </r>
  </si>
  <si>
    <r>
      <t xml:space="preserve">0-110 </t>
    </r>
    <r>
      <rPr>
        <sz val="8"/>
        <rFont val="Arial Narrow"/>
        <family val="2"/>
        <charset val="204"/>
      </rPr>
      <t>º</t>
    </r>
    <r>
      <rPr>
        <sz val="9.1999999999999993"/>
        <rFont val="Calibri"/>
        <family val="2"/>
        <charset val="204"/>
      </rPr>
      <t>С</t>
    </r>
  </si>
  <si>
    <t>0-6 бар.</t>
  </si>
  <si>
    <t>Ду65мм.</t>
  </si>
  <si>
    <t>_1 - 10 бар.</t>
  </si>
  <si>
    <t>0-4 бар.</t>
  </si>
  <si>
    <t>kl.1.6.</t>
  </si>
  <si>
    <t>kl.1.0.</t>
  </si>
  <si>
    <t>ПЭТ1</t>
  </si>
  <si>
    <t>RU84313101-02150101</t>
  </si>
  <si>
    <t>RU84313101-02150102</t>
  </si>
  <si>
    <t>RU84313101-02150103</t>
  </si>
  <si>
    <t>RU84313101-02150104</t>
  </si>
  <si>
    <t>RU84313101-02150105</t>
  </si>
  <si>
    <t>RU84313101-02150106</t>
  </si>
  <si>
    <t>RU84313101-02150107</t>
  </si>
  <si>
    <t>RU84313101-02150108</t>
  </si>
  <si>
    <t>RU84313101-02150109</t>
  </si>
  <si>
    <t>RU84313101-02150110</t>
  </si>
  <si>
    <t>RU84313101-02150111</t>
  </si>
  <si>
    <t>RU84313101-02150112</t>
  </si>
  <si>
    <t>RU84313101-02150113</t>
  </si>
  <si>
    <t>RU84313101-07060301</t>
  </si>
  <si>
    <t>RU84313101-07060201</t>
  </si>
  <si>
    <t>RU84313101-07060202</t>
  </si>
  <si>
    <t>RU84313101-07060203</t>
  </si>
  <si>
    <t>RU84313101-07060101</t>
  </si>
  <si>
    <t>RU84313101-07060102</t>
  </si>
  <si>
    <t>RU84313101-07060103</t>
  </si>
  <si>
    <t>RU84313101-07060104</t>
  </si>
  <si>
    <t>RU84313101-07060105</t>
  </si>
  <si>
    <t>RU84313101-07060106</t>
  </si>
  <si>
    <t>RU84313101-07060107</t>
  </si>
  <si>
    <t>RU84313101-07060108</t>
  </si>
  <si>
    <t>RU84313101-07060109</t>
  </si>
  <si>
    <t>RU84313101-07060110</t>
  </si>
  <si>
    <t>RU84313101-07060111</t>
  </si>
  <si>
    <t>RU84313101-07060112</t>
  </si>
  <si>
    <t>RU84313101-07060113</t>
  </si>
  <si>
    <t>RU84313101-07060114</t>
  </si>
  <si>
    <t>RU84313101-07060302</t>
  </si>
  <si>
    <t>RU84313101-07060303</t>
  </si>
  <si>
    <t>RU84313101-07060115</t>
  </si>
  <si>
    <t>RU84313101-07060304</t>
  </si>
  <si>
    <t>RU84313101-07060601</t>
  </si>
  <si>
    <t>RU84313101-06150101</t>
  </si>
  <si>
    <t>RU84313101-06150102</t>
  </si>
  <si>
    <t>RU84313101-05260101</t>
  </si>
  <si>
    <t>RU84313101-05260102</t>
  </si>
  <si>
    <t>RU84313101-05260601</t>
  </si>
  <si>
    <t>RU84313101-05260103</t>
  </si>
  <si>
    <t>RU84313101-05260104</t>
  </si>
  <si>
    <t>RU84313101-05260301</t>
  </si>
  <si>
    <t>RU84313101-05260302</t>
  </si>
  <si>
    <t>RU84313101-05260105</t>
  </si>
  <si>
    <t>RU84313101-05260106</t>
  </si>
  <si>
    <t>RU84313101-05260107</t>
  </si>
  <si>
    <t>RU84313101-05260108</t>
  </si>
  <si>
    <t>RU84313101-05260303</t>
  </si>
  <si>
    <t>RU84313101-05260109</t>
  </si>
  <si>
    <t>RU84313101-05260201</t>
  </si>
  <si>
    <t>RU84313101-05260202</t>
  </si>
  <si>
    <t>RU84313101-05260110</t>
  </si>
  <si>
    <t>RU84313101-05260111</t>
  </si>
  <si>
    <t>RU84313101-12010101</t>
  </si>
  <si>
    <t>RU84313101-12010102</t>
  </si>
  <si>
    <t>RU84313101-07060116</t>
  </si>
  <si>
    <t>RU84313101-07060117</t>
  </si>
  <si>
    <t>RU84313101-07060118</t>
  </si>
  <si>
    <t>RU84313101-07060119</t>
  </si>
  <si>
    <t>RU84313101-04140301</t>
  </si>
  <si>
    <t>RU84313101-14080101</t>
  </si>
  <si>
    <t>RU84313101-14080102</t>
  </si>
  <si>
    <t>RU84313101-14080103</t>
  </si>
  <si>
    <t>RU84313101-14080104</t>
  </si>
  <si>
    <t>RU84313101-14080105</t>
  </si>
  <si>
    <t>RU84313101-14080106</t>
  </si>
  <si>
    <t>RU84313101-14080107</t>
  </si>
  <si>
    <t>RU84313101-14080108</t>
  </si>
  <si>
    <t>RU84313101-14080109</t>
  </si>
  <si>
    <t>RU84313101-14080110</t>
  </si>
  <si>
    <t>RU84313101-14080111</t>
  </si>
  <si>
    <t>RU84313101-14080112</t>
  </si>
  <si>
    <t>RU84313101-14080201</t>
  </si>
  <si>
    <t>RU84313101-14080202</t>
  </si>
  <si>
    <t>RU84313101-14080203</t>
  </si>
  <si>
    <t>RU84313101-14080204</t>
  </si>
  <si>
    <t>RU84313101-22180101</t>
  </si>
  <si>
    <t>RU84313101-22180102</t>
  </si>
  <si>
    <t>RU84313101-22180103</t>
  </si>
  <si>
    <t>RU84313101-22180104</t>
  </si>
  <si>
    <t>RU84313101-22180105</t>
  </si>
  <si>
    <t>RU84313101-05260112</t>
  </si>
  <si>
    <t>RU84313101-05260113</t>
  </si>
  <si>
    <t>RU84313101-14080205</t>
  </si>
  <si>
    <t>RU84313101-24050101</t>
  </si>
  <si>
    <t>RU84313101-24050102</t>
  </si>
  <si>
    <t>RU84313101-24050103</t>
  </si>
  <si>
    <t>RU84313101-04140701</t>
  </si>
  <si>
    <t>RU84313101-04140302</t>
  </si>
  <si>
    <t>RU84313101-04140303</t>
  </si>
  <si>
    <t>RU84313101-04140201</t>
  </si>
  <si>
    <t>RU84313101-04140202</t>
  </si>
  <si>
    <t>RU84313101-04140203</t>
  </si>
  <si>
    <t>RU84313101-04140204</t>
  </si>
  <si>
    <t>RU84313101-04140501</t>
  </si>
  <si>
    <t>RU84313101-04140502</t>
  </si>
  <si>
    <t>RU84313101-04140503</t>
  </si>
  <si>
    <t>Манометр давления</t>
  </si>
  <si>
    <t>Датчик температуры</t>
  </si>
  <si>
    <t>Термометр</t>
  </si>
  <si>
    <t>Датчик уравня</t>
  </si>
  <si>
    <t>Расходомер</t>
  </si>
  <si>
    <t>Вакуумметр</t>
  </si>
  <si>
    <t>РОЗ.1-И-М-012</t>
  </si>
  <si>
    <t>РОЗ.1-И-М-013</t>
  </si>
  <si>
    <t>РОЗ.1-И-М-014</t>
  </si>
  <si>
    <t>РОЗ.1-И-М-015</t>
  </si>
  <si>
    <t>РОЗ.1-И-М-016</t>
  </si>
  <si>
    <t>РОЗ.1-И-М-017</t>
  </si>
  <si>
    <t>РОЗ.1-И-М-018</t>
  </si>
  <si>
    <t>РОЗ.1-И-М-019</t>
  </si>
  <si>
    <t>РОЗ.1-CИ-ДД-020</t>
  </si>
  <si>
    <t>РОЗ.1-И-М-020</t>
  </si>
  <si>
    <t>РОЗ.1-И-М-021</t>
  </si>
  <si>
    <t>РОЗ.1-И-М-022</t>
  </si>
  <si>
    <t>РОЗ.1-И-М-023</t>
  </si>
  <si>
    <t>РОЗ.1-И-М-024</t>
  </si>
  <si>
    <t>РОЗ.1-И-М-025</t>
  </si>
  <si>
    <t>РОЗ.1-И-М-026</t>
  </si>
  <si>
    <t>РОЗ.1-И-М-027</t>
  </si>
  <si>
    <t>РОЗ.1-И-М-028</t>
  </si>
  <si>
    <t>РОЗ.1-CИ-ДД-029</t>
  </si>
  <si>
    <t>РОЗ.1-CИ-ДД-030</t>
  </si>
  <si>
    <t>РОЗ.1-CИ-ДД-031</t>
  </si>
  <si>
    <t>РОЗ.1-CИ-ДТ-032</t>
  </si>
  <si>
    <t>РОЗ.1-CИ-ДД-033</t>
  </si>
  <si>
    <t>РОЗ.1-CИ-ДД-034</t>
  </si>
  <si>
    <t>РОЗ.1-CИ-ДД-035</t>
  </si>
  <si>
    <t>РОЗ.1-И-М-036</t>
  </si>
  <si>
    <t>РОЗ.1-И-М-037</t>
  </si>
  <si>
    <t>РОЗ.1-И-М-038</t>
  </si>
  <si>
    <t>РОЗ.1-И-М-039</t>
  </si>
  <si>
    <t>РОЗ.1-И-М-040</t>
  </si>
  <si>
    <t>РОЗ.1-И-М-041</t>
  </si>
  <si>
    <t>РОЗ.1-И-М-042</t>
  </si>
  <si>
    <t>РОЗ.1-И-М-043</t>
  </si>
  <si>
    <t>РОЗ.1-И-М-044</t>
  </si>
  <si>
    <t>РОЗ.1-И-М-045</t>
  </si>
  <si>
    <t>РОЗ.1-И-М-046</t>
  </si>
  <si>
    <t>РОЗ.1-И-М-047</t>
  </si>
  <si>
    <t>РОЗ.1-И-М-048</t>
  </si>
  <si>
    <t>РОЗ.1-И-М-049</t>
  </si>
  <si>
    <t>РОЗ.1-СИ-ДТ-050</t>
  </si>
  <si>
    <t>РОЗ.1-СИ-ДТ-051</t>
  </si>
  <si>
    <t>РОЗ.1-И-М-052</t>
  </si>
  <si>
    <t>РОЗ.1-И-T-053</t>
  </si>
  <si>
    <t>РОЗ.1-И-ДУ-054</t>
  </si>
  <si>
    <t>РОЗ.1-И-М-055</t>
  </si>
  <si>
    <t>РОЗ.1-И-М-056</t>
  </si>
  <si>
    <t>РОЗ.1-И-М-057</t>
  </si>
  <si>
    <t>РОЗ.1-И-М-058</t>
  </si>
  <si>
    <t>РОЗ.1-СИП-РС-059</t>
  </si>
  <si>
    <t>РОЗ.1-И-М-060</t>
  </si>
  <si>
    <t>РОЗ.1-И-М-061</t>
  </si>
  <si>
    <t>РОЗ.1-СИ-ДТ-062</t>
  </si>
  <si>
    <t>РОЗ.1-СИ-ДТ-063</t>
  </si>
  <si>
    <t>РОЗ.1-И-M-064</t>
  </si>
  <si>
    <t>РОЗ.1-И-M-065</t>
  </si>
  <si>
    <t>РОЗ.1-И-M-066</t>
  </si>
  <si>
    <t>РОЗ.1-И-M-067</t>
  </si>
  <si>
    <t>РОЗ.1-CИ-ДТ-068</t>
  </si>
  <si>
    <t>РОЗ.1-И-М-069</t>
  </si>
  <si>
    <t>РОЗ.1-СИ-ДД-070</t>
  </si>
  <si>
    <t>РОЗ.1-СИ-ДД-071</t>
  </si>
  <si>
    <t>РОЗ.1-И-М-072</t>
  </si>
  <si>
    <t>РОЗ.1-И-М-073</t>
  </si>
  <si>
    <t>РОЗ.1-И-М-074</t>
  </si>
  <si>
    <t>РОЗ.1-И-М-075</t>
  </si>
  <si>
    <t>РОЗ.1-И-М-076</t>
  </si>
  <si>
    <t>РОЗ.1-И-М-077</t>
  </si>
  <si>
    <t>РОЗ.1-И-М-078</t>
  </si>
  <si>
    <t>РОЗ.1-И-М-079</t>
  </si>
  <si>
    <t>РОЗ.1-СИ-ДТ-080</t>
  </si>
  <si>
    <t>РОЗ.1-И-М-082</t>
  </si>
  <si>
    <t>РОЗ.1-И-М-083</t>
  </si>
  <si>
    <t>РОЗ.1-И-М-084</t>
  </si>
  <si>
    <t>РОЗ.1-И-М-085</t>
  </si>
  <si>
    <t>РОЗ.1-И-М-086</t>
  </si>
  <si>
    <t>РОЗ.1-И-М-087</t>
  </si>
  <si>
    <t>РОЗ.1-И-М-088</t>
  </si>
  <si>
    <t>РОЗ.1-И-М-089</t>
  </si>
  <si>
    <t>РОЗ.1-И-М-090</t>
  </si>
  <si>
    <t>РОЗ.1-И-М-091</t>
  </si>
  <si>
    <t>РОЗ.1-И-М-092</t>
  </si>
  <si>
    <t>РОЗ.1-И-М-093</t>
  </si>
  <si>
    <t>РОЗ.1-И-ВКМ-094</t>
  </si>
  <si>
    <t>РОЗ.1-И-ВКМ-095</t>
  </si>
  <si>
    <t>РОЗ.1-И-ВКМ-096</t>
  </si>
  <si>
    <t>РОЗ.1-И-ВКМ-097</t>
  </si>
  <si>
    <t>РОЗ.1-И-М-098</t>
  </si>
  <si>
    <t>РОЗ.1-И-М-100</t>
  </si>
  <si>
    <t>РОЗ.1-И-М-101</t>
  </si>
  <si>
    <t>РОЗ.1-И-М-102</t>
  </si>
  <si>
    <t>РОЗ.1-И-М-103</t>
  </si>
  <si>
    <t>РОЗ.1-И-М-104</t>
  </si>
  <si>
    <t>РОЗ.1-И-М-105</t>
  </si>
  <si>
    <t>РОЗ.1-И-М-106</t>
  </si>
  <si>
    <t>РОЗ.1-И-М-107</t>
  </si>
  <si>
    <t>РОЗ.1-И-М-108</t>
  </si>
  <si>
    <t>РОЗ.1-И-М-109</t>
  </si>
  <si>
    <t>РОЗ.1-И-М-110</t>
  </si>
  <si>
    <t>РОЗ.1-И-М-111</t>
  </si>
  <si>
    <t>РОЗ.1-И-М-112</t>
  </si>
  <si>
    <t>РОЗ.1-И-М-113</t>
  </si>
  <si>
    <t>РОЗ.1-И-М-114</t>
  </si>
  <si>
    <t>РОЗ.1-И-М-115</t>
  </si>
  <si>
    <t>РОЗ.1-И-ВКМ-116</t>
  </si>
  <si>
    <t>РОЗ.1-И-М-117</t>
  </si>
  <si>
    <t>РОЗ.1-И-М-118</t>
  </si>
  <si>
    <t>РОЗ.1-И-М-119</t>
  </si>
  <si>
    <t>РОЗ.1-И-М-123</t>
  </si>
  <si>
    <t>РОЗ.1-И-М-124</t>
  </si>
  <si>
    <t>РОЗ.1-И-М-125</t>
  </si>
  <si>
    <t>РОЗ.1-И-М-126</t>
  </si>
  <si>
    <t>РОЗ.1-СИП-РС-060</t>
  </si>
  <si>
    <t>РОЗ.1-СИ-ДТ-081</t>
  </si>
  <si>
    <t>РОЗ.1-СИ-ДТ-082</t>
  </si>
  <si>
    <t>РОЗ.1-СИ-ДД-072</t>
  </si>
  <si>
    <t>РОЗ.1-СИ-ДД-073</t>
  </si>
  <si>
    <t>РОЗ.1-СИ-ДД-073/1</t>
  </si>
  <si>
    <t>РОЗ.1-СИ-ДД-074</t>
  </si>
  <si>
    <t>РОЗ.1-И-ДУ-054/1</t>
  </si>
  <si>
    <t>РОЗ.1-И-ДУ-054/2</t>
  </si>
  <si>
    <t>выдув</t>
  </si>
  <si>
    <t>транспортер</t>
  </si>
  <si>
    <t>НОМЕР СВОБОДЕН</t>
  </si>
  <si>
    <t>охладитель воздуха</t>
  </si>
  <si>
    <t>РУА</t>
  </si>
  <si>
    <t>воздушный транспортер</t>
  </si>
  <si>
    <t>инспектор налива</t>
  </si>
  <si>
    <t>Сип станция</t>
  </si>
  <si>
    <t>Этикитировочный автомат 1</t>
  </si>
  <si>
    <t>Этикитировочный автомат 2</t>
  </si>
  <si>
    <t>Термоупаковка</t>
  </si>
  <si>
    <t>Аппликатор</t>
  </si>
  <si>
    <t>Палетайзер (стол)</t>
  </si>
  <si>
    <t>Экитеровщик паллет</t>
  </si>
  <si>
    <t>Палетайзер</t>
  </si>
  <si>
    <t>Подъёмник полет</t>
  </si>
  <si>
    <t>Палетайзер (манипулятор)</t>
  </si>
  <si>
    <t>мойка пробок</t>
  </si>
  <si>
    <t>Этикетирований автомат 2</t>
  </si>
  <si>
    <t>Обмотчик паллет</t>
  </si>
  <si>
    <t>подача воды</t>
  </si>
  <si>
    <t>ЧЗ</t>
  </si>
  <si>
    <t>Бак раствора щёлочи NaOH</t>
  </si>
  <si>
    <t>Бак раствора кислоты</t>
  </si>
  <si>
    <t>Ёмкость сервисной воды</t>
  </si>
  <si>
    <t>РОСМА ТМ3 Р54</t>
  </si>
  <si>
    <t>манометр ф100</t>
  </si>
  <si>
    <t>SIDEL  EN 837-1</t>
  </si>
  <si>
    <t>IFM PN5022</t>
  </si>
  <si>
    <t>Norgren ф40</t>
  </si>
  <si>
    <t>Norgren ф50</t>
  </si>
  <si>
    <t>№1827231010</t>
  </si>
  <si>
    <t>№1827231018</t>
  </si>
  <si>
    <t>Danfoss AKS1008 060G568005</t>
  </si>
  <si>
    <t>ABB Sensy Temp HY R-1E sensor 1*Pt100/A/3/0</t>
  </si>
  <si>
    <t>KHS 
WH70B128</t>
  </si>
  <si>
    <t>KHS 
WH70B130
301262</t>
  </si>
  <si>
    <t>KHS 
WH70B131
301262</t>
  </si>
  <si>
    <t>РОСМА (глицерин)</t>
  </si>
  <si>
    <t>МТП-1М</t>
  </si>
  <si>
    <t>РОСМА ТМ3 (глицерин)</t>
  </si>
  <si>
    <t>Wika (глицерин)</t>
  </si>
  <si>
    <t>FESTO 162839</t>
  </si>
  <si>
    <t>KHS LNFM COO</t>
  </si>
  <si>
    <t>Wika S EN837-1 (глицерин)</t>
  </si>
  <si>
    <t>МП3-У IP40</t>
  </si>
  <si>
    <t xml:space="preserve">РОСМА ТМ3 </t>
  </si>
  <si>
    <t>Haenni (панельное исполнение)</t>
  </si>
  <si>
    <t>SensyTemp HY R-1E 1xPt100A/3/(-30-350 C)</t>
  </si>
  <si>
    <t>манометр S EN837-1</t>
  </si>
  <si>
    <t>термометр манометроый</t>
  </si>
  <si>
    <t>NWM-149-KHS-OA</t>
  </si>
  <si>
    <t>AIR Processure gauge</t>
  </si>
  <si>
    <t>altometer Krohne DN80/3 - PFA-HCPN25 bar 0-50000 l/h</t>
  </si>
  <si>
    <t>манометр (глицерин)</t>
  </si>
  <si>
    <t>манометр встроенный</t>
  </si>
  <si>
    <t xml:space="preserve">
KHS 
41022043
NL 100mm MU 0-100 C  4-20mA</t>
  </si>
  <si>
    <t>KHS 
NL 250mm MU  0-100 C  4-20mA</t>
  </si>
  <si>
    <t xml:space="preserve">Wika </t>
  </si>
  <si>
    <t>РОСМА (жидкостной)</t>
  </si>
  <si>
    <t xml:space="preserve">
Negele 
NL 100mm MU                 -10+40 град C 4-20mA</t>
  </si>
  <si>
    <t>Wika EN837-1 (глицерин)</t>
  </si>
  <si>
    <t>Aplisens
 08212055</t>
  </si>
  <si>
    <t>Jumo dTrans p30 404366/000
404366/000</t>
  </si>
  <si>
    <t>манометр ф50</t>
  </si>
  <si>
    <t xml:space="preserve">Festo </t>
  </si>
  <si>
    <t>Wika S EN837-1</t>
  </si>
  <si>
    <t xml:space="preserve">
CK45-W10TT
NL 100mm MU 0-100 град C 4-20mA</t>
  </si>
  <si>
    <t>Rexroth</t>
  </si>
  <si>
    <t>Afriso EN837-3</t>
  </si>
  <si>
    <t>Parker</t>
  </si>
  <si>
    <t>Festo 345395 AO</t>
  </si>
  <si>
    <t>Festo 359873 X3</t>
  </si>
  <si>
    <t>Metal Work</t>
  </si>
  <si>
    <t>Festo 345395 V9</t>
  </si>
  <si>
    <t>ДМ 1001 У2</t>
  </si>
  <si>
    <t>altometer Krohne DN100 - PFA-HCPN25 bar 0-50000 l/h</t>
  </si>
  <si>
    <t>ДТС 035М-100М.0.5.100.И
№69083171107379327</t>
  </si>
  <si>
    <t xml:space="preserve">ДТС 035М-100М.0.5.100.И
</t>
  </si>
  <si>
    <t>WIKA 
1105Q3QS</t>
  </si>
  <si>
    <t>Н400470112А</t>
  </si>
  <si>
    <t>0-16 бар</t>
  </si>
  <si>
    <t>0-100 бар</t>
  </si>
  <si>
    <t>0-50 бар</t>
  </si>
  <si>
    <t>1-11 бар</t>
  </si>
  <si>
    <t>1….11 бар</t>
  </si>
  <si>
    <t>-30-350 град С</t>
  </si>
  <si>
    <t>0-40 бар</t>
  </si>
  <si>
    <t>0-100 град С</t>
  </si>
  <si>
    <t>0-7 бар</t>
  </si>
  <si>
    <t>0-50000 л/ч</t>
  </si>
  <si>
    <t>0-0,5 бар</t>
  </si>
  <si>
    <t>0-100 °С</t>
  </si>
  <si>
    <t>-10-40 град С</t>
  </si>
  <si>
    <t>0-25 бар</t>
  </si>
  <si>
    <t>0-100 град C</t>
  </si>
  <si>
    <t>-250-0 мбар</t>
  </si>
  <si>
    <t>-600-0 мбар</t>
  </si>
  <si>
    <t>0-4 бар</t>
  </si>
  <si>
    <t>0-12 бар</t>
  </si>
  <si>
    <t>0-1,6 Мпа</t>
  </si>
  <si>
    <t>0-150 град C</t>
  </si>
  <si>
    <t>ПЭТ2</t>
  </si>
  <si>
    <t>RU84313102-07290601</t>
  </si>
  <si>
    <t>RU84313102-07290201</t>
  </si>
  <si>
    <t>RU84313102-07290202</t>
  </si>
  <si>
    <t>RU84313102-07290301</t>
  </si>
  <si>
    <t>RU84313102-07290302</t>
  </si>
  <si>
    <t>RU84313102-07290101</t>
  </si>
  <si>
    <t>RU84313102-07290102</t>
  </si>
  <si>
    <t>RU84313102-07290203</t>
  </si>
  <si>
    <t>RU84313102-07290103</t>
  </si>
  <si>
    <t>RU84313102-07290104</t>
  </si>
  <si>
    <t>RU84313102-07290105</t>
  </si>
  <si>
    <t>RU84313102-07290303</t>
  </si>
  <si>
    <t>RU84313102-07290106</t>
  </si>
  <si>
    <t>RU84313102-07290107</t>
  </si>
  <si>
    <t>RU84313102-08070101</t>
  </si>
  <si>
    <t>RU84313102-08070102</t>
  </si>
  <si>
    <t>RU84313102-08070301</t>
  </si>
  <si>
    <t>RU84313102-08070103</t>
  </si>
  <si>
    <t>RU84313102-08070501</t>
  </si>
  <si>
    <t>RU84313102-08070401</t>
  </si>
  <si>
    <t>RU84313102-08070302</t>
  </si>
  <si>
    <t>RU84313102-08070104</t>
  </si>
  <si>
    <t>RU84313102-08070105</t>
  </si>
  <si>
    <t>RU84313102-08070106</t>
  </si>
  <si>
    <t>RU84313102-08070107</t>
  </si>
  <si>
    <t>RU84313102-08070108</t>
  </si>
  <si>
    <t>RU84313102-08070109</t>
  </si>
  <si>
    <t>RU84313102-08070110</t>
  </si>
  <si>
    <t>RU84313102-08070111</t>
  </si>
  <si>
    <t>RU84313102-08070112</t>
  </si>
  <si>
    <t>RU84313102-08070201</t>
  </si>
  <si>
    <t>RU84313102-08070113</t>
  </si>
  <si>
    <t>RU84313102-08070202</t>
  </si>
  <si>
    <t>RU84313102-08070203</t>
  </si>
  <si>
    <t>RU84313102-08070303</t>
  </si>
  <si>
    <t>RU84313102-08070204</t>
  </si>
  <si>
    <t>RU84313102-08070114</t>
  </si>
  <si>
    <t>RU84313102-08070115</t>
  </si>
  <si>
    <t>RU84313102-08070116</t>
  </si>
  <si>
    <t>RU84313102-08070117</t>
  </si>
  <si>
    <t>RU84313102-08070118</t>
  </si>
  <si>
    <t>RU84313102-13010101</t>
  </si>
  <si>
    <t>RU84313102-15080101</t>
  </si>
  <si>
    <t>RU84313102-15080401</t>
  </si>
  <si>
    <t>RU84313102-15080402</t>
  </si>
  <si>
    <t>RU84313102-15080403</t>
  </si>
  <si>
    <t>RU84313102-04110101</t>
  </si>
  <si>
    <t>RU84313102-04110201</t>
  </si>
  <si>
    <t>RU84313102-04110102</t>
  </si>
  <si>
    <t>RU84313102-04110103</t>
  </si>
  <si>
    <t>RU84313102-04110104</t>
  </si>
  <si>
    <t>RU84313102-04110105</t>
  </si>
  <si>
    <t>RU84313102-04110106</t>
  </si>
  <si>
    <t>RU84313102-04110401</t>
  </si>
  <si>
    <t>RU84313102-04110402</t>
  </si>
  <si>
    <t>RU84313102-04110403</t>
  </si>
  <si>
    <t>RU84313102-04110404</t>
  </si>
  <si>
    <t>RU84313102-04110301</t>
  </si>
  <si>
    <t>RU84313102-04110405</t>
  </si>
  <si>
    <t>RU84313102-04110406</t>
  </si>
  <si>
    <t>RU84313102-04110302</t>
  </si>
  <si>
    <t>RU84313102-04110202</t>
  </si>
  <si>
    <t>RU84313102-04110107</t>
  </si>
  <si>
    <t>RU84313102-04110108</t>
  </si>
  <si>
    <t>RU84313102-04110109</t>
  </si>
  <si>
    <t>RU84313102-04110110</t>
  </si>
  <si>
    <t>RU84313102-04110203</t>
  </si>
  <si>
    <t>RU84313102-04110204</t>
  </si>
  <si>
    <t>RU84313102-19050101</t>
  </si>
  <si>
    <t>RU84313102-19050102</t>
  </si>
  <si>
    <t>RU84313102-19050103</t>
  </si>
  <si>
    <t>RU84313102-20010101</t>
  </si>
  <si>
    <t>RU84313102-21010101</t>
  </si>
  <si>
    <t>RU84313102-11170101</t>
  </si>
  <si>
    <t>RU84313102-23040101</t>
  </si>
  <si>
    <t>RU84313102-23040102</t>
  </si>
  <si>
    <t>RU84313102-23040103</t>
  </si>
  <si>
    <t>RU84313102-23040104</t>
  </si>
  <si>
    <t>RU84313102-23040105</t>
  </si>
  <si>
    <t>RU84313102-23040201</t>
  </si>
  <si>
    <t>RU84313102-26010101</t>
  </si>
  <si>
    <t>RU84313102-08070119</t>
  </si>
  <si>
    <t>RU84313102-08070120</t>
  </si>
  <si>
    <t>RU84313102-08070121</t>
  </si>
  <si>
    <t>RU84313102-08070122</t>
  </si>
  <si>
    <t>RU84313102-08070123</t>
  </si>
  <si>
    <t>Датчик  давления</t>
  </si>
  <si>
    <t>Датчик  температуры</t>
  </si>
  <si>
    <t>манометр давления</t>
  </si>
  <si>
    <t>вакуумметр</t>
  </si>
  <si>
    <t>датчик  температуры</t>
  </si>
  <si>
    <t>РОЗ.2-СИП-РС-001</t>
  </si>
  <si>
    <t>РОЗ.2-СИ-ДД-003</t>
  </si>
  <si>
    <t>РОЗ.2-СИ-ДД-004</t>
  </si>
  <si>
    <t>РОЗ.2-СИ-ДТ-005</t>
  </si>
  <si>
    <t>РОЗ.2-СИ-ДТ-006</t>
  </si>
  <si>
    <t>РОЗ.2-И-М-007</t>
  </si>
  <si>
    <t>РОЗ.2-И-М-008</t>
  </si>
  <si>
    <t>РОЗ.2-СИ-ДД-009</t>
  </si>
  <si>
    <t>РОЗ.2-И-М-010</t>
  </si>
  <si>
    <t>РОЗ.2-И-М-011</t>
  </si>
  <si>
    <t>РОЗ.2-И-М-012</t>
  </si>
  <si>
    <t>РОЗ.2-СИ-ДТ-013</t>
  </si>
  <si>
    <t>РОЗ.2-И-М-014</t>
  </si>
  <si>
    <t>РОЗ.2-И-М-015</t>
  </si>
  <si>
    <t>РОЗ.2-И-М-016</t>
  </si>
  <si>
    <t>РОЗ.2-И-М-017</t>
  </si>
  <si>
    <t>РОЗ.2-СИ-ДТ-019</t>
  </si>
  <si>
    <t>РОЗ.2-И-М-020</t>
  </si>
  <si>
    <t>РОЗ.2-И-Т-021</t>
  </si>
  <si>
    <t>РОЗ.2-И-ДУ-022</t>
  </si>
  <si>
    <t>РОЗ.2-СИ-ДТ-023</t>
  </si>
  <si>
    <t>РОЗ.2-И-M-024</t>
  </si>
  <si>
    <t>РОЗ.2-И-M-025</t>
  </si>
  <si>
    <t>РОЗ.2-И-M-026</t>
  </si>
  <si>
    <t>РОЗ.2-И-M-027</t>
  </si>
  <si>
    <t>РОЗ.2-И-M-028</t>
  </si>
  <si>
    <t>РОЗ.2-И-M-029</t>
  </si>
  <si>
    <t>РОЗ.2-И-M-030</t>
  </si>
  <si>
    <t>РОЗ.2-И-M-031</t>
  </si>
  <si>
    <t>РОЗ.2-И-M-032</t>
  </si>
  <si>
    <t>РОЗ.2-СИ-ДД-033</t>
  </si>
  <si>
    <t>РОЗ.2-И-М-034</t>
  </si>
  <si>
    <t>РОЗ.2-СИ-ДД-036</t>
  </si>
  <si>
    <t>РОЗ.2-СИ-ДД-037</t>
  </si>
  <si>
    <t>РОЗ.2-СИ-ДТ-038</t>
  </si>
  <si>
    <t>РОЗ.2-СИ-ДД-039</t>
  </si>
  <si>
    <t>РОЗ.2-И-М-040</t>
  </si>
  <si>
    <t>РОЗ.2-И-М-042</t>
  </si>
  <si>
    <t>РОЗ.2-И-М-043</t>
  </si>
  <si>
    <t>РОЗ.2-И-М-044</t>
  </si>
  <si>
    <t>РОЗ.2-И-М-045</t>
  </si>
  <si>
    <t>РОЗ.2-И-М-046</t>
  </si>
  <si>
    <t>РОЗ.2-И-М-047</t>
  </si>
  <si>
    <t>РОЗ.2-И-ВКМ-048</t>
  </si>
  <si>
    <t>РОЗ.2-И-ВКМ-049</t>
  </si>
  <si>
    <t>РОЗ.2-И-ВКМ-050</t>
  </si>
  <si>
    <t>РОЗ.2-И-М-053</t>
  </si>
  <si>
    <t>РОЗ.2-CИ-ДД-055</t>
  </si>
  <si>
    <t>РОЗ.2-И-М-056</t>
  </si>
  <si>
    <t>РОЗ.2-И-М-058</t>
  </si>
  <si>
    <t>РОЗ.2-И-М-059</t>
  </si>
  <si>
    <t>РОЗ.2-И-М-060</t>
  </si>
  <si>
    <t>РОЗ.2-И-М-061</t>
  </si>
  <si>
    <t>РОЗ.2-И-Т-062</t>
  </si>
  <si>
    <t>РОЗ.2-И-Т-063</t>
  </si>
  <si>
    <t>РОЗ.2-И-Т-064</t>
  </si>
  <si>
    <t>РОЗ.2-И-Т-065</t>
  </si>
  <si>
    <t>РОЗ.2-СИ-ДТ-066</t>
  </si>
  <si>
    <t>РОЗ.2-И-Т-067</t>
  </si>
  <si>
    <t>РОЗ.2-И-Т-068</t>
  </si>
  <si>
    <t>РОЗ.2-СИ-ДД-069</t>
  </si>
  <si>
    <t>РОЗ.2-СИ-ДД-070</t>
  </si>
  <si>
    <t>РОЗ.2-И-М-071</t>
  </si>
  <si>
    <t>РОЗ.2-И-М-072</t>
  </si>
  <si>
    <t>РОЗ.2-И-М-073</t>
  </si>
  <si>
    <t>РОЗ.2-И-М-074</t>
  </si>
  <si>
    <t>РОЗ.2-СИ-ДД-076</t>
  </si>
  <si>
    <t>РОЗ.2-СИ-ДД-077</t>
  </si>
  <si>
    <t>РОЗ.2-И-М-078</t>
  </si>
  <si>
    <t>РОЗ.2-И-М-079</t>
  </si>
  <si>
    <t>РОЗ.2-И-М-080</t>
  </si>
  <si>
    <t>РОЗ.2-И-М-081</t>
  </si>
  <si>
    <t>РОЗ.2-И-М-082</t>
  </si>
  <si>
    <t>РОЗ.2-И-М-083</t>
  </si>
  <si>
    <t>РОЗ.2-И-М-084</t>
  </si>
  <si>
    <t>РОЗ.2-И-М-085</t>
  </si>
  <si>
    <t>РОЗ.2-И-М-086</t>
  </si>
  <si>
    <t>РОЗ.2-И-М-087</t>
  </si>
  <si>
    <t>РОЗ.2-И-М-088</t>
  </si>
  <si>
    <t>РОЗ.2-И-ВКМ-089</t>
  </si>
  <si>
    <t>РОЗ.2-И-М-090</t>
  </si>
  <si>
    <t>РОЗ.2-И-М-094</t>
  </si>
  <si>
    <t>РОЗ.2-И-М-095</t>
  </si>
  <si>
    <t>РОЗ.2-И-М-096</t>
  </si>
  <si>
    <t>РОЗ.2-И-М-097</t>
  </si>
  <si>
    <t>РОЗ.2-И-М-098</t>
  </si>
  <si>
    <t>инспектор розлива</t>
  </si>
  <si>
    <t>ЭА</t>
  </si>
  <si>
    <t>термоупаковка</t>
  </si>
  <si>
    <t>паллетайзер</t>
  </si>
  <si>
    <t>Аппликатор паллет</t>
  </si>
  <si>
    <t xml:space="preserve">ALTOMETER  KROHNE ON80/3`` - PFA – HC    PN </t>
  </si>
  <si>
    <t>VEGA 
D84.XAA433</t>
  </si>
  <si>
    <t>APLISEN PSE-28
№12161659</t>
  </si>
  <si>
    <t>KHS  
TFP-49/100/6MM/4MM/MPU
NL 100mm Pt100   4…20mA
№110001778539/001</t>
  </si>
  <si>
    <t>KHS 
42048434
  NL 100mmMU-10/40 C    4…20mA
D0112/4324</t>
  </si>
  <si>
    <t>РОСМА ТМ5</t>
  </si>
  <si>
    <t>Jumo dTrans p30 
№0142631801010120001</t>
  </si>
  <si>
    <t>МП3-УУ2 IP40 ME65</t>
  </si>
  <si>
    <t>манометр ф63</t>
  </si>
  <si>
    <t>KHS 
42022043
  NL 100mmMU-10/40 C    4…20mA
D0109/3239</t>
  </si>
  <si>
    <t>Festo 162838 S5</t>
  </si>
  <si>
    <t>Festo 162838 M9</t>
  </si>
  <si>
    <t>№2152278       0-16 бар   кгс\см2</t>
  </si>
  <si>
    <t>KHS NL 60 1xPt100/2L</t>
  </si>
  <si>
    <t>ROEGER DUA388</t>
  </si>
  <si>
    <t>KHS NWM 149-831S-OA</t>
  </si>
  <si>
    <t>ABB Sensy Temp  HY R-1E  sensor  1*Pt100/A/3/0</t>
  </si>
  <si>
    <t>РОСМА ТМ3 ф63</t>
  </si>
  <si>
    <t>Festo квадратный встроенный</t>
  </si>
  <si>
    <t>Haenni 96x96 панельного исполнения</t>
  </si>
  <si>
    <t>Wika (глицерин) EN837-1 316SS</t>
  </si>
  <si>
    <t>KHS 1-10 бар</t>
  </si>
  <si>
    <t>Mega (глицерин)</t>
  </si>
  <si>
    <t>KHS №301062013070  4…20 mA</t>
  </si>
  <si>
    <t xml:space="preserve">JUMO   d TRANS p30  0-10 bar    404366\000 493 574 20 61                                 DC 10…30V  4…20mA </t>
  </si>
  <si>
    <t>ABB Sensy Temp HY R-1E  sensor  1*Pt100/A/3/0</t>
  </si>
  <si>
    <t>KHS AG 301262-29-068/3</t>
  </si>
  <si>
    <t>KHS ENFM COO</t>
  </si>
  <si>
    <t>Wika EN837-1</t>
  </si>
  <si>
    <t>KHS ENFM А01</t>
  </si>
  <si>
    <t>Festo 162839 M8</t>
  </si>
  <si>
    <t>Festo 162839 M9</t>
  </si>
  <si>
    <t>Festo 162838 MN</t>
  </si>
  <si>
    <t>РОСМА ТВ3</t>
  </si>
  <si>
    <t>Volkmann ф40</t>
  </si>
  <si>
    <t>Wika EN837-1 S</t>
  </si>
  <si>
    <t xml:space="preserve"> Festo SDE1-D10-G2-R14-L-P2-V12-WS</t>
  </si>
  <si>
    <t>Festo 670902DN</t>
  </si>
  <si>
    <t>Pfaff Lemgo</t>
  </si>
  <si>
    <t>Wika 1xPt100-B-3L</t>
  </si>
  <si>
    <t>встроенный в ротаметр Wittmann</t>
  </si>
  <si>
    <t>Wika 4-20мА</t>
  </si>
  <si>
    <t>Norgren 0886710</t>
  </si>
  <si>
    <t>Bourdon Sedeme</t>
  </si>
  <si>
    <t>Norgren 33D 0863312</t>
  </si>
  <si>
    <t>Festo 162838</t>
  </si>
  <si>
    <t>Festo 359874 МN</t>
  </si>
  <si>
    <t xml:space="preserve">манометр </t>
  </si>
  <si>
    <t>Bosch 1827231015</t>
  </si>
  <si>
    <t>РОСМА ТМ2</t>
  </si>
  <si>
    <t xml:space="preserve">Bosch </t>
  </si>
  <si>
    <t>Bosch Rexroth</t>
  </si>
  <si>
    <t>Festo 345395 AN</t>
  </si>
  <si>
    <t>Metalwork</t>
  </si>
  <si>
    <t xml:space="preserve"> 0 – 50000 л/ч</t>
  </si>
  <si>
    <t>0…100  C</t>
  </si>
  <si>
    <t>–10…40C</t>
  </si>
  <si>
    <t>0-1,6 МПа</t>
  </si>
  <si>
    <t>0--16 бар</t>
  </si>
  <si>
    <t>0…100C</t>
  </si>
  <si>
    <t>1..11bar</t>
  </si>
  <si>
    <t>1-11бар</t>
  </si>
  <si>
    <t>-0,1-0 Мпа</t>
  </si>
  <si>
    <t>-100-0  кПа</t>
  </si>
  <si>
    <t>-100-0 мбар</t>
  </si>
  <si>
    <t>0-40 град С</t>
  </si>
  <si>
    <t>-1-0 бар</t>
  </si>
  <si>
    <t>На верху буф. Ёмкости</t>
  </si>
  <si>
    <t>класс В</t>
  </si>
  <si>
    <t>4-2,5-4</t>
  </si>
  <si>
    <t>≤0,5%</t>
  </si>
  <si>
    <t>±(0,2-0,5)%</t>
  </si>
  <si>
    <t>Класс А</t>
  </si>
  <si>
    <t>(0,3 ± 0,005 * | t |) С</t>
  </si>
  <si>
    <t>±1,5%</t>
  </si>
  <si>
    <t>ПЭТ3</t>
  </si>
  <si>
    <t>RU84313103-02090101</t>
  </si>
  <si>
    <t>RU84313103-02090102</t>
  </si>
  <si>
    <t>RU84313103-02090103</t>
  </si>
  <si>
    <t>RU84313103-02090104</t>
  </si>
  <si>
    <t>RU84313103-02090201</t>
  </si>
  <si>
    <t>RU84313103-02090401</t>
  </si>
  <si>
    <t>RU84313103-02090105</t>
  </si>
  <si>
    <t>RU84313103-02090106</t>
  </si>
  <si>
    <t>RU84313103-02090107</t>
  </si>
  <si>
    <t>RU84313103-02090108</t>
  </si>
  <si>
    <t>RU84313103-02090301</t>
  </si>
  <si>
    <t>RU84313103-02090402</t>
  </si>
  <si>
    <t>RU84313103-02090403</t>
  </si>
  <si>
    <t>RU84313103-02090404</t>
  </si>
  <si>
    <t>RU84313103-02090405</t>
  </si>
  <si>
    <t>RU84313103-02090406</t>
  </si>
  <si>
    <t>RU84313103-02090109</t>
  </si>
  <si>
    <t>RU84313103-02090110</t>
  </si>
  <si>
    <t>RU84313103-02090111</t>
  </si>
  <si>
    <t>RU84313103-02090112</t>
  </si>
  <si>
    <t>RU84313103-02090113</t>
  </si>
  <si>
    <t>RU84313103-02090202</t>
  </si>
  <si>
    <t>RU84313103-04040201</t>
  </si>
  <si>
    <t>RU84313103-04040101</t>
  </si>
  <si>
    <t>RU84313103-09020101</t>
  </si>
  <si>
    <t>RU84313103-09020102</t>
  </si>
  <si>
    <t>RU84313103-09020103</t>
  </si>
  <si>
    <t>RU84313103-09020104</t>
  </si>
  <si>
    <t>RU84313103-09020201</t>
  </si>
  <si>
    <t>RU84313103-03080201</t>
  </si>
  <si>
    <t>RU84313103-03080202</t>
  </si>
  <si>
    <t>RU84313103-03080203</t>
  </si>
  <si>
    <t>RU84313103-03080401</t>
  </si>
  <si>
    <t>RU84313103-03080402</t>
  </si>
  <si>
    <t>RU84313103-03080403</t>
  </si>
  <si>
    <t>RU84313103-03080204</t>
  </si>
  <si>
    <t>RU84313103-03080404</t>
  </si>
  <si>
    <t>RU84313103-03080301</t>
  </si>
  <si>
    <t>RU84313103-03080101</t>
  </si>
  <si>
    <t>RU84313103-03080102</t>
  </si>
  <si>
    <t>RU84313103-03080103</t>
  </si>
  <si>
    <t>RU84313103-03080104</t>
  </si>
  <si>
    <t>RU84313103-03080105</t>
  </si>
  <si>
    <t>RU84313103-06100201</t>
  </si>
  <si>
    <t>RU84313103-03080302</t>
  </si>
  <si>
    <t>RU84313103-06100301</t>
  </si>
  <si>
    <t>RU84313103-06100101</t>
  </si>
  <si>
    <t>RU84313103-06100102</t>
  </si>
  <si>
    <t>RU84313103-06100202</t>
  </si>
  <si>
    <t>RU84313103-06100401</t>
  </si>
  <si>
    <t>RU84313103-06100103</t>
  </si>
  <si>
    <t>RU84313103-06100104</t>
  </si>
  <si>
    <t>RU84313103-06100105</t>
  </si>
  <si>
    <t>RU84313103-06100106</t>
  </si>
  <si>
    <t>RU84313103-06100107</t>
  </si>
  <si>
    <t>RU84313103-06100108</t>
  </si>
  <si>
    <t>RU84313103-06100109</t>
  </si>
  <si>
    <t>RU84313103-06100203</t>
  </si>
  <si>
    <t>RU84313103-06100204</t>
  </si>
  <si>
    <t>RU84313103-06100110</t>
  </si>
  <si>
    <t>RU84313103-06100205</t>
  </si>
  <si>
    <t>RU84313103-06100302</t>
  </si>
  <si>
    <t>RU84313103-06100206</t>
  </si>
  <si>
    <t>RU84313103-06100303</t>
  </si>
  <si>
    <t>RU84313103-06100207</t>
  </si>
  <si>
    <t>RU84313103-06100208</t>
  </si>
  <si>
    <t>RU84313103-06100601</t>
  </si>
  <si>
    <t>RU84313103-06100111</t>
  </si>
  <si>
    <t>RU84313103-06100112</t>
  </si>
  <si>
    <t>RU84313103-06100209</t>
  </si>
  <si>
    <t>RU84313103-06100304</t>
  </si>
  <si>
    <t>RU84313103-06100113</t>
  </si>
  <si>
    <t>RU84313103-06100114</t>
  </si>
  <si>
    <t>RU84313103-0540101</t>
  </si>
  <si>
    <t>RU84313103-0540102</t>
  </si>
  <si>
    <t>RU84313103-0540103</t>
  </si>
  <si>
    <t>RU84313103-0540104</t>
  </si>
  <si>
    <t>RU84313103-0540105</t>
  </si>
  <si>
    <t>RU84313103-0540501</t>
  </si>
  <si>
    <t>RU84313103-0540106</t>
  </si>
  <si>
    <t>RU84313103-0540401</t>
  </si>
  <si>
    <t>RU84313103-0540301</t>
  </si>
  <si>
    <t>RU84313103-0540201</t>
  </si>
  <si>
    <t>RU84313103-0540202</t>
  </si>
  <si>
    <t>RU84313103-0540203</t>
  </si>
  <si>
    <t>RU84313103-0540502</t>
  </si>
  <si>
    <t>RU84313103-0540302</t>
  </si>
  <si>
    <t>RU84313103-0540107</t>
  </si>
  <si>
    <t>RU84313103-0540108</t>
  </si>
  <si>
    <t>RU84313103-0540303</t>
  </si>
  <si>
    <t>RU84313103-0540304</t>
  </si>
  <si>
    <t>RU84313103-06100115</t>
  </si>
  <si>
    <t>RU84313103-06100116</t>
  </si>
  <si>
    <t>RU84313103-06100402</t>
  </si>
  <si>
    <t>RU84313103-06100305</t>
  </si>
  <si>
    <t>RU84313103-15010101</t>
  </si>
  <si>
    <t>RU84313103-17280101</t>
  </si>
  <si>
    <t>RU84313103-15010102</t>
  </si>
  <si>
    <t>RU84313103-10250101</t>
  </si>
  <si>
    <t>RU84313103-13050101</t>
  </si>
  <si>
    <t>RU84313103-13050102</t>
  </si>
  <si>
    <t>RU84313103-13050103</t>
  </si>
  <si>
    <t>RU84313103-13050104</t>
  </si>
  <si>
    <t>RU84313103-23130101</t>
  </si>
  <si>
    <t>RU84313103-23130102</t>
  </si>
  <si>
    <t>RU84313103-06100117</t>
  </si>
  <si>
    <t>RU84313103-06100118</t>
  </si>
  <si>
    <t>RU84313103-06100119</t>
  </si>
  <si>
    <t>RU84313103-20230101</t>
  </si>
  <si>
    <t>RU84313103-20230102</t>
  </si>
  <si>
    <t>RU84313103-21010101</t>
  </si>
  <si>
    <t>RU84313103-22010101</t>
  </si>
  <si>
    <t>RU84313103-0540109</t>
  </si>
  <si>
    <t>RU84313103-0540110</t>
  </si>
  <si>
    <t>RU84313103-0540111</t>
  </si>
  <si>
    <t>RU84313103-0540112</t>
  </si>
  <si>
    <t>RU84313103-0540113</t>
  </si>
  <si>
    <t>RU84313103-0540114</t>
  </si>
  <si>
    <t>RU84313103-0540115</t>
  </si>
  <si>
    <t>RU84313103-0540116</t>
  </si>
  <si>
    <t>RU84313103-26010101</t>
  </si>
  <si>
    <t>RU84313103-26010102</t>
  </si>
  <si>
    <t>RU84313103-27010101</t>
  </si>
  <si>
    <t>В Утилитах</t>
  </si>
  <si>
    <t>RU84313103-06100306</t>
  </si>
  <si>
    <t>RU84313103-0540117</t>
  </si>
  <si>
    <t>RU84313103-0540118</t>
  </si>
  <si>
    <t>RU84313103-0540119</t>
  </si>
  <si>
    <t>RU84313103-0540120</t>
  </si>
  <si>
    <t xml:space="preserve">Термометр </t>
  </si>
  <si>
    <t>датчик наличия потока</t>
  </si>
  <si>
    <t>датчик давления</t>
  </si>
  <si>
    <t>РОЗ.3-И-М-001</t>
  </si>
  <si>
    <t>РОЗ.3-И-М-002</t>
  </si>
  <si>
    <t>РОЗ.3-И-М-003</t>
  </si>
  <si>
    <t>РОЗ.3-И-М-006</t>
  </si>
  <si>
    <t>РОЗ.3-И-М-007</t>
  </si>
  <si>
    <t>РОЗ.3-СИ-ДД-008</t>
  </si>
  <si>
    <t>РОЗ.3-И-Т-009</t>
  </si>
  <si>
    <t>РОЗ.3-И-М-010</t>
  </si>
  <si>
    <t>РОЗ.3-И-М-011</t>
  </si>
  <si>
    <t>РОЗ.3-И-М-012</t>
  </si>
  <si>
    <t>РОЗ.3-И-М-013</t>
  </si>
  <si>
    <t>РОЗ.3-CИ-ДТ-014</t>
  </si>
  <si>
    <t>РОЗ.3-И-Т-015</t>
  </si>
  <si>
    <t>РОЗ.3-И-Т-016</t>
  </si>
  <si>
    <t>РОЗ.3-И-Т-017</t>
  </si>
  <si>
    <t>РОЗ.3-И-Т-018</t>
  </si>
  <si>
    <t>РОЗ.3-И-Т-019</t>
  </si>
  <si>
    <t>РОЗ.3-И-М-020</t>
  </si>
  <si>
    <t>РОЗ.3-СИП-М-021</t>
  </si>
  <si>
    <t>РОЗ.3-И-М-022</t>
  </si>
  <si>
    <t>РОЗ.3-И-М-023</t>
  </si>
  <si>
    <t>РОЗ.3-СИП-М-024</t>
  </si>
  <si>
    <t>РОЗ.3-СИ-ДД-025</t>
  </si>
  <si>
    <t>РОЗ.3-СИ-ДД-026</t>
  </si>
  <si>
    <t>РОЗ.3-И-М-027</t>
  </si>
  <si>
    <t>РОЗ.3-И-М-028</t>
  </si>
  <si>
    <t>РОЗ.3-И-М-029</t>
  </si>
  <si>
    <t>РОЗ.3-И-М-030</t>
  </si>
  <si>
    <t>РОЗ.3-И-М-031</t>
  </si>
  <si>
    <t>РОЗ.3-СИП-РС-032</t>
  </si>
  <si>
    <t>РОЗ.3-И-ДП-033</t>
  </si>
  <si>
    <t>РОЗ.3-СИ-ДД-034</t>
  </si>
  <si>
    <t>РОЗ.3-СИ-ДД-035</t>
  </si>
  <si>
    <t>РОЗ.3-СИ-ДД-036</t>
  </si>
  <si>
    <t>РОЗ.3-И-ДУ-037</t>
  </si>
  <si>
    <t>РОЗ.3-И-ДУ-038</t>
  </si>
  <si>
    <t>РОЗ.3-И-ДУ-039</t>
  </si>
  <si>
    <t>РОЗ.3-СИ-ДД-040</t>
  </si>
  <si>
    <t>РОЗ.3-И-ДУ-041</t>
  </si>
  <si>
    <t>РОЗ.3-СИ-ДТ-044</t>
  </si>
  <si>
    <t>РОЗ.3-И-М-045</t>
  </si>
  <si>
    <t>РОЗ.3-И-М-046</t>
  </si>
  <si>
    <t>РОЗ.3-И-М-047</t>
  </si>
  <si>
    <t>РОЗ.3-И-М-048</t>
  </si>
  <si>
    <t>РОЗ.3-И-М-049</t>
  </si>
  <si>
    <t>РОЗ.3-СИ-ДД-050</t>
  </si>
  <si>
    <t>РОЗ.3-СИ-ДТ-051</t>
  </si>
  <si>
    <t>РОЗ.3-СИ-ДТ-052</t>
  </si>
  <si>
    <t>РОЗ.3-И-М-053</t>
  </si>
  <si>
    <t>РОЗ.3-И-М-054</t>
  </si>
  <si>
    <t>РОЗ.3-СИ-ДД-055</t>
  </si>
  <si>
    <t>РОЗ.3-И-ДУ-056</t>
  </si>
  <si>
    <t>РОЗ.3-И-М-057</t>
  </si>
  <si>
    <t>РОЗ.3-И-М-058</t>
  </si>
  <si>
    <t>РОЗ.3-И-М-059</t>
  </si>
  <si>
    <t>РОЗ.3-И-М-060</t>
  </si>
  <si>
    <t>РОЗ.3-И-М-061</t>
  </si>
  <si>
    <t>РОЗ.3-И-М-062</t>
  </si>
  <si>
    <t>РОЗ.3-И-М-063</t>
  </si>
  <si>
    <t>РОЗ.3-СИ-ДД-064</t>
  </si>
  <si>
    <t>РОЗ.3-СИ-ДД-065</t>
  </si>
  <si>
    <t>РОЗ.3-И-М-066</t>
  </si>
  <si>
    <t>РОЗ.3-СИ-ДД-067</t>
  </si>
  <si>
    <t>РОЗ.3-СИ-ДT-068</t>
  </si>
  <si>
    <t>РОЗ.3-СИ-ДД-069</t>
  </si>
  <si>
    <t>РОЗ.3-СИ-ДT-070</t>
  </si>
  <si>
    <t>РОЗ.3-СИ-ДД-071</t>
  </si>
  <si>
    <t>РОЗ.3-СИ-ДД-072</t>
  </si>
  <si>
    <t>РОЗ.3-СИ-РС-075</t>
  </si>
  <si>
    <t>РОЗ.3-И-M-076</t>
  </si>
  <si>
    <t>РОЗ.3-И-M-077</t>
  </si>
  <si>
    <t>РОЗ.3-СИ-ДД-078</t>
  </si>
  <si>
    <t>РОЗ.3-СИ-ДТ-079</t>
  </si>
  <si>
    <t>РОЗ.3-И-M-080</t>
  </si>
  <si>
    <t>РОЗ.3-И-М-082</t>
  </si>
  <si>
    <t>РОЗ.3-И-М-083</t>
  </si>
  <si>
    <t>РОЗ.3-И-М-084</t>
  </si>
  <si>
    <t>РОЗ.3-И-М-085</t>
  </si>
  <si>
    <t>РОЗ.3-И-М-086</t>
  </si>
  <si>
    <t>РОЗ.3-И-М-087</t>
  </si>
  <si>
    <t>РОЗ.3-СИ-РС-088</t>
  </si>
  <si>
    <t>РОЗ.3-И-М-089</t>
  </si>
  <si>
    <t>РОЗ.3-И-ДУ-091</t>
  </si>
  <si>
    <t>РОЗ.3-СИ-ДТ-093</t>
  </si>
  <si>
    <t>РОЗ.3-СИ-ДД-095</t>
  </si>
  <si>
    <t>РОЗ.3-СИ-ДД-096</t>
  </si>
  <si>
    <t>РОЗ.3-СИ-ДД-096/1</t>
  </si>
  <si>
    <t>РОЗ.3-СИП-РС-097</t>
  </si>
  <si>
    <t>РОЗ.3-СИ-ДТ-098</t>
  </si>
  <si>
    <t>РОЗ.3-И-М-100</t>
  </si>
  <si>
    <t>РОЗ.3-И-М-101</t>
  </si>
  <si>
    <t>РОЗ.3-СИ-ДТ-102</t>
  </si>
  <si>
    <t>РОЗ.3-СИ-ДТ-103</t>
  </si>
  <si>
    <t>РОЗ.3-И-М-104</t>
  </si>
  <si>
    <t>РОЗ.3-И-М-105</t>
  </si>
  <si>
    <t>РОЗ.3-И-ДУ-107</t>
  </si>
  <si>
    <t>РОЗ.3-CИ-ДT-108</t>
  </si>
  <si>
    <t>РОЗ.3-И-М-109</t>
  </si>
  <si>
    <t>РОЗ.3-И-М-110</t>
  </si>
  <si>
    <t>РОЗ.3-И-М-111</t>
  </si>
  <si>
    <t>РОЗ.3-И-М-112</t>
  </si>
  <si>
    <t>РОЗ.3-И-М-113</t>
  </si>
  <si>
    <t>РОЗ.3-И-М-114</t>
  </si>
  <si>
    <t>РОЗ.3-И-М-115</t>
  </si>
  <si>
    <t>РОЗ.3-И-М-116</t>
  </si>
  <si>
    <t>РОЗ.3-И-М-117</t>
  </si>
  <si>
    <t>РОЗ.3-И-М-118</t>
  </si>
  <si>
    <t>РОЗ.3-И-М-119</t>
  </si>
  <si>
    <t>РОЗ.3-И-ВКМ-120</t>
  </si>
  <si>
    <t>РОЗ.3-И-ВКМ-121</t>
  </si>
  <si>
    <t>РОЗ.3-И-ВКМ-122</t>
  </si>
  <si>
    <t>РОЗ.3-И-М-123</t>
  </si>
  <si>
    <t>РОЗ.3-И-М-124</t>
  </si>
  <si>
    <t>РОЗ.3-И-М-125</t>
  </si>
  <si>
    <t>РОЗ.3-И-М-126</t>
  </si>
  <si>
    <t>РОЗ.3-И-М-127</t>
  </si>
  <si>
    <t>РОЗ.3-И-М-128</t>
  </si>
  <si>
    <t>РОЗ.3-И-М-129</t>
  </si>
  <si>
    <t>РОЗ.3-И-М-130</t>
  </si>
  <si>
    <t>РОЗ.3-И-М-131</t>
  </si>
  <si>
    <t>РОЗ.3-И-М-132</t>
  </si>
  <si>
    <t>РОЗ.3-И-М-133</t>
  </si>
  <si>
    <t>РОЗ.3-И-М-134</t>
  </si>
  <si>
    <t>РОЗ.3-И-М-135</t>
  </si>
  <si>
    <t>РОЗ.3-И-М-136</t>
  </si>
  <si>
    <t>РОЗ.3-И-М-137</t>
  </si>
  <si>
    <t>РОЗ.3-И-М-138</t>
  </si>
  <si>
    <t>РОЗ.3-И-М-139</t>
  </si>
  <si>
    <t>РОЗ.3-И-М-140</t>
  </si>
  <si>
    <t>РОЗ.3-И-М-141</t>
  </si>
  <si>
    <t>РОЗ.3-И-М-142</t>
  </si>
  <si>
    <t>РОЗ.3-И-М-143</t>
  </si>
  <si>
    <t>РОЗ.3-И-М-144</t>
  </si>
  <si>
    <t>РОЗ.3-И-М-146</t>
  </si>
  <si>
    <t>РОЗ.3-И-М-147</t>
  </si>
  <si>
    <t>РОЗ.3-И-Т-148</t>
  </si>
  <si>
    <t>РОЗ.3-CИ-ДТ-151</t>
  </si>
  <si>
    <t>РОЗ.3-CИ-ДТ-152</t>
  </si>
  <si>
    <t>РОЗ.3-CИ-ДД-153</t>
  </si>
  <si>
    <t>РОЗ.3-CИ-ДТ-154</t>
  </si>
  <si>
    <t>РОЗ.3-CИ-ДТ-155</t>
  </si>
  <si>
    <t>РОЗ.3-CИ-ДТ-156</t>
  </si>
  <si>
    <t>РОЗ.3-И-М-157</t>
  </si>
  <si>
    <t>РОЗ.3-И-М-158</t>
  </si>
  <si>
    <t>РОЗ.3-И-М-159</t>
  </si>
  <si>
    <t>РОЗ.3-И-М-160</t>
  </si>
  <si>
    <t>Чиллер Riedel</t>
  </si>
  <si>
    <t>Выдув</t>
  </si>
  <si>
    <t>Воздушный транспортер</t>
  </si>
  <si>
    <t>моечная станция</t>
  </si>
  <si>
    <t>СИП станция</t>
  </si>
  <si>
    <t>СИП</t>
  </si>
  <si>
    <t>инспектор</t>
  </si>
  <si>
    <t xml:space="preserve">инспектор </t>
  </si>
  <si>
    <t>сухая смазка транспортера</t>
  </si>
  <si>
    <t>Этикетировочный автомат</t>
  </si>
  <si>
    <t>транспортер колпаков</t>
  </si>
  <si>
    <t>укупор колпаков</t>
  </si>
  <si>
    <t>щелочная мойка</t>
  </si>
  <si>
    <t>аппликатор</t>
  </si>
  <si>
    <t>обмотчик</t>
  </si>
  <si>
    <t>компрессор</t>
  </si>
  <si>
    <t>Unimatic EN837-1 (глицерин)</t>
  </si>
  <si>
    <t>SDE1-D10-G2-R14-L-P2-M12-W5</t>
  </si>
  <si>
    <t>KHS 1,4571</t>
  </si>
  <si>
    <t>KHS 1,4572</t>
  </si>
  <si>
    <t>KHS 1,4573</t>
  </si>
  <si>
    <t xml:space="preserve">KHS </t>
  </si>
  <si>
    <t>Wittman</t>
  </si>
  <si>
    <t>манометр с указателем (глицерин)</t>
  </si>
  <si>
    <t>KHS</t>
  </si>
  <si>
    <t>манометр ф50 (осевой)</t>
  </si>
  <si>
    <t>Promag P 10P40-EA0A1AA0A1AA</t>
  </si>
  <si>
    <t>IFM Si5000</t>
  </si>
  <si>
    <t>Labom Comcapt CE6120</t>
  </si>
  <si>
    <t>NCS-11/PNP/KF/M12-KHS-OA</t>
  </si>
  <si>
    <t>Labom Comcapt CE6122</t>
  </si>
  <si>
    <t>KHS TFP-49/100/6MM/4MM/MPU-KHS 1xPt100</t>
  </si>
  <si>
    <t>KHS 084756043 (глицерин)</t>
  </si>
  <si>
    <t>STN</t>
  </si>
  <si>
    <t>TFP-162P/017/4MM/4MM/MPU 1xPt100</t>
  </si>
  <si>
    <t>Negele Man-63/s/0-11 bar/I</t>
  </si>
  <si>
    <t>E+H Cerabar S PMP75-ABA2P11TKAAA</t>
  </si>
  <si>
    <t xml:space="preserve">E+H Liquiphant FTL20H-0GEJ2F </t>
  </si>
  <si>
    <t>Tecsis EN837-1 316L</t>
  </si>
  <si>
    <t>манометр гидрозаполненный</t>
  </si>
  <si>
    <t>EA EN837-1 1,4571</t>
  </si>
  <si>
    <t xml:space="preserve">KHS Wika </t>
  </si>
  <si>
    <t>KHS 1хPt100 TFP-162</t>
  </si>
  <si>
    <t>ABB Sensyflow-Rohrbauteil V14234 02622</t>
  </si>
  <si>
    <t>Ni armatuten</t>
  </si>
  <si>
    <t>tecsis 11015QPH EN837-1 (глицерин)</t>
  </si>
  <si>
    <t>KHS transmitter</t>
  </si>
  <si>
    <t>KHS 1хPt100 TFP-162P/017/4MM/4MM/MPU</t>
  </si>
  <si>
    <t>EA EN837-1 (глицерин)</t>
  </si>
  <si>
    <t>EA EN837-1</t>
  </si>
  <si>
    <t>манометр EN837-1 (глицерин)</t>
  </si>
  <si>
    <t>Ni armatuten 013551257</t>
  </si>
  <si>
    <t>KHS EN837-1 013810073 (глицерин)</t>
  </si>
  <si>
    <t>Festo 345395VN</t>
  </si>
  <si>
    <t>Krohne Altometer NL-3313LC, Optiflux 6300</t>
  </si>
  <si>
    <t>KHS TFP-49/100/6MM/4MM/MFU-KHS 1xPt100</t>
  </si>
  <si>
    <t>GEA Tuchenhagen 220RQ20 EN837-1 (глицерин)</t>
  </si>
  <si>
    <t>Festo 356759 W4</t>
  </si>
  <si>
    <t>TFP-162</t>
  </si>
  <si>
    <t>KHS Wika</t>
  </si>
  <si>
    <t>KHS Wika 316 SS</t>
  </si>
  <si>
    <t>Festo 525725 W3</t>
  </si>
  <si>
    <t>Festo 525725 W4</t>
  </si>
  <si>
    <t>манометр 1,4571 (глицерин)</t>
  </si>
  <si>
    <t>№223</t>
  </si>
  <si>
    <t>Volkmann</t>
  </si>
  <si>
    <t>Wika EN837-3</t>
  </si>
  <si>
    <t>Festo 356759 Е2</t>
  </si>
  <si>
    <t>Festo 356759 Е3</t>
  </si>
  <si>
    <t>Festo  квадратный встроенный</t>
  </si>
  <si>
    <t>Bosch Rexroth 1827231059</t>
  </si>
  <si>
    <t>Bosch Rexroth 1827231010</t>
  </si>
  <si>
    <t>Bosch Rexroth 1827231011</t>
  </si>
  <si>
    <t>Bosch Rexroth 1827231015</t>
  </si>
  <si>
    <t>Bosch Rexroth 1827231030</t>
  </si>
  <si>
    <t>Bosch Rexroth 1827231040</t>
  </si>
  <si>
    <t>Festo 356759 B4</t>
  </si>
  <si>
    <t xml:space="preserve">Fimet </t>
  </si>
  <si>
    <t>Festo 345395 AD</t>
  </si>
  <si>
    <t>DF 20M200A404 EN837-1</t>
  </si>
  <si>
    <t>DF 20M200A404 EN837-2</t>
  </si>
  <si>
    <t>DF 20T300A565</t>
  </si>
  <si>
    <t>Pt1000</t>
  </si>
  <si>
    <t>Georgin SR5302A</t>
  </si>
  <si>
    <t>Pt1001</t>
  </si>
  <si>
    <t>-50-250 град С</t>
  </si>
  <si>
    <t xml:space="preserve">0-10 мбар </t>
  </si>
  <si>
    <t>0-9,600 м3/ч</t>
  </si>
  <si>
    <t>3-300 см/с жидк.                200-3000см/с газ</t>
  </si>
  <si>
    <t>0-400 мбар</t>
  </si>
  <si>
    <t>0-11 бар</t>
  </si>
  <si>
    <t>0-150 град С</t>
  </si>
  <si>
    <t>1-7 бар</t>
  </si>
  <si>
    <t>0-2,5 бар</t>
  </si>
  <si>
    <t>0-500м3/ч</t>
  </si>
  <si>
    <t>0-140 lbf/in2 (0-10 бар)</t>
  </si>
  <si>
    <t>-100-0 кПа</t>
  </si>
  <si>
    <t>-400-0 мбар</t>
  </si>
  <si>
    <t>0-1 бар</t>
  </si>
  <si>
    <t>0-120 град С</t>
  </si>
  <si>
    <t>-50-200 C</t>
  </si>
  <si>
    <t>Класс В</t>
  </si>
  <si>
    <t>±(2-10) см/с</t>
  </si>
  <si>
    <t>±0,075%</t>
  </si>
  <si>
    <t>класс А</t>
  </si>
  <si>
    <t>Кол-во дней до поверки/проверки</t>
  </si>
  <si>
    <t>RU84313104-01310101</t>
  </si>
  <si>
    <t>RU84313104-01310102</t>
  </si>
  <si>
    <t>RU84313104-03080201</t>
  </si>
  <si>
    <t>RU84313104-03080202</t>
  </si>
  <si>
    <t>RU84313104-03080101</t>
  </si>
  <si>
    <t>RU84313104-03080102</t>
  </si>
  <si>
    <t>RU84313104-03080103</t>
  </si>
  <si>
    <t>RU84313104-03080104</t>
  </si>
  <si>
    <t>RU84313104-45010101</t>
  </si>
  <si>
    <t>RU84313104-45010102</t>
  </si>
  <si>
    <t>RU84313104-45010103</t>
  </si>
  <si>
    <t>RU84313104-45010104</t>
  </si>
  <si>
    <t>RU84313104-06340101</t>
  </si>
  <si>
    <t>RU84313104-06340102</t>
  </si>
  <si>
    <t>RU84313104-06340103</t>
  </si>
  <si>
    <t>RU84313104-06340104</t>
  </si>
  <si>
    <t>RU84313104-06340105</t>
  </si>
  <si>
    <t>RU84313104-06340106</t>
  </si>
  <si>
    <t>RU84313104-06340301</t>
  </si>
  <si>
    <t>RU84313104-06340107</t>
  </si>
  <si>
    <t>RU84313104-06340302</t>
  </si>
  <si>
    <t>RU84313104-06340108</t>
  </si>
  <si>
    <t>RU84313104-06340303</t>
  </si>
  <si>
    <t>RU84313104-06340201</t>
  </si>
  <si>
    <t>RU84313104-06340202</t>
  </si>
  <si>
    <t>RU84313104-06340203</t>
  </si>
  <si>
    <t>RU84313104-06340109</t>
  </si>
  <si>
    <t>RU84313104-06340304</t>
  </si>
  <si>
    <t>RU84313104-06340401</t>
  </si>
  <si>
    <t>RU84313104-06340601</t>
  </si>
  <si>
    <t>RU84313104-06340110</t>
  </si>
  <si>
    <t>RU84313104-45010105</t>
  </si>
  <si>
    <t>RU84313104-45010106</t>
  </si>
  <si>
    <t>RU84313104-08330101</t>
  </si>
  <si>
    <t>RU84313104-08330102</t>
  </si>
  <si>
    <t>RU84313104-08330701</t>
  </si>
  <si>
    <t xml:space="preserve">RU84313104-08330103 </t>
  </si>
  <si>
    <t>RU84313104-08330301</t>
  </si>
  <si>
    <t>RU84313104-08330302</t>
  </si>
  <si>
    <t>RU84313104-08330201</t>
  </si>
  <si>
    <t>RU84313104-08330303</t>
  </si>
  <si>
    <t>RU84313104-08330304</t>
  </si>
  <si>
    <t>RU84313104-08330202</t>
  </si>
  <si>
    <t>RU84313104-08330305</t>
  </si>
  <si>
    <t>RU84313104-08330306</t>
  </si>
  <si>
    <t>RU84313104-08330203</t>
  </si>
  <si>
    <t>RU84313104-08330204</t>
  </si>
  <si>
    <t>RU84313104-08330307</t>
  </si>
  <si>
    <t>RU84313104-08330308</t>
  </si>
  <si>
    <t>RU84313104-08330205</t>
  </si>
  <si>
    <t>RU84313104-08330309</t>
  </si>
  <si>
    <t>RU84313104-08330310</t>
  </si>
  <si>
    <t>RU84313104-08330206</t>
  </si>
  <si>
    <t>RU84313104-08330311</t>
  </si>
  <si>
    <t>RU84313104-08330312</t>
  </si>
  <si>
    <t>RU84313104-08330207</t>
  </si>
  <si>
    <t>RU84313104-08330313</t>
  </si>
  <si>
    <t>RU84313104-08330314</t>
  </si>
  <si>
    <t>RU84313104-08330208</t>
  </si>
  <si>
    <t>RU84313104-08330209</t>
  </si>
  <si>
    <t>RU84313104-08330315</t>
  </si>
  <si>
    <t>RU84313104-08330316</t>
  </si>
  <si>
    <t>RU84313104-08330210</t>
  </si>
  <si>
    <t>RU84313104-08330317</t>
  </si>
  <si>
    <t>RU84313104-08330318</t>
  </si>
  <si>
    <t>RU84313104-08330211</t>
  </si>
  <si>
    <t>RU84313104-08330319</t>
  </si>
  <si>
    <t>RU84313104-08330320</t>
  </si>
  <si>
    <t>RU84313104-08330212</t>
  </si>
  <si>
    <t>RU84313104-08330213</t>
  </si>
  <si>
    <t>RU84313104-08330321</t>
  </si>
  <si>
    <t>RU84313104-08330322</t>
  </si>
  <si>
    <t>RU84313104-08330214</t>
  </si>
  <si>
    <t>RU84313104-08330215</t>
  </si>
  <si>
    <t>RU84313104-08330323</t>
  </si>
  <si>
    <t>RU84313104-08330216</t>
  </si>
  <si>
    <t xml:space="preserve">RU84313104-08330104 </t>
  </si>
  <si>
    <t xml:space="preserve">RU84313104-08330105 </t>
  </si>
  <si>
    <t>RU84313104-08330801</t>
  </si>
  <si>
    <t>RU84313104-11200101</t>
  </si>
  <si>
    <t>RU84313104-11200102</t>
  </si>
  <si>
    <t>RU84313104-11200103</t>
  </si>
  <si>
    <t>RU84313104-19070101 не внесено ошибка</t>
  </si>
  <si>
    <t>RU84313104-19070102 не внесено ошибка</t>
  </si>
  <si>
    <t>RU84313104-34070101</t>
  </si>
  <si>
    <t>RU84313104-34070102</t>
  </si>
  <si>
    <t>RU84313104-34070103</t>
  </si>
  <si>
    <t>RU84313104-21070101</t>
  </si>
  <si>
    <t>RU84313104-21070102</t>
  </si>
  <si>
    <t>RU84313104-21070103</t>
  </si>
  <si>
    <t>RU84313104-11200104</t>
  </si>
  <si>
    <t xml:space="preserve">манометр давления </t>
  </si>
  <si>
    <t>датчик уровня</t>
  </si>
  <si>
    <t xml:space="preserve">термометр </t>
  </si>
  <si>
    <t xml:space="preserve">расходомер углекислотный </t>
  </si>
  <si>
    <t>Стекло 4</t>
  </si>
  <si>
    <t>РОЗ.4-И-М-001</t>
  </si>
  <si>
    <t>РОЗ.4-И-М-002</t>
  </si>
  <si>
    <t>РОЗ.4-СИ-ДД-003</t>
  </si>
  <si>
    <t>РОЗ.4-СИ-ДД-004</t>
  </si>
  <si>
    <t>РОЗ.4-И-М-005</t>
  </si>
  <si>
    <t>РОЗ.4-И-М-006</t>
  </si>
  <si>
    <t>РОЗ.4-И-М-007</t>
  </si>
  <si>
    <t>РОЗ.4-И-М-008</t>
  </si>
  <si>
    <t>РОЗ.4-И-М-009</t>
  </si>
  <si>
    <t>РОЗ.4-И-М-010</t>
  </si>
  <si>
    <t>РОЗ.4-И-М-011</t>
  </si>
  <si>
    <t>РОЗ.4-И-М-012</t>
  </si>
  <si>
    <t>РОЗ.4-И-М-013</t>
  </si>
  <si>
    <t>РОЗ.4-И-М-014</t>
  </si>
  <si>
    <t>РОЗ.4-И-М-015</t>
  </si>
  <si>
    <t>РОЗ.4-И-М-016</t>
  </si>
  <si>
    <t>РОЗ.4-И-М-017</t>
  </si>
  <si>
    <t>РОЗ.4-И-М-018</t>
  </si>
  <si>
    <t>РОЗ.4-СИ-ДТ-019</t>
  </si>
  <si>
    <t>РОЗ.4-И-М-020</t>
  </si>
  <si>
    <t>РОЗ.4-СИ-ДТ-021</t>
  </si>
  <si>
    <t>РОЗ.4-И-М-022</t>
  </si>
  <si>
    <t>РОЗ.4-СИ-ДТ-023</t>
  </si>
  <si>
    <t>РОЗ.4-СИ-ДД-024</t>
  </si>
  <si>
    <t>РОЗ.4-СИ-ДД-025</t>
  </si>
  <si>
    <t>РОЗ.4-СИ-ДД-026</t>
  </si>
  <si>
    <t>РОЗ.4-И-М-028</t>
  </si>
  <si>
    <t>РОЗ.4-СИ-ДТ-029</t>
  </si>
  <si>
    <t>РОЗ.4-И-ДУ-030</t>
  </si>
  <si>
    <t>РОЗ.4-И-Т-031</t>
  </si>
  <si>
    <t>РОЗ.4-И-М-032</t>
  </si>
  <si>
    <t>РОЗ.4-СИ-РС-033</t>
  </si>
  <si>
    <t>РОЗ.4-И-М-034</t>
  </si>
  <si>
    <t>РОЗ.4-И-М-035</t>
  </si>
  <si>
    <t>РОЗ.4-И-М-036</t>
  </si>
  <si>
    <t>РОЗ.4-И-М-037</t>
  </si>
  <si>
    <t>РОЗ.4-И-Т-038</t>
  </si>
  <si>
    <t>РОЗ.4-И-М-039</t>
  </si>
  <si>
    <t>РОЗ.4-СИ-ДТ-040</t>
  </si>
  <si>
    <t>РОЗ.4-СИ-ДТ-041</t>
  </si>
  <si>
    <t>РОЗ.4-СИ-ДД-042</t>
  </si>
  <si>
    <t>РОЗ.4-СИ-ДТ-043</t>
  </si>
  <si>
    <t>РОЗ.4-СИ-ДТ-044</t>
  </si>
  <si>
    <t>РОЗ.4-СИ-ДД-045</t>
  </si>
  <si>
    <t>РОЗ.4-СИ-ДТ-046</t>
  </si>
  <si>
    <t>РОЗ.4-СИ-ДТ-047</t>
  </si>
  <si>
    <t>РОЗ.4-СИ-ДД-048</t>
  </si>
  <si>
    <t>РОЗ.4-СИ-ДД-049</t>
  </si>
  <si>
    <t>РОЗ.4-СИ-ДТ-050</t>
  </si>
  <si>
    <t>РОЗ.4-СИ-ДТ-051</t>
  </si>
  <si>
    <t>РОЗ.4-СИ-ДД-052</t>
  </si>
  <si>
    <t>РОЗ.4-СИ-ДТ-053</t>
  </si>
  <si>
    <t>РОЗ.4-СИ-ДТ-054</t>
  </si>
  <si>
    <t>РОЗ.4-СИ-ДД-055</t>
  </si>
  <si>
    <t>РОЗ.4-СИ-ДТ-056</t>
  </si>
  <si>
    <t>РОЗ.4-СИ-ДТ-057</t>
  </si>
  <si>
    <t>РОЗ.4-СИ-ДД-058</t>
  </si>
  <si>
    <t>РОЗ.4-СИ-ДТ-059</t>
  </si>
  <si>
    <t>РОЗ.4-СИ-ДТ-060</t>
  </si>
  <si>
    <t>РОЗ.4-СИ-ДД-061</t>
  </si>
  <si>
    <t>РОЗ.4-СИ-ДД-062</t>
  </si>
  <si>
    <t>РОЗ.4-СИ-ДТ-063</t>
  </si>
  <si>
    <t>РОЗ.4-СИ-ДТ-064</t>
  </si>
  <si>
    <t>РОЗ.4-СИ-ДД-065</t>
  </si>
  <si>
    <t>РОЗ.4-СИ-ДТ-066</t>
  </si>
  <si>
    <t>РОЗ.4-СИ-ДТ-067</t>
  </si>
  <si>
    <t>РОЗ.4-СИ-ДД-068</t>
  </si>
  <si>
    <t>РОЗ.4-СИ-ДТ-069</t>
  </si>
  <si>
    <t>РОЗ.4-СИ-ДТ-070</t>
  </si>
  <si>
    <t>РОЗ.4-СИ-ДД-071</t>
  </si>
  <si>
    <t>РОЗ.4-СИ-ДД-072</t>
  </si>
  <si>
    <t>РОЗ.4-СИ-ДТ-073</t>
  </si>
  <si>
    <t>РОЗ.4-СИ-ДТ-074</t>
  </si>
  <si>
    <t>РОЗ.4-СИ-ДД-075</t>
  </si>
  <si>
    <t>РОЗ.4-СИ-ДД-076</t>
  </si>
  <si>
    <t>РОЗ.4-СИ-ДТ-077</t>
  </si>
  <si>
    <t>РОЗ.4-СИ-ДД-078</t>
  </si>
  <si>
    <t>РОЗ.4-И-М-079</t>
  </si>
  <si>
    <t>РОЗ.4-И-М-080</t>
  </si>
  <si>
    <t>РОЗ.4-И-РС-081</t>
  </si>
  <si>
    <t>РОЗ.4-И-М-082</t>
  </si>
  <si>
    <t>РОЗ.4-И-ВКМ-083</t>
  </si>
  <si>
    <t>РОЗ.4-И-М-084</t>
  </si>
  <si>
    <t>РОЗ.4-И-М-085</t>
  </si>
  <si>
    <t>РОЗ.4-И-М-086</t>
  </si>
  <si>
    <t>РОЗ.4-И-М-087</t>
  </si>
  <si>
    <t>РОЗ.4-И-М-088</t>
  </si>
  <si>
    <t>РОЗ.4-И-М-089</t>
  </si>
  <si>
    <t>РОЗ.4-И-М-090</t>
  </si>
  <si>
    <t>РОЗ.4-И-М-091</t>
  </si>
  <si>
    <t>РОЗ.4-И-М-092</t>
  </si>
  <si>
    <t>РОЗ.4-И-М-093</t>
  </si>
  <si>
    <t>РОЗ.4-И-М-094</t>
  </si>
  <si>
    <t>РОЗ.4-И-М-095</t>
  </si>
  <si>
    <t>РОЗ.4-И-М-096</t>
  </si>
  <si>
    <t>РОЗ.4-И-М-097</t>
  </si>
  <si>
    <t>РОЗ.4-И-М-098</t>
  </si>
  <si>
    <t>РОЗ.4-СИ-ДТ-100</t>
  </si>
  <si>
    <t>РОЗ.4-И-М-101</t>
  </si>
  <si>
    <t>РОЗ.4-И-М-102</t>
  </si>
  <si>
    <t>Депалетайзер 1-й этаж</t>
  </si>
  <si>
    <t>Депалетайзер 2-й этаж</t>
  </si>
  <si>
    <t>Инспектор InLine</t>
  </si>
  <si>
    <t xml:space="preserve">Розлив </t>
  </si>
  <si>
    <t xml:space="preserve">Инспектор </t>
  </si>
  <si>
    <t xml:space="preserve">Туннельный пастеризатор Зона R1C </t>
  </si>
  <si>
    <t xml:space="preserve">Туннельный пастеризатор Зона R2C </t>
  </si>
  <si>
    <t xml:space="preserve">Туннельный пастеризатор Зона R3C </t>
  </si>
  <si>
    <t>Туннельный пастеризатор Зона P4</t>
  </si>
  <si>
    <t>Туннельный пастеризатор Зона P3</t>
  </si>
  <si>
    <t>Туннельный пастеризатор Зона P2</t>
  </si>
  <si>
    <t>Туннельный пастеризатор Зона P1</t>
  </si>
  <si>
    <t>Туннельный пастеризатор Зона R3H</t>
  </si>
  <si>
    <t>Туннельный пастеризатор Зона R2H</t>
  </si>
  <si>
    <t>Туннельный пастеризатор Зона R1H</t>
  </si>
  <si>
    <t>Палетайзер КХС</t>
  </si>
  <si>
    <t xml:space="preserve">Палетайзер Krones </t>
  </si>
  <si>
    <t>СIP</t>
  </si>
  <si>
    <t>FESTO SDE1-D10-G2-R18-C-P1-M8</t>
  </si>
  <si>
    <t>Aplisen</t>
  </si>
  <si>
    <t xml:space="preserve">FESTO </t>
  </si>
  <si>
    <t>ARS-290-CA</t>
  </si>
  <si>
    <t>Festo 162838 EO</t>
  </si>
  <si>
    <t xml:space="preserve">Haenni 96х96 </t>
  </si>
  <si>
    <t>Haenni 96х97</t>
  </si>
  <si>
    <t xml:space="preserve">KHS NL 60 1xPt100/2L </t>
  </si>
  <si>
    <t>АВВ  Sensy Temp HY R-1E 63754 1xPt100 A/3/ -30-350 C</t>
  </si>
  <si>
    <t>АВВ  Sensy Temp HY R-1E  1xPt100 A/3/ -30-350 C</t>
  </si>
  <si>
    <t>KHS №301062013070  4…20mA</t>
  </si>
  <si>
    <t>KHS  4…20 mA</t>
  </si>
  <si>
    <t xml:space="preserve">ОБМВ1-100
ГОСТ 2405-80
</t>
  </si>
  <si>
    <t>TFP - 49/100/ 6/ММ/4MM/MPU-KHS</t>
  </si>
  <si>
    <t>E+H Liquiphant FTL 50H AEE2AC4G6A</t>
  </si>
  <si>
    <t>WIKA EN13190</t>
  </si>
  <si>
    <t>ABB  Modell  10S –1000 Qmax 4…20mA</t>
  </si>
  <si>
    <t>КНS EN837-1 316L 014038755</t>
  </si>
  <si>
    <t>WIKA EN13191 014097765</t>
  </si>
  <si>
    <t>WIKA 33166457 EN837-1 316L</t>
  </si>
  <si>
    <t xml:space="preserve">IFM TA3430  4…20mA </t>
  </si>
  <si>
    <t>IFM PE 3006          4…20 мА</t>
  </si>
  <si>
    <t xml:space="preserve">IFM TA 3430  4…20mA </t>
  </si>
  <si>
    <t>IFM PE 3006            4…20 мА</t>
  </si>
  <si>
    <t xml:space="preserve">IFM PI 2098 4…20mA  </t>
  </si>
  <si>
    <t>IFM PE 3004          4…20 мА</t>
  </si>
  <si>
    <t>WP-MFD 222</t>
  </si>
  <si>
    <t>РОСМА ТМ3</t>
  </si>
  <si>
    <t>WIKA 504021</t>
  </si>
  <si>
    <t>345395 W2</t>
  </si>
  <si>
    <t>Festo 345395 АN</t>
  </si>
  <si>
    <t>NL100mm MJ 0-100 C 4-20mA</t>
  </si>
  <si>
    <t>Nordson</t>
  </si>
  <si>
    <t>-1,4 - 1,4 бар</t>
  </si>
  <si>
    <t>-200-650 град C</t>
  </si>
  <si>
    <t>0-120 0С</t>
  </si>
  <si>
    <t>-1-9 бар</t>
  </si>
  <si>
    <t>0-100 С</t>
  </si>
  <si>
    <t>3000 мм</t>
  </si>
  <si>
    <t>0-50 С</t>
  </si>
  <si>
    <t>0-25 м3/ч</t>
  </si>
  <si>
    <t>0-200 С</t>
  </si>
  <si>
    <t>0-140 C</t>
  </si>
  <si>
    <t>0-20 бар</t>
  </si>
  <si>
    <t>-1-10 бар</t>
  </si>
  <si>
    <t>0-120 м3/ч</t>
  </si>
  <si>
    <t>-0,1-0 бар</t>
  </si>
  <si>
    <t>0.5</t>
  </si>
  <si>
    <t>RU84313105-01060101</t>
  </si>
  <si>
    <t>RU84313105-01060102</t>
  </si>
  <si>
    <t>RU84313105-01060103</t>
  </si>
  <si>
    <t>RU84313105-13040101</t>
  </si>
  <si>
    <t>RU84313105-1130201</t>
  </si>
  <si>
    <t>RU84313105-1130101</t>
  </si>
  <si>
    <t>RU84313105-120501</t>
  </si>
  <si>
    <t>RU84313105-070901</t>
  </si>
  <si>
    <t>RU84313105-07091201</t>
  </si>
  <si>
    <t>RU84313105-07091401</t>
  </si>
  <si>
    <t>RU84313105-070902</t>
  </si>
  <si>
    <t>RU84313105-07091202</t>
  </si>
  <si>
    <t>RU84313105-070903</t>
  </si>
  <si>
    <t>RU84313105-070904</t>
  </si>
  <si>
    <t>RU84313105-070905</t>
  </si>
  <si>
    <t>RU84313105-070906</t>
  </si>
  <si>
    <t>RU84313105-070907</t>
  </si>
  <si>
    <t>RU84313105-070908</t>
  </si>
  <si>
    <t>RU84313105-070909</t>
  </si>
  <si>
    <t>RU84313105-07091203</t>
  </si>
  <si>
    <t>RU84313105-070910</t>
  </si>
  <si>
    <t>RU84313105-07091204</t>
  </si>
  <si>
    <t>RU84313105-07091205</t>
  </si>
  <si>
    <t>RU84313105-07091206</t>
  </si>
  <si>
    <t>RU84313105-07091207</t>
  </si>
  <si>
    <t>RU84313105-07091208</t>
  </si>
  <si>
    <t>RU84313105-07091209</t>
  </si>
  <si>
    <t>RU84313105-07091301</t>
  </si>
  <si>
    <t>RU84313105-07091601</t>
  </si>
  <si>
    <t>RU84313105-07091701</t>
  </si>
  <si>
    <t>RU84313105-07091702</t>
  </si>
  <si>
    <t>RU84313105-07091703</t>
  </si>
  <si>
    <t>RU84313105-07091704</t>
  </si>
  <si>
    <t>RU84313105-07091705</t>
  </si>
  <si>
    <t>RU84313105-070911</t>
  </si>
  <si>
    <t>Кеги 5</t>
  </si>
  <si>
    <t xml:space="preserve">Манометр давления </t>
  </si>
  <si>
    <t>РОЗ.5-И-М-001</t>
  </si>
  <si>
    <t>РОЗ.5-И-М-002</t>
  </si>
  <si>
    <t>РОЗ.5-И-М-003</t>
  </si>
  <si>
    <t>РОЗ.5-И-М-004</t>
  </si>
  <si>
    <t>РОЗ.5-И-М-005</t>
  </si>
  <si>
    <t>РОЗ.5-СИ-ДД-006</t>
  </si>
  <si>
    <t>РОЗ.5-И-М-011</t>
  </si>
  <si>
    <t>РОЗ.5-И-М-012</t>
  </si>
  <si>
    <t>РОЗ.5-И-М-013</t>
  </si>
  <si>
    <t>РОЗ.5-И-М-014</t>
  </si>
  <si>
    <t>РОЗ.5-И-М-015</t>
  </si>
  <si>
    <t>РОЗ.5-И-М-016</t>
  </si>
  <si>
    <t>РОЗ.5-И-М-017</t>
  </si>
  <si>
    <t>РОЗ.5-СИ-ДТ-022</t>
  </si>
  <si>
    <t>РОЗ.5-И-М-023</t>
  </si>
  <si>
    <t>РОЗ.5-СИ-ДТ-028</t>
  </si>
  <si>
    <t>РОЗ.5-СИП-М-029</t>
  </si>
  <si>
    <t>РОЗ.5-И-М-030</t>
  </si>
  <si>
    <t>РОЗ.5-И-М-031</t>
  </si>
  <si>
    <t>РОЗ.5-СИП-РС-032</t>
  </si>
  <si>
    <t>РОЗ.5-И-М-033</t>
  </si>
  <si>
    <t>РОЗ.5-СИ-ДТ-034</t>
  </si>
  <si>
    <t>РОЗ.5-СИ-ДД-035</t>
  </si>
  <si>
    <t>РОЗ.5-И-М-036</t>
  </si>
  <si>
    <t>РОЗ.5-И-М-037</t>
  </si>
  <si>
    <t>РОЗ.5-СИП-РС-040</t>
  </si>
  <si>
    <t>РОЗ.5-И-М-041</t>
  </si>
  <si>
    <t>РОЗ.5-СИ-ДТ-042</t>
  </si>
  <si>
    <t>РОЗ.5-СИ-ДД-043</t>
  </si>
  <si>
    <t>РОЗ.5-И-М-044</t>
  </si>
  <si>
    <t>РОЗ.5-И-М-045</t>
  </si>
  <si>
    <t>РОЗ.5-И-М-046</t>
  </si>
  <si>
    <t>РОЗ.5-И-М-047</t>
  </si>
  <si>
    <t>РОЗ.5-СИП-РС-048</t>
  </si>
  <si>
    <t>РОЗ.5-И-М-049</t>
  </si>
  <si>
    <t>РОЗ.5-СИ-ДТ-050</t>
  </si>
  <si>
    <t>РОЗ.5-И-М-051</t>
  </si>
  <si>
    <t>РОЗ.5-И-М-054</t>
  </si>
  <si>
    <t>РОЗ.5-И-М-055</t>
  </si>
  <si>
    <t>РОЗ.5-СИП-РС-056</t>
  </si>
  <si>
    <t>РОЗ.5-СИ-ДТ-057</t>
  </si>
  <si>
    <t>РОЗ.5-И-М-058</t>
  </si>
  <si>
    <t>РОЗ.5-СИ-ДД-059</t>
  </si>
  <si>
    <t>РОЗ.5-И-М-062</t>
  </si>
  <si>
    <t>РОЗ.5-И-М-063</t>
  </si>
  <si>
    <t>РОЗ.5-И-М-064</t>
  </si>
  <si>
    <t>РОЗ.5-И-М-065</t>
  </si>
  <si>
    <t>РОЗ.5-И-М-066</t>
  </si>
  <si>
    <t>РОЗ.5-И-М-067</t>
  </si>
  <si>
    <t>РОЗ.5-И-М-069</t>
  </si>
  <si>
    <t>РОЗ.5-И-М-071</t>
  </si>
  <si>
    <t>РОЗ.5-СИ-ДТ-074</t>
  </si>
  <si>
    <t>РОЗ.5-СИП-РС-075</t>
  </si>
  <si>
    <t>РОЗ.5-И-М-076</t>
  </si>
  <si>
    <t>РОЗ.5-СИ-ДД-077</t>
  </si>
  <si>
    <t>РОЗ.5-И-М-078</t>
  </si>
  <si>
    <t>РОЗ.5-И-М-079</t>
  </si>
  <si>
    <t>РОЗ.5-И-М-080</t>
  </si>
  <si>
    <t>РОЗ.5-И-М-081</t>
  </si>
  <si>
    <t>РОЗ.5-И-М-082</t>
  </si>
  <si>
    <t>РОЗ.5-И-М-083</t>
  </si>
  <si>
    <t>РОЗ.5-И-М-084</t>
  </si>
  <si>
    <t>РОЗ.5-СИ-ДД-085</t>
  </si>
  <si>
    <t>РОЗ.5-И-М-086</t>
  </si>
  <si>
    <t>РОЗ.5-СИ-ДТ-087</t>
  </si>
  <si>
    <t>РОЗ.5-СИ-ДТ-088</t>
  </si>
  <si>
    <t>РОЗ.5-СИ-ДТ-089</t>
  </si>
  <si>
    <t>РОЗ.5-СИ-ДТ-090</t>
  </si>
  <si>
    <t>РОЗ.5-СИ-ДТ-091</t>
  </si>
  <si>
    <t>РОЗ.5-СИ-ДД-092</t>
  </si>
  <si>
    <t>РОЗ.5-И-Т-093</t>
  </si>
  <si>
    <t>РОЗ.5-СИ-ДД-095</t>
  </si>
  <si>
    <t>РОЗ.5-СИ-ДУ-070</t>
  </si>
  <si>
    <t>РОЗ.5-СИ-ДУ-071</t>
  </si>
  <si>
    <t>РОЗ.5-СИ-ДУ-072</t>
  </si>
  <si>
    <t>РОЗ.5-СИ-ДУ-073</t>
  </si>
  <si>
    <t>РОЗ.5-СИ-ДУ-074</t>
  </si>
  <si>
    <t>РОЗ.5-И-М-098</t>
  </si>
  <si>
    <t>РОЗ.5-И-М-099</t>
  </si>
  <si>
    <t>РОЗ.5-И-М-100</t>
  </si>
  <si>
    <t>РОЗ.5-И-М-102</t>
  </si>
  <si>
    <t>РОЗ.5-И-М-103</t>
  </si>
  <si>
    <t>РОЗ.5-И-М-104</t>
  </si>
  <si>
    <t>РОЗ.5-И-М-105</t>
  </si>
  <si>
    <t>РОЗ.5-CИ-ДД-108</t>
  </si>
  <si>
    <t>РОЗ.5-И-М-109</t>
  </si>
  <si>
    <t>наружняя мойка</t>
  </si>
  <si>
    <t>внутренняя мойка</t>
  </si>
  <si>
    <t>пробоотборный кран</t>
  </si>
  <si>
    <t>станция "Sattelit"</t>
  </si>
  <si>
    <t>CIP бак кислотного раствора</t>
  </si>
  <si>
    <t>CIP бак горячей воды</t>
  </si>
  <si>
    <t>CIP бак каустика</t>
  </si>
  <si>
    <t xml:space="preserve">трубопровод </t>
  </si>
  <si>
    <t>автомат №1</t>
  </si>
  <si>
    <t>автомат №2</t>
  </si>
  <si>
    <t>автомат №3</t>
  </si>
  <si>
    <t>автомат №3,4</t>
  </si>
  <si>
    <t>автомат №4</t>
  </si>
  <si>
    <t>автомат №1,2</t>
  </si>
  <si>
    <t>осушитель</t>
  </si>
  <si>
    <t>поточный пастеризатор ДП-360</t>
  </si>
  <si>
    <t>поточный пастеризатор ДП-360
насос основной</t>
  </si>
  <si>
    <t>поточный пастеризатор ДП-360
нагнетание насоса СИП</t>
  </si>
  <si>
    <t>поточный пастеризатор ДП-360
теплообменник</t>
  </si>
  <si>
    <t>поточный пастеризатор ДП-360
буферный танк</t>
  </si>
  <si>
    <t>поточный пастеризатор ДП-360
буферный танк верхний</t>
  </si>
  <si>
    <t>поточный пастеризатор ДП-360
буферный танк нижний</t>
  </si>
  <si>
    <t>поточный пастеризатор ДП-360
Ёмкость СИП VN11 верхний</t>
  </si>
  <si>
    <t>поточный пастеризатор ДП-360
Ёмкость СИП VN11 нижний</t>
  </si>
  <si>
    <t>Ni 316L</t>
  </si>
  <si>
    <t>Jumo dTrans p30 4043664000</t>
  </si>
  <si>
    <t>Манометр осевой (глицерин)</t>
  </si>
  <si>
    <t>Cerabar T PMP131 -A1B01A1R</t>
  </si>
  <si>
    <t>манометр осевой внецентренный 1,4571 (глицерин)</t>
  </si>
  <si>
    <t>Krohnes 0962635861 D4</t>
  </si>
  <si>
    <t>Pt 100</t>
  </si>
  <si>
    <t>Handtmann tecsis EN837-1 013511826</t>
  </si>
  <si>
    <t>E+H Dosimag A DDAT25-A1A2</t>
  </si>
  <si>
    <t>E+H TST12-X1GT12PHA1AP TMT181-A</t>
  </si>
  <si>
    <t>Norgren (осевой)</t>
  </si>
  <si>
    <t>РОСМА ТМ3 IP54, ME45 (глицерин)</t>
  </si>
  <si>
    <t>манометр продукта</t>
  </si>
  <si>
    <t>1хPt100/0</t>
  </si>
  <si>
    <t>Wika EN837-1 316L (глицерин, осевой)</t>
  </si>
  <si>
    <t>манометр (осевой)</t>
  </si>
  <si>
    <t>манометр (глицерин, осевой)</t>
  </si>
  <si>
    <t>МТП-100 ГОСТ 2405-80</t>
  </si>
  <si>
    <t>Festo 359873 C4</t>
  </si>
  <si>
    <t>TST76-X 1AA3B  TMT137RBO  0-100 грС</t>
  </si>
  <si>
    <t>Promag H 50H65-2POA1</t>
  </si>
  <si>
    <t>МП3-У2 IP40 ME45</t>
  </si>
  <si>
    <t>Aplisen PCE-28 PD/CG1/2</t>
  </si>
  <si>
    <t>Festo 162638 TN</t>
  </si>
  <si>
    <t>Wika EN837-1 316L 1104DMGE (глицерин)</t>
  </si>
  <si>
    <t>ОВМ1-160 ГОСТ8625-69</t>
  </si>
  <si>
    <t>Aplisen PCE-28 PD/CG1/2 
12161678</t>
  </si>
  <si>
    <t>E+H TR10-ABA3YYSCGCOO
 TMT181-A 1xPt100 L=120 мм</t>
  </si>
  <si>
    <t>E+H TST76-X1AA3B TMT137-RB0 1xPt100 L=200 мм</t>
  </si>
  <si>
    <t>E+H TR10-PG1CCS2BA1B
 TMT181-A 1xPt100 L=120 мм</t>
  </si>
  <si>
    <t>E+H TR45-FA5G1R2HR4000 L=30мм 1xPt100/TF/3 TMT180-A11</t>
  </si>
  <si>
    <t>E+H Cerabar M PMP51-1K5L3/101</t>
  </si>
  <si>
    <t>Jumo dTrans p30 тип404366/000</t>
  </si>
  <si>
    <t>Термометр виброустойчивый</t>
  </si>
  <si>
    <t>Jumo dTrans p30 тип404366/1000</t>
  </si>
  <si>
    <t>E+H PMP 131</t>
  </si>
  <si>
    <t>Wika GEA</t>
  </si>
  <si>
    <t xml:space="preserve"> 0-10 бар   </t>
  </si>
  <si>
    <t xml:space="preserve"> 0-6 бар   </t>
  </si>
  <si>
    <t xml:space="preserve"> 0-16 бар   </t>
  </si>
  <si>
    <t>0-295 л/мин</t>
  </si>
  <si>
    <t>-50-200 град С</t>
  </si>
  <si>
    <t>0-1 Мпа</t>
  </si>
  <si>
    <t>-1-40 бар</t>
  </si>
  <si>
    <t>-30-50 град С</t>
  </si>
  <si>
    <t>-50-160 град С</t>
  </si>
  <si>
    <t>класс A</t>
  </si>
  <si>
    <t>±2</t>
  </si>
  <si>
    <t>RU84313106-01110101</t>
  </si>
  <si>
    <t>RU84313106-01110102</t>
  </si>
  <si>
    <t>RU84313106-01110103</t>
  </si>
  <si>
    <t>RU84313106-01110104</t>
  </si>
  <si>
    <t>RU84313106-01110105</t>
  </si>
  <si>
    <t>RU84313106-01110201</t>
  </si>
  <si>
    <t>RU84313106-01110202</t>
  </si>
  <si>
    <t>RU84313106-03040101</t>
  </si>
  <si>
    <t>RU84313106-03040102</t>
  </si>
  <si>
    <t>RU84313106-03040103</t>
  </si>
  <si>
    <t>RU84313106-03040201</t>
  </si>
  <si>
    <t>RU84313106-03040202</t>
  </si>
  <si>
    <t>RU84313106-05030201</t>
  </si>
  <si>
    <t>RU84313106-05030202</t>
  </si>
  <si>
    <t>RU84313106-05030203</t>
  </si>
  <si>
    <t>RU84313106-05030101</t>
  </si>
  <si>
    <t>RU84313106-05030102</t>
  </si>
  <si>
    <t>RU84313106-05030204</t>
  </si>
  <si>
    <t>RU84313106-05030205</t>
  </si>
  <si>
    <t>RU84313106-05030103</t>
  </si>
  <si>
    <t>RU84313106-05030104</t>
  </si>
  <si>
    <t>RU84313106-05030105</t>
  </si>
  <si>
    <t>Кеги 6</t>
  </si>
  <si>
    <t>РОЗ.6-CИП-М-001</t>
  </si>
  <si>
    <t>РОЗ.6-CИП-М-002</t>
  </si>
  <si>
    <t>РОЗ.6-CИП-М-003</t>
  </si>
  <si>
    <t>РОЗ.6-CИП-М-004</t>
  </si>
  <si>
    <t>РОЗ.6-И-М-005</t>
  </si>
  <si>
    <t>РОЗ.6-И-М-006</t>
  </si>
  <si>
    <t>РОЗ.6-И-М-007</t>
  </si>
  <si>
    <t>РОЗ.6-И-М-008</t>
  </si>
  <si>
    <t>РОЗ.6-И-М-009</t>
  </si>
  <si>
    <t>РОЗ.6-СИ-ДД-010</t>
  </si>
  <si>
    <t>РОЗ.6-СИ-ДД-011</t>
  </si>
  <si>
    <t>РОЗ.6-СИП-М-012</t>
  </si>
  <si>
    <t>РОЗ.6-СИ-ДД-013</t>
  </si>
  <si>
    <t>РОЗ.6-И-М-014</t>
  </si>
  <si>
    <t>РОЗ.6-И-М-015</t>
  </si>
  <si>
    <t>РОЗ.6-И-М-016</t>
  </si>
  <si>
    <t>РОЗ.6-СИ-ДД-017</t>
  </si>
  <si>
    <t>РОЗ.6-СИ-ДД-018</t>
  </si>
  <si>
    <t>РОЗ.6-СИ-ДД-019</t>
  </si>
  <si>
    <t>РОЗ.6-СИ-ДД-020</t>
  </si>
  <si>
    <t>РОЗ.6-СИ-ДД-021</t>
  </si>
  <si>
    <t>РОЗ.6-И-М-022</t>
  </si>
  <si>
    <t>РОЗ.6-И-М-023</t>
  </si>
  <si>
    <t>РОЗ.6-СИ-ДД-024</t>
  </si>
  <si>
    <t>РОЗ.6-СИ-ДД-025</t>
  </si>
  <si>
    <t>РОЗ.6-И-М-026</t>
  </si>
  <si>
    <t>РОЗ.6-И-М-027</t>
  </si>
  <si>
    <t>РОЗ.6-И-М-028</t>
  </si>
  <si>
    <t>ресивер</t>
  </si>
  <si>
    <t>воздушная станция</t>
  </si>
  <si>
    <t>Пресс форма</t>
  </si>
  <si>
    <t>Укупор</t>
  </si>
  <si>
    <t>Розлив</t>
  </si>
  <si>
    <t>Meter ДМ15-063-1-G</t>
  </si>
  <si>
    <t>РОСМА ТМ3 IP65</t>
  </si>
  <si>
    <t>Festo 526323 H6</t>
  </si>
  <si>
    <t>Festo 356759 H6</t>
  </si>
  <si>
    <t>Festo 670902 F3</t>
  </si>
  <si>
    <t>Festo 381035 H7</t>
  </si>
  <si>
    <t>Festo SPTW-P16R-G14-A-M12</t>
  </si>
  <si>
    <t>Festo SPTW-P50R-G14-A-M12</t>
  </si>
  <si>
    <t>Festo 356759 НО</t>
  </si>
  <si>
    <t>Festo 826323 НN</t>
  </si>
  <si>
    <t>Festo SPTW-P10R-G14-A-M12</t>
  </si>
  <si>
    <t>Wika S11</t>
  </si>
  <si>
    <t>Festo 356759 FN</t>
  </si>
  <si>
    <t>РОСМА ТМ1</t>
  </si>
  <si>
    <t>Wika 232.50.100 1107035753</t>
  </si>
  <si>
    <t>Wika EN837-1 316L 232.50.100 1107035753</t>
  </si>
  <si>
    <t>УП СИП 2 эт.</t>
  </si>
  <si>
    <t>RU84313102-27060201</t>
  </si>
  <si>
    <t>RU84313102-27060202</t>
  </si>
  <si>
    <t>RU84313102-27060301</t>
  </si>
  <si>
    <t>RU84313102-27060302</t>
  </si>
  <si>
    <t>RU84313102-27060303</t>
  </si>
  <si>
    <t>RU84313102-27060304</t>
  </si>
  <si>
    <t>RU84313102-27060305</t>
  </si>
  <si>
    <t>RU84313102-27060306</t>
  </si>
  <si>
    <t>RU84313102-27060401</t>
  </si>
  <si>
    <t>RU84313102-27060402</t>
  </si>
  <si>
    <t>RU84313102-27060403</t>
  </si>
  <si>
    <t>RU84313102-27060404</t>
  </si>
  <si>
    <t>RU84313102-27060405</t>
  </si>
  <si>
    <t>RU84313102-27060601</t>
  </si>
  <si>
    <t>RU84313102-27060101</t>
  </si>
  <si>
    <t>УП СипСт-СИ-ДД-001</t>
  </si>
  <si>
    <t>УП СипСт-СИ-ДД-002</t>
  </si>
  <si>
    <t>УП СипСт-СИ-ДТ-001</t>
  </si>
  <si>
    <t>УП СипСт-СИ-ДТ-002</t>
  </si>
  <si>
    <t>УП СипСт-СИ-ДТ-003</t>
  </si>
  <si>
    <t>УП СипСт-СИ-ДТ-004</t>
  </si>
  <si>
    <t>УП СипСт-СИ-ДТ-005</t>
  </si>
  <si>
    <t>УП СипСт-СИ-ДТ-006</t>
  </si>
  <si>
    <t>УП СипСт-И-ДУ-001</t>
  </si>
  <si>
    <t>УП СипСт-И-ДУ-002</t>
  </si>
  <si>
    <t>УП СипСт-И-ДУ-003</t>
  </si>
  <si>
    <t>УП СипСт-И-ДУ-004</t>
  </si>
  <si>
    <t>УП СипСт-И-ДУ-005</t>
  </si>
  <si>
    <t>УП СипСт-И-РС-001</t>
  </si>
  <si>
    <t>УП СипСт-И-М-001</t>
  </si>
  <si>
    <t>СИП станция 2 этаж</t>
  </si>
  <si>
    <t>Бак холодной воды (Нижний)</t>
  </si>
  <si>
    <t>Подача</t>
  </si>
  <si>
    <t>Возврат</t>
  </si>
  <si>
    <t>Вход в бак</t>
  </si>
  <si>
    <t>Бак щёлочи</t>
  </si>
  <si>
    <t>Бак кислоты</t>
  </si>
  <si>
    <t>Всас насоса СИП</t>
  </si>
  <si>
    <t>Бак холодной воды (Верхний)</t>
  </si>
  <si>
    <t>Бак кислоты (Верхний)</t>
  </si>
  <si>
    <t>Бак щёлочи воды (Верхний)</t>
  </si>
  <si>
    <t>Aplisen PCE28 
№12161657</t>
  </si>
  <si>
    <t>KHS TFP 49/100/6ММ/4MM/MPU 
№ 110001778539/003</t>
  </si>
  <si>
    <t xml:space="preserve">
ОВЕН ДТС035М-РТ100.0.5.60.И
№119471231044602772
</t>
  </si>
  <si>
    <t xml:space="preserve">
ОВЕН ДТС035М-РТ100.0.5.60.И
</t>
  </si>
  <si>
    <t xml:space="preserve">
ОВЕН ДТС035М-РТ100.0.5.60.И    
№119471231044602226
</t>
  </si>
  <si>
    <t xml:space="preserve">
ОВЕН ДТС035М-РТ100.0.5.60.И    
№119471231044602773
</t>
  </si>
  <si>
    <t>Aplisen DIN80
№12161657</t>
  </si>
  <si>
    <t>0-100 C</t>
  </si>
  <si>
    <t>Датчик точки росы</t>
  </si>
  <si>
    <t>Ротаметр</t>
  </si>
  <si>
    <t>Преобразователь давления</t>
  </si>
  <si>
    <t>Анализатор</t>
  </si>
  <si>
    <t xml:space="preserve">Манометр </t>
  </si>
  <si>
    <t>Уровень</t>
  </si>
  <si>
    <t>Датчик электропроводности</t>
  </si>
  <si>
    <t xml:space="preserve">Расходомер электромагнитный </t>
  </si>
  <si>
    <t>Дифманометр</t>
  </si>
  <si>
    <t>Термоманоментр</t>
  </si>
  <si>
    <t>Преоб-тель давления</t>
  </si>
  <si>
    <t>рН-метр</t>
  </si>
  <si>
    <t xml:space="preserve">Гиря калибровоч-ная </t>
  </si>
  <si>
    <t xml:space="preserve">Очистка пневмосистема </t>
  </si>
  <si>
    <t>Осушка пневмосистема</t>
  </si>
  <si>
    <t>Фарфас №3</t>
  </si>
  <si>
    <r>
      <t xml:space="preserve">Линия №2 </t>
    </r>
    <r>
      <rPr>
        <b/>
        <sz val="10"/>
        <rFont val="Calibri"/>
        <family val="2"/>
        <charset val="204"/>
      </rPr>
      <t>Glass Line 1</t>
    </r>
  </si>
  <si>
    <t>Фарфас №1</t>
  </si>
  <si>
    <r>
      <t xml:space="preserve">Линия №4 </t>
    </r>
    <r>
      <rPr>
        <b/>
        <sz val="10"/>
        <rFont val="Calibri"/>
        <family val="2"/>
        <charset val="204"/>
      </rPr>
      <t>PetLine 3</t>
    </r>
  </si>
  <si>
    <t>KegLine 1</t>
  </si>
  <si>
    <t>Фарфас №2</t>
  </si>
  <si>
    <t>Линия №1 PET LINE</t>
  </si>
  <si>
    <r>
      <t xml:space="preserve">Линия №8 </t>
    </r>
    <r>
      <rPr>
        <b/>
        <sz val="10"/>
        <rFont val="Calibri"/>
        <family val="2"/>
        <charset val="204"/>
      </rPr>
      <t>PET LINE2</t>
    </r>
  </si>
  <si>
    <t>ДП 360</t>
  </si>
  <si>
    <t>Регенирация Н-1</t>
  </si>
  <si>
    <t>Фарфас 1</t>
  </si>
  <si>
    <t>Фарфас 2</t>
  </si>
  <si>
    <t>Фарфас 3</t>
  </si>
  <si>
    <t>Испаритель</t>
  </si>
  <si>
    <t>PetLine 1</t>
  </si>
  <si>
    <t>Cброс газа</t>
  </si>
  <si>
    <t>Регенирация Н2</t>
  </si>
  <si>
    <t>Газ с компрессора Н-1</t>
  </si>
  <si>
    <t>Газ с компрессора Н-2</t>
  </si>
  <si>
    <t>PetLine 2</t>
  </si>
  <si>
    <t>PetLine 3</t>
  </si>
  <si>
    <t>Glass Line 1</t>
  </si>
  <si>
    <t>Осушитель 1-ог ком. СО2</t>
  </si>
  <si>
    <t>Осушитель№1, ком. СО2 №1</t>
  </si>
  <si>
    <t>Осушитель№1, ком. СО2 №2</t>
  </si>
  <si>
    <t>Осушитель№1</t>
  </si>
  <si>
    <t>Осушитель 2-ог ком. СО2</t>
  </si>
  <si>
    <t>Осушитель 2-го ком. СО2 №1</t>
  </si>
  <si>
    <t>Осушитель 2-го ком. СО2 №2</t>
  </si>
  <si>
    <t>Осушитель 2-го ком. СО2 №3</t>
  </si>
  <si>
    <t>Осушитель 2-го ком. СО2 №4</t>
  </si>
  <si>
    <t>Осушитель 2--го ком. СО2 основной тэн</t>
  </si>
  <si>
    <t>Реболлер</t>
  </si>
  <si>
    <t>Буфер реболлера</t>
  </si>
  <si>
    <t>Ком. СО2 №1 (давление масла)</t>
  </si>
  <si>
    <t>Газгольдер</t>
  </si>
  <si>
    <t>Компрессор СО2 №1 (давление газа после первой ступени)</t>
  </si>
  <si>
    <t>Компрессор СО2 №1 (давление газа после второй ступени)</t>
  </si>
  <si>
    <t>Компрессор СО2 №2 (давление  первой ступени)</t>
  </si>
  <si>
    <t>Компрессор СО2 №2 (давление второй ступени)</t>
  </si>
  <si>
    <t>Компрессор СО2 №2 (давление масла)</t>
  </si>
  <si>
    <t>Ком. СО2 №2 1-ой ступени (температура масла)</t>
  </si>
  <si>
    <t>Ком. СО2 №2 на выходе 2-ой ступени</t>
  </si>
  <si>
    <t>Ком. СО2 №2 на выходепромежуточного охладителя</t>
  </si>
  <si>
    <t>Компрессор СО2 №2 (Температура на выходе 1-ой ступени)</t>
  </si>
  <si>
    <t>Компрессор СО2 №2 (Температура на выходе промежуточного охладителя 1-й ступени)</t>
  </si>
  <si>
    <t>Компрессор СО2 №2 (Температура на выходе 2-ой ступени)</t>
  </si>
  <si>
    <t>Компрессор СО2 №2 (Температура на выходе промежуточного охладителя 2-й ступени)</t>
  </si>
  <si>
    <t>Компрессор СО2 №2 (Температура охлаждающей воды на выходе 1-й ступени)</t>
  </si>
  <si>
    <t>Компрессор СО2 №2 (Температура охлаждающей воды на выходе 2-й ступени)</t>
  </si>
  <si>
    <t>Компрессор СО2 №1 (Температура СО2 на выходе 1-й ступени)</t>
  </si>
  <si>
    <t>Компрессор СО2 №1 (Температура СО2 после охладителя 1-й ступени)</t>
  </si>
  <si>
    <t>Компрессор СО2 №1 (Температура СО2 на выходе 2-й ступени)</t>
  </si>
  <si>
    <t>Компрессор СО2 №1 (Температура СО2 после охладителя 2-й ступени)</t>
  </si>
  <si>
    <t>Компрессор СО2 №1 (Температура рубашка цилиндра)</t>
  </si>
  <si>
    <t>Испаритель №1</t>
  </si>
  <si>
    <t>Испаритель №2</t>
  </si>
  <si>
    <t>Насос №2 СО2</t>
  </si>
  <si>
    <t>Линия нагнетания К-2 СО2</t>
  </si>
  <si>
    <t xml:space="preserve">коллектор подачи пара на потребитель
</t>
  </si>
  <si>
    <t>Пар на выпариватель СО2</t>
  </si>
  <si>
    <t>Пропарка линий СО2</t>
  </si>
  <si>
    <t>Линия нагнетания К-1 СО2</t>
  </si>
  <si>
    <t>Линия подачи в газгольдер</t>
  </si>
  <si>
    <t>Коллектор СО2</t>
  </si>
  <si>
    <t>Осушитель компрессора №1  (40 бар) до фильтра</t>
  </si>
  <si>
    <t>Осушитель компрессора №1  (40 бар) после фильтра</t>
  </si>
  <si>
    <t>Осушитель компрессора №2  (40 бар) до фильтра</t>
  </si>
  <si>
    <t>Осушитель компрессора №2  (40 бар) после фильтра</t>
  </si>
  <si>
    <t>Осушитель компрессора №3  (40 бар) до фильтра</t>
  </si>
  <si>
    <t>Осушитель компрессора №3  (40 бар) после фильтра</t>
  </si>
  <si>
    <t>Осушитель компрессора №4  (40 бар) до фильтра</t>
  </si>
  <si>
    <t>Осушитель компрессора №4  (40 бар) после фильтра</t>
  </si>
  <si>
    <t>Коллектор подачи сж. Воздуха из ресивера  (40 бар)</t>
  </si>
  <si>
    <t>Компрессор №1  (40 бар). Влагоотделитель I ступени.</t>
  </si>
  <si>
    <t>Компрессор №1 (40 бар). Влагоотделитель II ступени.</t>
  </si>
  <si>
    <t>Компрессор №2  (40 бар). Влагоотделитель I ступени.</t>
  </si>
  <si>
    <t>Компрессор №2 (40 бар). Влагоотделитель II ступени.</t>
  </si>
  <si>
    <t>Компрессор №3  (40 бар). Влагоотделитель I ступени.</t>
  </si>
  <si>
    <t>Компрессор №3 (40 бар). Влагоотделитель II ступени.</t>
  </si>
  <si>
    <t>Компрессор №4  (40 бар). Влагоотделитель I ступени.</t>
  </si>
  <si>
    <t>Компрессор №4 (40 бар). Влагоотделитель II ступени.</t>
  </si>
  <si>
    <t>Нагнетание насоса охлаждения</t>
  </si>
  <si>
    <t>Компрессор №2 (40 бар). Влагоотделитель I ступени.</t>
  </si>
  <si>
    <t>Компрессор №3 (40 бар). Влагоотделитель I ступени.</t>
  </si>
  <si>
    <t>Компрессор №4 (40 бар). Влагоотделитель I ступени.</t>
  </si>
  <si>
    <t>Башня осушителя №1</t>
  </si>
  <si>
    <t>Башня осушителя №2</t>
  </si>
  <si>
    <t>Насос воды(-6) №1</t>
  </si>
  <si>
    <t>Насос воды(-6) №2</t>
  </si>
  <si>
    <t>Насос воды(-6) №3</t>
  </si>
  <si>
    <t>Насос воды(-1) №1</t>
  </si>
  <si>
    <t>Насос воды(-1) №2</t>
  </si>
  <si>
    <t>Насос воды(-1) №3</t>
  </si>
  <si>
    <t>Насос воды(-1) №4</t>
  </si>
  <si>
    <t>Насос воды(-1) №5</t>
  </si>
  <si>
    <t>Насос воды(-1) №6</t>
  </si>
  <si>
    <t>Насос воды(-1) №1 мал.</t>
  </si>
  <si>
    <t xml:space="preserve">Насос воды(-1) №2 </t>
  </si>
  <si>
    <t>Винт.компр.(-1)№1(всас.)</t>
  </si>
  <si>
    <t>Винт.компр.(-1)№1(нагн.)</t>
  </si>
  <si>
    <t>Винт.компр.(-1)№1(масло)</t>
  </si>
  <si>
    <t>Винт.компр.(-1)№2(всас.)</t>
  </si>
  <si>
    <t>Винт.компр.(-1)№2(нагн.)</t>
  </si>
  <si>
    <t>Винт.компр.(-1)№2(масло)</t>
  </si>
  <si>
    <t>Винт.компр.(-6)№1(всас.)</t>
  </si>
  <si>
    <t>Винт.компр.(-6)№1(нагн.)</t>
  </si>
  <si>
    <t>Винт.компр.(-6)№1(масло)</t>
  </si>
  <si>
    <t>Винт.компр.(-6)№2(всас.)</t>
  </si>
  <si>
    <t>Винт.компр.(-6)№2(нагн.)</t>
  </si>
  <si>
    <t>Винт.компр.(-6)№2(масло)</t>
  </si>
  <si>
    <t>Винт.компр.(-6)№3(всас.)</t>
  </si>
  <si>
    <t>Винт.компр.(-6)№3(нагн.)</t>
  </si>
  <si>
    <t>Винт.компр.(-6)№3(масло)</t>
  </si>
  <si>
    <t>Т. провод глик. подача</t>
  </si>
  <si>
    <t>Т. провод глик. Возврат</t>
  </si>
  <si>
    <t>Солодовня №1(фильтры)1</t>
  </si>
  <si>
    <t>Солодовня №1(фильтры)2</t>
  </si>
  <si>
    <t>Солодовня №3(стар.)под.</t>
  </si>
  <si>
    <t>Солодовня №3(стар.)возв.</t>
  </si>
  <si>
    <t>Солодовня №3(нов.)под.</t>
  </si>
  <si>
    <t>Солодовня №3(нов.)возв.</t>
  </si>
  <si>
    <t>Масло сборник наруж. Площадка</t>
  </si>
  <si>
    <t>Масло сборник</t>
  </si>
  <si>
    <t xml:space="preserve">Ресивер дренажный №23030 </t>
  </si>
  <si>
    <t>Ресивер линейный №22657</t>
  </si>
  <si>
    <t>Водяной насос УПИА</t>
  </si>
  <si>
    <t>Линия нагнетания  УПИА</t>
  </si>
  <si>
    <t>Теплообменник Солод 1</t>
  </si>
  <si>
    <t>Аммиачный испарительный конденсатор (подача)</t>
  </si>
  <si>
    <t>Аммиачный испарительный конденсатор (обратка)</t>
  </si>
  <si>
    <t>Аммиачный испарительный конденсатор (аммиак)</t>
  </si>
  <si>
    <t>Фрикулинг</t>
  </si>
  <si>
    <t>Компрессор NF-811 №1</t>
  </si>
  <si>
    <t>Компрессор NF-811 №2</t>
  </si>
  <si>
    <t>Компрессор NF-811 №3</t>
  </si>
  <si>
    <t>Компрессор NF-811 №4</t>
  </si>
  <si>
    <t>Компрессор NF-811 №5</t>
  </si>
  <si>
    <t>Компрессор NF-811 №6</t>
  </si>
  <si>
    <t xml:space="preserve">Компрессор MYCOM №7 </t>
  </si>
  <si>
    <t>Компрессор MYCOM №8</t>
  </si>
  <si>
    <t xml:space="preserve">Компрессор MYCOM №9 </t>
  </si>
  <si>
    <t>Компрессор MYCOM №10</t>
  </si>
  <si>
    <t>Насос воды №25</t>
  </si>
  <si>
    <t>Насос воды №24</t>
  </si>
  <si>
    <t>Насос воды №23</t>
  </si>
  <si>
    <t>Коллект.наг. вод насосов</t>
  </si>
  <si>
    <t>Насос воды №26</t>
  </si>
  <si>
    <t>Насос воды №27</t>
  </si>
  <si>
    <t>Насос воды №28</t>
  </si>
  <si>
    <t>Насос воды №17</t>
  </si>
  <si>
    <t>Насос воды №18</t>
  </si>
  <si>
    <t>Насос воды №19</t>
  </si>
  <si>
    <t>Насос воды №20</t>
  </si>
  <si>
    <t>Насос воды №21</t>
  </si>
  <si>
    <t>Насос воды №22</t>
  </si>
  <si>
    <t>Насос воды №31</t>
  </si>
  <si>
    <t>Насос воды №32</t>
  </si>
  <si>
    <t>Линия нетрализаций аммиака</t>
  </si>
  <si>
    <t>Линия отработанного масла</t>
  </si>
  <si>
    <t>Ком-1 давление нагнетания масла</t>
  </si>
  <si>
    <t>Ком-1 давление всасывания  NH3</t>
  </si>
  <si>
    <t>Ком-1 давление нагнетания  NH3</t>
  </si>
  <si>
    <t>Ком-2 давление нагнетания масла</t>
  </si>
  <si>
    <t>Ком-2 давление всасывания  NH3</t>
  </si>
  <si>
    <t>Ком-2 давление нагнетания  NH3</t>
  </si>
  <si>
    <t>Ком-3 давление нагнетания масла</t>
  </si>
  <si>
    <t>Ком-3 давление всасывания  NH3</t>
  </si>
  <si>
    <t>Ком-3 давление нагнетания  NH3</t>
  </si>
  <si>
    <t>Ком-4 давление нагнетания масла</t>
  </si>
  <si>
    <t>Ком-4 давление всасывания  NH3</t>
  </si>
  <si>
    <t>Ком-4 давление нагнетания  NH3</t>
  </si>
  <si>
    <t>Ком-5 давление нагнетания масла</t>
  </si>
  <si>
    <t>Ком-5 давление всасывания  NH3</t>
  </si>
  <si>
    <t>Ком-5 давление нагнетания  NH3</t>
  </si>
  <si>
    <t>Ком-6 давление нагнетания масла</t>
  </si>
  <si>
    <t>Ком-6 давление всасывания  NH3</t>
  </si>
  <si>
    <t>Ком-6 давление нагнетания  NH3</t>
  </si>
  <si>
    <t>Ком-7 давление нагнетания масла</t>
  </si>
  <si>
    <t>Ком-7 давление нагнетания  NH3</t>
  </si>
  <si>
    <t>Ком-7 давление всасывания NH3</t>
  </si>
  <si>
    <t>Ком-7 перепад давления на тонком фильтре NH3</t>
  </si>
  <si>
    <t>Ком-7 перепад давления на масленном фильтре NH3</t>
  </si>
  <si>
    <t>Ком-8 давление нагнетания масла</t>
  </si>
  <si>
    <t>Ком-8 давление нагнетания  NH3</t>
  </si>
  <si>
    <t>Ком-8 давление всасывания NH3</t>
  </si>
  <si>
    <t>Ком-8 перепад давления на тонком фильтре NH3</t>
  </si>
  <si>
    <t>Ком-8 перепад давления на масленном фильтре NH3</t>
  </si>
  <si>
    <t>Ком-9 давление нагнетания масла</t>
  </si>
  <si>
    <t>Ком-9 давление нагнетания  NH3</t>
  </si>
  <si>
    <t>Ком-9 давление всасывания NH3</t>
  </si>
  <si>
    <t>Ком-9 перепад давления на тонком фильтре NH3</t>
  </si>
  <si>
    <t>Ком-9 перепад давления на масленном фильтре NH3</t>
  </si>
  <si>
    <t>Ком-10 давление нагнетания масла</t>
  </si>
  <si>
    <t>Ком-10 давление нагнетания  NH3</t>
  </si>
  <si>
    <t>Ком-10 давление всасывания NH3</t>
  </si>
  <si>
    <t>Ком-10 перепад давления на тонком фильтре NH3</t>
  </si>
  <si>
    <t>Ком-10 перепад давления на масленном фильтре NH3</t>
  </si>
  <si>
    <t>Ком-1 Темп-ра на всасе</t>
  </si>
  <si>
    <t>Ком-1 Темп-ра на нагнетаний</t>
  </si>
  <si>
    <t>Ком-1 Темп-ра масла</t>
  </si>
  <si>
    <t>Ком-2 Темп-ра на всасе</t>
  </si>
  <si>
    <t>Ком-2 Темп-ра на нагнетаний</t>
  </si>
  <si>
    <t>Ком-2 Темп-ра масла</t>
  </si>
  <si>
    <t>Ком-3 Темп-ра на всасе</t>
  </si>
  <si>
    <t>Ком-3 Темп-ра на нагнетаний</t>
  </si>
  <si>
    <t>Ком-3 Темп-ра масла</t>
  </si>
  <si>
    <t>Ком-4 Темп-ра на всасе</t>
  </si>
  <si>
    <t>Ком-4 Темп-ра на нагнетаний</t>
  </si>
  <si>
    <t>Ком-4 Темп-ра масла</t>
  </si>
  <si>
    <t>Ком-5 Темп-ра на всасе</t>
  </si>
  <si>
    <t>Ком-5 Темп-ра на нагнетаний</t>
  </si>
  <si>
    <t>Ком-5 Темп-ра масла</t>
  </si>
  <si>
    <t>Ком-6 Темп-ра на всасе</t>
  </si>
  <si>
    <t>Ком-6 Темп-ра на нагнетаний</t>
  </si>
  <si>
    <t>Ком-6 Темп-ра масла</t>
  </si>
  <si>
    <t>Ком-7 Темп-ра на всасе</t>
  </si>
  <si>
    <t>Ком-7 Темп-ра на нагнетаний</t>
  </si>
  <si>
    <t>Ком-7 Темп-ра масла</t>
  </si>
  <si>
    <t>Ком-7 Темп-ра охлажденного масла</t>
  </si>
  <si>
    <t>Ком-8 Темп-ра на всасе</t>
  </si>
  <si>
    <t>Ком-8 Темп-ра на нагнетаний</t>
  </si>
  <si>
    <t>Ком-8 Темп-ра масла</t>
  </si>
  <si>
    <t>Ком-8 Темп-ра охлажденного масла</t>
  </si>
  <si>
    <t>Ком-9 Темп-ра на всасе</t>
  </si>
  <si>
    <t>Ком-9 Темп-ра на нагнетаний</t>
  </si>
  <si>
    <t>Ком-9 Темп-ра масла</t>
  </si>
  <si>
    <t>Ком-9 Темп-ра охлажденного масла</t>
  </si>
  <si>
    <t>Ком-10 Темп-ра на всасе</t>
  </si>
  <si>
    <t>Ком-10 Темп-ра на нагнетаний</t>
  </si>
  <si>
    <t>Ком-10 Темп-ра масла</t>
  </si>
  <si>
    <t>Ком-10 Темп-ра охлажденного масла</t>
  </si>
  <si>
    <t>На байпасе ЧИЛЛЕРА</t>
  </si>
  <si>
    <t>Всас ЧИЛЛЕРА</t>
  </si>
  <si>
    <t>Линия гликоля</t>
  </si>
  <si>
    <t>Экономайзер котла</t>
  </si>
  <si>
    <t>Газопровод котла 5</t>
  </si>
  <si>
    <t>Верхний барабан котла 5</t>
  </si>
  <si>
    <t>Экономайзер котла 5</t>
  </si>
  <si>
    <t>Газопровод ГРУ</t>
  </si>
  <si>
    <t>Газопровод</t>
  </si>
  <si>
    <t>Деаэратор</t>
  </si>
  <si>
    <t>Паровой коллектор</t>
  </si>
  <si>
    <t xml:space="preserve"> s112, у насоса конденсат.s110</t>
  </si>
  <si>
    <t xml:space="preserve"> ts112/2, у насоса конденсат. s110/2</t>
  </si>
  <si>
    <t xml:space="preserve"> s120, у насоса конденсат. s118</t>
  </si>
  <si>
    <t xml:space="preserve"> w32/1, у насоса питател.w30/1</t>
  </si>
  <si>
    <t xml:space="preserve"> w32/2, у насоса питател. w30/2</t>
  </si>
  <si>
    <t xml:space="preserve"> w42/1, у насоса питател.w40/1</t>
  </si>
  <si>
    <t xml:space="preserve"> w42/2, у насоса питател. w40/2</t>
  </si>
  <si>
    <t xml:space="preserve"> t42, у насоса питательного t38</t>
  </si>
  <si>
    <t xml:space="preserve"> t44, у насоса питательного t39</t>
  </si>
  <si>
    <t xml:space="preserve"> t45, у насоса питательного t40</t>
  </si>
  <si>
    <t xml:space="preserve"> t46, у насоса питательного t41</t>
  </si>
  <si>
    <t xml:space="preserve"> t68/1, паровая гребенка Ду400</t>
  </si>
  <si>
    <t xml:space="preserve"> t68/2, паровая гребенка Ду400</t>
  </si>
  <si>
    <t xml:space="preserve"> s3, VKK Головка деаэратора</t>
  </si>
  <si>
    <t>Теплообменник</t>
  </si>
  <si>
    <t>Уровень котла №1</t>
  </si>
  <si>
    <t>Уровень котла №2</t>
  </si>
  <si>
    <t>Котел №1</t>
  </si>
  <si>
    <t>Котел №2</t>
  </si>
  <si>
    <t xml:space="preserve">Рекуператор </t>
  </si>
  <si>
    <t>Всас насоса жидкого топлива котела №1</t>
  </si>
  <si>
    <t>Нагнетание насоса жидкого топлива котела №1</t>
  </si>
  <si>
    <t>Всас насоса жидкого топлива котела №2</t>
  </si>
  <si>
    <t>Нагнетание насоса жидкого топлива котела №2</t>
  </si>
  <si>
    <t>Дымосос до экономайзера Котла 4</t>
  </si>
  <si>
    <t>Дымосос после экономайзера Котла 4</t>
  </si>
  <si>
    <t>Емокость воды в котла 4</t>
  </si>
  <si>
    <t>Емокость воды в котла 5</t>
  </si>
  <si>
    <t>Топка котла 4</t>
  </si>
  <si>
    <t xml:space="preserve">Перед регулятором </t>
  </si>
  <si>
    <t xml:space="preserve">После регулятором </t>
  </si>
  <si>
    <t>Топка котла 5</t>
  </si>
  <si>
    <t xml:space="preserve">После заслонки на горелке </t>
  </si>
  <si>
    <t>Емкость подпитки отопления</t>
  </si>
  <si>
    <t>Насос подпитки отопления</t>
  </si>
  <si>
    <t>Емкость ГВС</t>
  </si>
  <si>
    <t>Насос подпитки ГВС</t>
  </si>
  <si>
    <t xml:space="preserve">После насоса подпитки ГВС </t>
  </si>
  <si>
    <t>Пар после регулятора на СГП</t>
  </si>
  <si>
    <t>Трубопровод всасывания циркуляционного насоса. Рекуператор</t>
  </si>
  <si>
    <t>Трубопровод нагнетания циркуляционного насоса. Рекуператор</t>
  </si>
  <si>
    <t>Давление воды на входе в теплообменник TL6-BI-M</t>
  </si>
  <si>
    <t>Давление воды на выходе из теплообменника TL6-BI-M. Рекуператор</t>
  </si>
  <si>
    <t>Давление воды на входе в теплообменник TL6-BI-M. Рекуператор</t>
  </si>
  <si>
    <t>Давление воды на входе в теплообменник T10-BEG. Рекуператор</t>
  </si>
  <si>
    <t>Давление воды на выходе из теплообменника T10-BEG. Рекуператор</t>
  </si>
  <si>
    <t>Давление воды на входе в теплообменник MK15-BWFDR. Рекуператор</t>
  </si>
  <si>
    <t>Давление воды на выходе из теплообменника MK15-BWFDR. Рекуператор</t>
  </si>
  <si>
    <t>ТП2. Паровой коллектор</t>
  </si>
  <si>
    <t>ТП4. ГВС</t>
  </si>
  <si>
    <t>ТП4. Паровой коллектор</t>
  </si>
  <si>
    <t>Коллектор ПАРА</t>
  </si>
  <si>
    <t>Температура воды на входе в  теплообменник TL6 BFM. Рекуператор</t>
  </si>
  <si>
    <t>Температура воды на выходе из  теплообменника TL6 BFM. Рекуператор</t>
  </si>
  <si>
    <t>Топливная емкость</t>
  </si>
  <si>
    <t>Коллектор воды</t>
  </si>
  <si>
    <t>Трубопровод линии нагнетания циркуляционного насоса, Рекуператор</t>
  </si>
  <si>
    <t>Трубопровод теплообменника MK15-BWFDR. Рекуператор</t>
  </si>
  <si>
    <t>Насос дегозатора №341</t>
  </si>
  <si>
    <t>Насос дегозатора №342</t>
  </si>
  <si>
    <t xml:space="preserve">Насос №310 бака промывки </t>
  </si>
  <si>
    <t>Давление пермиата</t>
  </si>
  <si>
    <t>Расход концентрата</t>
  </si>
  <si>
    <t>Давление на входе ФТО</t>
  </si>
  <si>
    <t>Давление на выходе ФТО</t>
  </si>
  <si>
    <t>Давление концентрата</t>
  </si>
  <si>
    <t>Расход на установку обратного осмаса</t>
  </si>
  <si>
    <t>Давление насоса высокого давления</t>
  </si>
  <si>
    <t>Давление промывочной воды</t>
  </si>
  <si>
    <t>Расход подмешивания</t>
  </si>
  <si>
    <t>Расход после осмаса</t>
  </si>
  <si>
    <t>Давление на входе фильтр №1</t>
  </si>
  <si>
    <t>Давление на выходе фильтр №1</t>
  </si>
  <si>
    <t>Контроль диф. давления фильтра №1</t>
  </si>
  <si>
    <t>Расход из фильтра №1</t>
  </si>
  <si>
    <t>Давление на входе фильтр №2</t>
  </si>
  <si>
    <t>Давление на выходе фильтр №2</t>
  </si>
  <si>
    <t>Контроль диф. давления фильтра №2</t>
  </si>
  <si>
    <t>Расход из фильтра №2</t>
  </si>
  <si>
    <t>Давление на входе фильтр №3</t>
  </si>
  <si>
    <t>Давление на выходе фильтр №3</t>
  </si>
  <si>
    <t>Контроль диф. давления фильтра №3</t>
  </si>
  <si>
    <t>Расход из фильтра №3</t>
  </si>
  <si>
    <t xml:space="preserve">Насос дегазатора </t>
  </si>
  <si>
    <t>Расход умягченной воды</t>
  </si>
  <si>
    <t>Насос PU 132 танк 1-2</t>
  </si>
  <si>
    <t>Насос PU 131 танк 1-2</t>
  </si>
  <si>
    <t>Танк 1 Темп-ра в нижней части</t>
  </si>
  <si>
    <t>Танк 2 Темп-ра в верхней части</t>
  </si>
  <si>
    <t>Танк 2 Темп-ра в нижней части</t>
  </si>
  <si>
    <t>Насос PU 271 танк 4 - 6</t>
  </si>
  <si>
    <t>Насос PU 261 танк 4 - 6</t>
  </si>
  <si>
    <t>Танк 4 - 6</t>
  </si>
  <si>
    <t>Танк 3 Темп-ра в нижней точке</t>
  </si>
  <si>
    <t>Танк 3 Темп-ра в верхней точке</t>
  </si>
  <si>
    <t>Танк 5 Темп-ра в нижней точке</t>
  </si>
  <si>
    <t>Танк 5 Темп-ра в верхней точке</t>
  </si>
  <si>
    <t>Насос PU 461 танк 3 - 5</t>
  </si>
  <si>
    <t>Танк 3 - 5</t>
  </si>
  <si>
    <t>Расход из танка 7 - 8</t>
  </si>
  <si>
    <t>Танк 7 - 8</t>
  </si>
  <si>
    <t>Насос PU 431 танк 7 - 8</t>
  </si>
  <si>
    <t>Танк 8 Темп-ра в нижней точке</t>
  </si>
  <si>
    <t>Танк 8 Темп-ра в верхней точке</t>
  </si>
  <si>
    <t>Танк 7 Темп-ра в нижней точке</t>
  </si>
  <si>
    <t>Танк 7 Темп-ра в верхней точке</t>
  </si>
  <si>
    <t>Расход из танка 67 - 70</t>
  </si>
  <si>
    <t>Насос PU 233 танк 67 - 70</t>
  </si>
  <si>
    <t>Насос PU 232 танк 67 - 70</t>
  </si>
  <si>
    <t>Насос PU 231 танк 67 - 70</t>
  </si>
  <si>
    <t>Давление насосов танка 67 - 70</t>
  </si>
  <si>
    <t>Танк 67 - 70</t>
  </si>
  <si>
    <t>Натрикатионитовый фильтр</t>
  </si>
  <si>
    <t>Учет скважинны №1</t>
  </si>
  <si>
    <t>Учет скважинны №2</t>
  </si>
  <si>
    <t>Учет скважинны №3</t>
  </si>
  <si>
    <t>Учет скважинны №4</t>
  </si>
  <si>
    <t>Установка №1</t>
  </si>
  <si>
    <t>Установка №2</t>
  </si>
  <si>
    <t>Установка №3</t>
  </si>
  <si>
    <t>Фильтр песоч. №1</t>
  </si>
  <si>
    <t>Фильтр песоч. №2</t>
  </si>
  <si>
    <t>Фильтр песоч. №3</t>
  </si>
  <si>
    <t>Коллетор насосной станциий Т-69</t>
  </si>
  <si>
    <t>Танк 66-69 Фильтрация</t>
  </si>
  <si>
    <t>Танк 66-69 ЦКТ4 фарфас</t>
  </si>
  <si>
    <t>Танк 66-69 розлив 1 этаж</t>
  </si>
  <si>
    <t>Танк 66-69 розлив 2 этаж</t>
  </si>
  <si>
    <t>Танк 66-69 ЦКТ 1, 2, 3.</t>
  </si>
  <si>
    <t>Пивоваренная вода на 3 варочный порядок</t>
  </si>
  <si>
    <t>Давление пермеата</t>
  </si>
  <si>
    <t>Дегозатор СО2</t>
  </si>
  <si>
    <t>Давление в дегозаторе СО2</t>
  </si>
  <si>
    <t>Группа насосов подачи сервисной воды из танка 66-69</t>
  </si>
  <si>
    <t>Уровень Е-69</t>
  </si>
  <si>
    <t>Всас гр. Насосов (Е-69)</t>
  </si>
  <si>
    <t>Нагнетание гр. Насосов (Е-69)</t>
  </si>
  <si>
    <t>Давление на входе обратного осмоса</t>
  </si>
  <si>
    <t>Давление на входе тонкого фильтра</t>
  </si>
  <si>
    <t>Вход в песочные фильтры №3</t>
  </si>
  <si>
    <t>Установка №1 Давление пермеата</t>
  </si>
  <si>
    <t>Установка №1 Давление концентрата</t>
  </si>
  <si>
    <t>Установка №1 Давление на входе в 3 ступень</t>
  </si>
  <si>
    <t>Установка №1 Давление на входе во 2 ступень</t>
  </si>
  <si>
    <t>Установка №1 Давление на входе в 1 ступень</t>
  </si>
  <si>
    <t>Установка №1 Давление после насоса Н-2</t>
  </si>
  <si>
    <t>Установка №1 Давление перед насосом Н-2</t>
  </si>
  <si>
    <t>Установка №1 Давление после насоса Н-1</t>
  </si>
  <si>
    <t>Установка №1 Давление перед насосом Н-1</t>
  </si>
  <si>
    <t>Расход на угольные фильтра Установка №2</t>
  </si>
  <si>
    <t>Установка №3 Расхо концентрата с установки 3</t>
  </si>
  <si>
    <t>Фильтр угольный №1</t>
  </si>
  <si>
    <t>Фильтр угольный №2</t>
  </si>
  <si>
    <t>Фильтр угольный №3</t>
  </si>
  <si>
    <t>Насос пивоваренной воды №279</t>
  </si>
  <si>
    <t>Насос пивоваренной воды №179</t>
  </si>
  <si>
    <t xml:space="preserve">Насос пивоваренной воды на Альфа Лавль </t>
  </si>
  <si>
    <t>Угольный фильтр тем-ра пара для дезинфекции</t>
  </si>
  <si>
    <t>Расход из т.6 на варочный</t>
  </si>
  <si>
    <t>Учет Холодного водоснабжения завода</t>
  </si>
  <si>
    <t>Учет Холодного водоснабжения складов Диона</t>
  </si>
  <si>
    <t>Операторская водоподг-ки</t>
  </si>
  <si>
    <t>Насос пивоваренной воды на Варку</t>
  </si>
  <si>
    <t>Подача умягченной воды в лаболаторию</t>
  </si>
  <si>
    <t>Выход из песочных фильтров №1</t>
  </si>
  <si>
    <t>Выход из песочных фильтров №2</t>
  </si>
  <si>
    <t>Варочный порядок №5</t>
  </si>
  <si>
    <t>Ледяная вода Насос-1</t>
  </si>
  <si>
    <t>Ледяная вода Насос-2</t>
  </si>
  <si>
    <t>Варочный порядок №3</t>
  </si>
  <si>
    <t>Варочный порядок №4</t>
  </si>
  <si>
    <t>Учет "Новый Розлив"</t>
  </si>
  <si>
    <t>Учет "Кательная"</t>
  </si>
  <si>
    <t>Учет "Солодовня №1"</t>
  </si>
  <si>
    <t>Учет "Солодовня №2"</t>
  </si>
  <si>
    <t>Учет "Мол. комбинат"</t>
  </si>
  <si>
    <t>Трубопровод ХВС "Мол. комбинат"</t>
  </si>
  <si>
    <t>Коллектор ХВС</t>
  </si>
  <si>
    <t>Учет "Лагерная"</t>
  </si>
  <si>
    <t>Учет "Мета"</t>
  </si>
  <si>
    <t>E+H Promass E80 DN 40</t>
  </si>
  <si>
    <t>E+H ProLine 80E  DN 25</t>
  </si>
  <si>
    <t>E+H Prowirl 77E  DN 50</t>
  </si>
  <si>
    <t>E+H ProLine Mass F   DN 25</t>
  </si>
  <si>
    <t>E+H Promass 83F DN 80</t>
  </si>
  <si>
    <t>E+H Promass 83F DN 50</t>
  </si>
  <si>
    <t>E+H ProLine Mass F   DN 40</t>
  </si>
  <si>
    <t>E+H Promass 80F DN 25</t>
  </si>
  <si>
    <t>E+H Promass 80E DN 40</t>
  </si>
  <si>
    <t>E+H Promass 40E DN 50</t>
  </si>
  <si>
    <t>E+H Promass 83E DN 50</t>
  </si>
  <si>
    <t>E+H Promass 80E DN 25</t>
  </si>
  <si>
    <t xml:space="preserve">E+H </t>
  </si>
  <si>
    <t>ROTA</t>
  </si>
  <si>
    <t>AKS 33</t>
  </si>
  <si>
    <t>TR10</t>
  </si>
  <si>
    <t>Baureihe NI132</t>
  </si>
  <si>
    <t>ТМ 5</t>
  </si>
  <si>
    <t>ТМ 3</t>
  </si>
  <si>
    <t>1_4571</t>
  </si>
  <si>
    <t>20Т300А565</t>
  </si>
  <si>
    <t>20Т300А566</t>
  </si>
  <si>
    <t>DIN</t>
  </si>
  <si>
    <t>ТМ5 00374563</t>
  </si>
  <si>
    <t>ТМ5 00374558</t>
  </si>
  <si>
    <t>ТМ5 00374561</t>
  </si>
  <si>
    <t>ТМ5 00374559</t>
  </si>
  <si>
    <t>ТМ5 00374562</t>
  </si>
  <si>
    <t>ТМ5 00374569</t>
  </si>
  <si>
    <t>ДМ02-100-1-С</t>
  </si>
  <si>
    <t xml:space="preserve">На ремонте </t>
  </si>
  <si>
    <t>TR58 NI1000</t>
  </si>
  <si>
    <t>WIKA EN 13190</t>
  </si>
  <si>
    <t xml:space="preserve"> EN 13190</t>
  </si>
  <si>
    <t>ТТЖ-М</t>
  </si>
  <si>
    <t xml:space="preserve"> EN 837-1 </t>
  </si>
  <si>
    <t>АМ 8625-69</t>
  </si>
  <si>
    <t>Тип 232.30.100, арт. 9030646</t>
  </si>
  <si>
    <t>Тип 232.30.100, арт. 9030670</t>
  </si>
  <si>
    <t>Тип 212.20.160, арт. 9041702</t>
  </si>
  <si>
    <t>БТ-52-211</t>
  </si>
  <si>
    <t>ТМ 521</t>
  </si>
  <si>
    <t xml:space="preserve">SKLRG 16-40 </t>
  </si>
  <si>
    <t>SSB-WD</t>
  </si>
  <si>
    <t>E+H Prowirl 73   DN 200</t>
  </si>
  <si>
    <t>E+H Prowirl 73   DN 201</t>
  </si>
  <si>
    <t>Promag400</t>
  </si>
  <si>
    <t>ПД-200</t>
  </si>
  <si>
    <t>ДДМ-03-МИ</t>
  </si>
  <si>
    <t>ПД-100</t>
  </si>
  <si>
    <t>ДДМ-03</t>
  </si>
  <si>
    <t>ДСП-4Сr-M1</t>
  </si>
  <si>
    <t>28ДД</t>
  </si>
  <si>
    <t>45ДИ</t>
  </si>
  <si>
    <t>22-Див</t>
  </si>
  <si>
    <t>43Ф-ДД</t>
  </si>
  <si>
    <t>S - 10</t>
  </si>
  <si>
    <t>ТСМ5071</t>
  </si>
  <si>
    <t>ТМТБ3</t>
  </si>
  <si>
    <t>ДМ02-160-1G</t>
  </si>
  <si>
    <t xml:space="preserve"> PC-28</t>
  </si>
  <si>
    <t>EN 13190</t>
  </si>
  <si>
    <t>Promag 400</t>
  </si>
  <si>
    <t>MAG5100 W5000</t>
  </si>
  <si>
    <t>DELTA-comb</t>
  </si>
  <si>
    <t>ТГП-100-М1-УХЛ-4</t>
  </si>
  <si>
    <t>ВСТН-80</t>
  </si>
  <si>
    <t>ВСХН-80</t>
  </si>
  <si>
    <t>ВМХ-80</t>
  </si>
  <si>
    <t>ОБМ1-160</t>
  </si>
  <si>
    <t>ТП-100</t>
  </si>
  <si>
    <t>S-10</t>
  </si>
  <si>
    <t>Promag 50P</t>
  </si>
  <si>
    <t>Promag 50W</t>
  </si>
  <si>
    <t>Promag 53P</t>
  </si>
  <si>
    <t>Promag 50</t>
  </si>
  <si>
    <t>MBS 3000</t>
  </si>
  <si>
    <t>КПЗ-УУ2</t>
  </si>
  <si>
    <t>МПЗУУ-2</t>
  </si>
  <si>
    <t>СГВ-20</t>
  </si>
  <si>
    <t>S220</t>
  </si>
  <si>
    <t>AJ-220CE</t>
  </si>
  <si>
    <t>ВСХНД-125</t>
  </si>
  <si>
    <t>ВСХНД-100</t>
  </si>
  <si>
    <t>ВМХ-200</t>
  </si>
  <si>
    <t>СТГВ-150</t>
  </si>
  <si>
    <t>ВМХ-150</t>
  </si>
  <si>
    <t>СВМТ-50</t>
  </si>
  <si>
    <t>Endress Hauser</t>
  </si>
  <si>
    <t>Yokogawa</t>
  </si>
  <si>
    <t>Regeltechnil Kornwestheim GmbH</t>
  </si>
  <si>
    <t>Wechsler</t>
  </si>
  <si>
    <t>BALLUFF</t>
  </si>
  <si>
    <t>Юмас</t>
  </si>
  <si>
    <t>Haffmans</t>
  </si>
  <si>
    <t>ITEC</t>
  </si>
  <si>
    <t>PLISEN</t>
  </si>
  <si>
    <t>ATELIERS FRANCOIS</t>
  </si>
  <si>
    <t>МП-100</t>
  </si>
  <si>
    <t>МЕТЕР</t>
  </si>
  <si>
    <t>Messumformerdaten</t>
  </si>
  <si>
    <t>JUKU</t>
  </si>
  <si>
    <t>SUKU</t>
  </si>
  <si>
    <t>ROSMA</t>
  </si>
  <si>
    <t>VKK</t>
  </si>
  <si>
    <t>standard kessel</t>
  </si>
  <si>
    <t>ОВЕН</t>
  </si>
  <si>
    <t>ПРОМА</t>
  </si>
  <si>
    <t>Метран</t>
  </si>
  <si>
    <t>Nivelco</t>
  </si>
  <si>
    <t>APLISEN</t>
  </si>
  <si>
    <t>JUMO Cantras</t>
  </si>
  <si>
    <t>КТПТР01-100П</t>
  </si>
  <si>
    <t>danfoss</t>
  </si>
  <si>
    <t>Endress-Hauser</t>
  </si>
  <si>
    <t>Siemens</t>
  </si>
  <si>
    <t>ЗАО "Тепловодомер"</t>
  </si>
  <si>
    <t>ОАО "Завод Водоприбор"</t>
  </si>
  <si>
    <t>ООО "Эй-Си Электроникс"</t>
  </si>
  <si>
    <t>SevenCompact</t>
  </si>
  <si>
    <t>Shinko Denshi</t>
  </si>
  <si>
    <t>APATOR POWOGAZ S.A.</t>
  </si>
  <si>
    <t>0-10 bar</t>
  </si>
  <si>
    <t>(-1)-15 Мпа</t>
  </si>
  <si>
    <t>0-2,5 Мпа</t>
  </si>
  <si>
    <t>0-15 bar</t>
  </si>
  <si>
    <t xml:space="preserve">0-15000 кг/ч </t>
  </si>
  <si>
    <t xml:space="preserve">0-2000 кг/ч </t>
  </si>
  <si>
    <t>0-500 м3</t>
  </si>
  <si>
    <t xml:space="preserve">0-36000 кг/ч </t>
  </si>
  <si>
    <t xml:space="preserve">(-90)-10 С </t>
  </si>
  <si>
    <t>4-40 nm3/h</t>
  </si>
  <si>
    <t xml:space="preserve">(-80)-20 С </t>
  </si>
  <si>
    <t xml:space="preserve">(-50)-250 С </t>
  </si>
  <si>
    <t>19-190 kg/h</t>
  </si>
  <si>
    <t>(-1)-20 bar</t>
  </si>
  <si>
    <t>477 mm</t>
  </si>
  <si>
    <t>0,2-2 bar</t>
  </si>
  <si>
    <t>0-100%</t>
  </si>
  <si>
    <t>0-250 С</t>
  </si>
  <si>
    <t>(-50)-50 С</t>
  </si>
  <si>
    <t>(-20)-40 С</t>
  </si>
  <si>
    <t>(-1)-15 бар</t>
  </si>
  <si>
    <t>0-200 ррм</t>
  </si>
  <si>
    <t>0-200 000 ррм</t>
  </si>
  <si>
    <r>
      <t xml:space="preserve">0-120 </t>
    </r>
    <r>
      <rPr>
        <sz val="10"/>
        <rFont val="Calibri"/>
        <family val="2"/>
        <charset val="204"/>
      </rPr>
      <t>°С</t>
    </r>
  </si>
  <si>
    <r>
      <t xml:space="preserve">0-250 </t>
    </r>
    <r>
      <rPr>
        <sz val="10"/>
        <rFont val="Calibri"/>
        <family val="2"/>
        <charset val="204"/>
      </rPr>
      <t>°С</t>
    </r>
  </si>
  <si>
    <t>0-6 bar</t>
  </si>
  <si>
    <t>0-0,6 Мпа</t>
  </si>
  <si>
    <t>0-16кгс/см2</t>
  </si>
  <si>
    <t>(-1 )-10 bar</t>
  </si>
  <si>
    <t>(-1 )-25 bar</t>
  </si>
  <si>
    <t>1-16 Мра</t>
  </si>
  <si>
    <t>0-1 Мра</t>
  </si>
  <si>
    <t>(-10)-40 C</t>
  </si>
  <si>
    <t>(-10)-41 C</t>
  </si>
  <si>
    <t>0-7 bar</t>
  </si>
  <si>
    <t>(-0,1)-15 кгс/см2</t>
  </si>
  <si>
    <t>0-24 кгс/см2</t>
  </si>
  <si>
    <t xml:space="preserve">(-0,1)-2,4 MПа </t>
  </si>
  <si>
    <t>(-0,1)-1,5 МПа</t>
  </si>
  <si>
    <t>(-0,1)-15 bar</t>
  </si>
  <si>
    <t>0-6кгс/см2</t>
  </si>
  <si>
    <t>(-1)-5 bar</t>
  </si>
  <si>
    <t>0-1,5 МПа</t>
  </si>
  <si>
    <t>0-16 кгс/см2</t>
  </si>
  <si>
    <t>0-1,5 Мпа</t>
  </si>
  <si>
    <t>(-1)-12 bar</t>
  </si>
  <si>
    <t>(-50) - 50 ˚С</t>
  </si>
  <si>
    <t>(-50) - 200 ˚С</t>
  </si>
  <si>
    <t>0-300 С</t>
  </si>
  <si>
    <t>0 - 200 С</t>
  </si>
  <si>
    <t>0-2,5 кгс/см2</t>
  </si>
  <si>
    <t>0-10 кгс/см2</t>
  </si>
  <si>
    <t>0 - 100 С</t>
  </si>
  <si>
    <t>0 - 120 С</t>
  </si>
  <si>
    <t>0…6 bar</t>
  </si>
  <si>
    <t>0...25 bar</t>
  </si>
  <si>
    <t>0...25 кгс/см2</t>
  </si>
  <si>
    <t>0…40 bar</t>
  </si>
  <si>
    <t>0...25</t>
  </si>
  <si>
    <t>0…250 кгс/см2</t>
  </si>
  <si>
    <t>0-120С</t>
  </si>
  <si>
    <t>0-1,6Мпа</t>
  </si>
  <si>
    <t>0-25  bar</t>
  </si>
  <si>
    <r>
      <t xml:space="preserve">0,5-12000 </t>
    </r>
    <r>
      <rPr>
        <sz val="8"/>
        <color theme="1"/>
        <rFont val="Calibri"/>
        <family val="2"/>
        <charset val="204"/>
      </rPr>
      <t>µS/cm</t>
    </r>
  </si>
  <si>
    <t xml:space="preserve">0-2000 Gcal/m </t>
  </si>
  <si>
    <t xml:space="preserve">Gcal/m  </t>
  </si>
  <si>
    <t>(-1)-5 бар</t>
  </si>
  <si>
    <t>0-500 С</t>
  </si>
  <si>
    <t>0 -60 кгс/см2</t>
  </si>
  <si>
    <t>0-6 кПа</t>
  </si>
  <si>
    <t>0-0,5 кПа</t>
  </si>
  <si>
    <t>0-1000 Па</t>
  </si>
  <si>
    <t>0-40 кПа</t>
  </si>
  <si>
    <t>0-6,3 кПа</t>
  </si>
  <si>
    <t>0-0,2 кПа</t>
  </si>
  <si>
    <t>0-0,4 бар</t>
  </si>
  <si>
    <t>(-50)-150 С</t>
  </si>
  <si>
    <t>0 - 10 бар.</t>
  </si>
  <si>
    <t>0 - 1 Мпа</t>
  </si>
  <si>
    <t>0 - 25 бар</t>
  </si>
  <si>
    <t>0 - 10 бар</t>
  </si>
  <si>
    <t>0 - 16 бар</t>
  </si>
  <si>
    <t>0 - 16 бар.</t>
  </si>
  <si>
    <t>0-25 бар.</t>
  </si>
  <si>
    <t>0-180 С</t>
  </si>
  <si>
    <t>0-0,6 бар</t>
  </si>
  <si>
    <t>0 -1 мРа</t>
  </si>
  <si>
    <t>минус 40_+60</t>
  </si>
  <si>
    <t>минус 40_+61</t>
  </si>
  <si>
    <t>0 - 6 бар.</t>
  </si>
  <si>
    <t>0 - 60 ˚С</t>
  </si>
  <si>
    <t>0-100 м3</t>
  </si>
  <si>
    <t>0 -25 бар.</t>
  </si>
  <si>
    <t>0 -1,6 бар.</t>
  </si>
  <si>
    <t>0-300 м3</t>
  </si>
  <si>
    <t>± 50  ˚С</t>
  </si>
  <si>
    <t>± 50 ˚С</t>
  </si>
  <si>
    <t>0 - 25 бар.</t>
  </si>
  <si>
    <t>0 -1 МРа.</t>
  </si>
  <si>
    <t>0 -10 бар.</t>
  </si>
  <si>
    <t>0 -600 кПа.</t>
  </si>
  <si>
    <t>0 -16 бар.</t>
  </si>
  <si>
    <t>0 - 4 бар.</t>
  </si>
  <si>
    <t>0 - 0,6 бар.</t>
  </si>
  <si>
    <t>0 -6 бар.</t>
  </si>
  <si>
    <t>0 -9 бар.</t>
  </si>
  <si>
    <t>_20 до 40</t>
  </si>
  <si>
    <t>0-160</t>
  </si>
  <si>
    <t xml:space="preserve"> CO2</t>
  </si>
  <si>
    <t>Жидкий CO2</t>
  </si>
  <si>
    <t>масло</t>
  </si>
  <si>
    <t>пр.гликоль</t>
  </si>
  <si>
    <t>газ</t>
  </si>
  <si>
    <t>±0,5</t>
  </si>
  <si>
    <t>Дизтопливо</t>
  </si>
  <si>
    <t>Реактивы</t>
  </si>
  <si>
    <t>(±0,5%)</t>
  </si>
  <si>
    <t>1.0</t>
  </si>
  <si>
    <r>
      <rPr>
        <sz val="8"/>
        <color theme="1"/>
        <rFont val="Calibri"/>
        <family val="2"/>
        <charset val="204"/>
      </rPr>
      <t>±</t>
    </r>
    <r>
      <rPr>
        <sz val="9.1999999999999993"/>
        <color theme="1"/>
        <rFont val="Calibri"/>
        <family val="2"/>
        <charset val="204"/>
      </rPr>
      <t>0,3</t>
    </r>
  </si>
  <si>
    <t>УКУ-И-М-09</t>
  </si>
  <si>
    <t>УКУ-И-М-10</t>
  </si>
  <si>
    <t>УКУ-И-М-16</t>
  </si>
  <si>
    <t>УКУ-И-М-17</t>
  </si>
  <si>
    <t>УКУ-И-М-18</t>
  </si>
  <si>
    <t>УКУ-И-М-19</t>
  </si>
  <si>
    <t>УКУ-И-М-21</t>
  </si>
  <si>
    <t>УКУ-И-М-22</t>
  </si>
  <si>
    <t>УКУ-И-М-24</t>
  </si>
  <si>
    <t>УКУ-И-М-25</t>
  </si>
  <si>
    <t>УКУ-И-М-26</t>
  </si>
  <si>
    <t>УКУ-СИ-РС-37</t>
  </si>
  <si>
    <t>УКУ-СИ-РС-38</t>
  </si>
  <si>
    <t>УКУ-СИ-РС-39</t>
  </si>
  <si>
    <t>УКУ-СИ-РС-40</t>
  </si>
  <si>
    <t>УКУ-СИ-РС-41</t>
  </si>
  <si>
    <t>УКУ-СИ-РС-42</t>
  </si>
  <si>
    <t>УКУ-СИ-РС-43</t>
  </si>
  <si>
    <t>УКУ-СИ-РС-44</t>
  </si>
  <si>
    <t>УКУ-СИ-РС-45</t>
  </si>
  <si>
    <t>УКУ-СИ-РС-46</t>
  </si>
  <si>
    <t>УКУ-СИ-РС-47</t>
  </si>
  <si>
    <t>УКУ-СИ-РС-48</t>
  </si>
  <si>
    <t>УКУ-СИ-РС-49</t>
  </si>
  <si>
    <t>УКУ-СИ-РС-50</t>
  </si>
  <si>
    <t>УКУ-СИ-РС-51</t>
  </si>
  <si>
    <t>УКУ-СИ-РС-52</t>
  </si>
  <si>
    <t>УКУ-СИ-РС-53</t>
  </si>
  <si>
    <t>УКУ-СИ-РС-54</t>
  </si>
  <si>
    <t>УКУ-СИ-РС-55</t>
  </si>
  <si>
    <t>УКУ-СИ-РС-56</t>
  </si>
  <si>
    <t>УКУ-СИ-РС-57</t>
  </si>
  <si>
    <t>УКУ-СИ-ДР-58</t>
  </si>
  <si>
    <t>УКУ-СИ-РС-59</t>
  </si>
  <si>
    <t>УКУ-СИ-РС-60</t>
  </si>
  <si>
    <t>УКУ-СИ-ДД-61</t>
  </si>
  <si>
    <t>УКУ-СИ-ДР-62</t>
  </si>
  <si>
    <t>УКУ-СИ-Т-63</t>
  </si>
  <si>
    <t>УКУ-СИ-Т-64</t>
  </si>
  <si>
    <t>УКУ-СИ-Т-65</t>
  </si>
  <si>
    <t>УКУ-СИ-Т-66</t>
  </si>
  <si>
    <t>УКУ-СИ-Т-67</t>
  </si>
  <si>
    <t>УКУ-СИ-РС-68</t>
  </si>
  <si>
    <t>УКУ-СИ-ДД-69</t>
  </si>
  <si>
    <t>УКУ-СИ-ДД-70</t>
  </si>
  <si>
    <t>УКУ-СИ-ДД-71</t>
  </si>
  <si>
    <t>УКУ-СИ-ДД-72</t>
  </si>
  <si>
    <t>УКУ-СИ-ДД-73</t>
  </si>
  <si>
    <t>УКУ-СИ-ДД-74</t>
  </si>
  <si>
    <t>УКУ-СИ-ДД-75</t>
  </si>
  <si>
    <t>УКУ-СИ-ДД-77</t>
  </si>
  <si>
    <t>УКУ-СИ-ДД-78</t>
  </si>
  <si>
    <t>УКУ-СИ-ДД-79</t>
  </si>
  <si>
    <t>УКУ-И-Т-73</t>
  </si>
  <si>
    <t>УКУ-И-Т-74</t>
  </si>
  <si>
    <t>УКУ-И-Т-75</t>
  </si>
  <si>
    <t>УКУ-И-Т-76</t>
  </si>
  <si>
    <t>УКУ-И-Т-77</t>
  </si>
  <si>
    <t>УКУ-И-Т-78</t>
  </si>
  <si>
    <t>УКУ-И-Т-83</t>
  </si>
  <si>
    <t>УКУ-И-Т-84</t>
  </si>
  <si>
    <t>УКУ-И-Т-85</t>
  </si>
  <si>
    <t>УКУ-И-Т-86</t>
  </si>
  <si>
    <t>УКУ-И-Т-87</t>
  </si>
  <si>
    <t>УКУ-И-Т-88</t>
  </si>
  <si>
    <t>УКУ-И-Т-89</t>
  </si>
  <si>
    <t>УКУ-И-Т-90</t>
  </si>
  <si>
    <t>УКУ-И-Т-79</t>
  </si>
  <si>
    <t>УКУ-И-Т-80</t>
  </si>
  <si>
    <t>УКУ-И-Т-81</t>
  </si>
  <si>
    <t>УКУ-И-Т-82</t>
  </si>
  <si>
    <t>УКУ-И-М-83</t>
  </si>
  <si>
    <t>УКУ-И-М-84</t>
  </si>
  <si>
    <t>УКУ-И-М-85</t>
  </si>
  <si>
    <t>УКУ-И-М-85/1</t>
  </si>
  <si>
    <t>УКУ-И-М-85/2</t>
  </si>
  <si>
    <t>УКУ-И-М-86</t>
  </si>
  <si>
    <t>УКУ-И-A-01</t>
  </si>
  <si>
    <t>УКУ-И-A-02</t>
  </si>
  <si>
    <t>ВКС-И-М-10</t>
  </si>
  <si>
    <t>ВКС-И-М-11</t>
  </si>
  <si>
    <t>ВКС-И-М-12</t>
  </si>
  <si>
    <t>ВКС-И-М-13</t>
  </si>
  <si>
    <t>ВКС-И-М-14</t>
  </si>
  <si>
    <t>ВКС-И-М-15</t>
  </si>
  <si>
    <t>ВКС-И-М-16</t>
  </si>
  <si>
    <t>ВКС-И-М-17</t>
  </si>
  <si>
    <t>ВКС-И-М-18</t>
  </si>
  <si>
    <t>ВКС-И-М-19</t>
  </si>
  <si>
    <t>ВКС-И-М-20</t>
  </si>
  <si>
    <t>ВКС-И-М-21</t>
  </si>
  <si>
    <t>ВКС-И-М-22</t>
  </si>
  <si>
    <t>ВКС-И-М-23</t>
  </si>
  <si>
    <t>ВКС-И-М-24</t>
  </si>
  <si>
    <t>ВКС-И-М-25</t>
  </si>
  <si>
    <t>ВКС-И-М-26</t>
  </si>
  <si>
    <t>ВКС-И-М-27</t>
  </si>
  <si>
    <t>ВКС-И-Т-01</t>
  </si>
  <si>
    <t>ВКС-И-Т-02</t>
  </si>
  <si>
    <t>ВКС-И-Т-03</t>
  </si>
  <si>
    <t>ВКС-И-Т-04</t>
  </si>
  <si>
    <t>ВКС-И-Т-05</t>
  </si>
  <si>
    <t>ВКС-И-Т-06</t>
  </si>
  <si>
    <t>ВС-И-М-07</t>
  </si>
  <si>
    <t>ВС-И-М-08</t>
  </si>
  <si>
    <t>ХКЦ2-И-М-01</t>
  </si>
  <si>
    <t>ХКЦ2-И-М-02</t>
  </si>
  <si>
    <t>ХКЦ2-И-М-03</t>
  </si>
  <si>
    <t>ХКЦ2-И-М-04</t>
  </si>
  <si>
    <t>ХКЦ2-И-М-05</t>
  </si>
  <si>
    <t>ХКЦ2-И-М-06</t>
  </si>
  <si>
    <t>ХКЦ2-И-М-67</t>
  </si>
  <si>
    <t>ХКЦ2-И-М-68</t>
  </si>
  <si>
    <t>ХКЦ2-И-М-69</t>
  </si>
  <si>
    <t>ХКЦ2-И-М-07</t>
  </si>
  <si>
    <t>ХКЦ2-И-М-08</t>
  </si>
  <si>
    <t>ХКЦ2-И-М-09</t>
  </si>
  <si>
    <t>ХКЦ2-И-М-10</t>
  </si>
  <si>
    <t>ХКЦ2-И-М-11</t>
  </si>
  <si>
    <t>ХКЦ2-И-М-12</t>
  </si>
  <si>
    <t>ХКЦ2-И-М-13</t>
  </si>
  <si>
    <t>ХКЦ2-И-М-14</t>
  </si>
  <si>
    <t>ХКЦ2-И-М-15</t>
  </si>
  <si>
    <t>ХКЦ2-И-М-16</t>
  </si>
  <si>
    <t>ХКЦ2-И-М-17</t>
  </si>
  <si>
    <t>ХКЦ2-И-М-18</t>
  </si>
  <si>
    <t>ХКЦ2-И-М-19</t>
  </si>
  <si>
    <t>ХКЦ2-И-М-20</t>
  </si>
  <si>
    <t>ХКЦ2-И-М-21</t>
  </si>
  <si>
    <t>ХКЦ2-И-М-22</t>
  </si>
  <si>
    <t>ХКЦ2-И-М-23</t>
  </si>
  <si>
    <t>ХКЦ2-И-М-32</t>
  </si>
  <si>
    <t>ХКЦ2-И-М-33</t>
  </si>
  <si>
    <t>ХКЦ2-И-М-47</t>
  </si>
  <si>
    <t>ХКЦ2-И-М-48</t>
  </si>
  <si>
    <t>ХКЦ2-И-М-49</t>
  </si>
  <si>
    <t>ХКЦ2-И-М-50</t>
  </si>
  <si>
    <t>ХКЦ2-И-М-51</t>
  </si>
  <si>
    <t>ХКЦ2-И-М-52</t>
  </si>
  <si>
    <t>ХКЦ2-И-М-53</t>
  </si>
  <si>
    <t>ХКЦ2-И-М-54</t>
  </si>
  <si>
    <t>ХКЦ2-И-М-56</t>
  </si>
  <si>
    <t>ХКЦ2-И-М-58</t>
  </si>
  <si>
    <t>ХКЦ2-И-М-59</t>
  </si>
  <si>
    <t>ХКЦ2-И-М-60</t>
  </si>
  <si>
    <t>ХКЦ2-И-М-61</t>
  </si>
  <si>
    <t>ХКЦ2-И-М-62</t>
  </si>
  <si>
    <t>ХКЦ2-И-М-63</t>
  </si>
  <si>
    <t>ХКЦ2-И-М-64</t>
  </si>
  <si>
    <t>ХКЦ2-И-М-65</t>
  </si>
  <si>
    <t>ХКЦ2-И-М-66</t>
  </si>
  <si>
    <t>ХКЦ2-И-Т-85</t>
  </si>
  <si>
    <t>ХКЦ2-И-Т-86</t>
  </si>
  <si>
    <t>ХКЦ2-СИ-ДД-87</t>
  </si>
  <si>
    <t>ХКЦ2-И-Т-88</t>
  </si>
  <si>
    <t>ХКЦ2-И-Т-89</t>
  </si>
  <si>
    <t>ХКЦ2-И-Т-90</t>
  </si>
  <si>
    <t>ХКЦ2-И-Т-91</t>
  </si>
  <si>
    <t>ХКЦ2-И-Т-92</t>
  </si>
  <si>
    <t>ХКЦ2-СИ-ДД-90</t>
  </si>
  <si>
    <t>ХКЦ2-СИ-ДД-93</t>
  </si>
  <si>
    <t>ХКЦ3-И-М-01</t>
  </si>
  <si>
    <t>ХКЦ3-И-М-02</t>
  </si>
  <si>
    <t>ХКЦ3-И-М-03</t>
  </si>
  <si>
    <t>ХКЦ3-И-М-04</t>
  </si>
  <si>
    <t>ХКЦ3-И-М-05</t>
  </si>
  <si>
    <t>ХКЦ3-И-М-06</t>
  </si>
  <si>
    <t>ХКЦ3-И-М-07</t>
  </si>
  <si>
    <t>ХКЦ3-И-М-08</t>
  </si>
  <si>
    <t>ХКЦ3-И-М-09</t>
  </si>
  <si>
    <t>ХКЦ3-И-М-10</t>
  </si>
  <si>
    <t>ХКЦ3-И-М-26</t>
  </si>
  <si>
    <t>ХКЦ3-И-М-27</t>
  </si>
  <si>
    <t>ХКЦ3-И-М-28</t>
  </si>
  <si>
    <t>ХКЦ3-И-М-29</t>
  </si>
  <si>
    <t>ХКЦ3-И-М-30</t>
  </si>
  <si>
    <t>ХКЦ3-И-М-31</t>
  </si>
  <si>
    <t>ХКЦ3-И-М-32</t>
  </si>
  <si>
    <t>ХКЦ3-И-М-34</t>
  </si>
  <si>
    <t>ХКЦ3-И-М-35</t>
  </si>
  <si>
    <t>ХКЦ3-И-М-36</t>
  </si>
  <si>
    <t>ХКЦ3-И-М-37</t>
  </si>
  <si>
    <t>ХКЦ3-И-М-38</t>
  </si>
  <si>
    <t>ХКЦ3-И-М-39</t>
  </si>
  <si>
    <t>ХКЦ3-И-М-40</t>
  </si>
  <si>
    <t>ХКЦ3-И-М-41</t>
  </si>
  <si>
    <t>ХКЦ3-И-М-83</t>
  </si>
  <si>
    <t>ХКЦ3-И-М-84</t>
  </si>
  <si>
    <t>ХКЦ3-И-М-85</t>
  </si>
  <si>
    <t>ХКЦ3-И-М-86</t>
  </si>
  <si>
    <t>ХКЦ3-СИ-ДД-45</t>
  </si>
  <si>
    <t>ХКЦ3-СИ-ДД-46</t>
  </si>
  <si>
    <t>ХКЦ3-СИ-ДД-47</t>
  </si>
  <si>
    <t>ХКЦ3 -СИ-ДД-48</t>
  </si>
  <si>
    <t>ХКЦ3 -СИ-ДД-49</t>
  </si>
  <si>
    <t>ХКЦ3-СИ-ДД-50</t>
  </si>
  <si>
    <t>ХКЦ3 -СИ-ДД-51</t>
  </si>
  <si>
    <t>ХКЦ3-СИ-ДД-52</t>
  </si>
  <si>
    <t>ХКЦ3-СИ-ДД-53</t>
  </si>
  <si>
    <t>ХКЦ3 -СИ-ДД-54</t>
  </si>
  <si>
    <t>ХКЦ3-СИ-ДД-55</t>
  </si>
  <si>
    <t>ХКЦ3 -СИ-ДД-56</t>
  </si>
  <si>
    <t>ХКЦ3 -СИ-ДД-57</t>
  </si>
  <si>
    <t>ХКЦ3-СИ-ДД-58</t>
  </si>
  <si>
    <t>ХКЦ3-СИ-ДД-59</t>
  </si>
  <si>
    <t>ХКЦ3 -СИ-ДД-60</t>
  </si>
  <si>
    <t>ХКЦ3-СИ-ДД-61</t>
  </si>
  <si>
    <t>ХКЦ3-СИ-ДД-62</t>
  </si>
  <si>
    <t>ХКЦ3 -СИ-ДД-63</t>
  </si>
  <si>
    <t>ХКЦ3-СИ-ДД-64</t>
  </si>
  <si>
    <t>ХКЦ3-СИ-ДД-65</t>
  </si>
  <si>
    <t>ХКЦ3 -СИ-ДД-66</t>
  </si>
  <si>
    <t>ХКЦ3-СИ-ДД-67</t>
  </si>
  <si>
    <t>ХКЦ3-СИ-ДД-68</t>
  </si>
  <si>
    <t>ХКЦ3 -СИ-ДД-69</t>
  </si>
  <si>
    <t>ХКЦ3-СИ-ДД-70</t>
  </si>
  <si>
    <t>ХКЦ3-СИ-ДД-71</t>
  </si>
  <si>
    <t>ХКЦ3 -СИ-ДД-72</t>
  </si>
  <si>
    <t>ХКЦ3-СИ-ДД-73</t>
  </si>
  <si>
    <t>ХКЦ3-СИ-ДД-74</t>
  </si>
  <si>
    <t>ХКЦ3 -СИ-ДД-75</t>
  </si>
  <si>
    <t>ХКЦ3-СИ-ДД-76</t>
  </si>
  <si>
    <t>ХКЦ3-СИ-ДД-77</t>
  </si>
  <si>
    <t>ХКЦ3 -СИ-ДД-78</t>
  </si>
  <si>
    <t>ХКЦ3-СИ-ДД-79</t>
  </si>
  <si>
    <t>ХКЦ3-СИ-ДД-80</t>
  </si>
  <si>
    <t>ХКЦ3 -СИ-ДД-81</t>
  </si>
  <si>
    <t>ХКЦ3-СИ-ДД-82</t>
  </si>
  <si>
    <t>ХКЦ3-СИ-Т-01</t>
  </si>
  <si>
    <t>ХКЦ3-СИ-Т-02</t>
  </si>
  <si>
    <t>ХКЦ3-СИ-Т-03</t>
  </si>
  <si>
    <t>ХКЦ3-СИ-Т-04</t>
  </si>
  <si>
    <t>ХКЦ3-СИ-Т-05</t>
  </si>
  <si>
    <t>ХКЦ3-СИ-Т-06</t>
  </si>
  <si>
    <t>ХКЦ3-СИ-Т-07</t>
  </si>
  <si>
    <t>ХКЦ3-СИ-Т-08</t>
  </si>
  <si>
    <t>ХКЦ3-СИ-Т-09</t>
  </si>
  <si>
    <t>ХКЦ3-СИ-Т-10</t>
  </si>
  <si>
    <t>ХКЦ3-СИ-Т-11</t>
  </si>
  <si>
    <t>ХКЦ3-СИ-Т-12</t>
  </si>
  <si>
    <t>ХКЦ3-СИ-Т-13</t>
  </si>
  <si>
    <t>ХКЦ3-СИ-Т-14</t>
  </si>
  <si>
    <t>ХКЦ3-СИ-Т-15</t>
  </si>
  <si>
    <t>ХКЦ3-СИ-Т-16</t>
  </si>
  <si>
    <t>ХКЦ3-СИ-Т-17</t>
  </si>
  <si>
    <t>ХКЦ3-СИ-Т-18</t>
  </si>
  <si>
    <t>ХКЦ3-СИ-Т-19</t>
  </si>
  <si>
    <t>ХКЦ3-СИ-Т-20</t>
  </si>
  <si>
    <t>ХКЦ3-СИ-Т-21</t>
  </si>
  <si>
    <t>ХКЦ3-СИ-Т-31</t>
  </si>
  <si>
    <t>ХКЦ3-СИ-Т-22</t>
  </si>
  <si>
    <t>ХКЦ3-СИ-Т-23</t>
  </si>
  <si>
    <t>ХКЦ3-СИ-Т-24</t>
  </si>
  <si>
    <t>ХКЦ3-СИ-Т-32</t>
  </si>
  <si>
    <t>ХКЦ3-СИ-Т-25</t>
  </si>
  <si>
    <t>ХКЦ3-СИ-Т-26</t>
  </si>
  <si>
    <t>ХКЦ3-СИ-Т-27</t>
  </si>
  <si>
    <t>ХКЦ3-СИ-Т-33</t>
  </si>
  <si>
    <t>ХКЦ3-СИ-Т-28</t>
  </si>
  <si>
    <t>ХКЦ3-СИ-Т-29</t>
  </si>
  <si>
    <t>ХКЦ3-СИ-Т-30</t>
  </si>
  <si>
    <t>ХКЦ3-СИ-Т-34</t>
  </si>
  <si>
    <t>ЧИЛ-И-М-01</t>
  </si>
  <si>
    <t>ЧИЛ-И-М-02</t>
  </si>
  <si>
    <t>ХКЦхмск-И-М-01</t>
  </si>
  <si>
    <t>К-И-Т-02</t>
  </si>
  <si>
    <t>К-И-Т-03</t>
  </si>
  <si>
    <t>К-И-Т-04</t>
  </si>
  <si>
    <t>К-И-Т-06</t>
  </si>
  <si>
    <t>К-И-Т-07</t>
  </si>
  <si>
    <t>К-И-Т-08</t>
  </si>
  <si>
    <t>К-И-Т-10</t>
  </si>
  <si>
    <t>К-СИП-М-501</t>
  </si>
  <si>
    <t>К-СИП-М-502</t>
  </si>
  <si>
    <t>К-СИП-М-503</t>
  </si>
  <si>
    <t>К-СИП-М-504</t>
  </si>
  <si>
    <t>К-СИП-М-505</t>
  </si>
  <si>
    <t>К-СИП-М-506</t>
  </si>
  <si>
    <t>К-СИП-М-507</t>
  </si>
  <si>
    <t>К-СИП-М-508</t>
  </si>
  <si>
    <t>К-СИП-М-509</t>
  </si>
  <si>
    <t>К-СИП-М-510</t>
  </si>
  <si>
    <t>К-И-М-01</t>
  </si>
  <si>
    <t>К-И-М-02</t>
  </si>
  <si>
    <t>К-И-М-03</t>
  </si>
  <si>
    <t>К-И-М-04</t>
  </si>
  <si>
    <t>К-И-М-05</t>
  </si>
  <si>
    <t>К-И-М-06</t>
  </si>
  <si>
    <t>К-И-Т-12</t>
  </si>
  <si>
    <t>К-И-Т-13</t>
  </si>
  <si>
    <t>К-И-М-07</t>
  </si>
  <si>
    <t>К-И-М-08</t>
  </si>
  <si>
    <t>К-И-М-10</t>
  </si>
  <si>
    <t>К-И-М-11</t>
  </si>
  <si>
    <t>К-И-М-12</t>
  </si>
  <si>
    <t>К-И-М-13</t>
  </si>
  <si>
    <t>К-И-М-14</t>
  </si>
  <si>
    <t>К-И-М-15</t>
  </si>
  <si>
    <t>К-И-М-16</t>
  </si>
  <si>
    <t>К-И-М-17</t>
  </si>
  <si>
    <t>К-И-М-18</t>
  </si>
  <si>
    <t>К-И-М-29</t>
  </si>
  <si>
    <t>К-И-М-20</t>
  </si>
  <si>
    <t>К-И-М-21</t>
  </si>
  <si>
    <t>К-И-М-22</t>
  </si>
  <si>
    <t>К-И-М-23</t>
  </si>
  <si>
    <t>К-И-Т-15</t>
  </si>
  <si>
    <t>К-И-Т-16</t>
  </si>
  <si>
    <t>К-И-Т-17</t>
  </si>
  <si>
    <t>К-И-Т-18</t>
  </si>
  <si>
    <t>К-И-Т-19</t>
  </si>
  <si>
    <t>К-И-Т-20</t>
  </si>
  <si>
    <t>К-И-М-25</t>
  </si>
  <si>
    <t>К-И-М-26</t>
  </si>
  <si>
    <t>К-И-М-27</t>
  </si>
  <si>
    <t>К-И-М-28</t>
  </si>
  <si>
    <t>К-И-М-30</t>
  </si>
  <si>
    <t>К-И-М-31</t>
  </si>
  <si>
    <t>К-И-М-32</t>
  </si>
  <si>
    <t>К-И-М-33</t>
  </si>
  <si>
    <t>К-И-М-34</t>
  </si>
  <si>
    <t>К-И-М-35</t>
  </si>
  <si>
    <t>К-И-М-36</t>
  </si>
  <si>
    <t>К-И-М-37</t>
  </si>
  <si>
    <t>К-И-М-38</t>
  </si>
  <si>
    <t>К-И-М-39</t>
  </si>
  <si>
    <t>К-СИ-ДД-01</t>
  </si>
  <si>
    <t>К-СИ-ДД-02</t>
  </si>
  <si>
    <t>К-СИ-ДУ-01</t>
  </si>
  <si>
    <t>К-СИ-ДУ-02</t>
  </si>
  <si>
    <t>К-СИ-ДД-03</t>
  </si>
  <si>
    <t>К-СИ-ДД-04</t>
  </si>
  <si>
    <t>К-СИ-ДЭ-01</t>
  </si>
  <si>
    <t>К-СИ-ДЭ-02</t>
  </si>
  <si>
    <t>К-И-РС-01</t>
  </si>
  <si>
    <t>К-И-РС-02</t>
  </si>
  <si>
    <t>К-И-РС-04</t>
  </si>
  <si>
    <t>К-И-М-40</t>
  </si>
  <si>
    <t>К-И-М-41</t>
  </si>
  <si>
    <t>К-И-М-42</t>
  </si>
  <si>
    <t>К-И-М-43</t>
  </si>
  <si>
    <t>К-И-Т-21</t>
  </si>
  <si>
    <t>К-И-Т-22</t>
  </si>
  <si>
    <t>К-И-ДМ-01</t>
  </si>
  <si>
    <t>К-СИ-ДД-05</t>
  </si>
  <si>
    <t>К-СИ-ДД-06</t>
  </si>
  <si>
    <t>К-СИ-ДД-07</t>
  </si>
  <si>
    <t>К-СИ-ДД-08</t>
  </si>
  <si>
    <t>К-СИ-ДД-09</t>
  </si>
  <si>
    <t>К-СИ-ДД-10</t>
  </si>
  <si>
    <t>К-И-ДМ-02</t>
  </si>
  <si>
    <t>К-СИ-ДД-081</t>
  </si>
  <si>
    <t>К-СИ-ДД-11</t>
  </si>
  <si>
    <t>К-СИ-ДД-12</t>
  </si>
  <si>
    <t>К-СИ-ДД-13</t>
  </si>
  <si>
    <t>К-СИ-ДД-14</t>
  </si>
  <si>
    <t>К-СИ-ДД-15</t>
  </si>
  <si>
    <t>К-СИ-ДД-16</t>
  </si>
  <si>
    <t>К-СИ-ДД-17</t>
  </si>
  <si>
    <t>К-И-Т-23</t>
  </si>
  <si>
    <t>К-СИ-ДД-18</t>
  </si>
  <si>
    <t>К-И-М-44</t>
  </si>
  <si>
    <t>К-И-М-45</t>
  </si>
  <si>
    <t>К-И-М-47</t>
  </si>
  <si>
    <t>К-И-М-48</t>
  </si>
  <si>
    <t>К-И-М-49</t>
  </si>
  <si>
    <t>К-И-М-50</t>
  </si>
  <si>
    <t>К-И-М-51</t>
  </si>
  <si>
    <t>К-И-М-52</t>
  </si>
  <si>
    <t>К-И-М-53</t>
  </si>
  <si>
    <t>К-И-М-54</t>
  </si>
  <si>
    <t>К-И-М-55</t>
  </si>
  <si>
    <t>К-И-М-56</t>
  </si>
  <si>
    <t>К-И-М-57</t>
  </si>
  <si>
    <t>К-И-М-58</t>
  </si>
  <si>
    <t>К-И-М-59</t>
  </si>
  <si>
    <t>К-И-М-60</t>
  </si>
  <si>
    <t>К-И-М-61</t>
  </si>
  <si>
    <t>К-И-М-62</t>
  </si>
  <si>
    <t>К-И-М-63</t>
  </si>
  <si>
    <t>К-И-М-64</t>
  </si>
  <si>
    <t>К-СИ-ДД-19</t>
  </si>
  <si>
    <t>К-СИ-ДД-20</t>
  </si>
  <si>
    <t>К-СИ-ДД-21</t>
  </si>
  <si>
    <t>К-И-Т-24</t>
  </si>
  <si>
    <t>К-И-Т-25</t>
  </si>
  <si>
    <t>К-И-Т-26</t>
  </si>
  <si>
    <t>К-И-Т-27</t>
  </si>
  <si>
    <t>К-И-Т-28</t>
  </si>
  <si>
    <t>К-СИ-ДД-22</t>
  </si>
  <si>
    <t>К-И-ДМ-03</t>
  </si>
  <si>
    <t>К-СИ-ДТ-01</t>
  </si>
  <si>
    <t>К-СИ-ДТ-02</t>
  </si>
  <si>
    <t>ВСВ -СИ- М - 341</t>
  </si>
  <si>
    <t>ВСВ - СИ-М - 342</t>
  </si>
  <si>
    <t>ВСВ - СИ-М - 310</t>
  </si>
  <si>
    <t>ВСВ - И-Т - 310</t>
  </si>
  <si>
    <t>ВСВ - СИ-М - 01</t>
  </si>
  <si>
    <t>ВСВ -И- РС- 01</t>
  </si>
  <si>
    <t>ВСВ -СИ-М - 02</t>
  </si>
  <si>
    <t>ВСВ - СИ-ДД - 01</t>
  </si>
  <si>
    <t>ВСВ - СИ-М - 03</t>
  </si>
  <si>
    <t>ВСВ - СИ-ДД - 02</t>
  </si>
  <si>
    <t>ВСВ -СИ- М - 04</t>
  </si>
  <si>
    <t>ВСВ - СИ-ДД - 03</t>
  </si>
  <si>
    <t>ВСВ -И- РС- 02</t>
  </si>
  <si>
    <t>ВСВ - СИ-М - 05</t>
  </si>
  <si>
    <t>ВСВ -СИ- М - 06</t>
  </si>
  <si>
    <t>ВСВ - СИ-ДД - 04</t>
  </si>
  <si>
    <t>ВСВ -И- РС- 03</t>
  </si>
  <si>
    <t>ВСВ -И- РС- 04</t>
  </si>
  <si>
    <t>ВСВ -СИ- М - 07</t>
  </si>
  <si>
    <t>ВСВ -СИ- М - 08</t>
  </si>
  <si>
    <t>ВСВ - СИ-ДМ - 01</t>
  </si>
  <si>
    <t>ВСВ -И- РС- 05</t>
  </si>
  <si>
    <t>ВСВ -СИ- М - 09</t>
  </si>
  <si>
    <t>ВСВ - СИ-М - 10</t>
  </si>
  <si>
    <t>ВСВ - СИ-ДМ - 02</t>
  </si>
  <si>
    <t>ВСВ -И- РС- 06</t>
  </si>
  <si>
    <t>ВСВ - СИ-М - 11</t>
  </si>
  <si>
    <t>ВСВ - СИ-М - 12</t>
  </si>
  <si>
    <t>ВСВ - СИ-ДМ - 03</t>
  </si>
  <si>
    <t>ВСВ -И- РС- 07</t>
  </si>
  <si>
    <t>ВСВ - СИ-М - 13</t>
  </si>
  <si>
    <t>ВСВ - СИ-М - 14</t>
  </si>
  <si>
    <t>ВСВ -И- РС- 08</t>
  </si>
  <si>
    <t>ВСВ - СИ-М - 15</t>
  </si>
  <si>
    <t>ВСВ - СИ-М - 16</t>
  </si>
  <si>
    <t>ВСВ -СИ- Т - 01</t>
  </si>
  <si>
    <t>ВСВ -СИ- Т - 02</t>
  </si>
  <si>
    <t>ВСВ -СИ- Т - 03</t>
  </si>
  <si>
    <t>ВСВ -СИ- Т - 04</t>
  </si>
  <si>
    <t>ВСВ -СИ- Т - 05</t>
  </si>
  <si>
    <t>ВСВ - СИ-М - 17</t>
  </si>
  <si>
    <t>ВСВ - СИ-М - 18</t>
  </si>
  <si>
    <t>ВСВ - СИ-ДД - 05</t>
  </si>
  <si>
    <t>ВСВ -СИ- Т - 06</t>
  </si>
  <si>
    <t>ВСВ -СИ- Т - 07</t>
  </si>
  <si>
    <t>ВСВ -СИ- Т - 08</t>
  </si>
  <si>
    <t>ВСВ -СИ- Т - 09</t>
  </si>
  <si>
    <t>ВСВ -СИ- Т - 10</t>
  </si>
  <si>
    <t>ВСВ -СИ- Т - 11</t>
  </si>
  <si>
    <t>ВСВ -СИ- Т - 12</t>
  </si>
  <si>
    <t>ВСВ - СИ-М - 19</t>
  </si>
  <si>
    <t>ВСВ - СИ-ДД - 06</t>
  </si>
  <si>
    <t>ВСВ -И- РС- 09</t>
  </si>
  <si>
    <t>ВСВ - СИ-ДД - 07</t>
  </si>
  <si>
    <t>ВСВ - СИ-М - 20</t>
  </si>
  <si>
    <t>ВСВ -СИ- Т - 13</t>
  </si>
  <si>
    <t>ВСВ -СИ- Т - 14</t>
  </si>
  <si>
    <t>ВСВ -СИ- Т - 15</t>
  </si>
  <si>
    <t>ВСВ -СИ- Т - 16</t>
  </si>
  <si>
    <t>ВСВ -СИ- Т - 17</t>
  </si>
  <si>
    <t>ВСВ -И- РС- 10</t>
  </si>
  <si>
    <t>ВСВ - СИ-М - 21</t>
  </si>
  <si>
    <t>ВСВ - СИ-М - 22</t>
  </si>
  <si>
    <t>ВСВ - СИ-М - 23</t>
  </si>
  <si>
    <t>ВСВ - СИ-ДД - 08</t>
  </si>
  <si>
    <t>ВСВ - СИ-ДД - 09</t>
  </si>
  <si>
    <t>ВСВ - СИ-М - 24</t>
  </si>
  <si>
    <t>ВСВ - СИ-М - 25</t>
  </si>
  <si>
    <t>ВСВ - СИ-М - 26</t>
  </si>
  <si>
    <t>ВСВ - СИ-М - 27</t>
  </si>
  <si>
    <t>ВСВ -СИ- РС- 01</t>
  </si>
  <si>
    <t>ВСВ -СИ- РС- 02</t>
  </si>
  <si>
    <t>ВСВ -СИ- РС- 03</t>
  </si>
  <si>
    <t>ВСВ -СИ- РС- 04</t>
  </si>
  <si>
    <t>ВГВ -И- РС- 11</t>
  </si>
  <si>
    <t>ВГВ - СИ-М - 29</t>
  </si>
  <si>
    <t>ВГВ - СИ-М - 30/1</t>
  </si>
  <si>
    <t>ВГВ - СИ-М - 31</t>
  </si>
  <si>
    <t>ВГВ - СИ-М - 32</t>
  </si>
  <si>
    <t>ВГВ - СИ-М - 33</t>
  </si>
  <si>
    <t>ВГВ - СИ-М - 34</t>
  </si>
  <si>
    <t>ВГВ - СИ-М - 35</t>
  </si>
  <si>
    <t>ВГВ - СИ-М - 36</t>
  </si>
  <si>
    <t>ВГВ - СИ-М - 37</t>
  </si>
  <si>
    <t>ВГВ - СИ-М - 38</t>
  </si>
  <si>
    <t>ВГВ - СИ-М - 39</t>
  </si>
  <si>
    <t>ВГВ - СИ-М - 40</t>
  </si>
  <si>
    <t>ВГВ - СИ-М - 41</t>
  </si>
  <si>
    <t>ВГВ - СИ-М - 42</t>
  </si>
  <si>
    <t>ВСВ - СИ-М - 43</t>
  </si>
  <si>
    <t>ВГВ - СИ-М - 44</t>
  </si>
  <si>
    <t>ВГВ - СИ-М - 46</t>
  </si>
  <si>
    <t>ВГВ -И- РС- 12</t>
  </si>
  <si>
    <t>ВГВ - СИ-ДД - 07</t>
  </si>
  <si>
    <t>ВГВ - СИ-ДД - 08</t>
  </si>
  <si>
    <t>ВГВ - СИ-ДД - 09</t>
  </si>
  <si>
    <t>ВГВ - СИ-ДД - 10</t>
  </si>
  <si>
    <t>ВГВ - СИ-ДД - 11</t>
  </si>
  <si>
    <t>ВГВ - СИ-ДД - 12</t>
  </si>
  <si>
    <t>ВГВ - СИ-М - 47</t>
  </si>
  <si>
    <t>ВГВ - СИ-М - 48</t>
  </si>
  <si>
    <t>ВГВ - СИ-М - 49</t>
  </si>
  <si>
    <t>ВГВ - СИ-М - 50</t>
  </si>
  <si>
    <t>ВГВ - СИ-М - 51</t>
  </si>
  <si>
    <t>ВГВ - СИ-М - 52</t>
  </si>
  <si>
    <t>ВГВ - СИ-М - 53</t>
  </si>
  <si>
    <t>ВГВ - СИ-М - 54</t>
  </si>
  <si>
    <t>ВГВ - СИ-М - 55</t>
  </si>
  <si>
    <t>ВГВ -И- РС- 13</t>
  </si>
  <si>
    <t>ВГВ - СИ-М - 56</t>
  </si>
  <si>
    <t>ВГВ - СИ-М - 57</t>
  </si>
  <si>
    <t>ВГВ - СИ-М - 58</t>
  </si>
  <si>
    <t>ВГВ - СИ-ДМ - 04</t>
  </si>
  <si>
    <t>ВГВ - СИ-ДМ - 05</t>
  </si>
  <si>
    <t>ВГВ -И- РС- 14</t>
  </si>
  <si>
    <t>ВГВ - СИ-М - 59</t>
  </si>
  <si>
    <t>ВГВ - СИ-М - 60</t>
  </si>
  <si>
    <t>ВГВ - СИ-М - 61</t>
  </si>
  <si>
    <t xml:space="preserve"> ВГВ - СИ-ДМ - 07</t>
  </si>
  <si>
    <t>ВГВ - СИ-М - 63</t>
  </si>
  <si>
    <t>ВГВ - СИ-М - 64</t>
  </si>
  <si>
    <t>ВГВ - СИ-ДМ - 08</t>
  </si>
  <si>
    <t>ВГВ - СИ-ДМ - 09</t>
  </si>
  <si>
    <t>ВГВ - СИ-М - 65</t>
  </si>
  <si>
    <t>ВГВ -И- РС- 15</t>
  </si>
  <si>
    <t>ВГВ -И- РС- 16</t>
  </si>
  <si>
    <t>ВГВ -И- РС- 17</t>
  </si>
  <si>
    <t>ВГВ -И- РС- 18</t>
  </si>
  <si>
    <t>ВГВ -И- РС- 19</t>
  </si>
  <si>
    <t>ВГВ -И- РС- 20</t>
  </si>
  <si>
    <t>ВГВ - СИ-ДД - 01</t>
  </si>
  <si>
    <t>ВГВ - СИ-ДД - 02</t>
  </si>
  <si>
    <t>ВГВ - СИ-ДД - 03</t>
  </si>
  <si>
    <t>ВГВ - СИ-ДД - 04</t>
  </si>
  <si>
    <t>ВГВ - СИ-ДД - 05</t>
  </si>
  <si>
    <t>ВГВ - СИ-ДД - 06</t>
  </si>
  <si>
    <t>ВГВ -И- РС- 21</t>
  </si>
  <si>
    <t>ВСВ -СИ- М - 29</t>
  </si>
  <si>
    <t>ВСВ - СИ-ДД - 11</t>
  </si>
  <si>
    <t>ВСВ - СИ-ДД - 11/1</t>
  </si>
  <si>
    <t>ВСВ - СИ-ДД - 10</t>
  </si>
  <si>
    <t>ВСВ - СИ-М - 28</t>
  </si>
  <si>
    <t>ВСВ - СИ-М - 30</t>
  </si>
  <si>
    <t>ВСВ - СИ-ДД - 12</t>
  </si>
  <si>
    <t>ВСВ - СИ-ДД - 13</t>
  </si>
  <si>
    <t>ВСВ - СИ-ДД - 14</t>
  </si>
  <si>
    <t>ВСВ - СИ-ДД - 15</t>
  </si>
  <si>
    <t>ВСВ - СИ-ДД - 16</t>
  </si>
  <si>
    <t xml:space="preserve">ВГВ -И- РС- 01 </t>
  </si>
  <si>
    <t>ВГВ  - СИ-М - 28</t>
  </si>
  <si>
    <t>ВГВ  - СИ-М - 29</t>
  </si>
  <si>
    <t>ВГВ  - СИ-М - 30</t>
  </si>
  <si>
    <t>ВГВ  - СИ-М - 31</t>
  </si>
  <si>
    <t>ВГВ  - СИ-М - 32</t>
  </si>
  <si>
    <t>ВГВ  - СИ-М - 33</t>
  </si>
  <si>
    <t>ВГВ  - СИ-М - 34</t>
  </si>
  <si>
    <t>ВГВ  - СИ-М - 35</t>
  </si>
  <si>
    <t>ВГВ  - СИ-М - 36</t>
  </si>
  <si>
    <t>ВГВ - СИ-М - 43</t>
  </si>
  <si>
    <t>ВГВ - СИ-М - 45</t>
  </si>
  <si>
    <t>ВГВ -И- РС- 02</t>
  </si>
  <si>
    <t>ВГВ -И- РС- 03</t>
  </si>
  <si>
    <t>ВГВ - СИ-ДД - 13</t>
  </si>
  <si>
    <t>ВГВ - СИ-ДД - 14/1</t>
  </si>
  <si>
    <t>ВГВ - СИ-ДД - 15</t>
  </si>
  <si>
    <t>ВГВ - СИ-ДД - 16</t>
  </si>
  <si>
    <t>ВГВ - СИ-ДД - 17</t>
  </si>
  <si>
    <t>ВГВ - СИ-ДД - 18</t>
  </si>
  <si>
    <t>ВГВ -И- РС- 04</t>
  </si>
  <si>
    <t>ВГВ - СИ-ДМ - 06</t>
  </si>
  <si>
    <t>ВГВ - СИ-ДМ - 07</t>
  </si>
  <si>
    <t>ВГВ - СИ-М - 62</t>
  </si>
  <si>
    <t>ВГВ -И- РС- 05</t>
  </si>
  <si>
    <t>ВГВ - СИ-М - 66</t>
  </si>
  <si>
    <t>ВГВ - СИ-ДМ - 10</t>
  </si>
  <si>
    <t>ВГВ - СИ-М - 67</t>
  </si>
  <si>
    <t>ВГВ - СИ-М - 68</t>
  </si>
  <si>
    <t>ВГВ - СИ-ДМ - 11</t>
  </si>
  <si>
    <t>ВГВ - СИ-М - 69</t>
  </si>
  <si>
    <t>ВГВ - СИ-М - 70</t>
  </si>
  <si>
    <t>ВГВ - СИ-ДМ - 12</t>
  </si>
  <si>
    <t>ВГВ - СИ-ДМ - 13</t>
  </si>
  <si>
    <t>ВГВ - СИ-М - 71</t>
  </si>
  <si>
    <t>ВГВ - СИ-М - 72</t>
  </si>
  <si>
    <t>ВГВ - СИ-М - 73</t>
  </si>
  <si>
    <t>ВГВ - И-Т - 01</t>
  </si>
  <si>
    <t>ВГВ - И-Т - 02</t>
  </si>
  <si>
    <t>ВГВ -И- РС- 03/1</t>
  </si>
  <si>
    <t>ВГВ -СИ- РС- 01</t>
  </si>
  <si>
    <t>ВГВ -СИ- РС- 02</t>
  </si>
  <si>
    <t>ВГВ - СИП-рН - 01</t>
  </si>
  <si>
    <t>ВГВ - СИП-В - 01</t>
  </si>
  <si>
    <t>ВГВ - СИП-Г - 01</t>
  </si>
  <si>
    <t>ВГВ - СИ-М - 74</t>
  </si>
  <si>
    <t>ВГВ - СИ-М - 75</t>
  </si>
  <si>
    <t xml:space="preserve">ВГВ -И- РС-22 </t>
  </si>
  <si>
    <t>ВГВ -И- РС-23</t>
  </si>
  <si>
    <t>ВГВ -И- РС-24</t>
  </si>
  <si>
    <t>ВГВ -И- РС-25</t>
  </si>
  <si>
    <t>ВГВ -И- РС-26</t>
  </si>
  <si>
    <t>ВГВ -И- РС-27</t>
  </si>
  <si>
    <t>ВГВ -И- РС-28</t>
  </si>
  <si>
    <t>Н2П -И- РС- 01</t>
  </si>
  <si>
    <t>Н2П -И- РС- 02</t>
  </si>
  <si>
    <t>Н2П - СИ-РС -03</t>
  </si>
  <si>
    <t>Н2П - СИ-РС -01</t>
  </si>
  <si>
    <t>Н2П - СИ-РС -02</t>
  </si>
  <si>
    <t>Н2П - СИ-М - 65</t>
  </si>
  <si>
    <t>Н2П - СИ-М - 66</t>
  </si>
  <si>
    <t>Н2П - СИ-М -67</t>
  </si>
  <si>
    <t>Н2П -И- РС- 03</t>
  </si>
  <si>
    <t>Н2П - И-РС -04</t>
  </si>
  <si>
    <t>Н2П - И-РС -07</t>
  </si>
  <si>
    <t>ЛОС-СИ-ДД-01</t>
  </si>
  <si>
    <t>ЛОС-СИ-рН-01</t>
  </si>
  <si>
    <t>ЛОС-СИ-ДД-02</t>
  </si>
  <si>
    <t>ЛОС-СИ-ДД-03</t>
  </si>
  <si>
    <t>ЛОС-СИ-ДД-04</t>
  </si>
  <si>
    <t>ЛОС-СИ-ДД-05</t>
  </si>
  <si>
    <t>ЛОС-И-РС-01</t>
  </si>
  <si>
    <t>ЛОС-СИ-рН-02</t>
  </si>
  <si>
    <t>ЛОС-И-Т-01</t>
  </si>
  <si>
    <t>ЛОС-И-М-01</t>
  </si>
  <si>
    <t>ЛОС-И-Т-02</t>
  </si>
  <si>
    <t>ЛОС-И-М-02</t>
  </si>
  <si>
    <t>ЛОС-И-Т-03</t>
  </si>
  <si>
    <t>ЛОС-И-М-03</t>
  </si>
  <si>
    <t>ЛОС-И-Т-04</t>
  </si>
  <si>
    <t>ЛОС-И-М-04</t>
  </si>
  <si>
    <t>ЛОС-И-РС-02</t>
  </si>
  <si>
    <t>ЛОС-И-РС-03</t>
  </si>
  <si>
    <t>ЛОС-И-РС-04</t>
  </si>
  <si>
    <t>ЛОС-СИ-ДД-06</t>
  </si>
  <si>
    <t>ЛОС-СИ-рН-03</t>
  </si>
  <si>
    <t>ЛОС-И-М-05</t>
  </si>
  <si>
    <t>ЛОС-СИ-ДД-07</t>
  </si>
  <si>
    <t>ЛОС-И-РС-05</t>
  </si>
  <si>
    <t>ЛОС-СИ-ДД-08</t>
  </si>
  <si>
    <t>ЛОС-СИ-ДД-09</t>
  </si>
  <si>
    <t>ЛОС-СИ-ДД-10</t>
  </si>
  <si>
    <t>ЛОС-СИ-ДД-11</t>
  </si>
  <si>
    <t>ЛОС-СИ-ДД-12</t>
  </si>
  <si>
    <t>ЛОС-И-РС-06</t>
  </si>
  <si>
    <t>ЛОС-СИ-ДД-13</t>
  </si>
  <si>
    <t>ЛОС-И-М-06</t>
  </si>
  <si>
    <t>ЛОС-И-М-07</t>
  </si>
  <si>
    <t>ЛОС-И-М-08</t>
  </si>
  <si>
    <t>ЛОС-И-М-09</t>
  </si>
  <si>
    <t>ЛОС-И-М-10</t>
  </si>
  <si>
    <t>ЛОС-И-М-11</t>
  </si>
  <si>
    <t>ЛОС-И-Т-05</t>
  </si>
  <si>
    <t>ЛОС-И-М-12</t>
  </si>
  <si>
    <t>ЛОС-И-М-13</t>
  </si>
  <si>
    <t>ЛОС-И-Т-06</t>
  </si>
  <si>
    <t>ЛОС-И-М-14</t>
  </si>
  <si>
    <t>ЛОС-И-М-15</t>
  </si>
  <si>
    <t>ЛОС-И-М-16</t>
  </si>
  <si>
    <t>ЛОС-И-М-17</t>
  </si>
  <si>
    <t>ЛОС-И-Т-07</t>
  </si>
  <si>
    <t>ЛОС-И-М-18</t>
  </si>
  <si>
    <t>ЛОС-СИ-ДД-14</t>
  </si>
  <si>
    <t>ЛОС-И-Т-08</t>
  </si>
  <si>
    <t>ЛОС-И-М-19</t>
  </si>
  <si>
    <t>ЛОС-СИ-ДД-15</t>
  </si>
  <si>
    <t>ЛОС-И-Т-09</t>
  </si>
  <si>
    <t>ЛОС-И-М-20</t>
  </si>
  <si>
    <t>ЛОС-СИ-ДД-16</t>
  </si>
  <si>
    <t>ЛОС-И-М-21</t>
  </si>
  <si>
    <t>ЛОС-И-М-22</t>
  </si>
  <si>
    <t>ЛОС-И-М-23</t>
  </si>
  <si>
    <t>ЛОС-И-Т-10</t>
  </si>
  <si>
    <t>ЛОС-И-М-24</t>
  </si>
  <si>
    <t>ЛОС-И-М-25</t>
  </si>
  <si>
    <t>ЛОС-И-Т-11</t>
  </si>
  <si>
    <t>ЛОС-И-Т-12</t>
  </si>
  <si>
    <t>ЛОС-СИ-ДД-17</t>
  </si>
  <si>
    <t>ЛОС-СИ-ДД-18</t>
  </si>
  <si>
    <t>ЛОС</t>
  </si>
  <si>
    <t>Эл.контактный манометр</t>
  </si>
  <si>
    <t>Аварийный резервуар</t>
  </si>
  <si>
    <t>Резервуар усреднения/закисления</t>
  </si>
  <si>
    <t>Илонакопитель аэробного ила (резервуар кратковременной аэрации) №1</t>
  </si>
  <si>
    <t>Илонакопитель аэробного ила (резервуар кратковременной аэрации) №2</t>
  </si>
  <si>
    <t>PAQUES</t>
  </si>
  <si>
    <t>Очищенная вода на выходе</t>
  </si>
  <si>
    <t>Вход сточной воды</t>
  </si>
  <si>
    <r>
      <t>Теплообменник 25/37</t>
    </r>
    <r>
      <rPr>
        <sz val="11"/>
        <color theme="1"/>
        <rFont val="Calibri"/>
        <family val="2"/>
        <charset val="204"/>
      </rPr>
      <t>°С (горячая вода 1.72)</t>
    </r>
  </si>
  <si>
    <r>
      <t>Теплообменник 25/37</t>
    </r>
    <r>
      <rPr>
        <sz val="11"/>
        <color theme="1"/>
        <rFont val="Calibri"/>
        <family val="2"/>
        <charset val="204"/>
      </rPr>
      <t>°С (сточная вода 1.71)</t>
    </r>
  </si>
  <si>
    <r>
      <t>Теплообменник 25/37</t>
    </r>
    <r>
      <rPr>
        <sz val="11"/>
        <color theme="1"/>
        <rFont val="Calibri"/>
        <family val="2"/>
        <charset val="204"/>
      </rPr>
      <t>°С (холодная вода 1.79)</t>
    </r>
  </si>
  <si>
    <r>
      <t>Теплообменник 25/37</t>
    </r>
    <r>
      <rPr>
        <sz val="11"/>
        <color theme="1"/>
        <rFont val="Calibri"/>
        <family val="2"/>
        <charset val="204"/>
      </rPr>
      <t xml:space="preserve">°С </t>
    </r>
  </si>
  <si>
    <t>Насосы резервуара усреднителя/закмсления для MIX танка</t>
  </si>
  <si>
    <t>Насосы подачи стоков в IC реактор (на тр.пр. предочищенной воды 1.72)</t>
  </si>
  <si>
    <t>IC резервуар (реактор с внутренней циркуляцией)</t>
  </si>
  <si>
    <t>Нагнетание насоса шнековый анаэробного ила</t>
  </si>
  <si>
    <t>Вода городская (шланг, санузел)</t>
  </si>
  <si>
    <t>Теплообменник 25/37°С (сточная вода 1.71) низ</t>
  </si>
  <si>
    <t>Теплообменник 25/37°С (вода после анаэробной очистки 1.76)</t>
  </si>
  <si>
    <t>Теплообменник 25/37°С (сточная вода 1.71) верх</t>
  </si>
  <si>
    <t>Теплообменник 25/37°С (хол. вода 1.79) верх</t>
  </si>
  <si>
    <t>Теплообменник 25/37°С (гор. вода 1.78) верх</t>
  </si>
  <si>
    <t>Трубопровод нагн. насосов шнека ила на центрифугу</t>
  </si>
  <si>
    <t xml:space="preserve">Трубопровод нагн. Насоса обезвоженного ила </t>
  </si>
  <si>
    <t>Давление и темп. си-мы электр. си-мы отопления</t>
  </si>
  <si>
    <t>Установка приготовления флокулянта</t>
  </si>
  <si>
    <t>Коллектор си-мы отопления (подача)</t>
  </si>
  <si>
    <t>Коллектор си-мы отопления (подача после фильтра)</t>
  </si>
  <si>
    <t>Коллектор си-мы отопления (подача ветка 1)</t>
  </si>
  <si>
    <t>Коллектор си-мы отопления (подача ветка 2)</t>
  </si>
  <si>
    <t>Коллектор си-мы отопления (обратка)</t>
  </si>
  <si>
    <t>Коллектор си-мы отопления (обратка ветка 1)</t>
  </si>
  <si>
    <t>Коллектор си-мы отопления (обратка ветка 2)</t>
  </si>
  <si>
    <t>Трубопровод нагнетания воздуха (коллектор воздуходувки)</t>
  </si>
  <si>
    <t>Компрессор сж. воздуха BOGE C7LR</t>
  </si>
  <si>
    <t>Воздуходувка AERZEN 6.01</t>
  </si>
  <si>
    <t>Воздуходувка AERZEN 9.01.1</t>
  </si>
  <si>
    <t>Воздуходувка AERZEN 9.01.2</t>
  </si>
  <si>
    <t>Танк выделения серы (верхний уровень)</t>
  </si>
  <si>
    <t>Танк выделения серы (нижний уровень)</t>
  </si>
  <si>
    <t>S4081601129</t>
  </si>
  <si>
    <t>S40CBA05KAO</t>
  </si>
  <si>
    <t>Т202Е21129</t>
  </si>
  <si>
    <t>Т202Е301129</t>
  </si>
  <si>
    <t>S4081А01129</t>
  </si>
  <si>
    <t>S50118010AE</t>
  </si>
  <si>
    <t>FIRQL 55</t>
  </si>
  <si>
    <t>СМ442-МЕ806</t>
  </si>
  <si>
    <t>EN13190</t>
  </si>
  <si>
    <t>FIRQL 15</t>
  </si>
  <si>
    <t>FIRQL 16</t>
  </si>
  <si>
    <t>FIRQL 28</t>
  </si>
  <si>
    <t>S4081801129</t>
  </si>
  <si>
    <t>S40DC505G600</t>
  </si>
  <si>
    <t>202105-1679</t>
  </si>
  <si>
    <t>SA5000</t>
  </si>
  <si>
    <t>Т5062Е19000</t>
  </si>
  <si>
    <t>БТ5</t>
  </si>
  <si>
    <t>S408F501027</t>
  </si>
  <si>
    <t>S408F401027</t>
  </si>
  <si>
    <t>PTL</t>
  </si>
  <si>
    <t>Пульсар</t>
  </si>
  <si>
    <t>TIM</t>
  </si>
  <si>
    <t>Polymore</t>
  </si>
  <si>
    <t>0 - 100°С</t>
  </si>
  <si>
    <t>0 - 6 бар</t>
  </si>
  <si>
    <t>0 - 0,6 Мпа</t>
  </si>
  <si>
    <t>0 - 2,5 Мпа</t>
  </si>
  <si>
    <t>0 - 120°С</t>
  </si>
  <si>
    <t>0 - 100 кПа</t>
  </si>
  <si>
    <t>0 - 1,6 бар</t>
  </si>
  <si>
    <t>0 - -60 mбар</t>
  </si>
  <si>
    <t>0 - 150°С</t>
  </si>
  <si>
    <t>Анаэробный ил</t>
  </si>
  <si>
    <t>не нашли</t>
  </si>
  <si>
    <t>Элкон/ТатСЦМ</t>
  </si>
  <si>
    <t>Давление</t>
  </si>
  <si>
    <t>56796-14</t>
  </si>
  <si>
    <t>21439-11</t>
  </si>
  <si>
    <t>21439-12</t>
  </si>
  <si>
    <t>31673-06</t>
  </si>
  <si>
    <t>73382-18</t>
  </si>
  <si>
    <t>41933-09</t>
  </si>
  <si>
    <t>19387-08</t>
  </si>
  <si>
    <t>МК 2040-007</t>
  </si>
  <si>
    <t>74283-19</t>
  </si>
  <si>
    <t>24421-09</t>
  </si>
  <si>
    <t>Поток</t>
  </si>
  <si>
    <t xml:space="preserve"> NH3 СО2 </t>
  </si>
  <si>
    <t>NaOH</t>
  </si>
  <si>
    <t>СКЕ-150-4050, 64972-16</t>
  </si>
  <si>
    <t>max - 15кг.
min - 50g.</t>
  </si>
  <si>
    <t>max - 4200 г.
min - 0,5 г.</t>
  </si>
  <si>
    <t>max - 80кг.
min - 800g. Св-во на изготовлении</t>
  </si>
  <si>
    <t>max - 200кг.
min - 400g.</t>
  </si>
  <si>
    <t>max - 2000кг.</t>
  </si>
  <si>
    <t xml:space="preserve">СО </t>
  </si>
  <si>
    <t xml:space="preserve">Анкат7664 Микро-15  NH3 СО2 </t>
  </si>
  <si>
    <t>СО,О</t>
  </si>
  <si>
    <t>СО</t>
  </si>
  <si>
    <t>ХКС3-СИП-А-06</t>
  </si>
  <si>
    <t>ХКС3-СИП-А-07</t>
  </si>
  <si>
    <t xml:space="preserve"> NH3 </t>
  </si>
  <si>
    <t xml:space="preserve"> NH4</t>
  </si>
  <si>
    <t>CO</t>
  </si>
  <si>
    <t>50453-12</t>
  </si>
  <si>
    <t>С электродом InLab Expert №1183977</t>
  </si>
  <si>
    <t>С электродом InLab Expert №1183983</t>
  </si>
  <si>
    <t>С электродом InLab 731 №581630406</t>
  </si>
  <si>
    <t>16003-07</t>
  </si>
  <si>
    <t>47989-11</t>
  </si>
  <si>
    <t>38574-13</t>
  </si>
  <si>
    <t>52193-13</t>
  </si>
  <si>
    <t>свет</t>
  </si>
  <si>
    <t>скорость</t>
  </si>
  <si>
    <t>СО3</t>
  </si>
  <si>
    <t>СО4</t>
  </si>
  <si>
    <t>СО5</t>
  </si>
  <si>
    <t>Влажность</t>
  </si>
  <si>
    <t>0-1 Бар</t>
  </si>
  <si>
    <t>ГазАвтоматика</t>
  </si>
  <si>
    <t xml:space="preserve"> ЦКТ 1</t>
  </si>
  <si>
    <t>Инженер ПА</t>
  </si>
  <si>
    <t>Поверитель/Исполнитель</t>
  </si>
  <si>
    <t>ЦКТ 2</t>
  </si>
  <si>
    <t>ЦКТ 3</t>
  </si>
  <si>
    <t>ЦКТ 4</t>
  </si>
  <si>
    <t xml:space="preserve"> G1/2</t>
  </si>
  <si>
    <t>Дрожжи</t>
  </si>
  <si>
    <t>Сусло</t>
  </si>
  <si>
    <t>ᴼС</t>
  </si>
  <si>
    <t>Хмель</t>
  </si>
  <si>
    <t>При использовании накладного расходомера ufp 20 tokyo keiki</t>
  </si>
  <si>
    <t xml:space="preserve">0 - 10 </t>
  </si>
  <si>
    <t>ХОПО (ЩГА №1)</t>
  </si>
  <si>
    <t>24421-10</t>
  </si>
  <si>
    <t>Барда</t>
  </si>
  <si>
    <t>G1/2</t>
  </si>
  <si>
    <t>Патока</t>
  </si>
  <si>
    <t>18754-05</t>
  </si>
  <si>
    <t>С-АМ/21-08-2024/364288847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</si>
</sst>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4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sz val="9"/>
      <color rgb="FF000000"/>
      <name val="Verdana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8" tint="-0.49998474074526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8" tint="-0.499984740745262"/>
      <name val="Times New Roman"/>
      <family val="1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sz val="9"/>
      <name val="Calibri"/>
      <family val="2"/>
      <charset val="204"/>
    </font>
    <font>
      <sz val="8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 Cyr"/>
      <charset val="204"/>
    </font>
    <font>
      <sz val="10"/>
      <name val="Arial Cyr"/>
      <charset val="204"/>
    </font>
    <font>
      <sz val="8"/>
      <name val="Arial Narrow"/>
      <family val="2"/>
      <charset val="204"/>
    </font>
    <font>
      <sz val="6.8"/>
      <name val="Calibri"/>
      <family val="2"/>
      <charset val="204"/>
    </font>
    <font>
      <sz val="11"/>
      <color rgb="FF000000"/>
      <name val="Calibri"/>
      <family val="2"/>
      <charset val="204"/>
    </font>
    <font>
      <sz val="9.1999999999999993"/>
      <name val="Calibri"/>
      <family val="2"/>
      <charset val="204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b/>
      <sz val="10"/>
      <name val="Calibri"/>
      <family val="2"/>
      <charset val="204"/>
    </font>
    <font>
      <sz val="11"/>
      <color theme="1"/>
      <name val="Times New Roman"/>
      <family val="1"/>
      <charset val="204"/>
    </font>
    <font>
      <sz val="8"/>
      <color rgb="FF000000"/>
      <name val="Calibri"/>
      <family val="2"/>
      <charset val="204"/>
      <scheme val="minor"/>
    </font>
    <font>
      <sz val="9.1999999999999993"/>
      <color theme="1"/>
      <name val="Calibri"/>
      <family val="2"/>
      <charset val="204"/>
    </font>
    <font>
      <sz val="10"/>
      <color rgb="FFFF0000"/>
      <name val="Calibri"/>
      <family val="2"/>
      <charset val="204"/>
    </font>
    <font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7" fillId="0" borderId="0"/>
  </cellStyleXfs>
  <cellXfs count="39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0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1" xfId="1" applyNumberFormat="1" applyFont="1" applyBorder="1" applyAlignment="1">
      <alignment horizontal="center" vertical="center" wrapText="1"/>
    </xf>
    <xf numFmtId="14" fontId="9" fillId="0" borderId="9" xfId="1" applyNumberFormat="1" applyFont="1" applyBorder="1" applyAlignment="1">
      <alignment horizontal="center" vertical="center" wrapText="1"/>
    </xf>
    <xf numFmtId="14" fontId="9" fillId="0" borderId="11" xfId="1" applyNumberFormat="1" applyFont="1" applyBorder="1" applyAlignment="1">
      <alignment horizontal="center" vertical="center" wrapText="1"/>
    </xf>
    <xf numFmtId="14" fontId="9" fillId="0" borderId="10" xfId="1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14" fontId="9" fillId="3" borderId="10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4" fontId="9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9" fillId="3" borderId="10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9" xfId="1" applyFont="1" applyFill="1" applyBorder="1" applyAlignment="1">
      <alignment horizontal="center" vertical="center" wrapText="1"/>
    </xf>
    <xf numFmtId="0" fontId="9" fillId="3" borderId="11" xfId="1" applyFont="1" applyFill="1" applyBorder="1" applyAlignment="1">
      <alignment horizontal="center" vertical="center" wrapText="1"/>
    </xf>
    <xf numFmtId="14" fontId="9" fillId="3" borderId="9" xfId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14" fontId="0" fillId="3" borderId="1" xfId="0" applyNumberFormat="1" applyFill="1" applyBorder="1"/>
    <xf numFmtId="14" fontId="0" fillId="0" borderId="10" xfId="0" applyNumberFormat="1" applyBorder="1"/>
    <xf numFmtId="14" fontId="0" fillId="0" borderId="1" xfId="0" applyNumberFormat="1" applyBorder="1"/>
    <xf numFmtId="14" fontId="12" fillId="3" borderId="1" xfId="0" applyNumberFormat="1" applyFont="1" applyFill="1" applyBorder="1" applyAlignment="1">
      <alignment horizontal="center" vertical="center" wrapText="1"/>
    </xf>
    <xf numFmtId="14" fontId="12" fillId="6" borderId="1" xfId="0" applyNumberFormat="1" applyFon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0" borderId="9" xfId="0" applyBorder="1"/>
    <xf numFmtId="0" fontId="15" fillId="3" borderId="9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4" fontId="12" fillId="3" borderId="13" xfId="0" applyNumberFormat="1" applyFont="1" applyFill="1" applyBorder="1" applyAlignment="1">
      <alignment horizontal="center" vertical="center" wrapText="1"/>
    </xf>
    <xf numFmtId="14" fontId="12" fillId="3" borderId="14" xfId="0" applyNumberFormat="1" applyFont="1" applyFill="1" applyBorder="1" applyAlignment="1">
      <alignment horizontal="center" vertical="center" wrapText="1"/>
    </xf>
    <xf numFmtId="14" fontId="12" fillId="3" borderId="10" xfId="0" applyNumberFormat="1" applyFont="1" applyFill="1" applyBorder="1" applyAlignment="1">
      <alignment horizontal="center" vertical="center" wrapText="1"/>
    </xf>
    <xf numFmtId="14" fontId="12" fillId="3" borderId="9" xfId="0" applyNumberFormat="1" applyFont="1" applyFill="1" applyBorder="1" applyAlignment="1">
      <alignment horizontal="center" vertical="center" wrapText="1"/>
    </xf>
    <xf numFmtId="14" fontId="15" fillId="3" borderId="9" xfId="0" applyNumberFormat="1" applyFont="1" applyFill="1" applyBorder="1" applyAlignment="1">
      <alignment horizontal="center" vertical="center" wrapText="1"/>
    </xf>
    <xf numFmtId="0" fontId="0" fillId="10" borderId="1" xfId="0" applyFill="1" applyBorder="1"/>
    <xf numFmtId="14" fontId="1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12" fillId="3" borderId="15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vertical="center" wrapText="1"/>
    </xf>
    <xf numFmtId="0" fontId="0" fillId="3" borderId="17" xfId="0" applyFill="1" applyBorder="1"/>
    <xf numFmtId="14" fontId="12" fillId="1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14" fontId="16" fillId="3" borderId="9" xfId="0" applyNumberFormat="1" applyFont="1" applyFill="1" applyBorder="1" applyAlignment="1">
      <alignment horizontal="center" vertical="center" wrapText="1"/>
    </xf>
    <xf numFmtId="0" fontId="0" fillId="3" borderId="9" xfId="0" applyFill="1" applyBorder="1"/>
    <xf numFmtId="0" fontId="0" fillId="0" borderId="1" xfId="0" applyBorder="1" applyAlignment="1">
      <alignment horizontal="left" vertical="top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3" borderId="3" xfId="0" applyFill="1" applyBorder="1"/>
    <xf numFmtId="14" fontId="12" fillId="0" borderId="1" xfId="0" applyNumberFormat="1" applyFont="1" applyBorder="1" applyAlignment="1">
      <alignment horizontal="center" vertical="center" wrapText="1"/>
    </xf>
    <xf numFmtId="0" fontId="20" fillId="3" borderId="1" xfId="0" applyFont="1" applyFill="1" applyBorder="1" applyAlignment="1" applyProtection="1">
      <alignment horizontal="center" vertical="center" wrapText="1" shrinkToFit="1"/>
      <protection locked="0"/>
    </xf>
    <xf numFmtId="0" fontId="20" fillId="3" borderId="1" xfId="0" applyFont="1" applyFill="1" applyBorder="1" applyAlignment="1" applyProtection="1">
      <alignment horizontal="center" vertical="center" wrapText="1"/>
      <protection locked="0"/>
    </xf>
    <xf numFmtId="0" fontId="21" fillId="3" borderId="1" xfId="0" applyFont="1" applyFill="1" applyBorder="1" applyAlignment="1" applyProtection="1">
      <alignment horizontal="center" vertical="center" wrapText="1" shrinkToFit="1"/>
      <protection locked="0"/>
    </xf>
    <xf numFmtId="0" fontId="22" fillId="3" borderId="1" xfId="0" applyFont="1" applyFill="1" applyBorder="1" applyAlignment="1" applyProtection="1">
      <alignment horizontal="center" vertical="center" wrapText="1"/>
      <protection locked="0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17" fontId="10" fillId="3" borderId="1" xfId="0" applyNumberFormat="1" applyFont="1" applyFill="1" applyBorder="1" applyAlignment="1">
      <alignment horizontal="center" vertical="center" wrapText="1"/>
    </xf>
    <xf numFmtId="17" fontId="10" fillId="10" borderId="1" xfId="0" applyNumberFormat="1" applyFont="1" applyFill="1" applyBorder="1" applyAlignment="1">
      <alignment horizontal="center" vertical="center" wrapText="1"/>
    </xf>
    <xf numFmtId="17" fontId="10" fillId="9" borderId="1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 applyProtection="1">
      <alignment horizontal="center" vertical="center" wrapText="1"/>
      <protection locked="0"/>
    </xf>
    <xf numFmtId="17" fontId="2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8" fillId="6" borderId="1" xfId="0" applyFont="1" applyFill="1" applyBorder="1" applyAlignment="1">
      <alignment horizontal="center"/>
    </xf>
    <xf numFmtId="0" fontId="23" fillId="3" borderId="1" xfId="0" applyFont="1" applyFill="1" applyBorder="1" applyAlignment="1" applyProtection="1">
      <alignment horizontal="center" vertical="center" wrapText="1"/>
      <protection locked="0"/>
    </xf>
    <xf numFmtId="0" fontId="21" fillId="3" borderId="9" xfId="0" applyFont="1" applyFill="1" applyBorder="1" applyAlignment="1" applyProtection="1">
      <alignment horizontal="center" vertical="center" wrapText="1" shrinkToFit="1"/>
      <protection locked="0"/>
    </xf>
    <xf numFmtId="0" fontId="23" fillId="3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22" xfId="0" applyBorder="1"/>
    <xf numFmtId="0" fontId="0" fillId="0" borderId="23" xfId="0" applyBorder="1"/>
    <xf numFmtId="0" fontId="21" fillId="3" borderId="9" xfId="0" applyFont="1" applyFill="1" applyBorder="1" applyAlignment="1" applyProtection="1">
      <alignment horizontal="center" vertical="center" wrapText="1"/>
      <protection locked="0"/>
    </xf>
    <xf numFmtId="0" fontId="21" fillId="3" borderId="13" xfId="0" applyFont="1" applyFill="1" applyBorder="1" applyAlignment="1" applyProtection="1">
      <alignment horizontal="center" vertical="center" wrapText="1"/>
      <protection locked="0"/>
    </xf>
    <xf numFmtId="0" fontId="21" fillId="3" borderId="14" xfId="0" applyFont="1" applyFill="1" applyBorder="1" applyAlignment="1" applyProtection="1">
      <alignment horizontal="center" vertical="center" wrapText="1"/>
      <protection locked="0"/>
    </xf>
    <xf numFmtId="0" fontId="21" fillId="3" borderId="10" xfId="0" applyFont="1" applyFill="1" applyBorder="1" applyAlignment="1" applyProtection="1">
      <alignment horizontal="center" vertical="center" wrapText="1"/>
      <protection locked="0"/>
    </xf>
    <xf numFmtId="0" fontId="21" fillId="3" borderId="13" xfId="0" applyFont="1" applyFill="1" applyBorder="1" applyAlignment="1" applyProtection="1">
      <alignment horizontal="center" vertical="center" wrapText="1" shrinkToFit="1"/>
      <protection locked="0"/>
    </xf>
    <xf numFmtId="0" fontId="21" fillId="3" borderId="14" xfId="0" applyFont="1" applyFill="1" applyBorder="1" applyAlignment="1" applyProtection="1">
      <alignment horizontal="center" vertical="center" wrapText="1" shrinkToFit="1"/>
      <protection locked="0"/>
    </xf>
    <xf numFmtId="0" fontId="21" fillId="3" borderId="10" xfId="0" applyFont="1" applyFill="1" applyBorder="1" applyAlignment="1" applyProtection="1">
      <alignment horizontal="center" vertical="center" wrapText="1" shrinkToFit="1"/>
      <protection locked="0"/>
    </xf>
    <xf numFmtId="0" fontId="23" fillId="3" borderId="9" xfId="0" applyFont="1" applyFill="1" applyBorder="1" applyAlignment="1" applyProtection="1">
      <alignment horizontal="center" vertical="center" wrapText="1"/>
      <protection locked="0"/>
    </xf>
    <xf numFmtId="0" fontId="23" fillId="3" borderId="10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1" fontId="0" fillId="3" borderId="9" xfId="0" applyNumberFormat="1" applyFill="1" applyBorder="1" applyAlignment="1">
      <alignment horizontal="center" vertical="center" wrapText="1"/>
    </xf>
    <xf numFmtId="14" fontId="0" fillId="3" borderId="9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6" fillId="3" borderId="1" xfId="0" applyFont="1" applyFill="1" applyBorder="1" applyAlignment="1" applyProtection="1">
      <alignment horizontal="center" vertical="center" wrapText="1" shrinkToFit="1"/>
      <protection locked="0"/>
    </xf>
    <xf numFmtId="0" fontId="21" fillId="3" borderId="1" xfId="2" applyFont="1" applyFill="1" applyBorder="1" applyAlignment="1" applyProtection="1">
      <alignment horizontal="center" vertical="center" wrapText="1"/>
      <protection locked="0"/>
    </xf>
    <xf numFmtId="14" fontId="0" fillId="0" borderId="9" xfId="0" applyNumberFormat="1" applyBorder="1"/>
    <xf numFmtId="0" fontId="21" fillId="6" borderId="1" xfId="0" applyFont="1" applyFill="1" applyBorder="1" applyAlignment="1" applyProtection="1">
      <alignment horizontal="center" vertical="center" wrapText="1"/>
      <protection locked="0"/>
    </xf>
    <xf numFmtId="0" fontId="21" fillId="6" borderId="1" xfId="0" applyFont="1" applyFill="1" applyBorder="1" applyAlignment="1" applyProtection="1">
      <alignment horizontal="center" vertical="center" wrapText="1" shrinkToFit="1"/>
      <protection locked="0"/>
    </xf>
    <xf numFmtId="1" fontId="0" fillId="6" borderId="1" xfId="0" applyNumberFormat="1" applyFill="1" applyBorder="1" applyAlignment="1">
      <alignment horizontal="center" vertical="center" wrapText="1"/>
    </xf>
    <xf numFmtId="0" fontId="23" fillId="3" borderId="10" xfId="0" applyFont="1" applyFill="1" applyBorder="1" applyAlignment="1" applyProtection="1">
      <alignment horizontal="center" vertical="center" wrapText="1" shrinkToFit="1"/>
      <protection locked="0"/>
    </xf>
    <xf numFmtId="10" fontId="21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3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1" fillId="6" borderId="1" xfId="0" applyNumberFormat="1" applyFont="1" applyFill="1" applyBorder="1" applyAlignment="1" applyProtection="1">
      <alignment horizontal="center" vertical="center" wrapText="1"/>
      <protection locked="0"/>
    </xf>
    <xf numFmtId="10" fontId="21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23" fillId="6" borderId="1" xfId="0" applyFont="1" applyFill="1" applyBorder="1" applyAlignment="1" applyProtection="1">
      <alignment horizontal="center" vertical="center" wrapText="1"/>
      <protection locked="0"/>
    </xf>
    <xf numFmtId="0" fontId="23" fillId="6" borderId="1" xfId="0" applyFont="1" applyFill="1" applyBorder="1" applyAlignment="1" applyProtection="1">
      <alignment horizontal="center" vertical="center" wrapText="1" shrinkToFit="1"/>
      <protection locked="0"/>
    </xf>
    <xf numFmtId="0" fontId="30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 applyProtection="1">
      <alignment horizontal="center" vertical="center" wrapText="1" shrinkToFit="1"/>
      <protection locked="0"/>
    </xf>
    <xf numFmtId="10" fontId="21" fillId="0" borderId="1" xfId="0" applyNumberFormat="1" applyFont="1" applyBorder="1" applyAlignment="1" applyProtection="1">
      <alignment horizontal="center" vertical="center" wrapText="1"/>
      <protection locked="0"/>
    </xf>
    <xf numFmtId="9" fontId="21" fillId="0" borderId="1" xfId="0" applyNumberFormat="1" applyFont="1" applyBorder="1" applyAlignment="1" applyProtection="1">
      <alignment horizontal="center" vertical="center" wrapText="1" shrinkToFit="1"/>
      <protection locked="0"/>
    </xf>
    <xf numFmtId="9" fontId="21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6" borderId="0" xfId="0" applyFill="1"/>
    <xf numFmtId="10" fontId="21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2" fillId="0" borderId="1" xfId="0" applyFont="1" applyBorder="1"/>
    <xf numFmtId="0" fontId="32" fillId="0" borderId="9" xfId="0" applyFont="1" applyBorder="1"/>
    <xf numFmtId="0" fontId="32" fillId="6" borderId="1" xfId="0" applyFont="1" applyFill="1" applyBorder="1"/>
    <xf numFmtId="0" fontId="32" fillId="0" borderId="2" xfId="0" applyFont="1" applyBorder="1"/>
    <xf numFmtId="0" fontId="32" fillId="0" borderId="12" xfId="0" applyFont="1" applyBorder="1"/>
    <xf numFmtId="0" fontId="3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3" borderId="10" xfId="0" applyFill="1" applyBorder="1"/>
    <xf numFmtId="0" fontId="32" fillId="6" borderId="1" xfId="0" applyFont="1" applyFill="1" applyBorder="1" applyAlignment="1">
      <alignment wrapText="1"/>
    </xf>
    <xf numFmtId="0" fontId="33" fillId="0" borderId="1" xfId="0" applyFont="1" applyBorder="1"/>
    <xf numFmtId="0" fontId="32" fillId="0" borderId="12" xfId="0" applyFont="1" applyBorder="1" applyAlignment="1">
      <alignment wrapText="1"/>
    </xf>
    <xf numFmtId="0" fontId="32" fillId="0" borderId="9" xfId="0" applyFont="1" applyBorder="1" applyAlignment="1">
      <alignment wrapText="1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3" borderId="1" xfId="0" applyFont="1" applyFill="1" applyBorder="1" applyAlignment="1">
      <alignment wrapText="1"/>
    </xf>
    <xf numFmtId="0" fontId="32" fillId="3" borderId="1" xfId="0" applyFont="1" applyFill="1" applyBorder="1"/>
    <xf numFmtId="0" fontId="33" fillId="3" borderId="1" xfId="0" applyFont="1" applyFill="1" applyBorder="1"/>
    <xf numFmtId="0" fontId="32" fillId="6" borderId="1" xfId="0" applyFont="1" applyFill="1" applyBorder="1" applyAlignment="1">
      <alignment horizontal="center" vertical="center"/>
    </xf>
    <xf numFmtId="0" fontId="20" fillId="0" borderId="1" xfId="0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 wrapText="1" shrinkToFit="1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center" vertical="center" wrapText="1" shrinkToFit="1"/>
      <protection locked="0"/>
    </xf>
    <xf numFmtId="0" fontId="22" fillId="3" borderId="1" xfId="0" applyFont="1" applyFill="1" applyBorder="1" applyAlignment="1" applyProtection="1">
      <alignment horizontal="center" vertical="center" wrapText="1" shrinkToFit="1"/>
      <protection locked="0"/>
    </xf>
    <xf numFmtId="0" fontId="34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 applyProtection="1">
      <alignment horizontal="center" vertical="center" wrapText="1" shrinkToFit="1"/>
      <protection locked="0"/>
    </xf>
    <xf numFmtId="0" fontId="35" fillId="3" borderId="1" xfId="0" applyFont="1" applyFill="1" applyBorder="1" applyAlignment="1" applyProtection="1">
      <alignment horizontal="center" vertical="center" wrapText="1"/>
      <protection locked="0"/>
    </xf>
    <xf numFmtId="0" fontId="36" fillId="3" borderId="1" xfId="0" applyFont="1" applyFill="1" applyBorder="1" applyAlignment="1" applyProtection="1">
      <alignment horizontal="center" vertical="center" wrapText="1"/>
      <protection locked="0"/>
    </xf>
    <xf numFmtId="0" fontId="23" fillId="0" borderId="1" xfId="2" applyFont="1" applyBorder="1" applyAlignment="1" applyProtection="1">
      <alignment horizontal="center" vertical="center" wrapText="1"/>
      <protection locked="0"/>
    </xf>
    <xf numFmtId="0" fontId="23" fillId="3" borderId="1" xfId="2" applyFont="1" applyFill="1" applyBorder="1" applyAlignment="1" applyProtection="1">
      <alignment horizontal="center" vertical="center" wrapText="1"/>
      <protection locked="0"/>
    </xf>
    <xf numFmtId="0" fontId="38" fillId="3" borderId="0" xfId="0" applyFont="1" applyFill="1"/>
    <xf numFmtId="0" fontId="10" fillId="3" borderId="1" xfId="2" applyFont="1" applyFill="1" applyBorder="1" applyAlignment="1" applyProtection="1">
      <alignment horizontal="center" vertical="center" wrapText="1"/>
      <protection locked="0"/>
    </xf>
    <xf numFmtId="0" fontId="10" fillId="0" borderId="1" xfId="2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34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21" fillId="3" borderId="1" xfId="2" applyFont="1" applyFill="1" applyBorder="1" applyAlignment="1" applyProtection="1">
      <alignment horizontal="center" vertical="center" wrapText="1" shrinkToFit="1"/>
      <protection locked="0"/>
    </xf>
    <xf numFmtId="0" fontId="10" fillId="3" borderId="1" xfId="0" applyFont="1" applyFill="1" applyBorder="1" applyAlignment="1">
      <alignment horizontal="center" vertical="center"/>
    </xf>
    <xf numFmtId="0" fontId="23" fillId="0" borderId="1" xfId="2" applyFont="1" applyBorder="1" applyAlignment="1" applyProtection="1">
      <alignment horizontal="center" vertical="center" wrapText="1" shrinkToFit="1"/>
      <protection locked="0"/>
    </xf>
    <xf numFmtId="0" fontId="23" fillId="3" borderId="1" xfId="2" applyFont="1" applyFill="1" applyBorder="1" applyAlignment="1" applyProtection="1">
      <alignment horizontal="center" vertical="center" wrapText="1" shrinkToFit="1"/>
      <protection locked="0"/>
    </xf>
    <xf numFmtId="0" fontId="10" fillId="3" borderId="1" xfId="2" applyFont="1" applyFill="1" applyBorder="1" applyAlignment="1" applyProtection="1">
      <alignment horizontal="center" vertical="center" wrapText="1" shrinkToFit="1"/>
      <protection locked="0"/>
    </xf>
    <xf numFmtId="0" fontId="39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 applyProtection="1">
      <alignment horizontal="center" vertical="center"/>
      <protection locked="0"/>
    </xf>
    <xf numFmtId="10" fontId="34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36" fillId="3" borderId="1" xfId="0" applyFont="1" applyFill="1" applyBorder="1" applyAlignment="1" applyProtection="1">
      <alignment horizontal="center" vertical="center"/>
      <protection locked="0"/>
    </xf>
    <xf numFmtId="0" fontId="41" fillId="3" borderId="1" xfId="0" applyFont="1" applyFill="1" applyBorder="1" applyAlignment="1" applyProtection="1">
      <alignment horizontal="center" vertical="center" wrapText="1" shrinkToFit="1"/>
      <protection locked="0"/>
    </xf>
    <xf numFmtId="0" fontId="42" fillId="3" borderId="1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3" borderId="14" xfId="0" applyNumberFormat="1" applyFill="1" applyBorder="1"/>
    <xf numFmtId="0" fontId="0" fillId="0" borderId="15" xfId="0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14" fontId="15" fillId="3" borderId="15" xfId="0" applyNumberFormat="1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14" fontId="15" fillId="3" borderId="13" xfId="0" applyNumberFormat="1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14" fontId="12" fillId="3" borderId="15" xfId="0" applyNumberFormat="1" applyFont="1" applyFill="1" applyBorder="1" applyAlignment="1">
      <alignment horizontal="center" vertical="center" wrapText="1"/>
    </xf>
    <xf numFmtId="1" fontId="0" fillId="3" borderId="13" xfId="0" applyNumberForma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/>
    <xf numFmtId="0" fontId="0" fillId="3" borderId="5" xfId="0" applyFill="1" applyBorder="1" applyAlignment="1">
      <alignment horizontal="center" wrapText="1"/>
    </xf>
    <xf numFmtId="0" fontId="0" fillId="0" borderId="9" xfId="0" quotePrefix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9" xfId="0" applyFont="1" applyBorder="1" applyAlignment="1">
      <alignment wrapText="1"/>
    </xf>
    <xf numFmtId="14" fontId="1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14" fontId="12" fillId="0" borderId="10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4" fontId="11" fillId="0" borderId="13" xfId="0" applyNumberFormat="1" applyFont="1" applyBorder="1" applyAlignment="1">
      <alignment horizontal="center" vertical="center" wrapText="1"/>
    </xf>
    <xf numFmtId="0" fontId="11" fillId="0" borderId="13" xfId="0" quotePrefix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" fontId="11" fillId="0" borderId="9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9" xfId="0" quotePrefix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top" wrapText="1"/>
    </xf>
    <xf numFmtId="0" fontId="11" fillId="0" borderId="20" xfId="0" applyFont="1" applyBorder="1" applyAlignment="1">
      <alignment horizontal="center" vertical="center" wrapText="1"/>
    </xf>
    <xf numFmtId="14" fontId="12" fillId="0" borderId="13" xfId="0" applyNumberFormat="1" applyFont="1" applyBorder="1" applyAlignment="1">
      <alignment horizontal="center" vertical="center" wrapText="1"/>
    </xf>
    <xf numFmtId="14" fontId="12" fillId="0" borderId="14" xfId="0" applyNumberFormat="1" applyFont="1" applyBorder="1" applyAlignment="1">
      <alignment horizontal="center" vertical="center" wrapText="1"/>
    </xf>
    <xf numFmtId="14" fontId="12" fillId="0" borderId="9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20" fillId="3" borderId="13" xfId="0" applyFont="1" applyFill="1" applyBorder="1" applyAlignment="1" applyProtection="1">
      <alignment horizontal="center" vertical="center" wrapText="1" shrinkToFit="1"/>
      <protection locked="0"/>
    </xf>
    <xf numFmtId="0" fontId="20" fillId="3" borderId="13" xfId="0" applyFont="1" applyFill="1" applyBorder="1" applyAlignment="1" applyProtection="1">
      <alignment horizontal="center" vertical="center"/>
      <protection locked="0"/>
    </xf>
    <xf numFmtId="0" fontId="20" fillId="3" borderId="13" xfId="0" applyFont="1" applyFill="1" applyBorder="1" applyAlignment="1" applyProtection="1">
      <alignment horizontal="center" vertical="center" wrapText="1"/>
      <protection locked="0"/>
    </xf>
    <xf numFmtId="0" fontId="20" fillId="3" borderId="14" xfId="0" applyFont="1" applyFill="1" applyBorder="1" applyAlignment="1" applyProtection="1">
      <alignment horizontal="center" vertical="center" wrapText="1" shrinkToFit="1"/>
      <protection locked="0"/>
    </xf>
    <xf numFmtId="0" fontId="0" fillId="3" borderId="14" xfId="0" applyFill="1" applyBorder="1" applyAlignment="1">
      <alignment horizontal="center" vertical="center" wrapText="1"/>
    </xf>
    <xf numFmtId="1" fontId="0" fillId="3" borderId="14" xfId="0" applyNumberFormat="1" applyFill="1" applyBorder="1" applyAlignment="1">
      <alignment horizontal="center" vertical="center" wrapText="1"/>
    </xf>
    <xf numFmtId="14" fontId="0" fillId="3" borderId="14" xfId="0" applyNumberForma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23" fillId="3" borderId="13" xfId="0" applyFont="1" applyFill="1" applyBorder="1" applyAlignment="1" applyProtection="1">
      <alignment horizontal="center" vertical="center" wrapText="1"/>
      <protection locked="0"/>
    </xf>
    <xf numFmtId="0" fontId="21" fillId="3" borderId="15" xfId="0" applyFont="1" applyFill="1" applyBorder="1" applyAlignment="1" applyProtection="1">
      <alignment horizontal="center" vertical="center" wrapText="1" shrinkToFit="1"/>
      <protection locked="0"/>
    </xf>
    <xf numFmtId="0" fontId="23" fillId="3" borderId="9" xfId="0" applyFont="1" applyFill="1" applyBorder="1" applyAlignment="1" applyProtection="1">
      <alignment horizontal="center" vertical="center" wrapText="1" shrinkToFit="1"/>
      <protection locked="0"/>
    </xf>
    <xf numFmtId="0" fontId="0" fillId="0" borderId="5" xfId="0" applyBorder="1"/>
    <xf numFmtId="0" fontId="0" fillId="0" borderId="20" xfId="0" applyBorder="1"/>
    <xf numFmtId="14" fontId="0" fillId="0" borderId="13" xfId="0" applyNumberFormat="1" applyBorder="1"/>
    <xf numFmtId="14" fontId="0" fillId="0" borderId="14" xfId="0" applyNumberFormat="1" applyBorder="1"/>
    <xf numFmtId="0" fontId="0" fillId="0" borderId="16" xfId="0" applyBorder="1"/>
    <xf numFmtId="0" fontId="0" fillId="0" borderId="13" xfId="0" applyBorder="1"/>
    <xf numFmtId="0" fontId="23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14" xfId="0" applyBorder="1"/>
    <xf numFmtId="0" fontId="0" fillId="0" borderId="26" xfId="0" applyBorder="1"/>
    <xf numFmtId="0" fontId="0" fillId="0" borderId="0" xfId="0" applyBorder="1"/>
    <xf numFmtId="0" fontId="23" fillId="3" borderId="14" xfId="0" applyFont="1" applyFill="1" applyBorder="1" applyAlignment="1" applyProtection="1">
      <alignment horizontal="center" vertical="center" wrapText="1" shrinkToFit="1"/>
      <protection locked="0"/>
    </xf>
    <xf numFmtId="0" fontId="23" fillId="3" borderId="11" xfId="0" applyFont="1" applyFill="1" applyBorder="1" applyAlignment="1" applyProtection="1">
      <alignment horizontal="center" vertical="center" wrapText="1"/>
      <protection locked="0"/>
    </xf>
    <xf numFmtId="0" fontId="23" fillId="3" borderId="13" xfId="0" applyFont="1" applyFill="1" applyBorder="1" applyAlignment="1" applyProtection="1">
      <alignment horizontal="center" vertical="center" wrapText="1" shrinkToFit="1"/>
      <protection locked="0"/>
    </xf>
    <xf numFmtId="14" fontId="0" fillId="0" borderId="0" xfId="0" applyNumberFormat="1" applyBorder="1"/>
    <xf numFmtId="0" fontId="0" fillId="0" borderId="27" xfId="0" applyBorder="1"/>
    <xf numFmtId="9" fontId="2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>
      <alignment horizontal="center" vertical="center" wrapText="1"/>
    </xf>
    <xf numFmtId="0" fontId="21" fillId="6" borderId="9" xfId="0" applyFont="1" applyFill="1" applyBorder="1" applyAlignment="1" applyProtection="1">
      <alignment horizontal="center" vertical="center" wrapText="1"/>
      <protection locked="0"/>
    </xf>
    <xf numFmtId="0" fontId="21" fillId="6" borderId="9" xfId="0" applyFont="1" applyFill="1" applyBorder="1" applyAlignment="1" applyProtection="1">
      <alignment horizontal="center" vertical="center" wrapText="1" shrinkToFit="1"/>
      <protection locked="0"/>
    </xf>
    <xf numFmtId="14" fontId="0" fillId="6" borderId="9" xfId="0" applyNumberFormat="1" applyFill="1" applyBorder="1" applyAlignment="1">
      <alignment horizontal="center" vertical="center" wrapText="1"/>
    </xf>
    <xf numFmtId="1" fontId="0" fillId="6" borderId="9" xfId="0" applyNumberFormat="1" applyFill="1" applyBorder="1" applyAlignment="1">
      <alignment horizontal="center" vertical="center" wrapText="1"/>
    </xf>
    <xf numFmtId="10" fontId="21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21" fillId="6" borderId="14" xfId="0" applyFont="1" applyFill="1" applyBorder="1" applyAlignment="1" applyProtection="1">
      <alignment horizontal="center" vertical="center" wrapText="1"/>
      <protection locked="0"/>
    </xf>
    <xf numFmtId="0" fontId="21" fillId="6" borderId="14" xfId="0" applyFont="1" applyFill="1" applyBorder="1" applyAlignment="1" applyProtection="1">
      <alignment horizontal="center" vertical="center" wrapText="1" shrinkToFit="1"/>
      <protection locked="0"/>
    </xf>
    <xf numFmtId="14" fontId="0" fillId="6" borderId="14" xfId="0" applyNumberFormat="1" applyFill="1" applyBorder="1" applyAlignment="1">
      <alignment horizontal="center" vertical="center" wrapText="1"/>
    </xf>
    <xf numFmtId="1" fontId="0" fillId="6" borderId="14" xfId="0" applyNumberForma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10" fontId="21" fillId="6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0" fillId="3" borderId="9" xfId="0" applyFont="1" applyFill="1" applyBorder="1" applyAlignment="1">
      <alignment vertical="center"/>
    </xf>
    <xf numFmtId="0" fontId="0" fillId="6" borderId="10" xfId="0" applyFill="1" applyBorder="1" applyAlignment="1">
      <alignment horizontal="center" vertical="center" wrapText="1"/>
    </xf>
    <xf numFmtId="14" fontId="0" fillId="3" borderId="10" xfId="0" applyNumberFormat="1" applyFill="1" applyBorder="1" applyAlignment="1">
      <alignment horizontal="center" vertical="center" wrapText="1"/>
    </xf>
    <xf numFmtId="1" fontId="0" fillId="3" borderId="10" xfId="0" applyNumberFormat="1" applyFill="1" applyBorder="1" applyAlignment="1">
      <alignment horizontal="center" vertical="center" wrapText="1"/>
    </xf>
    <xf numFmtId="14" fontId="0" fillId="3" borderId="13" xfId="0" applyNumberFormat="1" applyFill="1" applyBorder="1" applyAlignment="1">
      <alignment horizontal="center" vertical="center" wrapText="1"/>
    </xf>
    <xf numFmtId="1" fontId="0" fillId="0" borderId="9" xfId="0" applyNumberFormat="1" applyFill="1" applyBorder="1" applyAlignment="1">
      <alignment horizontal="center" vertical="center" wrapText="1"/>
    </xf>
    <xf numFmtId="14" fontId="0" fillId="0" borderId="9" xfId="0" applyNumberFormat="1" applyFill="1" applyBorder="1" applyAlignment="1">
      <alignment horizontal="center" vertical="center" wrapText="1"/>
    </xf>
    <xf numFmtId="10" fontId="21" fillId="6" borderId="9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 shrinkToFit="1"/>
      <protection locked="0"/>
    </xf>
    <xf numFmtId="0" fontId="0" fillId="3" borderId="10" xfId="0" applyFill="1" applyBorder="1" applyAlignment="1">
      <alignment horizontal="center" vertical="center" wrapText="1"/>
    </xf>
    <xf numFmtId="10" fontId="21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10" xfId="0" applyBorder="1"/>
    <xf numFmtId="1" fontId="0" fillId="0" borderId="13" xfId="0" applyNumberFormat="1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23" fillId="6" borderId="14" xfId="0" applyFont="1" applyFill="1" applyBorder="1" applyAlignment="1" applyProtection="1">
      <alignment horizontal="center" vertical="center" wrapText="1"/>
      <protection locked="0"/>
    </xf>
    <xf numFmtId="0" fontId="23" fillId="6" borderId="14" xfId="0" applyFont="1" applyFill="1" applyBorder="1" applyAlignment="1" applyProtection="1">
      <alignment horizontal="center" vertical="center" wrapText="1" shrinkToFit="1"/>
      <protection locked="0"/>
    </xf>
    <xf numFmtId="0" fontId="21" fillId="3" borderId="15" xfId="0" applyFont="1" applyFill="1" applyBorder="1" applyAlignment="1" applyProtection="1">
      <alignment horizontal="center" vertical="center" wrapText="1"/>
      <protection locked="0"/>
    </xf>
    <xf numFmtId="14" fontId="12" fillId="3" borderId="11" xfId="0" applyNumberFormat="1" applyFont="1" applyFill="1" applyBorder="1" applyAlignment="1">
      <alignment horizontal="center" vertical="center" wrapText="1"/>
    </xf>
    <xf numFmtId="14" fontId="15" fillId="3" borderId="1" xfId="0" applyNumberFormat="1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8" xfId="0" applyFill="1" applyBorder="1" applyAlignment="1">
      <alignment horizontal="center"/>
    </xf>
    <xf numFmtId="14" fontId="12" fillId="11" borderId="21" xfId="0" applyNumberFormat="1" applyFont="1" applyFill="1" applyBorder="1" applyAlignment="1">
      <alignment horizontal="center" vertical="center" wrapText="1"/>
    </xf>
    <xf numFmtId="14" fontId="12" fillId="11" borderId="6" xfId="0" applyNumberFormat="1" applyFont="1" applyFill="1" applyBorder="1" applyAlignment="1">
      <alignment horizontal="center" vertical="center" wrapText="1"/>
    </xf>
    <xf numFmtId="14" fontId="12" fillId="11" borderId="7" xfId="0" applyNumberFormat="1" applyFont="1" applyFill="1" applyBorder="1" applyAlignment="1">
      <alignment horizontal="center" vertical="center" wrapText="1"/>
    </xf>
    <xf numFmtId="14" fontId="12" fillId="3" borderId="2" xfId="0" applyNumberFormat="1" applyFont="1" applyFill="1" applyBorder="1" applyAlignment="1">
      <alignment horizontal="center" vertical="center" wrapText="1"/>
    </xf>
    <xf numFmtId="14" fontId="12" fillId="3" borderId="4" xfId="0" applyNumberFormat="1" applyFont="1" applyFill="1" applyBorder="1" applyAlignment="1">
      <alignment horizontal="center" vertical="center" wrapText="1"/>
    </xf>
  </cellXfs>
  <cellStyles count="3">
    <cellStyle name="Normal 3" xfId="1" xr:uid="{44E37CA3-C9FF-416C-B139-D1679B1017BA}"/>
    <cellStyle name="Обычный" xfId="0" builtinId="0"/>
    <cellStyle name="Обычный 2" xfId="2" xr:uid="{957DF087-7C13-42A0-A3DB-3E50895AD88F}"/>
  </cellStyles>
  <dxfs count="360">
    <dxf>
      <fill>
        <patternFill>
          <bgColor rgb="FF00B0F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J2392"/>
  <sheetViews>
    <sheetView tabSelected="1" zoomScaleNormal="100" workbookViewId="0">
      <pane ySplit="1" topLeftCell="A77" activePane="bottomLeft" state="frozen"/>
      <selection pane="bottomLeft" activeCell="K291" sqref="K291"/>
    </sheetView>
  </sheetViews>
  <sheetFormatPr defaultRowHeight="15" x14ac:dyDescent="0.25"/>
  <cols>
    <col min="1" max="1" width="6.5703125" style="4" customWidth="1"/>
    <col min="2" max="2" width="17.5703125" style="4" customWidth="1"/>
    <col min="3" max="3" width="37.5703125" style="4" customWidth="1"/>
    <col min="4" max="4" width="35.42578125" style="4" customWidth="1"/>
    <col min="5" max="5" width="25.85546875" style="4" customWidth="1"/>
    <col min="6" max="7" width="12.5703125" style="4" customWidth="1"/>
    <col min="8" max="8" width="7.28515625" style="4" customWidth="1"/>
    <col min="9" max="9" width="12.7109375" style="4" customWidth="1"/>
    <col min="10" max="10" width="8.42578125" style="4" customWidth="1"/>
    <col min="11" max="11" width="11.7109375" style="4" customWidth="1"/>
    <col min="12" max="12" width="13" style="4" customWidth="1"/>
    <col min="13" max="13" width="18.140625" style="4" customWidth="1"/>
    <col min="14" max="14" width="17.7109375" style="4" customWidth="1"/>
    <col min="15" max="15" width="15.7109375" style="4" customWidth="1"/>
    <col min="16" max="16" width="11.5703125" style="4" customWidth="1"/>
    <col min="17" max="17" width="12.7109375" style="4" customWidth="1"/>
    <col min="18" max="19" width="9.140625" style="4" customWidth="1"/>
    <col min="20" max="20" width="11.140625" style="4" customWidth="1"/>
    <col min="21" max="21" width="13" style="4" customWidth="1"/>
    <col min="22" max="22" width="29.42578125" style="4" customWidth="1"/>
    <col min="23" max="24" width="9.5703125" style="4" customWidth="1"/>
    <col min="25" max="25" width="18.28515625" style="4" customWidth="1"/>
    <col min="26" max="26" width="31.140625" style="4" customWidth="1"/>
    <col min="27" max="27" width="9.140625" style="4"/>
    <col min="28" max="28" width="16" style="4" customWidth="1"/>
    <col min="29" max="29" width="27.85546875" style="4" customWidth="1"/>
    <col min="30" max="31" width="21.85546875" style="4" customWidth="1"/>
    <col min="32" max="32" width="25.5703125" style="4" customWidth="1"/>
  </cols>
  <sheetData>
    <row r="1" spans="1:166" s="6" customFormat="1" ht="63.75" x14ac:dyDescent="0.25">
      <c r="A1" s="1" t="s">
        <v>0</v>
      </c>
      <c r="B1" s="1" t="s">
        <v>13</v>
      </c>
      <c r="C1" s="1" t="s">
        <v>23</v>
      </c>
      <c r="D1" s="1" t="s">
        <v>20</v>
      </c>
      <c r="E1" s="1" t="s">
        <v>5</v>
      </c>
      <c r="F1" s="1" t="s">
        <v>7</v>
      </c>
      <c r="G1" s="1" t="s">
        <v>22</v>
      </c>
      <c r="H1" s="1" t="s">
        <v>38</v>
      </c>
      <c r="I1" s="2" t="s">
        <v>8</v>
      </c>
      <c r="J1" s="2" t="s">
        <v>4921</v>
      </c>
      <c r="K1" s="1" t="s">
        <v>9</v>
      </c>
      <c r="L1" s="1" t="s">
        <v>10</v>
      </c>
      <c r="M1" s="1" t="s">
        <v>2854</v>
      </c>
      <c r="N1" s="1" t="s">
        <v>21</v>
      </c>
      <c r="O1" s="1" t="s">
        <v>18</v>
      </c>
      <c r="P1" s="1" t="s">
        <v>17</v>
      </c>
      <c r="Q1" s="1" t="s">
        <v>14</v>
      </c>
      <c r="R1" s="1" t="s">
        <v>112</v>
      </c>
      <c r="S1" s="1" t="s">
        <v>104</v>
      </c>
      <c r="T1" s="1" t="s">
        <v>3</v>
      </c>
      <c r="U1" s="1" t="s">
        <v>4</v>
      </c>
      <c r="V1" s="1" t="s">
        <v>15</v>
      </c>
      <c r="W1" s="1" t="s">
        <v>61</v>
      </c>
      <c r="X1" s="1" t="s">
        <v>6974</v>
      </c>
      <c r="Y1" s="1" t="s">
        <v>19</v>
      </c>
      <c r="Z1" s="1" t="s">
        <v>11</v>
      </c>
      <c r="AA1" s="1" t="s">
        <v>1</v>
      </c>
      <c r="AB1" s="1" t="s">
        <v>2</v>
      </c>
      <c r="AC1" s="3" t="s">
        <v>12</v>
      </c>
      <c r="AD1" s="1" t="s">
        <v>6</v>
      </c>
      <c r="AE1" s="1" t="s">
        <v>116</v>
      </c>
      <c r="AF1" s="1" t="s">
        <v>191</v>
      </c>
    </row>
    <row r="2" spans="1:166" s="4" customFormat="1" ht="31.5" x14ac:dyDescent="0.25">
      <c r="A2" s="4">
        <v>1</v>
      </c>
      <c r="B2" s="4" t="s">
        <v>25</v>
      </c>
      <c r="C2" s="85" t="s">
        <v>1622</v>
      </c>
      <c r="D2" s="4" t="s">
        <v>1606</v>
      </c>
      <c r="E2" s="79">
        <v>1809320</v>
      </c>
      <c r="F2" s="4" t="s">
        <v>33</v>
      </c>
      <c r="G2" s="4" t="s">
        <v>30</v>
      </c>
      <c r="H2" s="4" t="s">
        <v>39</v>
      </c>
      <c r="I2" s="93"/>
      <c r="J2" s="10">
        <f ca="1">L2-NOW()</f>
        <v>-45442.60646145833</v>
      </c>
      <c r="K2" s="4">
        <v>364</v>
      </c>
      <c r="L2" s="8">
        <f>I2+K2</f>
        <v>364</v>
      </c>
      <c r="M2" s="79">
        <v>1809320</v>
      </c>
      <c r="N2" s="4" t="s">
        <v>34</v>
      </c>
      <c r="O2" s="5" t="s">
        <v>26</v>
      </c>
      <c r="P2" s="5" t="s">
        <v>27</v>
      </c>
      <c r="Q2" s="4" t="s">
        <v>28</v>
      </c>
      <c r="U2" s="4" t="s">
        <v>29</v>
      </c>
      <c r="V2" s="4" t="s">
        <v>1517</v>
      </c>
      <c r="X2" s="4" t="s">
        <v>79</v>
      </c>
      <c r="Y2" s="4" t="s">
        <v>24</v>
      </c>
      <c r="Z2" s="4" t="s">
        <v>215</v>
      </c>
      <c r="AE2" s="4">
        <v>3225</v>
      </c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</row>
    <row r="3" spans="1:166" s="4" customFormat="1" ht="63" x14ac:dyDescent="0.25">
      <c r="A3" s="4">
        <v>2</v>
      </c>
      <c r="B3" s="4" t="s">
        <v>25</v>
      </c>
      <c r="C3" s="79" t="s">
        <v>1623</v>
      </c>
      <c r="D3" s="4" t="s">
        <v>1606</v>
      </c>
      <c r="E3" s="87" t="s">
        <v>1653</v>
      </c>
      <c r="F3" s="4" t="s">
        <v>33</v>
      </c>
      <c r="G3" s="4" t="s">
        <v>30</v>
      </c>
      <c r="H3" s="4" t="s">
        <v>39</v>
      </c>
      <c r="I3" s="93" t="s">
        <v>1706</v>
      </c>
      <c r="J3" s="10" t="e">
        <f t="shared" ref="J3:J63" ca="1" si="0">L3-NOW()</f>
        <v>#VALUE!</v>
      </c>
      <c r="K3" s="4">
        <v>364</v>
      </c>
      <c r="L3" s="8" t="e">
        <f>I3+K3</f>
        <v>#VALUE!</v>
      </c>
      <c r="M3" s="87" t="s">
        <v>1653</v>
      </c>
      <c r="N3" s="4" t="s">
        <v>36</v>
      </c>
      <c r="O3" s="4" t="s">
        <v>41</v>
      </c>
      <c r="P3" s="4" t="s">
        <v>42</v>
      </c>
      <c r="Q3" s="4" t="s">
        <v>43</v>
      </c>
      <c r="U3" s="4" t="s">
        <v>29</v>
      </c>
      <c r="V3" s="4" t="s">
        <v>1518</v>
      </c>
      <c r="W3" s="4">
        <v>2011</v>
      </c>
      <c r="X3" s="4" t="s">
        <v>79</v>
      </c>
      <c r="Y3" s="4" t="s">
        <v>35</v>
      </c>
      <c r="Z3" s="4" t="s">
        <v>218</v>
      </c>
      <c r="AE3" s="4">
        <v>2062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</row>
    <row r="4" spans="1:166" s="4" customFormat="1" ht="63" x14ac:dyDescent="0.25">
      <c r="A4" s="4">
        <v>3</v>
      </c>
      <c r="B4" s="4" t="s">
        <v>25</v>
      </c>
      <c r="C4" s="79" t="s">
        <v>1623</v>
      </c>
      <c r="D4" s="4" t="s">
        <v>1606</v>
      </c>
      <c r="E4" s="87" t="s">
        <v>1654</v>
      </c>
      <c r="F4" s="4" t="s">
        <v>33</v>
      </c>
      <c r="G4" s="4" t="s">
        <v>30</v>
      </c>
      <c r="H4" s="4" t="s">
        <v>39</v>
      </c>
      <c r="I4" s="93" t="s">
        <v>1706</v>
      </c>
      <c r="J4" s="10" t="e">
        <f t="shared" ca="1" si="0"/>
        <v>#VALUE!</v>
      </c>
      <c r="K4" s="4">
        <v>364</v>
      </c>
      <c r="L4" s="8" t="e">
        <f>I4+K4</f>
        <v>#VALUE!</v>
      </c>
      <c r="M4" s="87" t="s">
        <v>1654</v>
      </c>
      <c r="N4" s="4" t="s">
        <v>36</v>
      </c>
      <c r="O4" s="4" t="s">
        <v>41</v>
      </c>
      <c r="P4" s="4" t="s">
        <v>42</v>
      </c>
      <c r="Q4" s="4" t="s">
        <v>43</v>
      </c>
      <c r="U4" s="4" t="s">
        <v>29</v>
      </c>
      <c r="V4" s="4" t="s">
        <v>1519</v>
      </c>
      <c r="W4" s="4">
        <v>2011</v>
      </c>
      <c r="X4" s="4" t="s">
        <v>79</v>
      </c>
      <c r="Y4" s="4" t="s">
        <v>45</v>
      </c>
      <c r="Z4" s="4" t="s">
        <v>217</v>
      </c>
      <c r="AE4" s="4">
        <v>2062</v>
      </c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</row>
    <row r="5" spans="1:166" s="4" customFormat="1" ht="63" x14ac:dyDescent="0.25">
      <c r="A5" s="4">
        <v>4</v>
      </c>
      <c r="B5" s="4" t="s">
        <v>25</v>
      </c>
      <c r="C5" s="79" t="s">
        <v>1623</v>
      </c>
      <c r="D5" s="4" t="s">
        <v>1606</v>
      </c>
      <c r="E5" s="87" t="s">
        <v>1655</v>
      </c>
      <c r="F5" s="4" t="s">
        <v>33</v>
      </c>
      <c r="G5" s="4" t="s">
        <v>30</v>
      </c>
      <c r="H5" s="4" t="s">
        <v>39</v>
      </c>
      <c r="I5" s="93" t="s">
        <v>1706</v>
      </c>
      <c r="J5" s="10" t="e">
        <f t="shared" ca="1" si="0"/>
        <v>#VALUE!</v>
      </c>
      <c r="K5" s="4">
        <v>364</v>
      </c>
      <c r="L5" s="8" t="e">
        <f>I5+K5</f>
        <v>#VALUE!</v>
      </c>
      <c r="M5" s="87" t="s">
        <v>1655</v>
      </c>
      <c r="N5" s="4" t="s">
        <v>36</v>
      </c>
      <c r="O5" s="4" t="s">
        <v>41</v>
      </c>
      <c r="P5" s="4" t="s">
        <v>42</v>
      </c>
      <c r="Q5" s="4" t="s">
        <v>43</v>
      </c>
      <c r="U5" s="4" t="s">
        <v>29</v>
      </c>
      <c r="V5" s="4" t="s">
        <v>1520</v>
      </c>
      <c r="W5" s="4">
        <v>2011</v>
      </c>
      <c r="X5" s="4" t="s">
        <v>79</v>
      </c>
      <c r="Y5" s="4" t="s">
        <v>46</v>
      </c>
      <c r="Z5" s="4" t="s">
        <v>216</v>
      </c>
      <c r="AE5" s="4">
        <v>2062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</row>
    <row r="6" spans="1:166" s="4" customFormat="1" ht="63" x14ac:dyDescent="0.25">
      <c r="A6" s="4">
        <v>5</v>
      </c>
      <c r="B6" s="4" t="s">
        <v>25</v>
      </c>
      <c r="C6" s="79" t="s">
        <v>1623</v>
      </c>
      <c r="D6" s="4" t="s">
        <v>1606</v>
      </c>
      <c r="E6" s="87" t="s">
        <v>1656</v>
      </c>
      <c r="F6" s="4" t="s">
        <v>33</v>
      </c>
      <c r="G6" s="4" t="s">
        <v>30</v>
      </c>
      <c r="H6" s="4" t="s">
        <v>39</v>
      </c>
      <c r="I6" s="93" t="s">
        <v>1706</v>
      </c>
      <c r="J6" s="10" t="e">
        <f t="shared" ca="1" si="0"/>
        <v>#VALUE!</v>
      </c>
      <c r="K6" s="4">
        <v>364</v>
      </c>
      <c r="L6" s="8" t="e">
        <f>I6+K6</f>
        <v>#VALUE!</v>
      </c>
      <c r="M6" s="87" t="s">
        <v>1656</v>
      </c>
      <c r="N6" s="4" t="s">
        <v>48</v>
      </c>
      <c r="O6" s="4" t="s">
        <v>49</v>
      </c>
      <c r="P6" s="4" t="s">
        <v>50</v>
      </c>
      <c r="Q6" s="4" t="s">
        <v>51</v>
      </c>
      <c r="U6" s="4" t="s">
        <v>29</v>
      </c>
      <c r="V6" s="4" t="s">
        <v>1531</v>
      </c>
      <c r="W6" s="4">
        <v>2015</v>
      </c>
      <c r="X6" s="4" t="s">
        <v>79</v>
      </c>
      <c r="Y6" s="4" t="s">
        <v>47</v>
      </c>
      <c r="Z6" s="4" t="s">
        <v>214</v>
      </c>
      <c r="AE6" s="4">
        <v>239100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</row>
    <row r="7" spans="1:166" s="4" customFormat="1" ht="63" x14ac:dyDescent="0.25">
      <c r="A7" s="4">
        <v>6</v>
      </c>
      <c r="B7" s="4" t="s">
        <v>25</v>
      </c>
      <c r="C7" s="79" t="s">
        <v>1624</v>
      </c>
      <c r="D7" s="4" t="s">
        <v>1606</v>
      </c>
      <c r="E7" s="87" t="s">
        <v>1657</v>
      </c>
      <c r="F7" s="4" t="s">
        <v>33</v>
      </c>
      <c r="G7" s="4" t="s">
        <v>30</v>
      </c>
      <c r="H7" s="4" t="s">
        <v>39</v>
      </c>
      <c r="I7" s="93" t="s">
        <v>1706</v>
      </c>
      <c r="J7" s="10" t="e">
        <f t="shared" ca="1" si="0"/>
        <v>#VALUE!</v>
      </c>
      <c r="K7" s="11">
        <v>730</v>
      </c>
      <c r="L7" s="8" t="e">
        <f t="shared" ref="L7:L67" si="1">I7+K7</f>
        <v>#VALUE!</v>
      </c>
      <c r="M7" s="87" t="s">
        <v>1657</v>
      </c>
      <c r="N7" s="4" t="s">
        <v>375</v>
      </c>
      <c r="O7" s="4" t="s">
        <v>54</v>
      </c>
      <c r="P7" s="4" t="s">
        <v>55</v>
      </c>
      <c r="Q7" s="13" t="s">
        <v>56</v>
      </c>
      <c r="R7" s="13"/>
      <c r="S7" s="13"/>
      <c r="T7" s="4" t="s">
        <v>172</v>
      </c>
      <c r="U7" s="4" t="s">
        <v>29</v>
      </c>
      <c r="V7" s="4" t="s">
        <v>376</v>
      </c>
      <c r="W7" s="4">
        <v>2021</v>
      </c>
      <c r="X7" s="4" t="s">
        <v>79</v>
      </c>
      <c r="AE7" s="4">
        <v>365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</row>
    <row r="8" spans="1:166" s="4" customFormat="1" ht="31.5" x14ac:dyDescent="0.25">
      <c r="A8" s="4">
        <v>7</v>
      </c>
      <c r="B8" s="4" t="s">
        <v>25</v>
      </c>
      <c r="C8" s="79" t="s">
        <v>1624</v>
      </c>
      <c r="D8" s="4" t="s">
        <v>1606</v>
      </c>
      <c r="E8" s="88" t="s">
        <v>1658</v>
      </c>
      <c r="F8" s="4" t="s">
        <v>33</v>
      </c>
      <c r="G8" s="4" t="s">
        <v>30</v>
      </c>
      <c r="H8" s="4" t="s">
        <v>39</v>
      </c>
      <c r="I8" s="93">
        <v>45497</v>
      </c>
      <c r="J8" s="10">
        <f t="shared" ca="1" si="0"/>
        <v>420.39353854166984</v>
      </c>
      <c r="K8" s="11">
        <v>730</v>
      </c>
      <c r="L8" s="8">
        <f t="shared" si="1"/>
        <v>46227</v>
      </c>
      <c r="M8" s="88" t="s">
        <v>1658</v>
      </c>
      <c r="N8" s="4" t="s">
        <v>52</v>
      </c>
      <c r="O8" s="4" t="s">
        <v>54</v>
      </c>
      <c r="P8" s="4" t="s">
        <v>55</v>
      </c>
      <c r="Q8" s="13" t="s">
        <v>56</v>
      </c>
      <c r="R8" s="13"/>
      <c r="S8" s="13"/>
      <c r="T8" s="4" t="s">
        <v>172</v>
      </c>
      <c r="U8" s="4" t="s">
        <v>29</v>
      </c>
      <c r="V8" s="4" t="s">
        <v>1478</v>
      </c>
      <c r="W8" s="4">
        <v>2021</v>
      </c>
      <c r="X8" s="4" t="s">
        <v>79</v>
      </c>
      <c r="AE8" s="4">
        <v>365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</row>
    <row r="9" spans="1:166" s="4" customFormat="1" ht="31.5" x14ac:dyDescent="0.25">
      <c r="A9" s="4">
        <v>8</v>
      </c>
      <c r="B9" s="4" t="s">
        <v>25</v>
      </c>
      <c r="C9" s="85" t="s">
        <v>1625</v>
      </c>
      <c r="D9" s="4" t="s">
        <v>1607</v>
      </c>
      <c r="E9" s="79">
        <v>2002430</v>
      </c>
      <c r="F9" s="4" t="s">
        <v>33</v>
      </c>
      <c r="G9" s="4" t="s">
        <v>30</v>
      </c>
      <c r="H9" s="4" t="s">
        <v>39</v>
      </c>
      <c r="I9" s="93"/>
      <c r="J9" s="10">
        <f t="shared" ca="1" si="0"/>
        <v>-45076.60646145833</v>
      </c>
      <c r="K9" s="11">
        <v>730</v>
      </c>
      <c r="L9" s="8">
        <f t="shared" si="1"/>
        <v>730</v>
      </c>
      <c r="M9" s="79">
        <v>2002430</v>
      </c>
      <c r="N9" s="4" t="s">
        <v>375</v>
      </c>
      <c r="O9" s="4" t="s">
        <v>54</v>
      </c>
      <c r="P9" s="4" t="s">
        <v>55</v>
      </c>
      <c r="Q9" s="13" t="s">
        <v>56</v>
      </c>
      <c r="R9" s="13"/>
      <c r="S9" s="13"/>
      <c r="T9" s="4" t="s">
        <v>172</v>
      </c>
      <c r="U9" s="4" t="s">
        <v>29</v>
      </c>
      <c r="V9" s="4" t="s">
        <v>377</v>
      </c>
      <c r="W9" s="4">
        <v>2021</v>
      </c>
      <c r="X9" s="4" t="s">
        <v>79</v>
      </c>
      <c r="AE9" s="4">
        <v>365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</row>
    <row r="10" spans="1:166" s="4" customFormat="1" ht="31.5" x14ac:dyDescent="0.25">
      <c r="A10" s="4">
        <v>9</v>
      </c>
      <c r="B10" s="4" t="s">
        <v>25</v>
      </c>
      <c r="C10" s="79" t="s">
        <v>1623</v>
      </c>
      <c r="D10" s="4" t="s">
        <v>1607</v>
      </c>
      <c r="E10" s="88" t="s">
        <v>1659</v>
      </c>
      <c r="F10" s="4" t="s">
        <v>33</v>
      </c>
      <c r="G10" s="4" t="s">
        <v>30</v>
      </c>
      <c r="H10" s="4" t="s">
        <v>39</v>
      </c>
      <c r="I10" s="93">
        <v>45497</v>
      </c>
      <c r="J10" s="10">
        <f t="shared" ca="1" si="0"/>
        <v>420.39353854166984</v>
      </c>
      <c r="K10" s="11">
        <v>730</v>
      </c>
      <c r="L10" s="8">
        <f t="shared" si="1"/>
        <v>46227</v>
      </c>
      <c r="M10" s="88" t="s">
        <v>1659</v>
      </c>
      <c r="N10" s="4" t="s">
        <v>375</v>
      </c>
      <c r="O10" s="4" t="s">
        <v>54</v>
      </c>
      <c r="P10" s="4" t="s">
        <v>55</v>
      </c>
      <c r="Q10" s="13" t="s">
        <v>56</v>
      </c>
      <c r="R10" s="13"/>
      <c r="S10" s="13"/>
      <c r="T10" s="4" t="s">
        <v>172</v>
      </c>
      <c r="U10" s="4" t="s">
        <v>29</v>
      </c>
      <c r="V10" s="4" t="s">
        <v>378</v>
      </c>
      <c r="W10" s="4">
        <v>2021</v>
      </c>
      <c r="X10" s="4" t="s">
        <v>79</v>
      </c>
      <c r="AE10" s="4">
        <v>365</v>
      </c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</row>
    <row r="11" spans="1:166" s="4" customFormat="1" ht="63" x14ac:dyDescent="0.25">
      <c r="A11" s="4">
        <v>10</v>
      </c>
      <c r="B11" s="4" t="s">
        <v>25</v>
      </c>
      <c r="C11" s="79" t="s">
        <v>1623</v>
      </c>
      <c r="D11" s="4" t="s">
        <v>1607</v>
      </c>
      <c r="E11" s="87" t="s">
        <v>1660</v>
      </c>
      <c r="F11" s="4" t="s">
        <v>33</v>
      </c>
      <c r="G11" s="4" t="s">
        <v>30</v>
      </c>
      <c r="H11" s="4" t="s">
        <v>39</v>
      </c>
      <c r="I11" s="93" t="s">
        <v>1706</v>
      </c>
      <c r="J11" s="10" t="e">
        <f t="shared" ca="1" si="0"/>
        <v>#VALUE!</v>
      </c>
      <c r="K11" s="11">
        <v>730</v>
      </c>
      <c r="L11" s="8" t="e">
        <f t="shared" si="1"/>
        <v>#VALUE!</v>
      </c>
      <c r="M11" s="87" t="s">
        <v>1660</v>
      </c>
      <c r="N11" s="4" t="s">
        <v>375</v>
      </c>
      <c r="O11" s="4" t="s">
        <v>54</v>
      </c>
      <c r="P11" s="4" t="s">
        <v>55</v>
      </c>
      <c r="Q11" s="13" t="s">
        <v>56</v>
      </c>
      <c r="R11" s="13"/>
      <c r="S11" s="13"/>
      <c r="T11" s="4" t="s">
        <v>172</v>
      </c>
      <c r="U11" s="4" t="s">
        <v>29</v>
      </c>
      <c r="V11" s="4" t="s">
        <v>379</v>
      </c>
      <c r="W11" s="4">
        <v>2021</v>
      </c>
      <c r="X11" s="4" t="s">
        <v>79</v>
      </c>
      <c r="AE11" s="4">
        <v>365</v>
      </c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</row>
    <row r="12" spans="1:166" s="4" customFormat="1" ht="63" x14ac:dyDescent="0.25">
      <c r="A12" s="4">
        <v>11</v>
      </c>
      <c r="B12" s="4" t="s">
        <v>25</v>
      </c>
      <c r="C12" s="79" t="s">
        <v>1623</v>
      </c>
      <c r="D12" s="4" t="s">
        <v>1607</v>
      </c>
      <c r="E12" s="87" t="s">
        <v>1661</v>
      </c>
      <c r="F12" s="4" t="s">
        <v>33</v>
      </c>
      <c r="G12" s="4" t="s">
        <v>30</v>
      </c>
      <c r="H12" s="4" t="s">
        <v>39</v>
      </c>
      <c r="I12" s="93" t="s">
        <v>1706</v>
      </c>
      <c r="J12" s="10" t="e">
        <f t="shared" ca="1" si="0"/>
        <v>#VALUE!</v>
      </c>
      <c r="K12" s="11">
        <v>730</v>
      </c>
      <c r="L12" s="8" t="e">
        <f t="shared" si="1"/>
        <v>#VALUE!</v>
      </c>
      <c r="M12" s="87" t="s">
        <v>1661</v>
      </c>
      <c r="N12" s="4" t="s">
        <v>375</v>
      </c>
      <c r="O12" s="4" t="s">
        <v>54</v>
      </c>
      <c r="P12" s="4" t="s">
        <v>55</v>
      </c>
      <c r="Q12" s="13" t="s">
        <v>56</v>
      </c>
      <c r="R12" s="13"/>
      <c r="S12" s="13"/>
      <c r="T12" s="4" t="s">
        <v>172</v>
      </c>
      <c r="U12" s="4" t="s">
        <v>29</v>
      </c>
      <c r="V12" s="4" t="s">
        <v>380</v>
      </c>
      <c r="W12" s="4">
        <v>2021</v>
      </c>
      <c r="X12" s="4" t="s">
        <v>79</v>
      </c>
      <c r="AE12" s="4">
        <v>365</v>
      </c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</row>
    <row r="13" spans="1:166" s="4" customFormat="1" ht="31.5" x14ac:dyDescent="0.25">
      <c r="A13" s="4">
        <v>12</v>
      </c>
      <c r="B13" s="4" t="s">
        <v>25</v>
      </c>
      <c r="C13" s="79" t="s">
        <v>1623</v>
      </c>
      <c r="D13" s="4" t="s">
        <v>1607</v>
      </c>
      <c r="E13" s="88" t="s">
        <v>1662</v>
      </c>
      <c r="F13" s="4" t="s">
        <v>33</v>
      </c>
      <c r="G13" s="4" t="s">
        <v>30</v>
      </c>
      <c r="H13" s="4" t="s">
        <v>39</v>
      </c>
      <c r="I13" s="93">
        <v>45497</v>
      </c>
      <c r="J13" s="10">
        <f t="shared" ca="1" si="0"/>
        <v>420.39353854166984</v>
      </c>
      <c r="K13" s="11">
        <v>730</v>
      </c>
      <c r="L13" s="8">
        <f t="shared" si="1"/>
        <v>46227</v>
      </c>
      <c r="M13" s="88" t="s">
        <v>1662</v>
      </c>
      <c r="N13" s="4" t="s">
        <v>52</v>
      </c>
      <c r="O13" s="4" t="s">
        <v>54</v>
      </c>
      <c r="P13" s="4" t="s">
        <v>55</v>
      </c>
      <c r="Q13" s="13" t="s">
        <v>56</v>
      </c>
      <c r="R13" s="13"/>
      <c r="S13" s="13"/>
      <c r="T13" s="4" t="s">
        <v>172</v>
      </c>
      <c r="U13" s="4" t="s">
        <v>29</v>
      </c>
      <c r="V13" s="4" t="s">
        <v>387</v>
      </c>
      <c r="W13" s="4">
        <v>2021</v>
      </c>
      <c r="X13" s="4" t="s">
        <v>79</v>
      </c>
      <c r="AE13" s="4">
        <v>365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</row>
    <row r="14" spans="1:166" s="4" customFormat="1" ht="63" x14ac:dyDescent="0.25">
      <c r="A14" s="4">
        <v>13</v>
      </c>
      <c r="B14" s="4" t="s">
        <v>25</v>
      </c>
      <c r="C14" s="79" t="s">
        <v>1623</v>
      </c>
      <c r="D14" s="4" t="s">
        <v>1607</v>
      </c>
      <c r="E14" s="87" t="s">
        <v>1663</v>
      </c>
      <c r="F14" s="4" t="s">
        <v>33</v>
      </c>
      <c r="G14" s="4" t="s">
        <v>30</v>
      </c>
      <c r="H14" s="4" t="s">
        <v>39</v>
      </c>
      <c r="I14" s="93" t="s">
        <v>1706</v>
      </c>
      <c r="J14" s="10" t="e">
        <f t="shared" ca="1" si="0"/>
        <v>#VALUE!</v>
      </c>
      <c r="K14" s="11">
        <v>730</v>
      </c>
      <c r="L14" s="8" t="e">
        <f t="shared" si="1"/>
        <v>#VALUE!</v>
      </c>
      <c r="M14" s="87" t="s">
        <v>1663</v>
      </c>
      <c r="N14" s="4" t="s">
        <v>52</v>
      </c>
      <c r="O14" s="4" t="s">
        <v>58</v>
      </c>
      <c r="P14" s="4" t="s">
        <v>55</v>
      </c>
      <c r="Q14" s="13" t="s">
        <v>56</v>
      </c>
      <c r="R14" s="13"/>
      <c r="S14" s="13"/>
      <c r="T14" s="4" t="s">
        <v>172</v>
      </c>
      <c r="U14" s="4" t="s">
        <v>29</v>
      </c>
      <c r="V14" s="4" t="s">
        <v>381</v>
      </c>
      <c r="W14" s="4">
        <v>2021</v>
      </c>
      <c r="X14" s="4" t="s">
        <v>79</v>
      </c>
      <c r="AE14" s="4">
        <v>365</v>
      </c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</row>
    <row r="15" spans="1:166" s="4" customFormat="1" ht="63" x14ac:dyDescent="0.25">
      <c r="A15" s="4">
        <v>14</v>
      </c>
      <c r="B15" s="4" t="s">
        <v>25</v>
      </c>
      <c r="C15" s="79" t="s">
        <v>1623</v>
      </c>
      <c r="D15" s="4" t="s">
        <v>1607</v>
      </c>
      <c r="E15" s="87" t="s">
        <v>1664</v>
      </c>
      <c r="F15" s="4" t="s">
        <v>33</v>
      </c>
      <c r="G15" s="4" t="s">
        <v>30</v>
      </c>
      <c r="H15" s="4" t="s">
        <v>39</v>
      </c>
      <c r="I15" s="93" t="s">
        <v>1706</v>
      </c>
      <c r="J15" s="10" t="e">
        <f t="shared" ca="1" si="0"/>
        <v>#VALUE!</v>
      </c>
      <c r="K15" s="11">
        <v>730</v>
      </c>
      <c r="L15" s="8" t="e">
        <f t="shared" si="1"/>
        <v>#VALUE!</v>
      </c>
      <c r="M15" s="87" t="s">
        <v>1664</v>
      </c>
      <c r="N15" s="4" t="s">
        <v>52</v>
      </c>
      <c r="O15" s="4" t="s">
        <v>58</v>
      </c>
      <c r="P15" s="4" t="s">
        <v>55</v>
      </c>
      <c r="Q15" s="13" t="s">
        <v>56</v>
      </c>
      <c r="R15" s="13"/>
      <c r="S15" s="13"/>
      <c r="T15" s="4" t="s">
        <v>172</v>
      </c>
      <c r="U15" s="4" t="s">
        <v>29</v>
      </c>
      <c r="V15" s="4" t="s">
        <v>382</v>
      </c>
      <c r="W15" s="4">
        <v>2021</v>
      </c>
      <c r="X15" s="4" t="s">
        <v>79</v>
      </c>
      <c r="AE15" s="4">
        <v>365</v>
      </c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</row>
    <row r="16" spans="1:166" s="4" customFormat="1" ht="31.5" x14ac:dyDescent="0.25">
      <c r="A16" s="4">
        <v>15</v>
      </c>
      <c r="B16" s="4" t="s">
        <v>25</v>
      </c>
      <c r="C16" s="79" t="s">
        <v>1623</v>
      </c>
      <c r="D16" s="4" t="s">
        <v>1607</v>
      </c>
      <c r="E16" s="88" t="s">
        <v>1665</v>
      </c>
      <c r="F16" s="4" t="s">
        <v>33</v>
      </c>
      <c r="G16" s="4" t="s">
        <v>30</v>
      </c>
      <c r="H16" s="4" t="s">
        <v>39</v>
      </c>
      <c r="I16" s="93">
        <v>45497</v>
      </c>
      <c r="J16" s="10">
        <f t="shared" ca="1" si="0"/>
        <v>419.39353854166984</v>
      </c>
      <c r="K16" s="11">
        <v>729</v>
      </c>
      <c r="L16" s="8">
        <f t="shared" si="1"/>
        <v>46226</v>
      </c>
      <c r="M16" s="88" t="s">
        <v>1665</v>
      </c>
      <c r="N16" s="4" t="s">
        <v>52</v>
      </c>
      <c r="O16" s="4" t="s">
        <v>58</v>
      </c>
      <c r="P16" s="4" t="s">
        <v>55</v>
      </c>
      <c r="Q16" s="13" t="s">
        <v>56</v>
      </c>
      <c r="R16" s="13"/>
      <c r="S16" s="13"/>
      <c r="T16" s="4" t="s">
        <v>172</v>
      </c>
      <c r="U16" s="4" t="s">
        <v>29</v>
      </c>
      <c r="W16" s="4">
        <v>2021</v>
      </c>
      <c r="X16" s="4" t="s">
        <v>79</v>
      </c>
      <c r="AE16" s="4">
        <v>365</v>
      </c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</row>
    <row r="17" spans="1:166" s="4" customFormat="1" ht="31.5" x14ac:dyDescent="0.25">
      <c r="A17" s="4">
        <v>16</v>
      </c>
      <c r="B17" s="4" t="s">
        <v>25</v>
      </c>
      <c r="C17" s="79" t="s">
        <v>1623</v>
      </c>
      <c r="D17" s="4" t="s">
        <v>1607</v>
      </c>
      <c r="E17" s="88" t="s">
        <v>1666</v>
      </c>
      <c r="F17" s="4" t="s">
        <v>33</v>
      </c>
      <c r="G17" s="4" t="s">
        <v>30</v>
      </c>
      <c r="H17" s="4" t="s">
        <v>39</v>
      </c>
      <c r="I17" s="93">
        <v>45497</v>
      </c>
      <c r="J17" s="10">
        <f t="shared" ca="1" si="0"/>
        <v>420.39353854166984</v>
      </c>
      <c r="K17" s="11">
        <v>730</v>
      </c>
      <c r="L17" s="8">
        <f t="shared" si="1"/>
        <v>46227</v>
      </c>
      <c r="M17" s="88" t="s">
        <v>1666</v>
      </c>
      <c r="N17" s="4" t="s">
        <v>52</v>
      </c>
      <c r="O17" s="4" t="s">
        <v>58</v>
      </c>
      <c r="P17" s="4" t="s">
        <v>55</v>
      </c>
      <c r="Q17" s="13" t="s">
        <v>56</v>
      </c>
      <c r="R17" s="13"/>
      <c r="S17" s="13"/>
      <c r="T17" s="4" t="s">
        <v>172</v>
      </c>
      <c r="U17" s="4" t="s">
        <v>29</v>
      </c>
      <c r="V17" s="4" t="s">
        <v>383</v>
      </c>
      <c r="W17" s="4">
        <v>2021</v>
      </c>
      <c r="X17" s="4" t="s">
        <v>79</v>
      </c>
      <c r="AE17" s="4">
        <v>365</v>
      </c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</row>
    <row r="18" spans="1:166" s="4" customFormat="1" ht="63" x14ac:dyDescent="0.25">
      <c r="A18" s="4">
        <v>17</v>
      </c>
      <c r="B18" s="4" t="s">
        <v>25</v>
      </c>
      <c r="C18" s="79" t="s">
        <v>1623</v>
      </c>
      <c r="D18" s="4" t="s">
        <v>1607</v>
      </c>
      <c r="E18" s="87" t="s">
        <v>1667</v>
      </c>
      <c r="F18" s="4" t="s">
        <v>33</v>
      </c>
      <c r="G18" s="4" t="s">
        <v>30</v>
      </c>
      <c r="H18" s="4" t="s">
        <v>39</v>
      </c>
      <c r="I18" s="93" t="s">
        <v>1706</v>
      </c>
      <c r="J18" s="10" t="e">
        <f t="shared" ca="1" si="0"/>
        <v>#VALUE!</v>
      </c>
      <c r="K18" s="4">
        <v>1825</v>
      </c>
      <c r="L18" s="8" t="e">
        <f t="shared" si="1"/>
        <v>#VALUE!</v>
      </c>
      <c r="M18" s="87" t="s">
        <v>1667</v>
      </c>
      <c r="N18" s="4" t="s">
        <v>60</v>
      </c>
      <c r="O18" s="4" t="s">
        <v>66</v>
      </c>
      <c r="P18" s="4" t="s">
        <v>65</v>
      </c>
      <c r="Q18" s="4" t="s">
        <v>71</v>
      </c>
      <c r="R18" s="4">
        <v>100</v>
      </c>
      <c r="S18" s="4" t="s">
        <v>114</v>
      </c>
      <c r="T18" s="4" t="s">
        <v>206</v>
      </c>
      <c r="U18" s="4" t="s">
        <v>99</v>
      </c>
      <c r="V18" s="4" t="s">
        <v>62</v>
      </c>
      <c r="W18" s="4">
        <v>2020</v>
      </c>
      <c r="X18" s="4" t="s">
        <v>79</v>
      </c>
      <c r="AE18" s="4">
        <v>13892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</row>
    <row r="19" spans="1:166" s="4" customFormat="1" ht="63" x14ac:dyDescent="0.25">
      <c r="A19" s="4">
        <v>18</v>
      </c>
      <c r="B19" s="4" t="s">
        <v>25</v>
      </c>
      <c r="C19" s="79" t="s">
        <v>1623</v>
      </c>
      <c r="D19" s="4" t="s">
        <v>1607</v>
      </c>
      <c r="E19" s="87" t="s">
        <v>1668</v>
      </c>
      <c r="F19" s="4" t="s">
        <v>33</v>
      </c>
      <c r="G19" s="4" t="s">
        <v>30</v>
      </c>
      <c r="H19" s="4" t="s">
        <v>39</v>
      </c>
      <c r="I19" s="93" t="s">
        <v>1706</v>
      </c>
      <c r="J19" s="10" t="e">
        <f t="shared" ca="1" si="0"/>
        <v>#VALUE!</v>
      </c>
      <c r="K19" s="4">
        <v>1825</v>
      </c>
      <c r="L19" s="8" t="e">
        <f t="shared" si="1"/>
        <v>#VALUE!</v>
      </c>
      <c r="M19" s="87" t="s">
        <v>1668</v>
      </c>
      <c r="N19" s="4" t="s">
        <v>63</v>
      </c>
      <c r="O19" s="4" t="s">
        <v>68</v>
      </c>
      <c r="P19" s="4" t="s">
        <v>69</v>
      </c>
      <c r="Q19" s="4" t="s">
        <v>70</v>
      </c>
      <c r="R19" s="4">
        <v>100</v>
      </c>
      <c r="S19" s="4" t="s">
        <v>114</v>
      </c>
      <c r="T19" s="4" t="s">
        <v>206</v>
      </c>
      <c r="U19" s="4" t="s">
        <v>99</v>
      </c>
      <c r="V19" s="4" t="s">
        <v>64</v>
      </c>
      <c r="W19" s="4">
        <v>2015</v>
      </c>
      <c r="X19" s="4" t="s">
        <v>79</v>
      </c>
      <c r="AE19" s="4">
        <v>13892</v>
      </c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</row>
    <row r="20" spans="1:166" s="4" customFormat="1" ht="63" x14ac:dyDescent="0.25">
      <c r="A20" s="4">
        <v>19</v>
      </c>
      <c r="B20" s="4" t="s">
        <v>25</v>
      </c>
      <c r="C20" s="79" t="s">
        <v>1623</v>
      </c>
      <c r="D20" s="4" t="s">
        <v>1607</v>
      </c>
      <c r="E20" s="87" t="s">
        <v>1669</v>
      </c>
      <c r="F20" s="4" t="s">
        <v>33</v>
      </c>
      <c r="G20" s="4" t="s">
        <v>30</v>
      </c>
      <c r="H20" s="4" t="s">
        <v>39</v>
      </c>
      <c r="I20" s="93" t="s">
        <v>1706</v>
      </c>
      <c r="J20" s="10" t="e">
        <f t="shared" ca="1" si="0"/>
        <v>#VALUE!</v>
      </c>
      <c r="K20" s="4">
        <v>364</v>
      </c>
      <c r="L20" s="8" t="e">
        <f t="shared" si="1"/>
        <v>#VALUE!</v>
      </c>
      <c r="M20" s="87" t="s">
        <v>1669</v>
      </c>
      <c r="N20" s="4" t="s">
        <v>74</v>
      </c>
      <c r="O20" s="4" t="s">
        <v>75</v>
      </c>
      <c r="P20" s="4" t="s">
        <v>69</v>
      </c>
      <c r="Q20" s="4" t="s">
        <v>71</v>
      </c>
      <c r="R20" s="4">
        <v>150</v>
      </c>
      <c r="S20" s="4" t="s">
        <v>114</v>
      </c>
      <c r="T20" s="4" t="s">
        <v>206</v>
      </c>
      <c r="U20" s="4" t="s">
        <v>99</v>
      </c>
      <c r="V20" s="4" t="s">
        <v>1491</v>
      </c>
      <c r="W20" s="4">
        <v>2022</v>
      </c>
      <c r="X20" s="4" t="s">
        <v>81</v>
      </c>
      <c r="AF20" s="4" t="s">
        <v>1490</v>
      </c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</row>
    <row r="21" spans="1:166" s="19" customFormat="1" ht="63" x14ac:dyDescent="0.25">
      <c r="A21" s="4">
        <v>20</v>
      </c>
      <c r="B21" s="4" t="s">
        <v>25</v>
      </c>
      <c r="C21" s="79" t="s">
        <v>1623</v>
      </c>
      <c r="D21" s="4" t="s">
        <v>1607</v>
      </c>
      <c r="E21" s="87" t="s">
        <v>1670</v>
      </c>
      <c r="F21" s="19" t="s">
        <v>33</v>
      </c>
      <c r="G21" s="19" t="s">
        <v>30</v>
      </c>
      <c r="H21" s="19" t="s">
        <v>39</v>
      </c>
      <c r="I21" s="93" t="s">
        <v>1706</v>
      </c>
      <c r="J21" s="71" t="e">
        <f t="shared" ca="1" si="0"/>
        <v>#VALUE!</v>
      </c>
      <c r="K21" s="19">
        <v>1095</v>
      </c>
      <c r="L21" s="70" t="e">
        <f t="shared" si="1"/>
        <v>#VALUE!</v>
      </c>
      <c r="M21" s="87" t="s">
        <v>1670</v>
      </c>
      <c r="N21" s="19" t="s">
        <v>1486</v>
      </c>
      <c r="O21" s="19" t="s">
        <v>1487</v>
      </c>
      <c r="P21" s="4" t="s">
        <v>111</v>
      </c>
      <c r="Q21" s="19">
        <v>1</v>
      </c>
      <c r="R21" s="19">
        <v>150</v>
      </c>
      <c r="S21" s="19" t="s">
        <v>1488</v>
      </c>
      <c r="U21" s="19" t="s">
        <v>99</v>
      </c>
      <c r="V21" s="19" t="s">
        <v>53</v>
      </c>
      <c r="W21" s="19">
        <v>2024</v>
      </c>
      <c r="X21" s="19" t="s">
        <v>79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</row>
    <row r="22" spans="1:166" s="4" customFormat="1" ht="31.5" x14ac:dyDescent="0.25">
      <c r="A22" s="4">
        <v>21</v>
      </c>
      <c r="B22" s="4" t="s">
        <v>25</v>
      </c>
      <c r="C22" s="85" t="s">
        <v>1626</v>
      </c>
      <c r="D22" s="4" t="s">
        <v>1607</v>
      </c>
      <c r="E22" s="85">
        <v>2002431</v>
      </c>
      <c r="F22" s="4" t="s">
        <v>33</v>
      </c>
      <c r="G22" s="4" t="s">
        <v>30</v>
      </c>
      <c r="H22" s="4" t="s">
        <v>39</v>
      </c>
      <c r="I22" s="93"/>
      <c r="J22" s="10">
        <f t="shared" ca="1" si="0"/>
        <v>-45442.60646145833</v>
      </c>
      <c r="K22" s="4">
        <v>364</v>
      </c>
      <c r="L22" s="8">
        <f t="shared" si="1"/>
        <v>364</v>
      </c>
      <c r="M22" s="85">
        <v>2002431</v>
      </c>
      <c r="N22" s="4" t="s">
        <v>74</v>
      </c>
      <c r="O22" s="4" t="s">
        <v>76</v>
      </c>
      <c r="P22" s="4" t="s">
        <v>69</v>
      </c>
      <c r="Q22" s="4" t="s">
        <v>71</v>
      </c>
      <c r="R22" s="4">
        <v>100</v>
      </c>
      <c r="S22" s="4" t="s">
        <v>115</v>
      </c>
      <c r="T22" s="4" t="s">
        <v>206</v>
      </c>
      <c r="U22" s="4" t="s">
        <v>99</v>
      </c>
      <c r="V22" s="4" t="s">
        <v>1516</v>
      </c>
      <c r="W22" s="4">
        <v>2022</v>
      </c>
      <c r="X22" s="4" t="s">
        <v>79</v>
      </c>
      <c r="AE22" s="4">
        <v>4606</v>
      </c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</row>
    <row r="23" spans="1:166" s="4" customFormat="1" ht="126" x14ac:dyDescent="0.25">
      <c r="A23" s="4">
        <v>22</v>
      </c>
      <c r="B23" s="4" t="s">
        <v>25</v>
      </c>
      <c r="C23" s="79" t="s">
        <v>1624</v>
      </c>
      <c r="D23" s="4" t="s">
        <v>1607</v>
      </c>
      <c r="E23" s="87" t="s">
        <v>1671</v>
      </c>
      <c r="F23" s="4" t="s">
        <v>33</v>
      </c>
      <c r="G23" s="4" t="s">
        <v>30</v>
      </c>
      <c r="H23" s="4" t="s">
        <v>39</v>
      </c>
      <c r="I23" s="93" t="s">
        <v>1707</v>
      </c>
      <c r="J23" s="10" t="e">
        <f t="shared" ca="1" si="0"/>
        <v>#VALUE!</v>
      </c>
      <c r="K23" s="4">
        <v>364</v>
      </c>
      <c r="L23" s="8" t="e">
        <f t="shared" si="1"/>
        <v>#VALUE!</v>
      </c>
      <c r="M23" s="87" t="s">
        <v>1671</v>
      </c>
      <c r="N23" s="4" t="s">
        <v>74</v>
      </c>
      <c r="O23" s="4" t="s">
        <v>76</v>
      </c>
      <c r="P23" s="4" t="s">
        <v>69</v>
      </c>
      <c r="Q23" s="4" t="s">
        <v>70</v>
      </c>
      <c r="R23" s="4">
        <v>100</v>
      </c>
      <c r="S23" s="4" t="s">
        <v>115</v>
      </c>
      <c r="T23" s="4" t="s">
        <v>206</v>
      </c>
      <c r="U23" s="4" t="s">
        <v>99</v>
      </c>
      <c r="V23" s="4" t="s">
        <v>53</v>
      </c>
      <c r="W23" s="4">
        <v>2022</v>
      </c>
      <c r="X23" s="4" t="s">
        <v>79</v>
      </c>
      <c r="AE23" s="4">
        <v>4606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</row>
    <row r="24" spans="1:166" s="4" customFormat="1" ht="126" x14ac:dyDescent="0.25">
      <c r="A24" s="4">
        <v>23</v>
      </c>
      <c r="B24" s="4" t="s">
        <v>25</v>
      </c>
      <c r="C24" s="79" t="s">
        <v>1624</v>
      </c>
      <c r="D24" s="4" t="s">
        <v>1607</v>
      </c>
      <c r="E24" s="87" t="s">
        <v>1672</v>
      </c>
      <c r="F24" s="4" t="s">
        <v>33</v>
      </c>
      <c r="G24" s="4" t="s">
        <v>30</v>
      </c>
      <c r="H24" s="4" t="s">
        <v>39</v>
      </c>
      <c r="I24" s="93" t="s">
        <v>1707</v>
      </c>
      <c r="J24" s="10" t="e">
        <f t="shared" ca="1" si="0"/>
        <v>#VALUE!</v>
      </c>
      <c r="K24" s="4">
        <v>364</v>
      </c>
      <c r="L24" s="8" t="e">
        <f t="shared" si="1"/>
        <v>#VALUE!</v>
      </c>
      <c r="M24" s="87" t="s">
        <v>1672</v>
      </c>
      <c r="N24" s="4" t="s">
        <v>74</v>
      </c>
      <c r="O24" s="4" t="s">
        <v>76</v>
      </c>
      <c r="P24" s="4" t="s">
        <v>69</v>
      </c>
      <c r="Q24" s="4" t="s">
        <v>71</v>
      </c>
      <c r="R24" s="4">
        <v>100</v>
      </c>
      <c r="S24" s="4" t="s">
        <v>115</v>
      </c>
      <c r="T24" s="4" t="s">
        <v>206</v>
      </c>
      <c r="U24" s="4" t="s">
        <v>99</v>
      </c>
      <c r="V24" s="4" t="s">
        <v>1492</v>
      </c>
      <c r="W24" s="4">
        <v>2022</v>
      </c>
      <c r="X24" s="4" t="s">
        <v>79</v>
      </c>
      <c r="AE24" s="4">
        <v>4606</v>
      </c>
      <c r="AF24" s="4" t="s">
        <v>1493</v>
      </c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</row>
    <row r="25" spans="1:166" s="4" customFormat="1" ht="126" x14ac:dyDescent="0.25">
      <c r="A25" s="4">
        <v>24</v>
      </c>
      <c r="B25" s="4" t="s">
        <v>25</v>
      </c>
      <c r="C25" s="79" t="s">
        <v>1624</v>
      </c>
      <c r="D25" s="4" t="s">
        <v>1607</v>
      </c>
      <c r="E25" s="87" t="s">
        <v>1673</v>
      </c>
      <c r="F25" s="4" t="s">
        <v>33</v>
      </c>
      <c r="G25" s="4" t="s">
        <v>30</v>
      </c>
      <c r="H25" s="4" t="s">
        <v>39</v>
      </c>
      <c r="I25" s="93" t="s">
        <v>1707</v>
      </c>
      <c r="J25" s="10" t="e">
        <f t="shared" ca="1" si="0"/>
        <v>#VALUE!</v>
      </c>
      <c r="K25" s="4">
        <v>364</v>
      </c>
      <c r="L25" s="8" t="e">
        <f t="shared" si="1"/>
        <v>#VALUE!</v>
      </c>
      <c r="M25" s="87" t="s">
        <v>1673</v>
      </c>
      <c r="N25" s="4" t="s">
        <v>74</v>
      </c>
      <c r="O25" s="4" t="s">
        <v>77</v>
      </c>
      <c r="P25" s="4" t="s">
        <v>69</v>
      </c>
      <c r="Q25" s="4" t="s">
        <v>70</v>
      </c>
      <c r="R25" s="4">
        <v>65</v>
      </c>
      <c r="S25" s="4" t="s">
        <v>115</v>
      </c>
      <c r="T25" s="4" t="s">
        <v>206</v>
      </c>
      <c r="U25" s="4" t="s">
        <v>99</v>
      </c>
      <c r="V25" s="4" t="s">
        <v>53</v>
      </c>
      <c r="W25" s="4">
        <v>2022</v>
      </c>
      <c r="X25" s="4" t="s">
        <v>79</v>
      </c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</row>
    <row r="26" spans="1:166" s="4" customFormat="1" ht="126" x14ac:dyDescent="0.25">
      <c r="A26" s="4">
        <v>25</v>
      </c>
      <c r="B26" s="4" t="s">
        <v>25</v>
      </c>
      <c r="C26" s="79" t="s">
        <v>1624</v>
      </c>
      <c r="D26" s="4" t="s">
        <v>1607</v>
      </c>
      <c r="E26" s="87" t="s">
        <v>1674</v>
      </c>
      <c r="F26" s="4" t="s">
        <v>33</v>
      </c>
      <c r="G26" s="4" t="s">
        <v>30</v>
      </c>
      <c r="H26" s="4" t="s">
        <v>39</v>
      </c>
      <c r="I26" s="93" t="s">
        <v>1707</v>
      </c>
      <c r="J26" s="10" t="e">
        <f t="shared" ca="1" si="0"/>
        <v>#VALUE!</v>
      </c>
      <c r="K26" s="4">
        <v>364</v>
      </c>
      <c r="L26" s="8" t="e">
        <f t="shared" si="1"/>
        <v>#VALUE!</v>
      </c>
      <c r="M26" s="87" t="s">
        <v>1674</v>
      </c>
      <c r="N26" s="4" t="s">
        <v>74</v>
      </c>
      <c r="O26" s="4" t="s">
        <v>78</v>
      </c>
      <c r="P26" s="4" t="s">
        <v>69</v>
      </c>
      <c r="Q26" s="4" t="s">
        <v>71</v>
      </c>
      <c r="R26" s="4">
        <v>80</v>
      </c>
      <c r="S26" s="4" t="s">
        <v>115</v>
      </c>
      <c r="T26" s="4" t="s">
        <v>206</v>
      </c>
      <c r="U26" s="4" t="s">
        <v>99</v>
      </c>
      <c r="V26" s="4" t="s">
        <v>53</v>
      </c>
      <c r="W26" s="4">
        <v>2022</v>
      </c>
      <c r="X26" s="4" t="s">
        <v>79</v>
      </c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</row>
    <row r="27" spans="1:166" s="4" customFormat="1" ht="126" x14ac:dyDescent="0.25">
      <c r="A27" s="4">
        <v>26</v>
      </c>
      <c r="B27" s="4" t="s">
        <v>25</v>
      </c>
      <c r="C27" s="79" t="s">
        <v>1624</v>
      </c>
      <c r="D27" s="4" t="s">
        <v>1607</v>
      </c>
      <c r="E27" s="87" t="s">
        <v>1675</v>
      </c>
      <c r="F27" s="4" t="s">
        <v>33</v>
      </c>
      <c r="G27" s="4" t="s">
        <v>30</v>
      </c>
      <c r="H27" s="4" t="s">
        <v>39</v>
      </c>
      <c r="I27" s="93" t="s">
        <v>1707</v>
      </c>
      <c r="J27" s="10" t="e">
        <f t="shared" ca="1" si="0"/>
        <v>#VALUE!</v>
      </c>
      <c r="K27" s="4">
        <v>1094</v>
      </c>
      <c r="L27" s="8" t="e">
        <f t="shared" si="1"/>
        <v>#VALUE!</v>
      </c>
      <c r="M27" s="87" t="s">
        <v>1675</v>
      </c>
      <c r="N27" s="4" t="s">
        <v>80</v>
      </c>
      <c r="O27" s="4" t="s">
        <v>95</v>
      </c>
      <c r="P27" s="4" t="s">
        <v>96</v>
      </c>
      <c r="Q27" s="4" t="s">
        <v>71</v>
      </c>
      <c r="T27" s="4" t="s">
        <v>205</v>
      </c>
      <c r="U27" s="4" t="s">
        <v>99</v>
      </c>
      <c r="V27" s="4" t="s">
        <v>1530</v>
      </c>
      <c r="W27" s="4">
        <v>2005</v>
      </c>
      <c r="X27" s="4" t="s">
        <v>81</v>
      </c>
      <c r="Y27" s="4" t="s">
        <v>210</v>
      </c>
      <c r="Z27" s="4" t="s">
        <v>211</v>
      </c>
      <c r="AE27" s="4">
        <v>1755</v>
      </c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</row>
    <row r="28" spans="1:166" s="4" customFormat="1" ht="126" x14ac:dyDescent="0.25">
      <c r="A28" s="4">
        <v>27</v>
      </c>
      <c r="B28" s="4" t="s">
        <v>25</v>
      </c>
      <c r="C28" s="79" t="s">
        <v>1624</v>
      </c>
      <c r="D28" s="4" t="s">
        <v>1607</v>
      </c>
      <c r="E28" s="87" t="s">
        <v>1676</v>
      </c>
      <c r="F28" s="4" t="s">
        <v>33</v>
      </c>
      <c r="G28" s="4" t="s">
        <v>30</v>
      </c>
      <c r="H28" s="4" t="s">
        <v>39</v>
      </c>
      <c r="I28" s="93" t="s">
        <v>1707</v>
      </c>
      <c r="J28" s="10" t="e">
        <f t="shared" ca="1" si="0"/>
        <v>#VALUE!</v>
      </c>
      <c r="K28" s="4">
        <v>364</v>
      </c>
      <c r="L28" s="8" t="e">
        <f t="shared" si="1"/>
        <v>#VALUE!</v>
      </c>
      <c r="M28" s="87" t="s">
        <v>1676</v>
      </c>
      <c r="N28" s="4" t="s">
        <v>82</v>
      </c>
      <c r="O28" s="4" t="s">
        <v>85</v>
      </c>
      <c r="P28" s="4" t="s">
        <v>86</v>
      </c>
      <c r="Q28" s="4" t="s">
        <v>87</v>
      </c>
      <c r="T28" s="4" t="s">
        <v>83</v>
      </c>
      <c r="U28" s="4" t="s">
        <v>44</v>
      </c>
      <c r="V28" s="4" t="s">
        <v>1529</v>
      </c>
      <c r="W28" s="4">
        <v>2018</v>
      </c>
      <c r="X28" s="4" t="s">
        <v>79</v>
      </c>
      <c r="Y28" s="4" t="s">
        <v>84</v>
      </c>
      <c r="Z28" s="4" t="s">
        <v>219</v>
      </c>
      <c r="AE28" s="4">
        <v>14038</v>
      </c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</row>
    <row r="29" spans="1:166" s="4" customFormat="1" ht="126" x14ac:dyDescent="0.25">
      <c r="A29" s="4">
        <v>28</v>
      </c>
      <c r="B29" s="4" t="s">
        <v>25</v>
      </c>
      <c r="C29" s="79" t="s">
        <v>1624</v>
      </c>
      <c r="D29" s="4" t="s">
        <v>1607</v>
      </c>
      <c r="E29" s="87" t="s">
        <v>1677</v>
      </c>
      <c r="F29" s="4" t="s">
        <v>33</v>
      </c>
      <c r="G29" s="4" t="s">
        <v>30</v>
      </c>
      <c r="H29" s="4" t="s">
        <v>39</v>
      </c>
      <c r="I29" s="93" t="s">
        <v>1707</v>
      </c>
      <c r="J29" s="10" t="e">
        <f t="shared" ca="1" si="0"/>
        <v>#VALUE!</v>
      </c>
      <c r="K29" s="4">
        <v>729</v>
      </c>
      <c r="L29" s="8" t="e">
        <f t="shared" si="1"/>
        <v>#VALUE!</v>
      </c>
      <c r="M29" s="87" t="s">
        <v>1677</v>
      </c>
      <c r="N29" s="4" t="s">
        <v>92</v>
      </c>
      <c r="O29" s="4" t="s">
        <v>93</v>
      </c>
      <c r="P29" s="4" t="s">
        <v>94</v>
      </c>
      <c r="Q29" s="16">
        <v>1.2500000000000001E-2</v>
      </c>
      <c r="R29" s="16"/>
      <c r="S29" s="16"/>
      <c r="T29" s="4" t="s">
        <v>209</v>
      </c>
      <c r="U29" s="4" t="s">
        <v>44</v>
      </c>
      <c r="V29" s="4" t="s">
        <v>1527</v>
      </c>
      <c r="X29" s="4" t="s">
        <v>79</v>
      </c>
      <c r="Z29" s="4" t="s">
        <v>1535</v>
      </c>
      <c r="AE29" s="4">
        <v>6520.8</v>
      </c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</row>
    <row r="30" spans="1:166" s="19" customFormat="1" ht="126" x14ac:dyDescent="0.25">
      <c r="A30" s="4">
        <v>29</v>
      </c>
      <c r="B30" s="4" t="s">
        <v>25</v>
      </c>
      <c r="C30" s="79" t="s">
        <v>1624</v>
      </c>
      <c r="D30" s="4" t="s">
        <v>1607</v>
      </c>
      <c r="E30" s="87" t="s">
        <v>1678</v>
      </c>
      <c r="F30" s="19" t="s">
        <v>33</v>
      </c>
      <c r="G30" s="19" t="s">
        <v>30</v>
      </c>
      <c r="H30" s="19" t="s">
        <v>39</v>
      </c>
      <c r="I30" s="93" t="s">
        <v>1707</v>
      </c>
      <c r="J30" s="10" t="e">
        <f t="shared" ca="1" si="0"/>
        <v>#VALUE!</v>
      </c>
      <c r="K30" s="4">
        <v>364</v>
      </c>
      <c r="L30" s="70" t="e">
        <f t="shared" si="1"/>
        <v>#VALUE!</v>
      </c>
      <c r="M30" s="87" t="s">
        <v>1678</v>
      </c>
      <c r="N30" s="19" t="s">
        <v>1494</v>
      </c>
      <c r="T30" s="19" t="s">
        <v>1474</v>
      </c>
      <c r="U30" s="19" t="s">
        <v>99</v>
      </c>
      <c r="V30" s="19" t="s">
        <v>1495</v>
      </c>
      <c r="X30" s="19" t="s">
        <v>79</v>
      </c>
      <c r="Z30" s="4" t="s">
        <v>1535</v>
      </c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</row>
    <row r="31" spans="1:166" s="4" customFormat="1" ht="126" x14ac:dyDescent="0.25">
      <c r="A31" s="4">
        <v>30</v>
      </c>
      <c r="B31" s="4" t="s">
        <v>25</v>
      </c>
      <c r="C31" s="79" t="s">
        <v>1624</v>
      </c>
      <c r="D31" s="4" t="s">
        <v>1607</v>
      </c>
      <c r="E31" s="87" t="s">
        <v>1679</v>
      </c>
      <c r="F31" s="4" t="s">
        <v>33</v>
      </c>
      <c r="G31" s="4" t="s">
        <v>30</v>
      </c>
      <c r="H31" s="4" t="s">
        <v>39</v>
      </c>
      <c r="I31" s="93" t="s">
        <v>1707</v>
      </c>
      <c r="J31" s="10" t="e">
        <f t="shared" ca="1" si="0"/>
        <v>#VALUE!</v>
      </c>
      <c r="K31" s="4">
        <v>1825</v>
      </c>
      <c r="L31" s="8" t="e">
        <f t="shared" si="1"/>
        <v>#VALUE!</v>
      </c>
      <c r="M31" s="87" t="s">
        <v>1679</v>
      </c>
      <c r="N31" s="4" t="s">
        <v>60</v>
      </c>
      <c r="O31" s="4" t="s">
        <v>105</v>
      </c>
      <c r="P31" s="4" t="s">
        <v>65</v>
      </c>
      <c r="Q31" s="4" t="s">
        <v>71</v>
      </c>
      <c r="R31" s="4">
        <v>80</v>
      </c>
      <c r="S31" s="4" t="s">
        <v>114</v>
      </c>
      <c r="T31" s="4" t="s">
        <v>206</v>
      </c>
      <c r="U31" s="4" t="s">
        <v>99</v>
      </c>
      <c r="V31" s="18" t="s">
        <v>101</v>
      </c>
      <c r="W31" s="4">
        <v>2020</v>
      </c>
      <c r="X31" s="4" t="s">
        <v>79</v>
      </c>
      <c r="AE31" s="4">
        <v>26400</v>
      </c>
      <c r="AF31" s="4" t="s">
        <v>406</v>
      </c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</row>
    <row r="32" spans="1:166" s="4" customFormat="1" ht="126" x14ac:dyDescent="0.25">
      <c r="A32" s="4">
        <v>31</v>
      </c>
      <c r="B32" s="4" t="s">
        <v>25</v>
      </c>
      <c r="C32" s="79" t="s">
        <v>1624</v>
      </c>
      <c r="D32" s="4" t="s">
        <v>1607</v>
      </c>
      <c r="E32" s="87" t="s">
        <v>1680</v>
      </c>
      <c r="F32" s="4" t="s">
        <v>33</v>
      </c>
      <c r="G32" s="4" t="s">
        <v>30</v>
      </c>
      <c r="H32" s="4" t="s">
        <v>39</v>
      </c>
      <c r="I32" s="93" t="s">
        <v>1707</v>
      </c>
      <c r="J32" s="10" t="e">
        <f t="shared" ca="1" si="0"/>
        <v>#VALUE!</v>
      </c>
      <c r="K32" s="4">
        <v>1825</v>
      </c>
      <c r="L32" s="8" t="e">
        <f t="shared" si="1"/>
        <v>#VALUE!</v>
      </c>
      <c r="M32" s="87" t="s">
        <v>1680</v>
      </c>
      <c r="N32" s="4" t="s">
        <v>60</v>
      </c>
      <c r="O32" s="4" t="s">
        <v>105</v>
      </c>
      <c r="P32" s="4" t="s">
        <v>65</v>
      </c>
      <c r="Q32" s="4" t="s">
        <v>71</v>
      </c>
      <c r="R32" s="4">
        <v>40</v>
      </c>
      <c r="S32" s="4" t="s">
        <v>114</v>
      </c>
      <c r="T32" s="4" t="s">
        <v>206</v>
      </c>
      <c r="U32" s="4" t="s">
        <v>99</v>
      </c>
      <c r="V32" s="18" t="s">
        <v>102</v>
      </c>
      <c r="W32" s="4">
        <v>2020</v>
      </c>
      <c r="X32" s="4" t="s">
        <v>79</v>
      </c>
      <c r="AE32" s="4">
        <v>26400</v>
      </c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</row>
    <row r="33" spans="1:166" s="4" customFormat="1" ht="126" x14ac:dyDescent="0.25">
      <c r="A33" s="4">
        <v>32</v>
      </c>
      <c r="B33" s="4" t="s">
        <v>25</v>
      </c>
      <c r="C33" s="79" t="s">
        <v>1624</v>
      </c>
      <c r="D33" s="4" t="s">
        <v>1607</v>
      </c>
      <c r="E33" s="87" t="s">
        <v>1681</v>
      </c>
      <c r="F33" s="4" t="s">
        <v>33</v>
      </c>
      <c r="G33" s="4" t="s">
        <v>30</v>
      </c>
      <c r="H33" s="4" t="s">
        <v>39</v>
      </c>
      <c r="I33" s="93" t="s">
        <v>1707</v>
      </c>
      <c r="J33" s="10" t="e">
        <f t="shared" ca="1" si="0"/>
        <v>#VALUE!</v>
      </c>
      <c r="K33" s="4">
        <v>364</v>
      </c>
      <c r="L33" s="8" t="e">
        <f t="shared" si="1"/>
        <v>#VALUE!</v>
      </c>
      <c r="M33" s="87" t="s">
        <v>1681</v>
      </c>
      <c r="N33" s="4" t="s">
        <v>63</v>
      </c>
      <c r="O33" s="4" t="s">
        <v>68</v>
      </c>
      <c r="P33" s="4" t="s">
        <v>69</v>
      </c>
      <c r="Q33" s="4" t="s">
        <v>70</v>
      </c>
      <c r="R33" s="4">
        <v>80</v>
      </c>
      <c r="S33" s="4" t="s">
        <v>114</v>
      </c>
      <c r="T33" s="4" t="s">
        <v>206</v>
      </c>
      <c r="U33" s="4" t="s">
        <v>99</v>
      </c>
      <c r="V33" s="18" t="s">
        <v>103</v>
      </c>
      <c r="W33" s="4">
        <v>2016</v>
      </c>
      <c r="X33" s="4" t="s">
        <v>79</v>
      </c>
      <c r="AA33" s="4" t="s">
        <v>106</v>
      </c>
      <c r="AE33" s="4">
        <v>26400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</row>
    <row r="34" spans="1:166" s="4" customFormat="1" ht="126" x14ac:dyDescent="0.25">
      <c r="A34" s="4">
        <v>33</v>
      </c>
      <c r="B34" s="4" t="s">
        <v>25</v>
      </c>
      <c r="C34" s="79" t="s">
        <v>1624</v>
      </c>
      <c r="D34" s="4" t="s">
        <v>1607</v>
      </c>
      <c r="E34" s="87" t="s">
        <v>1682</v>
      </c>
      <c r="F34" s="4" t="s">
        <v>33</v>
      </c>
      <c r="G34" s="4" t="s">
        <v>30</v>
      </c>
      <c r="H34" s="4" t="s">
        <v>39</v>
      </c>
      <c r="I34" s="93" t="s">
        <v>1707</v>
      </c>
      <c r="J34" s="10" t="e">
        <f t="shared" ca="1" si="0"/>
        <v>#VALUE!</v>
      </c>
      <c r="K34" s="4">
        <v>730</v>
      </c>
      <c r="L34" s="8" t="e">
        <f t="shared" si="1"/>
        <v>#VALUE!</v>
      </c>
      <c r="M34" s="87" t="s">
        <v>1682</v>
      </c>
      <c r="N34" s="4" t="s">
        <v>110</v>
      </c>
      <c r="O34" s="4" t="s">
        <v>85</v>
      </c>
      <c r="P34" s="4" t="s">
        <v>111</v>
      </c>
      <c r="Q34" s="16" t="s">
        <v>113</v>
      </c>
      <c r="R34" s="4">
        <v>60</v>
      </c>
      <c r="T34" s="4" t="s">
        <v>206</v>
      </c>
      <c r="U34" s="4" t="s">
        <v>29</v>
      </c>
      <c r="V34" s="18" t="s">
        <v>403</v>
      </c>
      <c r="W34" s="4">
        <v>2012</v>
      </c>
      <c r="X34" s="4" t="s">
        <v>79</v>
      </c>
      <c r="AA34" s="4" t="s">
        <v>107</v>
      </c>
      <c r="AE34" s="4">
        <v>4800</v>
      </c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</row>
    <row r="35" spans="1:166" s="4" customFormat="1" ht="31.5" x14ac:dyDescent="0.25">
      <c r="A35" s="4">
        <v>34</v>
      </c>
      <c r="B35" s="4" t="s">
        <v>25</v>
      </c>
      <c r="C35" s="85" t="s">
        <v>1627</v>
      </c>
      <c r="D35" s="4" t="s">
        <v>1607</v>
      </c>
      <c r="E35" s="85">
        <v>2002429</v>
      </c>
      <c r="F35" s="4" t="s">
        <v>33</v>
      </c>
      <c r="G35" s="4" t="s">
        <v>30</v>
      </c>
      <c r="H35" s="4" t="s">
        <v>39</v>
      </c>
      <c r="I35" s="93"/>
      <c r="J35" s="10">
        <f t="shared" ca="1" si="0"/>
        <v>-45076.60646145833</v>
      </c>
      <c r="K35" s="4">
        <v>730</v>
      </c>
      <c r="L35" s="8">
        <f t="shared" si="1"/>
        <v>730</v>
      </c>
      <c r="M35" s="85">
        <v>2002429</v>
      </c>
      <c r="N35" s="4" t="s">
        <v>110</v>
      </c>
      <c r="O35" s="4" t="s">
        <v>85</v>
      </c>
      <c r="P35" s="4" t="s">
        <v>111</v>
      </c>
      <c r="Q35" s="16" t="s">
        <v>113</v>
      </c>
      <c r="R35" s="4">
        <v>60</v>
      </c>
      <c r="T35" s="4" t="s">
        <v>206</v>
      </c>
      <c r="U35" s="4" t="s">
        <v>29</v>
      </c>
      <c r="V35" s="18" t="s">
        <v>398</v>
      </c>
      <c r="W35" s="4">
        <v>2012</v>
      </c>
      <c r="X35" s="4" t="s">
        <v>79</v>
      </c>
      <c r="AA35" s="4" t="s">
        <v>108</v>
      </c>
      <c r="AE35" s="4">
        <v>4800</v>
      </c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</row>
    <row r="36" spans="1:166" s="4" customFormat="1" ht="126" x14ac:dyDescent="0.25">
      <c r="A36" s="4">
        <v>35</v>
      </c>
      <c r="B36" s="4" t="s">
        <v>25</v>
      </c>
      <c r="C36" s="79" t="s">
        <v>1624</v>
      </c>
      <c r="D36" s="4" t="s">
        <v>1607</v>
      </c>
      <c r="E36" s="87" t="s">
        <v>1683</v>
      </c>
      <c r="F36" s="4" t="s">
        <v>33</v>
      </c>
      <c r="G36" s="4" t="s">
        <v>30</v>
      </c>
      <c r="H36" s="4" t="s">
        <v>39</v>
      </c>
      <c r="I36" s="93" t="s">
        <v>1707</v>
      </c>
      <c r="J36" s="10" t="e">
        <f t="shared" ca="1" si="0"/>
        <v>#VALUE!</v>
      </c>
      <c r="K36" s="4">
        <v>730</v>
      </c>
      <c r="L36" s="8" t="e">
        <f t="shared" si="1"/>
        <v>#VALUE!</v>
      </c>
      <c r="M36" s="87" t="s">
        <v>1683</v>
      </c>
      <c r="N36" s="4" t="s">
        <v>110</v>
      </c>
      <c r="O36" s="4" t="s">
        <v>85</v>
      </c>
      <c r="P36" s="4" t="s">
        <v>111</v>
      </c>
      <c r="Q36" s="16" t="s">
        <v>113</v>
      </c>
      <c r="R36" s="4">
        <v>60</v>
      </c>
      <c r="T36" s="4" t="s">
        <v>206</v>
      </c>
      <c r="U36" s="4" t="s">
        <v>29</v>
      </c>
      <c r="V36" s="18" t="s">
        <v>405</v>
      </c>
      <c r="W36" s="4">
        <v>2012</v>
      </c>
      <c r="X36" s="4" t="s">
        <v>79</v>
      </c>
      <c r="AA36" s="4" t="s">
        <v>109</v>
      </c>
      <c r="AE36" s="4">
        <v>4800</v>
      </c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</row>
    <row r="37" spans="1:166" s="4" customFormat="1" ht="126" x14ac:dyDescent="0.25">
      <c r="A37" s="4">
        <v>36</v>
      </c>
      <c r="B37" s="4" t="s">
        <v>25</v>
      </c>
      <c r="C37" s="79" t="s">
        <v>1624</v>
      </c>
      <c r="D37" s="4" t="s">
        <v>1607</v>
      </c>
      <c r="E37" s="87" t="s">
        <v>1684</v>
      </c>
      <c r="F37" s="4" t="s">
        <v>33</v>
      </c>
      <c r="G37" s="4" t="s">
        <v>30</v>
      </c>
      <c r="H37" s="4" t="s">
        <v>39</v>
      </c>
      <c r="I37" s="93" t="s">
        <v>1707</v>
      </c>
      <c r="J37" s="10" t="e">
        <f t="shared" ca="1" si="0"/>
        <v>#VALUE!</v>
      </c>
      <c r="K37" s="4">
        <v>730</v>
      </c>
      <c r="L37" s="8" t="e">
        <f t="shared" si="1"/>
        <v>#VALUE!</v>
      </c>
      <c r="M37" s="87" t="s">
        <v>1684</v>
      </c>
      <c r="N37" s="4" t="s">
        <v>110</v>
      </c>
      <c r="O37" s="4" t="s">
        <v>85</v>
      </c>
      <c r="P37" s="4" t="s">
        <v>111</v>
      </c>
      <c r="Q37" s="16" t="s">
        <v>113</v>
      </c>
      <c r="R37" s="4">
        <v>60</v>
      </c>
      <c r="T37" s="4" t="s">
        <v>206</v>
      </c>
      <c r="U37" s="4" t="s">
        <v>29</v>
      </c>
      <c r="V37" s="18" t="s">
        <v>402</v>
      </c>
      <c r="W37" s="4">
        <v>2012</v>
      </c>
      <c r="X37" s="4" t="s">
        <v>79</v>
      </c>
      <c r="AA37" s="4" t="s">
        <v>106</v>
      </c>
      <c r="AE37" s="4">
        <v>4800</v>
      </c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</row>
    <row r="38" spans="1:166" s="4" customFormat="1" ht="126" x14ac:dyDescent="0.25">
      <c r="A38" s="4">
        <v>37</v>
      </c>
      <c r="B38" s="4" t="s">
        <v>25</v>
      </c>
      <c r="C38" s="80" t="s">
        <v>1624</v>
      </c>
      <c r="D38" s="4" t="s">
        <v>1607</v>
      </c>
      <c r="E38" s="89" t="s">
        <v>1685</v>
      </c>
      <c r="F38" s="4" t="s">
        <v>33</v>
      </c>
      <c r="G38" s="4" t="s">
        <v>30</v>
      </c>
      <c r="H38" s="4" t="s">
        <v>39</v>
      </c>
      <c r="I38" s="93" t="s">
        <v>1707</v>
      </c>
      <c r="J38" s="10" t="e">
        <f t="shared" ca="1" si="0"/>
        <v>#VALUE!</v>
      </c>
      <c r="K38" s="4">
        <v>364</v>
      </c>
      <c r="L38" s="8" t="e">
        <f t="shared" si="1"/>
        <v>#VALUE!</v>
      </c>
      <c r="M38" s="89" t="s">
        <v>1685</v>
      </c>
      <c r="N38" s="4" t="s">
        <v>117</v>
      </c>
      <c r="P38" s="4" t="s">
        <v>120</v>
      </c>
      <c r="Q38" s="4" t="s">
        <v>119</v>
      </c>
      <c r="T38" s="4" t="s">
        <v>118</v>
      </c>
      <c r="U38" s="4" t="s">
        <v>44</v>
      </c>
      <c r="V38" s="4" t="s">
        <v>1539</v>
      </c>
      <c r="X38" s="4" t="s">
        <v>79</v>
      </c>
      <c r="Y38" s="4" t="s">
        <v>220</v>
      </c>
      <c r="Z38" s="4" t="s">
        <v>219</v>
      </c>
      <c r="AE38" s="4">
        <v>4003</v>
      </c>
      <c r="AF38" s="4" t="s">
        <v>407</v>
      </c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</row>
    <row r="39" spans="1:166" s="4" customFormat="1" ht="31.5" x14ac:dyDescent="0.25">
      <c r="A39" s="4">
        <v>38</v>
      </c>
      <c r="B39" s="4" t="s">
        <v>25</v>
      </c>
      <c r="C39" s="79" t="s">
        <v>1628</v>
      </c>
      <c r="D39" s="4" t="s">
        <v>25</v>
      </c>
      <c r="E39" s="79">
        <v>637</v>
      </c>
      <c r="F39" s="4" t="s">
        <v>33</v>
      </c>
      <c r="G39" s="4" t="s">
        <v>32</v>
      </c>
      <c r="H39" s="4" t="s">
        <v>39</v>
      </c>
      <c r="I39" s="93">
        <v>45580</v>
      </c>
      <c r="J39" s="10">
        <f t="shared" ca="1" si="0"/>
        <v>137.39353854166984</v>
      </c>
      <c r="K39" s="4">
        <v>364</v>
      </c>
      <c r="L39" s="8">
        <f t="shared" si="1"/>
        <v>45944</v>
      </c>
      <c r="M39" s="79">
        <v>637</v>
      </c>
      <c r="N39" s="4" t="s">
        <v>122</v>
      </c>
      <c r="O39" s="5" t="s">
        <v>123</v>
      </c>
      <c r="P39" s="4" t="s">
        <v>124</v>
      </c>
      <c r="Q39" s="4" t="s">
        <v>125</v>
      </c>
      <c r="T39" s="4" t="s">
        <v>206</v>
      </c>
      <c r="U39" s="4" t="s">
        <v>29</v>
      </c>
      <c r="V39" s="4" t="s">
        <v>1556</v>
      </c>
      <c r="W39" s="4">
        <v>2009</v>
      </c>
      <c r="X39" s="4" t="s">
        <v>79</v>
      </c>
      <c r="Y39" s="4" t="s">
        <v>213</v>
      </c>
      <c r="Z39" s="4" t="s">
        <v>212</v>
      </c>
      <c r="AE39" s="4">
        <v>2311</v>
      </c>
      <c r="AF39" s="4" t="s">
        <v>1555</v>
      </c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</row>
    <row r="40" spans="1:166" s="4" customFormat="1" ht="31.5" x14ac:dyDescent="0.25">
      <c r="A40" s="4">
        <v>39</v>
      </c>
      <c r="B40" s="4" t="s">
        <v>25</v>
      </c>
      <c r="C40" s="79" t="s">
        <v>1629</v>
      </c>
      <c r="D40" s="4" t="s">
        <v>25</v>
      </c>
      <c r="E40" s="79">
        <v>635</v>
      </c>
      <c r="F40" s="4" t="s">
        <v>33</v>
      </c>
      <c r="G40" s="4" t="s">
        <v>32</v>
      </c>
      <c r="H40" s="4" t="s">
        <v>39</v>
      </c>
      <c r="I40" s="93">
        <v>45370</v>
      </c>
      <c r="J40" s="10">
        <f t="shared" ca="1" si="0"/>
        <v>-72.606461458330159</v>
      </c>
      <c r="K40" s="4">
        <v>364</v>
      </c>
      <c r="L40" s="8">
        <f t="shared" si="1"/>
        <v>45734</v>
      </c>
      <c r="M40" s="79">
        <v>635</v>
      </c>
      <c r="N40" s="4" t="s">
        <v>82</v>
      </c>
      <c r="O40" s="4" t="s">
        <v>85</v>
      </c>
      <c r="P40" s="4" t="s">
        <v>86</v>
      </c>
      <c r="Q40" s="4" t="s">
        <v>87</v>
      </c>
      <c r="T40" s="4" t="s">
        <v>83</v>
      </c>
      <c r="U40" s="4" t="s">
        <v>44</v>
      </c>
      <c r="V40" s="4" t="s">
        <v>1540</v>
      </c>
      <c r="W40" s="4">
        <v>2018</v>
      </c>
      <c r="X40" s="4" t="s">
        <v>79</v>
      </c>
      <c r="Y40" s="4" t="s">
        <v>221</v>
      </c>
      <c r="Z40" s="4" t="s">
        <v>219</v>
      </c>
      <c r="AE40" s="4">
        <v>14038</v>
      </c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</row>
    <row r="41" spans="1:166" s="4" customFormat="1" ht="31.5" x14ac:dyDescent="0.25">
      <c r="A41" s="4">
        <v>40</v>
      </c>
      <c r="B41" s="4" t="s">
        <v>25</v>
      </c>
      <c r="C41" s="79" t="s">
        <v>1629</v>
      </c>
      <c r="D41" s="4" t="s">
        <v>25</v>
      </c>
      <c r="E41" s="79">
        <v>621</v>
      </c>
      <c r="F41" s="4" t="s">
        <v>33</v>
      </c>
      <c r="G41" s="4" t="s">
        <v>32</v>
      </c>
      <c r="H41" s="4" t="s">
        <v>39</v>
      </c>
      <c r="I41" s="93">
        <v>45370</v>
      </c>
      <c r="J41" s="10">
        <f t="shared" ca="1" si="0"/>
        <v>1388.3935385416698</v>
      </c>
      <c r="K41" s="4">
        <v>1825</v>
      </c>
      <c r="L41" s="8">
        <f t="shared" si="1"/>
        <v>47195</v>
      </c>
      <c r="M41" s="79">
        <v>621</v>
      </c>
      <c r="N41" s="4" t="s">
        <v>126</v>
      </c>
      <c r="O41" s="4" t="s">
        <v>127</v>
      </c>
      <c r="P41" s="4" t="s">
        <v>128</v>
      </c>
      <c r="Q41" s="4" t="s">
        <v>129</v>
      </c>
      <c r="R41" s="4">
        <v>100</v>
      </c>
      <c r="S41" s="4" t="s">
        <v>114</v>
      </c>
      <c r="T41" s="4" t="s">
        <v>170</v>
      </c>
      <c r="U41" s="4" t="s">
        <v>99</v>
      </c>
      <c r="V41" s="4" t="s">
        <v>130</v>
      </c>
      <c r="W41" s="4">
        <v>2017</v>
      </c>
      <c r="X41" s="4" t="s">
        <v>81</v>
      </c>
      <c r="Z41" s="4" t="s">
        <v>1536</v>
      </c>
      <c r="AE41" s="4">
        <v>12520</v>
      </c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</row>
    <row r="42" spans="1:166" s="4" customFormat="1" ht="31.5" x14ac:dyDescent="0.25">
      <c r="A42" s="4">
        <v>41</v>
      </c>
      <c r="B42" s="4" t="s">
        <v>25</v>
      </c>
      <c r="C42" s="86" t="s">
        <v>1630</v>
      </c>
      <c r="D42" s="4" t="s">
        <v>1608</v>
      </c>
      <c r="E42" s="86">
        <v>2002432</v>
      </c>
      <c r="F42" s="4" t="s">
        <v>33</v>
      </c>
      <c r="G42" s="4" t="s">
        <v>30</v>
      </c>
      <c r="H42" s="4" t="s">
        <v>39</v>
      </c>
      <c r="I42" s="93"/>
      <c r="J42" s="10">
        <f t="shared" ca="1" si="0"/>
        <v>-45442.60646145833</v>
      </c>
      <c r="K42" s="4">
        <v>364</v>
      </c>
      <c r="L42" s="8">
        <f t="shared" si="1"/>
        <v>364</v>
      </c>
      <c r="M42" s="86">
        <v>2002432</v>
      </c>
      <c r="N42" s="4" t="s">
        <v>131</v>
      </c>
      <c r="O42" s="5" t="s">
        <v>132</v>
      </c>
      <c r="P42" s="4" t="s">
        <v>124</v>
      </c>
      <c r="Q42" s="4" t="s">
        <v>133</v>
      </c>
      <c r="T42" s="4" t="s">
        <v>206</v>
      </c>
      <c r="U42" s="4" t="s">
        <v>29</v>
      </c>
      <c r="V42" s="4" t="s">
        <v>1526</v>
      </c>
      <c r="X42" s="4" t="s">
        <v>79</v>
      </c>
      <c r="Z42" s="4" t="s">
        <v>222</v>
      </c>
      <c r="AE42" s="4">
        <v>2311</v>
      </c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</row>
    <row r="43" spans="1:166" s="4" customFormat="1" ht="63" x14ac:dyDescent="0.25">
      <c r="A43" s="4">
        <v>42</v>
      </c>
      <c r="B43" s="4" t="s">
        <v>25</v>
      </c>
      <c r="C43" s="79" t="s">
        <v>1631</v>
      </c>
      <c r="D43" s="4" t="s">
        <v>1608</v>
      </c>
      <c r="E43" s="87" t="s">
        <v>1686</v>
      </c>
      <c r="F43" s="4" t="s">
        <v>33</v>
      </c>
      <c r="G43" s="4" t="s">
        <v>30</v>
      </c>
      <c r="H43" s="4" t="s">
        <v>39</v>
      </c>
      <c r="I43" s="93" t="s">
        <v>1706</v>
      </c>
      <c r="J43" s="10" t="e">
        <f t="shared" ca="1" si="0"/>
        <v>#VALUE!</v>
      </c>
      <c r="K43" s="4">
        <v>364</v>
      </c>
      <c r="L43" s="8" t="e">
        <f t="shared" si="1"/>
        <v>#VALUE!</v>
      </c>
      <c r="M43" s="87" t="s">
        <v>1686</v>
      </c>
      <c r="N43" s="4" t="s">
        <v>131</v>
      </c>
      <c r="O43" s="5" t="s">
        <v>132</v>
      </c>
      <c r="P43" s="4" t="s">
        <v>124</v>
      </c>
      <c r="Q43" s="4" t="s">
        <v>133</v>
      </c>
      <c r="T43" s="4" t="s">
        <v>206</v>
      </c>
      <c r="U43" s="4" t="s">
        <v>29</v>
      </c>
      <c r="V43" s="4" t="s">
        <v>1545</v>
      </c>
      <c r="X43" s="4" t="s">
        <v>79</v>
      </c>
      <c r="Z43" s="4" t="s">
        <v>223</v>
      </c>
      <c r="AE43" s="4">
        <v>2311</v>
      </c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</row>
    <row r="44" spans="1:166" s="4" customFormat="1" ht="63" x14ac:dyDescent="0.25">
      <c r="A44" s="4">
        <v>43</v>
      </c>
      <c r="B44" s="4" t="s">
        <v>25</v>
      </c>
      <c r="C44" s="79" t="s">
        <v>1631</v>
      </c>
      <c r="D44" s="4" t="s">
        <v>1608</v>
      </c>
      <c r="E44" s="87" t="s">
        <v>1687</v>
      </c>
      <c r="F44" s="4" t="s">
        <v>33</v>
      </c>
      <c r="G44" s="4" t="s">
        <v>30</v>
      </c>
      <c r="H44" s="4" t="s">
        <v>39</v>
      </c>
      <c r="I44" s="93" t="s">
        <v>1706</v>
      </c>
      <c r="J44" s="10" t="e">
        <f t="shared" ca="1" si="0"/>
        <v>#VALUE!</v>
      </c>
      <c r="K44" s="4">
        <v>364</v>
      </c>
      <c r="L44" s="8" t="e">
        <f t="shared" si="1"/>
        <v>#VALUE!</v>
      </c>
      <c r="M44" s="87" t="s">
        <v>1687</v>
      </c>
      <c r="N44" s="4" t="s">
        <v>135</v>
      </c>
      <c r="O44" s="5" t="s">
        <v>136</v>
      </c>
      <c r="P44" s="4" t="s">
        <v>111</v>
      </c>
      <c r="Q44" s="4" t="s">
        <v>137</v>
      </c>
      <c r="T44" s="4" t="s">
        <v>207</v>
      </c>
      <c r="U44" s="4" t="s">
        <v>29</v>
      </c>
      <c r="V44" s="4" t="s">
        <v>134</v>
      </c>
      <c r="X44" s="4" t="s">
        <v>81</v>
      </c>
      <c r="Y44" s="4" t="s">
        <v>246</v>
      </c>
      <c r="AE44" s="4">
        <v>28998</v>
      </c>
      <c r="AF44" s="19" t="s">
        <v>1534</v>
      </c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</row>
    <row r="45" spans="1:166" s="19" customFormat="1" ht="63" x14ac:dyDescent="0.25">
      <c r="A45" s="4">
        <v>44</v>
      </c>
      <c r="B45" s="4" t="s">
        <v>25</v>
      </c>
      <c r="C45" s="79" t="s">
        <v>1631</v>
      </c>
      <c r="D45" s="4" t="s">
        <v>1608</v>
      </c>
      <c r="E45" s="87" t="s">
        <v>1688</v>
      </c>
      <c r="F45" s="19" t="s">
        <v>33</v>
      </c>
      <c r="G45" s="19" t="s">
        <v>30</v>
      </c>
      <c r="H45" s="19" t="s">
        <v>39</v>
      </c>
      <c r="I45" s="93" t="s">
        <v>1706</v>
      </c>
      <c r="J45" s="71" t="e">
        <f t="shared" ref="J45" ca="1" si="2">L45-NOW()</f>
        <v>#VALUE!</v>
      </c>
      <c r="K45" s="19">
        <v>1095</v>
      </c>
      <c r="L45" s="70" t="e">
        <f t="shared" ref="L45" si="3">I45+K45</f>
        <v>#VALUE!</v>
      </c>
      <c r="M45" s="87" t="s">
        <v>1688</v>
      </c>
      <c r="N45" s="19" t="s">
        <v>1486</v>
      </c>
      <c r="O45" s="19" t="s">
        <v>1487</v>
      </c>
      <c r="P45" s="4" t="s">
        <v>111</v>
      </c>
      <c r="Q45" s="19">
        <v>1</v>
      </c>
      <c r="R45" s="19">
        <v>150</v>
      </c>
      <c r="S45" s="19" t="s">
        <v>1488</v>
      </c>
      <c r="U45" s="19" t="s">
        <v>99</v>
      </c>
      <c r="V45" s="19" t="s">
        <v>53</v>
      </c>
      <c r="W45" s="19">
        <v>2024</v>
      </c>
      <c r="X45" s="19" t="s">
        <v>79</v>
      </c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</row>
    <row r="46" spans="1:166" s="19" customFormat="1" ht="31.5" x14ac:dyDescent="0.25">
      <c r="A46" s="4">
        <v>45</v>
      </c>
      <c r="B46" s="4" t="s">
        <v>25</v>
      </c>
      <c r="C46" s="79" t="s">
        <v>1632</v>
      </c>
      <c r="D46" s="4" t="s">
        <v>1609</v>
      </c>
      <c r="E46" s="88" t="s">
        <v>1689</v>
      </c>
      <c r="F46" s="19" t="s">
        <v>33</v>
      </c>
      <c r="G46" s="19" t="s">
        <v>30</v>
      </c>
      <c r="H46" s="19" t="s">
        <v>39</v>
      </c>
      <c r="I46" s="93">
        <v>45497</v>
      </c>
      <c r="J46" s="71">
        <f t="shared" ca="1" si="0"/>
        <v>54.393538541669841</v>
      </c>
      <c r="K46" s="4">
        <v>364</v>
      </c>
      <c r="L46" s="70">
        <f t="shared" si="1"/>
        <v>45861</v>
      </c>
      <c r="M46" s="88" t="s">
        <v>1689</v>
      </c>
      <c r="N46" s="19" t="s">
        <v>74</v>
      </c>
      <c r="O46" s="19" t="s">
        <v>1500</v>
      </c>
      <c r="P46" s="19" t="s">
        <v>69</v>
      </c>
      <c r="R46" s="19">
        <v>50</v>
      </c>
      <c r="S46" s="19" t="s">
        <v>115</v>
      </c>
      <c r="T46" s="19" t="s">
        <v>206</v>
      </c>
      <c r="U46" s="19" t="s">
        <v>99</v>
      </c>
      <c r="V46" s="19" t="s">
        <v>53</v>
      </c>
      <c r="W46" s="19">
        <v>2024</v>
      </c>
      <c r="X46" s="19" t="s">
        <v>79</v>
      </c>
      <c r="AA46" s="19" t="s">
        <v>150</v>
      </c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</row>
    <row r="47" spans="1:166" s="4" customFormat="1" ht="63" x14ac:dyDescent="0.25">
      <c r="A47" s="4">
        <v>46</v>
      </c>
      <c r="B47" s="4" t="s">
        <v>25</v>
      </c>
      <c r="C47" s="79" t="s">
        <v>1631</v>
      </c>
      <c r="D47" s="4" t="s">
        <v>1609</v>
      </c>
      <c r="E47" s="87" t="s">
        <v>1690</v>
      </c>
      <c r="F47" s="4" t="s">
        <v>33</v>
      </c>
      <c r="G47" s="4" t="s">
        <v>30</v>
      </c>
      <c r="H47" s="4" t="s">
        <v>39</v>
      </c>
      <c r="I47" s="93" t="s">
        <v>1706</v>
      </c>
      <c r="J47" s="10" t="e">
        <f t="shared" ca="1" si="0"/>
        <v>#VALUE!</v>
      </c>
      <c r="K47" s="4">
        <v>364</v>
      </c>
      <c r="L47" s="8" t="e">
        <f t="shared" si="1"/>
        <v>#VALUE!</v>
      </c>
      <c r="M47" s="87" t="s">
        <v>1690</v>
      </c>
      <c r="N47" s="4" t="s">
        <v>135</v>
      </c>
      <c r="O47" s="5" t="s">
        <v>136</v>
      </c>
      <c r="P47" s="4" t="s">
        <v>111</v>
      </c>
      <c r="Q47" s="4" t="s">
        <v>137</v>
      </c>
      <c r="T47" s="4" t="s">
        <v>207</v>
      </c>
      <c r="U47" s="4" t="s">
        <v>29</v>
      </c>
      <c r="V47" s="4" t="s">
        <v>143</v>
      </c>
      <c r="X47" s="4" t="s">
        <v>81</v>
      </c>
      <c r="Y47" s="4" t="s">
        <v>247</v>
      </c>
      <c r="AE47" s="4">
        <v>28998</v>
      </c>
      <c r="AF47" s="19" t="s">
        <v>1534</v>
      </c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</row>
    <row r="48" spans="1:166" s="4" customFormat="1" ht="31.5" x14ac:dyDescent="0.25">
      <c r="A48" s="4">
        <v>47</v>
      </c>
      <c r="B48" s="4" t="s">
        <v>25</v>
      </c>
      <c r="C48" s="85" t="s">
        <v>1633</v>
      </c>
      <c r="D48" s="4" t="s">
        <v>1610</v>
      </c>
      <c r="E48" s="85">
        <v>1809319</v>
      </c>
      <c r="F48" s="4" t="s">
        <v>33</v>
      </c>
      <c r="G48" s="4" t="s">
        <v>30</v>
      </c>
      <c r="H48" s="4" t="s">
        <v>39</v>
      </c>
      <c r="I48" s="93"/>
      <c r="J48" s="10">
        <f t="shared" ca="1" si="0"/>
        <v>-45442.60646145833</v>
      </c>
      <c r="K48" s="4">
        <v>364</v>
      </c>
      <c r="L48" s="8">
        <f t="shared" si="1"/>
        <v>364</v>
      </c>
      <c r="M48" s="85">
        <v>1809319</v>
      </c>
      <c r="N48" s="4" t="s">
        <v>135</v>
      </c>
      <c r="O48" s="5" t="s">
        <v>136</v>
      </c>
      <c r="P48" s="4" t="s">
        <v>111</v>
      </c>
      <c r="Q48" s="4" t="s">
        <v>137</v>
      </c>
      <c r="T48" s="4" t="s">
        <v>207</v>
      </c>
      <c r="U48" s="4" t="s">
        <v>29</v>
      </c>
      <c r="V48" s="4" t="s">
        <v>143</v>
      </c>
      <c r="X48" s="4" t="s">
        <v>81</v>
      </c>
      <c r="Y48" s="4" t="s">
        <v>248</v>
      </c>
      <c r="AE48" s="4">
        <v>28998</v>
      </c>
      <c r="AF48" s="19" t="s">
        <v>1534</v>
      </c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</row>
    <row r="49" spans="1:166" s="4" customFormat="1" ht="63" x14ac:dyDescent="0.25">
      <c r="A49" s="4">
        <v>48</v>
      </c>
      <c r="B49" s="4" t="s">
        <v>25</v>
      </c>
      <c r="C49" s="79" t="s">
        <v>1623</v>
      </c>
      <c r="D49" s="4" t="s">
        <v>1610</v>
      </c>
      <c r="E49" s="87" t="s">
        <v>1691</v>
      </c>
      <c r="F49" s="4" t="s">
        <v>33</v>
      </c>
      <c r="G49" s="4" t="s">
        <v>30</v>
      </c>
      <c r="H49" s="4" t="s">
        <v>39</v>
      </c>
      <c r="I49" s="93" t="s">
        <v>1706</v>
      </c>
      <c r="J49" s="10" t="e">
        <f t="shared" ca="1" si="0"/>
        <v>#VALUE!</v>
      </c>
      <c r="K49" s="4">
        <v>364</v>
      </c>
      <c r="L49" s="8" t="e">
        <f t="shared" si="1"/>
        <v>#VALUE!</v>
      </c>
      <c r="M49" s="87" t="s">
        <v>1691</v>
      </c>
      <c r="N49" s="4" t="s">
        <v>144</v>
      </c>
      <c r="O49" s="5" t="s">
        <v>145</v>
      </c>
      <c r="P49" s="4" t="s">
        <v>179</v>
      </c>
      <c r="Q49" s="4" t="s">
        <v>146</v>
      </c>
      <c r="T49" s="4" t="s">
        <v>57</v>
      </c>
      <c r="U49" s="4" t="s">
        <v>29</v>
      </c>
      <c r="V49" s="4" t="s">
        <v>1538</v>
      </c>
      <c r="W49" s="4">
        <v>2018</v>
      </c>
      <c r="X49" s="4" t="s">
        <v>79</v>
      </c>
      <c r="Z49" s="4" t="s">
        <v>224</v>
      </c>
      <c r="AE49" s="4">
        <v>6098</v>
      </c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</row>
    <row r="50" spans="1:166" s="4" customFormat="1" ht="63" x14ac:dyDescent="0.25">
      <c r="A50" s="4">
        <v>49</v>
      </c>
      <c r="B50" s="4" t="s">
        <v>25</v>
      </c>
      <c r="C50" s="79" t="s">
        <v>1623</v>
      </c>
      <c r="D50" s="4" t="s">
        <v>1610</v>
      </c>
      <c r="E50" s="87" t="s">
        <v>1692</v>
      </c>
      <c r="F50" s="4" t="s">
        <v>33</v>
      </c>
      <c r="G50" s="4" t="s">
        <v>30</v>
      </c>
      <c r="H50" s="4" t="s">
        <v>39</v>
      </c>
      <c r="I50" s="93" t="s">
        <v>1706</v>
      </c>
      <c r="J50" s="10" t="e">
        <f t="shared" ca="1" si="0"/>
        <v>#VALUE!</v>
      </c>
      <c r="K50" s="4">
        <v>730</v>
      </c>
      <c r="L50" s="8" t="e">
        <f t="shared" si="1"/>
        <v>#VALUE!</v>
      </c>
      <c r="M50" s="87" t="s">
        <v>1692</v>
      </c>
      <c r="N50" s="4" t="s">
        <v>148</v>
      </c>
      <c r="O50" s="4" t="s">
        <v>178</v>
      </c>
      <c r="P50" s="4" t="s">
        <v>181</v>
      </c>
      <c r="Q50" s="4" t="s">
        <v>180</v>
      </c>
      <c r="T50" s="4" t="s">
        <v>149</v>
      </c>
      <c r="U50" s="4" t="s">
        <v>44</v>
      </c>
      <c r="V50" s="4" t="s">
        <v>757</v>
      </c>
      <c r="X50" s="4" t="s">
        <v>79</v>
      </c>
      <c r="Y50" s="4" t="s">
        <v>182</v>
      </c>
      <c r="Z50" s="4" t="s">
        <v>186</v>
      </c>
      <c r="AA50" s="4" t="s">
        <v>108</v>
      </c>
      <c r="AE50" s="4">
        <v>3191</v>
      </c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</row>
    <row r="51" spans="1:166" s="4" customFormat="1" ht="63" x14ac:dyDescent="0.25">
      <c r="A51" s="4">
        <v>50</v>
      </c>
      <c r="B51" s="4" t="s">
        <v>25</v>
      </c>
      <c r="C51" s="79" t="s">
        <v>1623</v>
      </c>
      <c r="D51" s="4" t="s">
        <v>1610</v>
      </c>
      <c r="E51" s="87" t="s">
        <v>1655</v>
      </c>
      <c r="F51" s="4" t="s">
        <v>33</v>
      </c>
      <c r="G51" s="4" t="s">
        <v>30</v>
      </c>
      <c r="H51" s="4" t="s">
        <v>39</v>
      </c>
      <c r="I51" s="93" t="s">
        <v>1706</v>
      </c>
      <c r="J51" s="10" t="e">
        <f t="shared" ca="1" si="0"/>
        <v>#VALUE!</v>
      </c>
      <c r="K51" s="4">
        <v>730</v>
      </c>
      <c r="L51" s="8" t="e">
        <f t="shared" si="1"/>
        <v>#VALUE!</v>
      </c>
      <c r="M51" s="87" t="s">
        <v>1655</v>
      </c>
      <c r="N51" s="4" t="s">
        <v>148</v>
      </c>
      <c r="O51" s="4" t="s">
        <v>178</v>
      </c>
      <c r="P51" s="4" t="s">
        <v>181</v>
      </c>
      <c r="Q51" s="4" t="s">
        <v>180</v>
      </c>
      <c r="T51" s="4" t="s">
        <v>149</v>
      </c>
      <c r="U51" s="4" t="s">
        <v>44</v>
      </c>
      <c r="V51" s="4" t="s">
        <v>758</v>
      </c>
      <c r="X51" s="4" t="s">
        <v>79</v>
      </c>
      <c r="Y51" s="4" t="s">
        <v>183</v>
      </c>
      <c r="Z51" s="4" t="s">
        <v>187</v>
      </c>
      <c r="AA51" s="4" t="s">
        <v>106</v>
      </c>
      <c r="AE51" s="4">
        <v>3191</v>
      </c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</row>
    <row r="52" spans="1:166" s="4" customFormat="1" ht="63" x14ac:dyDescent="0.25">
      <c r="A52" s="4">
        <v>51</v>
      </c>
      <c r="B52" s="4" t="s">
        <v>25</v>
      </c>
      <c r="C52" s="79" t="s">
        <v>1623</v>
      </c>
      <c r="D52" s="4" t="s">
        <v>1610</v>
      </c>
      <c r="E52" s="87" t="s">
        <v>1656</v>
      </c>
      <c r="F52" s="4" t="s">
        <v>33</v>
      </c>
      <c r="G52" s="4" t="s">
        <v>30</v>
      </c>
      <c r="H52" s="4" t="s">
        <v>39</v>
      </c>
      <c r="I52" s="93" t="s">
        <v>1706</v>
      </c>
      <c r="J52" s="10" t="e">
        <f t="shared" ca="1" si="0"/>
        <v>#VALUE!</v>
      </c>
      <c r="K52" s="4">
        <v>730</v>
      </c>
      <c r="L52" s="8" t="e">
        <f t="shared" si="1"/>
        <v>#VALUE!</v>
      </c>
      <c r="M52" s="87" t="s">
        <v>1656</v>
      </c>
      <c r="N52" s="4" t="s">
        <v>148</v>
      </c>
      <c r="O52" s="4" t="s">
        <v>178</v>
      </c>
      <c r="P52" s="4" t="s">
        <v>181</v>
      </c>
      <c r="Q52" s="4" t="s">
        <v>180</v>
      </c>
      <c r="T52" s="4" t="s">
        <v>149</v>
      </c>
      <c r="U52" s="4" t="s">
        <v>44</v>
      </c>
      <c r="V52" s="4" t="s">
        <v>759</v>
      </c>
      <c r="X52" s="4" t="s">
        <v>79</v>
      </c>
      <c r="Y52" s="4" t="s">
        <v>184</v>
      </c>
      <c r="Z52" s="4" t="s">
        <v>188</v>
      </c>
      <c r="AA52" s="4" t="s">
        <v>107</v>
      </c>
      <c r="AE52" s="4">
        <v>3191</v>
      </c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</row>
    <row r="53" spans="1:166" s="4" customFormat="1" ht="63" x14ac:dyDescent="0.25">
      <c r="A53" s="4">
        <v>52</v>
      </c>
      <c r="B53" s="4" t="s">
        <v>25</v>
      </c>
      <c r="C53" s="79" t="s">
        <v>1623</v>
      </c>
      <c r="D53" s="4" t="s">
        <v>1610</v>
      </c>
      <c r="E53" s="87" t="s">
        <v>1693</v>
      </c>
      <c r="F53" s="4" t="s">
        <v>33</v>
      </c>
      <c r="G53" s="4" t="s">
        <v>30</v>
      </c>
      <c r="H53" s="4" t="s">
        <v>39</v>
      </c>
      <c r="I53" s="93" t="s">
        <v>1706</v>
      </c>
      <c r="J53" s="10" t="e">
        <f t="shared" ca="1" si="0"/>
        <v>#VALUE!</v>
      </c>
      <c r="K53" s="4">
        <v>1095</v>
      </c>
      <c r="L53" s="8" t="e">
        <f t="shared" si="1"/>
        <v>#VALUE!</v>
      </c>
      <c r="M53" s="87" t="s">
        <v>1693</v>
      </c>
      <c r="N53" s="4" t="s">
        <v>1499</v>
      </c>
      <c r="O53" s="4" t="s">
        <v>178</v>
      </c>
      <c r="P53" s="4" t="s">
        <v>181</v>
      </c>
      <c r="Q53" s="4" t="s">
        <v>180</v>
      </c>
      <c r="T53" s="4" t="s">
        <v>149</v>
      </c>
      <c r="U53" s="4" t="s">
        <v>44</v>
      </c>
      <c r="V53" s="4" t="s">
        <v>53</v>
      </c>
      <c r="X53" s="4" t="s">
        <v>79</v>
      </c>
      <c r="Y53" s="4" t="s">
        <v>185</v>
      </c>
      <c r="Z53" s="4" t="s">
        <v>189</v>
      </c>
      <c r="AA53" s="4" t="s">
        <v>150</v>
      </c>
      <c r="AE53" s="4">
        <v>3191</v>
      </c>
      <c r="AF53" s="4" t="s">
        <v>1502</v>
      </c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</row>
    <row r="54" spans="1:166" s="4" customFormat="1" ht="63" x14ac:dyDescent="0.25">
      <c r="A54" s="4">
        <v>53</v>
      </c>
      <c r="B54" s="4" t="s">
        <v>25</v>
      </c>
      <c r="C54" s="79" t="s">
        <v>1623</v>
      </c>
      <c r="D54" s="4" t="s">
        <v>1610</v>
      </c>
      <c r="E54" s="87" t="s">
        <v>1694</v>
      </c>
      <c r="F54" s="4" t="s">
        <v>33</v>
      </c>
      <c r="G54" s="4" t="s">
        <v>30</v>
      </c>
      <c r="H54" s="4" t="s">
        <v>39</v>
      </c>
      <c r="I54" s="93" t="s">
        <v>1706</v>
      </c>
      <c r="J54" s="10" t="e">
        <f t="shared" ca="1" si="0"/>
        <v>#VALUE!</v>
      </c>
      <c r="K54" s="4">
        <v>364</v>
      </c>
      <c r="L54" s="8" t="e">
        <f t="shared" si="1"/>
        <v>#VALUE!</v>
      </c>
      <c r="M54" s="87" t="s">
        <v>1694</v>
      </c>
      <c r="N54" s="4" t="s">
        <v>153</v>
      </c>
      <c r="O54" s="4" t="s">
        <v>68</v>
      </c>
      <c r="P54" s="4" t="s">
        <v>69</v>
      </c>
      <c r="Q54" s="4" t="s">
        <v>139</v>
      </c>
      <c r="R54" s="4">
        <v>80</v>
      </c>
      <c r="S54" s="4" t="s">
        <v>114</v>
      </c>
      <c r="T54" s="4" t="s">
        <v>206</v>
      </c>
      <c r="U54" s="4" t="s">
        <v>99</v>
      </c>
      <c r="V54" s="8" t="s">
        <v>1480</v>
      </c>
      <c r="X54" s="4" t="s">
        <v>79</v>
      </c>
      <c r="AA54" s="4" t="s">
        <v>108</v>
      </c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</row>
    <row r="55" spans="1:166" s="4" customFormat="1" ht="63" x14ac:dyDescent="0.25">
      <c r="A55" s="4">
        <v>54</v>
      </c>
      <c r="B55" s="4" t="s">
        <v>25</v>
      </c>
      <c r="C55" s="79" t="s">
        <v>1623</v>
      </c>
      <c r="D55" s="4" t="s">
        <v>1610</v>
      </c>
      <c r="E55" s="87" t="s">
        <v>1695</v>
      </c>
      <c r="F55" s="4" t="s">
        <v>33</v>
      </c>
      <c r="G55" s="4" t="s">
        <v>30</v>
      </c>
      <c r="H55" s="4" t="s">
        <v>39</v>
      </c>
      <c r="I55" s="93" t="s">
        <v>1706</v>
      </c>
      <c r="J55" s="10" t="e">
        <f t="shared" ca="1" si="0"/>
        <v>#VALUE!</v>
      </c>
      <c r="K55" s="4">
        <v>364</v>
      </c>
      <c r="L55" s="8" t="e">
        <f t="shared" si="1"/>
        <v>#VALUE!</v>
      </c>
      <c r="M55" s="87" t="s">
        <v>1695</v>
      </c>
      <c r="N55" s="4" t="s">
        <v>153</v>
      </c>
      <c r="O55" s="4" t="s">
        <v>68</v>
      </c>
      <c r="P55" s="4" t="s">
        <v>69</v>
      </c>
      <c r="Q55" s="4" t="s">
        <v>139</v>
      </c>
      <c r="R55" s="4">
        <v>40</v>
      </c>
      <c r="S55" s="4" t="s">
        <v>114</v>
      </c>
      <c r="T55" s="4" t="s">
        <v>206</v>
      </c>
      <c r="U55" s="4" t="s">
        <v>99</v>
      </c>
      <c r="V55" s="4" t="s">
        <v>404</v>
      </c>
      <c r="W55" s="4">
        <v>2012</v>
      </c>
      <c r="X55" s="4" t="s">
        <v>79</v>
      </c>
      <c r="AA55" s="4" t="s">
        <v>150</v>
      </c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</row>
    <row r="56" spans="1:166" s="4" customFormat="1" ht="63" x14ac:dyDescent="0.25">
      <c r="A56" s="4">
        <v>55</v>
      </c>
      <c r="B56" s="4" t="s">
        <v>25</v>
      </c>
      <c r="C56" s="79" t="s">
        <v>1623</v>
      </c>
      <c r="D56" s="4" t="s">
        <v>1610</v>
      </c>
      <c r="E56" s="87" t="s">
        <v>1696</v>
      </c>
      <c r="F56" s="4" t="s">
        <v>33</v>
      </c>
      <c r="G56" s="4" t="s">
        <v>30</v>
      </c>
      <c r="H56" s="4" t="s">
        <v>39</v>
      </c>
      <c r="I56" s="93" t="s">
        <v>1706</v>
      </c>
      <c r="J56" s="10" t="e">
        <f t="shared" ca="1" si="0"/>
        <v>#VALUE!</v>
      </c>
      <c r="K56" s="4">
        <v>364</v>
      </c>
      <c r="L56" s="8" t="e">
        <f t="shared" si="1"/>
        <v>#VALUE!</v>
      </c>
      <c r="M56" s="87" t="s">
        <v>1696</v>
      </c>
      <c r="N56" s="4" t="s">
        <v>153</v>
      </c>
      <c r="O56" s="4" t="s">
        <v>68</v>
      </c>
      <c r="P56" s="4" t="s">
        <v>69</v>
      </c>
      <c r="Q56" s="4" t="s">
        <v>139</v>
      </c>
      <c r="R56" s="4">
        <v>80</v>
      </c>
      <c r="S56" s="4" t="s">
        <v>114</v>
      </c>
      <c r="T56" s="4" t="s">
        <v>206</v>
      </c>
      <c r="U56" s="4" t="s">
        <v>99</v>
      </c>
      <c r="V56" s="4" t="s">
        <v>154</v>
      </c>
      <c r="W56" s="4">
        <v>2012</v>
      </c>
      <c r="X56" s="4" t="s">
        <v>79</v>
      </c>
      <c r="AA56" s="4" t="s">
        <v>107</v>
      </c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</row>
    <row r="57" spans="1:166" s="4" customFormat="1" ht="63" x14ac:dyDescent="0.25">
      <c r="A57" s="4">
        <v>56</v>
      </c>
      <c r="B57" s="4" t="s">
        <v>25</v>
      </c>
      <c r="C57" s="79" t="s">
        <v>1624</v>
      </c>
      <c r="D57" s="4" t="s">
        <v>1610</v>
      </c>
      <c r="E57" s="87" t="s">
        <v>1697</v>
      </c>
      <c r="F57" s="4" t="s">
        <v>33</v>
      </c>
      <c r="G57" s="4" t="s">
        <v>30</v>
      </c>
      <c r="H57" s="4" t="s">
        <v>39</v>
      </c>
      <c r="I57" s="93" t="s">
        <v>1706</v>
      </c>
      <c r="J57" s="10" t="e">
        <f t="shared" ca="1" si="0"/>
        <v>#VALUE!</v>
      </c>
      <c r="K57" s="4">
        <v>364</v>
      </c>
      <c r="L57" s="8" t="e">
        <f t="shared" si="1"/>
        <v>#VALUE!</v>
      </c>
      <c r="M57" s="87" t="s">
        <v>1697</v>
      </c>
      <c r="N57" s="4" t="s">
        <v>156</v>
      </c>
      <c r="O57" s="4" t="s">
        <v>157</v>
      </c>
      <c r="P57" s="4" t="s">
        <v>158</v>
      </c>
      <c r="Q57" s="4" t="s">
        <v>159</v>
      </c>
      <c r="T57" s="4" t="s">
        <v>206</v>
      </c>
      <c r="U57" s="4" t="s">
        <v>29</v>
      </c>
      <c r="V57" s="4" t="s">
        <v>1537</v>
      </c>
      <c r="X57" s="4" t="s">
        <v>79</v>
      </c>
      <c r="AE57" s="4">
        <v>9219</v>
      </c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</row>
    <row r="58" spans="1:166" s="19" customFormat="1" ht="63" x14ac:dyDescent="0.25">
      <c r="A58" s="4">
        <v>57</v>
      </c>
      <c r="B58" s="47" t="s">
        <v>25</v>
      </c>
      <c r="C58" s="80" t="s">
        <v>1624</v>
      </c>
      <c r="D58" s="47" t="s">
        <v>1610</v>
      </c>
      <c r="E58" s="89" t="s">
        <v>1698</v>
      </c>
      <c r="F58" s="163" t="s">
        <v>33</v>
      </c>
      <c r="G58" s="163" t="s">
        <v>30</v>
      </c>
      <c r="H58" s="163" t="s">
        <v>39</v>
      </c>
      <c r="I58" s="106" t="s">
        <v>1706</v>
      </c>
      <c r="J58" s="164" t="e">
        <f t="shared" ca="1" si="0"/>
        <v>#VALUE!</v>
      </c>
      <c r="K58" s="163">
        <v>364</v>
      </c>
      <c r="L58" s="165" t="e">
        <f t="shared" si="1"/>
        <v>#VALUE!</v>
      </c>
      <c r="M58" s="89" t="s">
        <v>1698</v>
      </c>
      <c r="N58" s="163" t="s">
        <v>162</v>
      </c>
      <c r="O58" s="163" t="s">
        <v>163</v>
      </c>
      <c r="P58" s="163" t="s">
        <v>164</v>
      </c>
      <c r="Q58" s="163" t="s">
        <v>165</v>
      </c>
      <c r="R58" s="163"/>
      <c r="S58" s="163"/>
      <c r="T58" s="163" t="s">
        <v>206</v>
      </c>
      <c r="U58" s="163" t="s">
        <v>29</v>
      </c>
      <c r="V58" s="163" t="s">
        <v>1566</v>
      </c>
      <c r="W58" s="163"/>
      <c r="X58" s="163" t="s">
        <v>79</v>
      </c>
      <c r="Y58" s="163"/>
      <c r="Z58" s="163"/>
      <c r="AA58" s="163"/>
      <c r="AB58" s="163"/>
      <c r="AC58" s="163"/>
      <c r="AE58" s="19">
        <v>7911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</row>
    <row r="59" spans="1:166" s="26" customFormat="1" ht="36" customHeight="1" x14ac:dyDescent="0.25">
      <c r="A59" s="4">
        <v>58</v>
      </c>
      <c r="B59" s="79" t="s">
        <v>25</v>
      </c>
      <c r="C59" s="79" t="s">
        <v>1634</v>
      </c>
      <c r="D59" s="4" t="s">
        <v>25</v>
      </c>
      <c r="E59" s="79">
        <v>83173329</v>
      </c>
      <c r="F59" s="26" t="s">
        <v>33</v>
      </c>
      <c r="G59" s="26" t="s">
        <v>33</v>
      </c>
      <c r="H59" s="26" t="s">
        <v>39</v>
      </c>
      <c r="I59" s="93">
        <v>45742</v>
      </c>
      <c r="J59" s="10">
        <f t="shared" ca="1" si="0"/>
        <v>299.39353854166984</v>
      </c>
      <c r="K59" s="11">
        <v>364</v>
      </c>
      <c r="L59" s="70">
        <f t="shared" si="1"/>
        <v>46106</v>
      </c>
      <c r="M59" s="79">
        <v>83173329</v>
      </c>
      <c r="N59" s="4" t="s">
        <v>1709</v>
      </c>
      <c r="O59" s="4"/>
      <c r="P59" s="4" t="s">
        <v>55</v>
      </c>
      <c r="Q59" s="4"/>
      <c r="R59" s="4"/>
      <c r="S59" s="4"/>
      <c r="T59" s="4" t="s">
        <v>172</v>
      </c>
      <c r="U59" s="4" t="s">
        <v>29</v>
      </c>
      <c r="V59" s="4" t="s">
        <v>1710</v>
      </c>
      <c r="W59" s="19"/>
      <c r="X59" s="19" t="s">
        <v>1708</v>
      </c>
      <c r="Y59" s="19"/>
      <c r="Z59" s="19"/>
      <c r="AA59" s="19"/>
      <c r="AB59" s="19"/>
      <c r="AC59" s="183"/>
      <c r="AD59" s="184"/>
      <c r="AE59" s="19"/>
      <c r="AF59" s="19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96"/>
      <c r="BQ59" s="96"/>
      <c r="BR59" s="96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6"/>
      <c r="CL59" s="96"/>
      <c r="CM59" s="96"/>
      <c r="CN59" s="96"/>
      <c r="CO59" s="96"/>
      <c r="CP59" s="96"/>
      <c r="CQ59" s="96"/>
      <c r="CR59" s="96"/>
      <c r="CS59" s="96"/>
      <c r="CT59" s="96"/>
      <c r="CU59" s="96"/>
      <c r="CV59" s="96"/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/>
      <c r="EI59" s="96"/>
      <c r="EJ59" s="96"/>
      <c r="EK59" s="96"/>
      <c r="EL59" s="96"/>
      <c r="EM59" s="96"/>
      <c r="EN59" s="96"/>
      <c r="EO59" s="96"/>
      <c r="EP59" s="96"/>
      <c r="EQ59" s="96"/>
      <c r="ER59" s="96"/>
      <c r="ES59" s="96"/>
      <c r="ET59" s="96"/>
      <c r="EU59" s="96"/>
      <c r="EV59" s="96"/>
      <c r="EW59" s="96"/>
      <c r="EX59" s="96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</row>
    <row r="60" spans="1:166" s="26" customFormat="1" ht="36" customHeight="1" x14ac:dyDescent="0.25">
      <c r="A60" s="4">
        <v>59</v>
      </c>
      <c r="B60" s="79" t="s">
        <v>25</v>
      </c>
      <c r="C60" s="79" t="s">
        <v>1634</v>
      </c>
      <c r="D60" s="4" t="s">
        <v>25</v>
      </c>
      <c r="E60" s="79">
        <v>23173259</v>
      </c>
      <c r="F60" s="26" t="s">
        <v>33</v>
      </c>
      <c r="G60" s="26" t="s">
        <v>33</v>
      </c>
      <c r="H60" s="26" t="s">
        <v>39</v>
      </c>
      <c r="I60" s="93">
        <v>45742</v>
      </c>
      <c r="J60" s="10">
        <f t="shared" ref="J60" ca="1" si="4">L60-NOW()</f>
        <v>299.39353854166984</v>
      </c>
      <c r="K60" s="11">
        <v>364</v>
      </c>
      <c r="L60" s="70">
        <f t="shared" ref="L60" si="5">I60+K60</f>
        <v>46106</v>
      </c>
      <c r="M60" s="79">
        <v>23173259</v>
      </c>
      <c r="N60" s="4" t="s">
        <v>1709</v>
      </c>
      <c r="O60" s="4"/>
      <c r="P60" s="4" t="s">
        <v>55</v>
      </c>
      <c r="Q60" s="4"/>
      <c r="R60" s="4"/>
      <c r="S60" s="4"/>
      <c r="T60" s="4" t="s">
        <v>172</v>
      </c>
      <c r="U60" s="4" t="s">
        <v>29</v>
      </c>
      <c r="V60" s="4" t="s">
        <v>1711</v>
      </c>
      <c r="W60" s="19"/>
      <c r="X60" s="19" t="s">
        <v>1708</v>
      </c>
      <c r="Y60" s="19"/>
      <c r="Z60" s="19"/>
      <c r="AA60" s="19"/>
      <c r="AB60" s="19"/>
      <c r="AC60" s="183"/>
      <c r="AD60" s="184"/>
      <c r="AE60" s="19"/>
      <c r="AF60" s="19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96"/>
      <c r="BQ60" s="96"/>
      <c r="BR60" s="96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6"/>
      <c r="CL60" s="96"/>
      <c r="CM60" s="96"/>
      <c r="CN60" s="96"/>
      <c r="CO60" s="96"/>
      <c r="CP60" s="96"/>
      <c r="CQ60" s="96"/>
      <c r="CR60" s="96"/>
      <c r="CS60" s="96"/>
      <c r="CT60" s="96"/>
      <c r="CU60" s="96"/>
      <c r="CV60" s="96"/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96"/>
      <c r="DY60" s="96"/>
      <c r="DZ60" s="96"/>
      <c r="EA60" s="96"/>
      <c r="EB60" s="96"/>
      <c r="EC60" s="96"/>
      <c r="ED60" s="96"/>
      <c r="EE60" s="96"/>
      <c r="EF60" s="96"/>
      <c r="EG60" s="96"/>
      <c r="EH60" s="96"/>
      <c r="EI60" s="96"/>
      <c r="EJ60" s="96"/>
      <c r="EK60" s="96"/>
      <c r="EL60" s="96"/>
      <c r="EM60" s="96"/>
      <c r="EN60" s="96"/>
      <c r="EO60" s="96"/>
      <c r="EP60" s="96"/>
      <c r="EQ60" s="96"/>
      <c r="ER60" s="96"/>
      <c r="ES60" s="96"/>
      <c r="ET60" s="96"/>
      <c r="EU60" s="96"/>
      <c r="EV60" s="96"/>
      <c r="EW60" s="96"/>
      <c r="EX60" s="96"/>
      <c r="EY60" s="96"/>
      <c r="EZ60" s="96"/>
      <c r="FA60" s="96"/>
      <c r="FB60" s="96"/>
      <c r="FC60" s="96"/>
      <c r="FD60" s="96"/>
      <c r="FE60" s="96"/>
      <c r="FF60" s="96"/>
      <c r="FG60" s="96"/>
      <c r="FH60" s="96"/>
      <c r="FI60" s="96"/>
      <c r="FJ60" s="96"/>
    </row>
    <row r="61" spans="1:166" s="4" customFormat="1" ht="36" customHeight="1" x14ac:dyDescent="0.25">
      <c r="A61" s="4">
        <v>60</v>
      </c>
      <c r="B61" s="79" t="s">
        <v>25</v>
      </c>
      <c r="C61" s="79" t="s">
        <v>1634</v>
      </c>
      <c r="D61" s="4" t="s">
        <v>25</v>
      </c>
      <c r="E61" s="79">
        <v>83173540</v>
      </c>
      <c r="F61" s="4" t="s">
        <v>33</v>
      </c>
      <c r="G61" s="4" t="s">
        <v>33</v>
      </c>
      <c r="H61" s="4" t="s">
        <v>39</v>
      </c>
      <c r="I61" s="93">
        <v>45341</v>
      </c>
      <c r="J61" s="10">
        <f t="shared" ca="1" si="0"/>
        <v>-101.60646145833016</v>
      </c>
      <c r="K61" s="4">
        <v>364</v>
      </c>
      <c r="L61" s="8">
        <f t="shared" si="1"/>
        <v>45705</v>
      </c>
      <c r="M61" s="79">
        <v>83173540</v>
      </c>
      <c r="N61" s="4" t="s">
        <v>1709</v>
      </c>
      <c r="P61" s="4" t="s">
        <v>55</v>
      </c>
      <c r="T61" s="4" t="s">
        <v>172</v>
      </c>
      <c r="U61" s="4" t="s">
        <v>29</v>
      </c>
      <c r="X61" s="19" t="s">
        <v>1708</v>
      </c>
      <c r="AC61" s="177"/>
      <c r="AD61" s="162"/>
      <c r="AE61" s="4">
        <v>10529</v>
      </c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</row>
    <row r="62" spans="1:166" s="4" customFormat="1" ht="36" customHeight="1" thickBot="1" x14ac:dyDescent="0.3">
      <c r="A62" s="4">
        <v>61</v>
      </c>
      <c r="B62" s="80" t="s">
        <v>25</v>
      </c>
      <c r="C62" s="80" t="s">
        <v>1634</v>
      </c>
      <c r="D62" s="47" t="s">
        <v>25</v>
      </c>
      <c r="E62" s="80">
        <v>41423795</v>
      </c>
      <c r="F62" s="47" t="s">
        <v>33</v>
      </c>
      <c r="G62" s="47" t="s">
        <v>33</v>
      </c>
      <c r="H62" s="47" t="s">
        <v>39</v>
      </c>
      <c r="I62" s="106">
        <v>44984</v>
      </c>
      <c r="J62" s="271">
        <f t="shared" ca="1" si="0"/>
        <v>-93.606461458330159</v>
      </c>
      <c r="K62" s="47">
        <v>729</v>
      </c>
      <c r="L62" s="272">
        <f t="shared" si="1"/>
        <v>45713</v>
      </c>
      <c r="M62" s="80">
        <v>41423795</v>
      </c>
      <c r="N62" s="47" t="s">
        <v>1709</v>
      </c>
      <c r="O62" s="47"/>
      <c r="P62" s="47" t="s">
        <v>55</v>
      </c>
      <c r="Q62" s="47"/>
      <c r="R62" s="47"/>
      <c r="S62" s="47"/>
      <c r="T62" s="47" t="s">
        <v>172</v>
      </c>
      <c r="U62" s="47" t="s">
        <v>29</v>
      </c>
      <c r="V62" s="47"/>
      <c r="W62" s="47"/>
      <c r="X62" s="163" t="s">
        <v>1708</v>
      </c>
      <c r="Y62" s="47"/>
      <c r="Z62" s="47"/>
      <c r="AA62" s="47"/>
      <c r="AB62" s="47"/>
      <c r="AC62" s="273"/>
      <c r="AD62" s="274"/>
      <c r="AE62" s="47">
        <v>135</v>
      </c>
      <c r="AF62" s="47">
        <v>21438425</v>
      </c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</row>
    <row r="63" spans="1:166" s="4" customFormat="1" ht="30" x14ac:dyDescent="0.25">
      <c r="A63" s="4">
        <v>62</v>
      </c>
      <c r="B63" s="170" t="s">
        <v>25</v>
      </c>
      <c r="C63" s="83" t="s">
        <v>1635</v>
      </c>
      <c r="D63" s="170" t="s">
        <v>1611</v>
      </c>
      <c r="E63" s="83" t="s">
        <v>1699</v>
      </c>
      <c r="F63" s="170" t="s">
        <v>33</v>
      </c>
      <c r="G63" s="170" t="s">
        <v>30</v>
      </c>
      <c r="H63" s="170" t="s">
        <v>39</v>
      </c>
      <c r="I63" s="103">
        <v>45449</v>
      </c>
      <c r="J63" s="171">
        <f t="shared" ca="1" si="0"/>
        <v>6.3935385416698409</v>
      </c>
      <c r="K63" s="170">
        <v>364</v>
      </c>
      <c r="L63" s="173">
        <f t="shared" si="1"/>
        <v>45813</v>
      </c>
      <c r="M63" s="83" t="s">
        <v>1699</v>
      </c>
      <c r="N63" s="83" t="s">
        <v>1757</v>
      </c>
      <c r="O63" s="170"/>
      <c r="P63" s="170"/>
      <c r="Q63" s="170"/>
      <c r="R63" s="170"/>
      <c r="S63" s="170"/>
      <c r="T63" s="170" t="s">
        <v>207</v>
      </c>
      <c r="U63" s="170" t="s">
        <v>29</v>
      </c>
      <c r="V63" s="170"/>
      <c r="W63" s="170"/>
      <c r="X63" s="170" t="s">
        <v>6926</v>
      </c>
      <c r="Y63" s="170"/>
      <c r="Z63" s="170"/>
      <c r="AA63" s="170"/>
      <c r="AB63" s="170"/>
      <c r="AC63" s="170"/>
      <c r="AD63" s="170"/>
      <c r="AE63" s="170"/>
      <c r="AF63" s="175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</row>
    <row r="64" spans="1:166" s="4" customFormat="1" ht="30" x14ac:dyDescent="0.25">
      <c r="A64" s="4">
        <v>63</v>
      </c>
      <c r="B64" s="4" t="s">
        <v>25</v>
      </c>
      <c r="C64" s="79" t="s">
        <v>1636</v>
      </c>
      <c r="D64" s="4" t="s">
        <v>1611</v>
      </c>
      <c r="E64" s="79" t="s">
        <v>1700</v>
      </c>
      <c r="F64" s="4" t="s">
        <v>33</v>
      </c>
      <c r="G64" s="4" t="s">
        <v>30</v>
      </c>
      <c r="H64" s="4" t="s">
        <v>39</v>
      </c>
      <c r="I64" s="93">
        <v>45449</v>
      </c>
      <c r="J64" s="10">
        <f t="shared" ref="J64:J123" ca="1" si="6">L64-NOW()</f>
        <v>6.3935385416698409</v>
      </c>
      <c r="K64" s="4">
        <v>364</v>
      </c>
      <c r="L64" s="8">
        <f t="shared" si="1"/>
        <v>45813</v>
      </c>
      <c r="M64" s="79" t="s">
        <v>1700</v>
      </c>
      <c r="N64" s="79" t="s">
        <v>1757</v>
      </c>
      <c r="T64" s="4" t="s">
        <v>207</v>
      </c>
      <c r="U64" s="4" t="s">
        <v>29</v>
      </c>
      <c r="X64" s="4" t="s">
        <v>6926</v>
      </c>
      <c r="AF64" s="17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</row>
    <row r="65" spans="1:166" s="4" customFormat="1" ht="30" x14ac:dyDescent="0.25">
      <c r="A65" s="4">
        <v>64</v>
      </c>
      <c r="B65" s="4" t="s">
        <v>25</v>
      </c>
      <c r="C65" s="79" t="s">
        <v>1637</v>
      </c>
      <c r="D65" s="4" t="s">
        <v>1612</v>
      </c>
      <c r="E65" s="79" t="s">
        <v>1701</v>
      </c>
      <c r="F65" s="4" t="s">
        <v>33</v>
      </c>
      <c r="G65" s="4" t="s">
        <v>30</v>
      </c>
      <c r="H65" s="4" t="s">
        <v>39</v>
      </c>
      <c r="I65" s="93">
        <v>45449</v>
      </c>
      <c r="J65" s="10">
        <f t="shared" ca="1" si="6"/>
        <v>6.3935385416698409</v>
      </c>
      <c r="K65" s="4">
        <v>364</v>
      </c>
      <c r="L65" s="8">
        <f t="shared" si="1"/>
        <v>45813</v>
      </c>
      <c r="M65" s="79" t="s">
        <v>1701</v>
      </c>
      <c r="N65" s="79" t="s">
        <v>1757</v>
      </c>
      <c r="T65" s="4" t="s">
        <v>207</v>
      </c>
      <c r="U65" s="4" t="s">
        <v>29</v>
      </c>
      <c r="X65" s="4" t="s">
        <v>6926</v>
      </c>
      <c r="AF65" s="17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</row>
    <row r="66" spans="1:166" s="4" customFormat="1" ht="30" x14ac:dyDescent="0.25">
      <c r="A66" s="4">
        <v>65</v>
      </c>
      <c r="B66" s="4" t="s">
        <v>25</v>
      </c>
      <c r="C66" s="79" t="s">
        <v>1638</v>
      </c>
      <c r="D66" s="4" t="s">
        <v>1613</v>
      </c>
      <c r="E66" s="79">
        <v>5210600031</v>
      </c>
      <c r="F66" s="4" t="s">
        <v>33</v>
      </c>
      <c r="G66" s="4" t="s">
        <v>30</v>
      </c>
      <c r="H66" s="4" t="s">
        <v>39</v>
      </c>
      <c r="I66" s="93">
        <v>45449</v>
      </c>
      <c r="J66" s="10">
        <f t="shared" ca="1" si="6"/>
        <v>6.3935385416698409</v>
      </c>
      <c r="K66" s="4">
        <v>364</v>
      </c>
      <c r="L66" s="8">
        <f t="shared" si="1"/>
        <v>45813</v>
      </c>
      <c r="M66" s="79">
        <v>5210600031</v>
      </c>
      <c r="N66" s="79" t="s">
        <v>6928</v>
      </c>
      <c r="T66" s="4" t="s">
        <v>207</v>
      </c>
      <c r="U66" s="4" t="s">
        <v>29</v>
      </c>
      <c r="X66" s="4" t="s">
        <v>6926</v>
      </c>
      <c r="AF66" s="17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</row>
    <row r="67" spans="1:166" s="4" customFormat="1" ht="30" x14ac:dyDescent="0.25">
      <c r="A67" s="4">
        <v>66</v>
      </c>
      <c r="B67" s="4" t="s">
        <v>25</v>
      </c>
      <c r="C67" s="79" t="s">
        <v>1638</v>
      </c>
      <c r="D67" s="19" t="s">
        <v>1614</v>
      </c>
      <c r="E67" s="79">
        <v>5200600021</v>
      </c>
      <c r="F67" s="4" t="s">
        <v>33</v>
      </c>
      <c r="G67" s="4" t="s">
        <v>30</v>
      </c>
      <c r="H67" s="4" t="s">
        <v>39</v>
      </c>
      <c r="I67" s="90">
        <v>45448</v>
      </c>
      <c r="J67" s="10">
        <f t="shared" ca="1" si="6"/>
        <v>5.3935385416698409</v>
      </c>
      <c r="K67" s="4">
        <v>364</v>
      </c>
      <c r="L67" s="8">
        <f t="shared" si="1"/>
        <v>45812</v>
      </c>
      <c r="M67" s="79">
        <v>5200600021</v>
      </c>
      <c r="N67" s="79" t="s">
        <v>6928</v>
      </c>
      <c r="T67" s="4" t="s">
        <v>207</v>
      </c>
      <c r="U67" s="4" t="s">
        <v>29</v>
      </c>
      <c r="X67" s="4" t="s">
        <v>6926</v>
      </c>
      <c r="AF67" s="17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</row>
    <row r="68" spans="1:166" s="4" customFormat="1" ht="30" x14ac:dyDescent="0.25">
      <c r="A68" s="4">
        <v>67</v>
      </c>
      <c r="B68" s="4" t="s">
        <v>25</v>
      </c>
      <c r="C68" s="79" t="s">
        <v>1638</v>
      </c>
      <c r="D68" s="4" t="s">
        <v>1614</v>
      </c>
      <c r="E68" s="79">
        <v>5210600032</v>
      </c>
      <c r="F68" s="4" t="s">
        <v>33</v>
      </c>
      <c r="G68" s="4" t="s">
        <v>30</v>
      </c>
      <c r="H68" s="4" t="s">
        <v>39</v>
      </c>
      <c r="I68" s="90">
        <v>45449</v>
      </c>
      <c r="J68" s="10">
        <f t="shared" ca="1" si="6"/>
        <v>6.3935385416698409</v>
      </c>
      <c r="K68" s="4">
        <v>364</v>
      </c>
      <c r="L68" s="8">
        <f t="shared" ref="L68:L124" si="7">I68+K68</f>
        <v>45813</v>
      </c>
      <c r="M68" s="79">
        <v>5210600032</v>
      </c>
      <c r="N68" s="79" t="s">
        <v>6928</v>
      </c>
      <c r="T68" s="4" t="s">
        <v>207</v>
      </c>
      <c r="U68" s="4" t="s">
        <v>29</v>
      </c>
      <c r="X68" s="4" t="s">
        <v>6926</v>
      </c>
      <c r="AF68" s="17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</row>
    <row r="69" spans="1:166" s="4" customFormat="1" ht="30" x14ac:dyDescent="0.25">
      <c r="A69" s="4">
        <v>68</v>
      </c>
      <c r="B69" s="4" t="s">
        <v>25</v>
      </c>
      <c r="C69" s="79" t="s">
        <v>1639</v>
      </c>
      <c r="D69" s="4" t="s">
        <v>1615</v>
      </c>
      <c r="E69" s="79">
        <v>56936</v>
      </c>
      <c r="F69" s="4" t="s">
        <v>33</v>
      </c>
      <c r="G69" s="4" t="s">
        <v>30</v>
      </c>
      <c r="H69" s="4" t="s">
        <v>39</v>
      </c>
      <c r="I69" s="90">
        <v>45449</v>
      </c>
      <c r="J69" s="10">
        <f t="shared" ca="1" si="6"/>
        <v>6.3935385416698409</v>
      </c>
      <c r="K69" s="4">
        <v>364</v>
      </c>
      <c r="L69" s="8">
        <f t="shared" si="7"/>
        <v>45813</v>
      </c>
      <c r="M69" s="79">
        <v>56936</v>
      </c>
      <c r="N69" s="79" t="s">
        <v>6929</v>
      </c>
      <c r="T69" s="4" t="s">
        <v>207</v>
      </c>
      <c r="U69" s="4" t="s">
        <v>29</v>
      </c>
      <c r="X69" s="4" t="s">
        <v>6926</v>
      </c>
      <c r="AF69" s="17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</row>
    <row r="70" spans="1:166" s="4" customFormat="1" ht="30" x14ac:dyDescent="0.25">
      <c r="A70" s="4">
        <v>69</v>
      </c>
      <c r="B70" s="4" t="s">
        <v>25</v>
      </c>
      <c r="C70" s="79" t="s">
        <v>1639</v>
      </c>
      <c r="D70" s="4" t="s">
        <v>1615</v>
      </c>
      <c r="E70" s="79">
        <v>56935</v>
      </c>
      <c r="F70" s="4" t="s">
        <v>33</v>
      </c>
      <c r="G70" s="4" t="s">
        <v>30</v>
      </c>
      <c r="H70" s="4" t="s">
        <v>39</v>
      </c>
      <c r="I70" s="90">
        <v>45449</v>
      </c>
      <c r="J70" s="10">
        <f t="shared" ca="1" si="6"/>
        <v>6.3935385416698409</v>
      </c>
      <c r="K70" s="4">
        <v>364</v>
      </c>
      <c r="L70" s="8">
        <f t="shared" si="7"/>
        <v>45813</v>
      </c>
      <c r="M70" s="79">
        <v>56935</v>
      </c>
      <c r="N70" s="79" t="s">
        <v>6930</v>
      </c>
      <c r="T70" s="4" t="s">
        <v>207</v>
      </c>
      <c r="U70" s="4" t="s">
        <v>29</v>
      </c>
      <c r="X70" s="4" t="s">
        <v>6926</v>
      </c>
      <c r="AF70" s="17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</row>
    <row r="71" spans="1:166" s="4" customFormat="1" ht="31.5" x14ac:dyDescent="0.25">
      <c r="A71" s="4">
        <v>70</v>
      </c>
      <c r="B71" s="4" t="s">
        <v>25</v>
      </c>
      <c r="C71" s="79" t="s">
        <v>1640</v>
      </c>
      <c r="D71" s="4" t="s">
        <v>1616</v>
      </c>
      <c r="E71" s="79">
        <v>56859</v>
      </c>
      <c r="F71" s="4" t="s">
        <v>33</v>
      </c>
      <c r="G71" s="4" t="s">
        <v>30</v>
      </c>
      <c r="H71" s="4" t="s">
        <v>39</v>
      </c>
      <c r="I71" s="90">
        <v>45449</v>
      </c>
      <c r="J71" s="10">
        <f t="shared" ca="1" si="6"/>
        <v>6.3935385416698409</v>
      </c>
      <c r="K71" s="4">
        <v>364</v>
      </c>
      <c r="L71" s="8">
        <f t="shared" si="7"/>
        <v>45813</v>
      </c>
      <c r="M71" s="79">
        <v>56859</v>
      </c>
      <c r="N71" s="79" t="s">
        <v>6929</v>
      </c>
      <c r="T71" s="4" t="s">
        <v>207</v>
      </c>
      <c r="U71" s="4" t="s">
        <v>29</v>
      </c>
      <c r="X71" s="4" t="s">
        <v>6926</v>
      </c>
      <c r="AF71" s="17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</row>
    <row r="72" spans="1:166" s="4" customFormat="1" ht="30" x14ac:dyDescent="0.25">
      <c r="A72" s="4">
        <v>71</v>
      </c>
      <c r="B72" s="4" t="s">
        <v>25</v>
      </c>
      <c r="C72" s="79" t="s">
        <v>1641</v>
      </c>
      <c r="D72" s="4" t="s">
        <v>1617</v>
      </c>
      <c r="E72" s="79">
        <v>3865</v>
      </c>
      <c r="F72" s="4" t="s">
        <v>33</v>
      </c>
      <c r="G72" s="4" t="s">
        <v>30</v>
      </c>
      <c r="H72" s="4" t="s">
        <v>39</v>
      </c>
      <c r="I72" s="90">
        <v>45449</v>
      </c>
      <c r="J72" s="10">
        <f t="shared" ca="1" si="6"/>
        <v>6.3935385416698409</v>
      </c>
      <c r="K72" s="4">
        <v>364</v>
      </c>
      <c r="L72" s="8">
        <f t="shared" si="7"/>
        <v>45813</v>
      </c>
      <c r="M72" s="79">
        <v>3865</v>
      </c>
      <c r="N72" s="79" t="s">
        <v>6929</v>
      </c>
      <c r="T72" s="4" t="s">
        <v>207</v>
      </c>
      <c r="U72" s="4" t="s">
        <v>29</v>
      </c>
      <c r="X72" s="4" t="s">
        <v>6926</v>
      </c>
      <c r="AF72" s="17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</row>
    <row r="73" spans="1:166" s="4" customFormat="1" ht="31.5" x14ac:dyDescent="0.25">
      <c r="A73" s="4">
        <v>72</v>
      </c>
      <c r="B73" s="4" t="s">
        <v>25</v>
      </c>
      <c r="C73" s="79" t="s">
        <v>1640</v>
      </c>
      <c r="D73" s="4" t="s">
        <v>1618</v>
      </c>
      <c r="E73" s="79">
        <v>5848</v>
      </c>
      <c r="F73" s="4" t="s">
        <v>33</v>
      </c>
      <c r="G73" s="4" t="s">
        <v>30</v>
      </c>
      <c r="H73" s="4" t="s">
        <v>39</v>
      </c>
      <c r="I73" s="90">
        <v>45449</v>
      </c>
      <c r="J73" s="10">
        <f t="shared" ca="1" si="6"/>
        <v>6.3935385416698409</v>
      </c>
      <c r="K73" s="4">
        <v>364</v>
      </c>
      <c r="L73" s="8">
        <f t="shared" si="7"/>
        <v>45813</v>
      </c>
      <c r="M73" s="79">
        <v>5848</v>
      </c>
      <c r="N73" s="79" t="s">
        <v>6929</v>
      </c>
      <c r="T73" s="4" t="s">
        <v>207</v>
      </c>
      <c r="U73" s="4" t="s">
        <v>29</v>
      </c>
      <c r="X73" s="4" t="s">
        <v>6926</v>
      </c>
      <c r="AF73" s="17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</row>
    <row r="74" spans="1:166" s="4" customFormat="1" ht="30" x14ac:dyDescent="0.25">
      <c r="A74" s="4">
        <v>73</v>
      </c>
      <c r="B74" s="4" t="s">
        <v>25</v>
      </c>
      <c r="C74" s="79" t="s">
        <v>1642</v>
      </c>
      <c r="D74" s="4" t="s">
        <v>1619</v>
      </c>
      <c r="E74" s="79" t="s">
        <v>1702</v>
      </c>
      <c r="F74" s="4" t="s">
        <v>33</v>
      </c>
      <c r="G74" s="4" t="s">
        <v>30</v>
      </c>
      <c r="H74" s="4" t="s">
        <v>39</v>
      </c>
      <c r="I74" s="90">
        <v>45449</v>
      </c>
      <c r="J74" s="10">
        <f t="shared" ca="1" si="6"/>
        <v>6.3935385416698409</v>
      </c>
      <c r="K74" s="4">
        <v>364</v>
      </c>
      <c r="L74" s="8">
        <f t="shared" si="7"/>
        <v>45813</v>
      </c>
      <c r="M74" s="79" t="s">
        <v>1702</v>
      </c>
      <c r="N74" s="80" t="s">
        <v>6931</v>
      </c>
      <c r="T74" s="4" t="s">
        <v>207</v>
      </c>
      <c r="U74" s="4" t="s">
        <v>29</v>
      </c>
      <c r="X74" s="4" t="s">
        <v>6926</v>
      </c>
      <c r="AF74" s="17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</row>
    <row r="75" spans="1:166" s="4" customFormat="1" ht="30.75" thickBot="1" x14ac:dyDescent="0.3">
      <c r="A75" s="4">
        <v>74</v>
      </c>
      <c r="B75" s="179" t="s">
        <v>25</v>
      </c>
      <c r="C75" s="97" t="s">
        <v>1643</v>
      </c>
      <c r="D75" s="179"/>
      <c r="E75" s="97" t="s">
        <v>1703</v>
      </c>
      <c r="F75" s="179" t="s">
        <v>33</v>
      </c>
      <c r="G75" s="179" t="s">
        <v>33</v>
      </c>
      <c r="H75" s="179" t="s">
        <v>39</v>
      </c>
      <c r="I75" s="276">
        <v>45701</v>
      </c>
      <c r="J75" s="180">
        <f t="shared" ca="1" si="6"/>
        <v>258.39353854166984</v>
      </c>
      <c r="K75" s="4">
        <v>364</v>
      </c>
      <c r="L75" s="181">
        <f t="shared" si="7"/>
        <v>46065</v>
      </c>
      <c r="M75" s="97" t="s">
        <v>1703</v>
      </c>
      <c r="N75" s="79" t="s">
        <v>1757</v>
      </c>
      <c r="O75" s="179"/>
      <c r="P75" s="179"/>
      <c r="Q75" s="179"/>
      <c r="R75" s="179"/>
      <c r="S75" s="179"/>
      <c r="T75" s="4" t="s">
        <v>207</v>
      </c>
      <c r="U75" s="4" t="s">
        <v>29</v>
      </c>
      <c r="V75" s="179"/>
      <c r="W75" s="179"/>
      <c r="X75" s="179" t="s">
        <v>1708</v>
      </c>
      <c r="Y75" s="179"/>
      <c r="Z75" s="179"/>
      <c r="AA75" s="179"/>
      <c r="AB75" s="179"/>
      <c r="AC75" s="179"/>
      <c r="AD75" s="179"/>
      <c r="AE75" s="179"/>
      <c r="AF75" s="182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</row>
    <row r="76" spans="1:166" s="4" customFormat="1" ht="30" x14ac:dyDescent="0.25">
      <c r="A76" s="4">
        <v>75</v>
      </c>
      <c r="B76" s="166" t="s">
        <v>25</v>
      </c>
      <c r="C76" s="81" t="s">
        <v>1644</v>
      </c>
      <c r="D76" s="166" t="s">
        <v>25</v>
      </c>
      <c r="E76" s="81">
        <v>3100</v>
      </c>
      <c r="F76" s="166" t="s">
        <v>33</v>
      </c>
      <c r="G76" s="166" t="s">
        <v>32</v>
      </c>
      <c r="H76" s="166" t="s">
        <v>39</v>
      </c>
      <c r="I76" s="91">
        <v>45042</v>
      </c>
      <c r="J76" s="167">
        <f t="shared" ca="1" si="6"/>
        <v>-35.606461458330159</v>
      </c>
      <c r="K76" s="166">
        <v>729</v>
      </c>
      <c r="L76" s="168">
        <f t="shared" si="7"/>
        <v>45771</v>
      </c>
      <c r="M76" s="81">
        <v>3100</v>
      </c>
      <c r="N76" s="81" t="s">
        <v>6932</v>
      </c>
      <c r="O76" s="166"/>
      <c r="P76" s="166"/>
      <c r="Q76" s="166"/>
      <c r="R76" s="166"/>
      <c r="S76" s="166"/>
      <c r="T76" s="166" t="s">
        <v>6927</v>
      </c>
      <c r="U76" s="166" t="s">
        <v>29</v>
      </c>
      <c r="V76" s="166"/>
      <c r="W76" s="166"/>
      <c r="X76" s="47" t="s">
        <v>1708</v>
      </c>
      <c r="Y76" s="166"/>
      <c r="Z76" s="166"/>
      <c r="AA76" s="166"/>
      <c r="AB76" s="166"/>
      <c r="AC76" s="166"/>
      <c r="AD76" s="166"/>
      <c r="AE76" s="166"/>
      <c r="AF76" s="166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</row>
    <row r="77" spans="1:166" s="4" customFormat="1" ht="30" x14ac:dyDescent="0.25">
      <c r="A77" s="4">
        <v>76</v>
      </c>
      <c r="B77" s="4" t="s">
        <v>25</v>
      </c>
      <c r="C77" s="79" t="s">
        <v>1645</v>
      </c>
      <c r="D77" s="4" t="s">
        <v>25</v>
      </c>
      <c r="E77" s="79">
        <v>1760</v>
      </c>
      <c r="F77" s="4" t="s">
        <v>33</v>
      </c>
      <c r="G77" s="4" t="s">
        <v>32</v>
      </c>
      <c r="H77" s="4" t="s">
        <v>39</v>
      </c>
      <c r="I77" s="92">
        <v>45028</v>
      </c>
      <c r="J77" s="10">
        <f t="shared" ca="1" si="6"/>
        <v>681.39353854166984</v>
      </c>
      <c r="K77" s="4">
        <v>1460</v>
      </c>
      <c r="L77" s="8">
        <f t="shared" si="7"/>
        <v>46488</v>
      </c>
      <c r="M77" s="79">
        <v>1760</v>
      </c>
      <c r="N77" s="23" t="s">
        <v>6933</v>
      </c>
      <c r="T77" s="4" t="s">
        <v>6938</v>
      </c>
      <c r="U77" s="4" t="s">
        <v>29</v>
      </c>
      <c r="X77" s="4" t="s">
        <v>1708</v>
      </c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</row>
    <row r="78" spans="1:166" s="4" customFormat="1" ht="31.5" x14ac:dyDescent="0.25">
      <c r="A78" s="4">
        <v>77</v>
      </c>
      <c r="B78" s="4" t="s">
        <v>25</v>
      </c>
      <c r="C78" s="79" t="s">
        <v>1646</v>
      </c>
      <c r="D78" s="4" t="s">
        <v>1620</v>
      </c>
      <c r="E78" s="79">
        <v>16</v>
      </c>
      <c r="F78" s="4" t="s">
        <v>33</v>
      </c>
      <c r="G78" s="4" t="s">
        <v>30</v>
      </c>
      <c r="H78" s="4" t="s">
        <v>39</v>
      </c>
      <c r="I78" s="92">
        <v>45245</v>
      </c>
      <c r="J78" s="10">
        <f t="shared" ca="1" si="6"/>
        <v>167.39353854166984</v>
      </c>
      <c r="K78" s="4">
        <v>729</v>
      </c>
      <c r="L78" s="8">
        <f t="shared" si="7"/>
        <v>45974</v>
      </c>
      <c r="M78" s="79">
        <v>16</v>
      </c>
      <c r="N78" s="79" t="s">
        <v>52</v>
      </c>
      <c r="T78" s="4" t="s">
        <v>1474</v>
      </c>
      <c r="U78" s="4" t="s">
        <v>29</v>
      </c>
      <c r="X78" s="4" t="s">
        <v>1708</v>
      </c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</row>
    <row r="79" spans="1:166" s="4" customFormat="1" ht="30" x14ac:dyDescent="0.25">
      <c r="A79" s="4">
        <v>78</v>
      </c>
      <c r="B79" s="4" t="s">
        <v>25</v>
      </c>
      <c r="C79" s="79" t="s">
        <v>1647</v>
      </c>
      <c r="D79" s="4" t="s">
        <v>1620</v>
      </c>
      <c r="E79" s="79">
        <v>2211699</v>
      </c>
      <c r="F79" s="4" t="s">
        <v>33</v>
      </c>
      <c r="G79" s="4" t="s">
        <v>30</v>
      </c>
      <c r="H79" s="4" t="s">
        <v>39</v>
      </c>
      <c r="I79" s="92">
        <v>45432</v>
      </c>
      <c r="J79" s="10">
        <f t="shared" ca="1" si="6"/>
        <v>-10.606461458330159</v>
      </c>
      <c r="K79" s="4">
        <v>364</v>
      </c>
      <c r="L79" s="8">
        <f t="shared" si="7"/>
        <v>45796</v>
      </c>
      <c r="M79" s="79">
        <v>2211699</v>
      </c>
      <c r="N79" s="79" t="s">
        <v>156</v>
      </c>
      <c r="T79" s="4" t="s">
        <v>67</v>
      </c>
      <c r="U79" s="4" t="s">
        <v>44</v>
      </c>
      <c r="X79" s="4" t="s">
        <v>1708</v>
      </c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</row>
    <row r="80" spans="1:166" s="4" customFormat="1" ht="31.5" x14ac:dyDescent="0.25">
      <c r="A80" s="4">
        <v>79</v>
      </c>
      <c r="B80" s="4" t="s">
        <v>25</v>
      </c>
      <c r="C80" s="79" t="s">
        <v>1648</v>
      </c>
      <c r="D80" s="4" t="s">
        <v>1620</v>
      </c>
      <c r="E80" s="79" t="s">
        <v>1704</v>
      </c>
      <c r="F80" s="4" t="s">
        <v>33</v>
      </c>
      <c r="G80" s="4" t="s">
        <v>30</v>
      </c>
      <c r="H80" s="4" t="s">
        <v>39</v>
      </c>
      <c r="I80" s="92">
        <v>45432</v>
      </c>
      <c r="J80" s="10">
        <f t="shared" ca="1" si="6"/>
        <v>-10.606461458330159</v>
      </c>
      <c r="K80" s="4">
        <v>364</v>
      </c>
      <c r="L80" s="8">
        <f t="shared" si="7"/>
        <v>45796</v>
      </c>
      <c r="M80" s="79" t="s">
        <v>1704</v>
      </c>
      <c r="N80" s="79" t="s">
        <v>6934</v>
      </c>
      <c r="T80" s="4" t="s">
        <v>67</v>
      </c>
      <c r="U80" s="4" t="s">
        <v>99</v>
      </c>
      <c r="X80" s="4" t="s">
        <v>1708</v>
      </c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</row>
    <row r="81" spans="1:166" s="26" customFormat="1" ht="90" x14ac:dyDescent="0.25">
      <c r="A81" s="4">
        <v>80</v>
      </c>
      <c r="B81" s="4" t="s">
        <v>25</v>
      </c>
      <c r="C81" s="4" t="s">
        <v>1649</v>
      </c>
      <c r="D81" s="4" t="s">
        <v>1620</v>
      </c>
      <c r="E81" s="19" t="s">
        <v>1712</v>
      </c>
      <c r="F81" s="26" t="s">
        <v>33</v>
      </c>
      <c r="G81" s="19" t="s">
        <v>32</v>
      </c>
      <c r="H81" s="26" t="s">
        <v>39</v>
      </c>
      <c r="I81" s="90">
        <v>45743</v>
      </c>
      <c r="J81" s="71">
        <f t="shared" ca="1" si="6"/>
        <v>300.39353854166984</v>
      </c>
      <c r="K81" s="19">
        <v>364</v>
      </c>
      <c r="L81" s="70">
        <f t="shared" si="7"/>
        <v>46107</v>
      </c>
      <c r="M81" s="19" t="s">
        <v>1705</v>
      </c>
      <c r="N81" s="110" t="s">
        <v>6935</v>
      </c>
      <c r="O81" s="278"/>
      <c r="P81" s="19"/>
      <c r="Q81" s="19"/>
      <c r="R81" s="19"/>
      <c r="S81" s="19"/>
      <c r="T81" s="19" t="s">
        <v>1713</v>
      </c>
      <c r="U81" s="19" t="s">
        <v>29</v>
      </c>
      <c r="V81" s="19">
        <v>204015862025</v>
      </c>
      <c r="W81" s="19"/>
      <c r="X81" s="19" t="s">
        <v>1708</v>
      </c>
      <c r="Y81" s="19"/>
      <c r="Z81" s="19"/>
      <c r="AA81" s="19"/>
      <c r="AB81" s="19"/>
      <c r="AC81" s="19"/>
      <c r="AD81" s="19"/>
      <c r="AE81" s="19"/>
      <c r="AF81" s="19"/>
      <c r="AG81" s="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  <c r="BP81" s="96"/>
      <c r="BQ81" s="96"/>
      <c r="BR81" s="96"/>
      <c r="BS81" s="96"/>
      <c r="BT81" s="96"/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96"/>
      <c r="DC81" s="96"/>
      <c r="DD81" s="96"/>
      <c r="DE81" s="96"/>
      <c r="DF81" s="96"/>
      <c r="DG81" s="96"/>
      <c r="DH81" s="96"/>
      <c r="DI81" s="96"/>
      <c r="DJ81" s="96"/>
      <c r="DK81" s="96"/>
      <c r="DL81" s="96"/>
      <c r="DM81" s="96"/>
      <c r="DN81" s="96"/>
      <c r="DO81" s="96"/>
      <c r="DP81" s="96"/>
      <c r="DQ81" s="96"/>
      <c r="DR81" s="96"/>
      <c r="DS81" s="96"/>
      <c r="DT81" s="96"/>
      <c r="DU81" s="96"/>
      <c r="DV81" s="96"/>
      <c r="DW81" s="96"/>
      <c r="DX81" s="96"/>
      <c r="DY81" s="96"/>
      <c r="DZ81" s="96"/>
      <c r="EA81" s="96"/>
      <c r="EB81" s="96"/>
      <c r="EC81" s="96"/>
      <c r="ED81" s="96"/>
      <c r="EE81" s="96"/>
      <c r="EF81" s="96"/>
      <c r="EG81" s="96"/>
      <c r="EH81" s="96"/>
      <c r="EI81" s="96"/>
      <c r="EJ81" s="96"/>
      <c r="EK81" s="96"/>
      <c r="EL81" s="96"/>
      <c r="EM81" s="96"/>
      <c r="EN81" s="96"/>
      <c r="EO81" s="96"/>
      <c r="EP81" s="96"/>
      <c r="EQ81" s="96"/>
      <c r="ER81" s="96"/>
      <c r="ES81" s="96"/>
      <c r="ET81" s="96"/>
      <c r="EU81" s="96"/>
      <c r="EV81" s="96"/>
      <c r="EW81" s="96"/>
      <c r="EX81" s="96"/>
      <c r="EY81" s="96"/>
      <c r="EZ81" s="96"/>
      <c r="FA81" s="96"/>
      <c r="FB81" s="96"/>
      <c r="FC81" s="96"/>
      <c r="FD81" s="96"/>
      <c r="FE81" s="96"/>
      <c r="FF81" s="96"/>
      <c r="FG81" s="96"/>
      <c r="FH81" s="96"/>
      <c r="FI81" s="96"/>
      <c r="FJ81" s="96"/>
    </row>
    <row r="82" spans="1:166" s="4" customFormat="1" ht="30" x14ac:dyDescent="0.25">
      <c r="A82" s="4">
        <v>81</v>
      </c>
      <c r="B82" s="4" t="s">
        <v>25</v>
      </c>
      <c r="C82" s="79" t="s">
        <v>1650</v>
      </c>
      <c r="D82" s="4" t="s">
        <v>1606</v>
      </c>
      <c r="E82" s="79">
        <v>631</v>
      </c>
      <c r="F82" s="4" t="s">
        <v>33</v>
      </c>
      <c r="G82" s="4" t="s">
        <v>32</v>
      </c>
      <c r="H82" s="4" t="s">
        <v>39</v>
      </c>
      <c r="I82" s="92">
        <v>45524</v>
      </c>
      <c r="J82" s="10">
        <f t="shared" ca="1" si="6"/>
        <v>81.393538541669841</v>
      </c>
      <c r="K82" s="4">
        <v>364</v>
      </c>
      <c r="L82" s="8">
        <f t="shared" si="7"/>
        <v>45888</v>
      </c>
      <c r="M82" s="79">
        <v>631</v>
      </c>
      <c r="N82" s="102" t="s">
        <v>1760</v>
      </c>
      <c r="O82" s="5"/>
      <c r="T82" s="4" t="s">
        <v>6939</v>
      </c>
      <c r="U82" s="4" t="s">
        <v>29</v>
      </c>
      <c r="X82" s="19" t="s">
        <v>1708</v>
      </c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</row>
    <row r="83" spans="1:166" s="4" customFormat="1" ht="30" x14ac:dyDescent="0.25">
      <c r="A83" s="4">
        <v>82</v>
      </c>
      <c r="B83" s="4" t="s">
        <v>25</v>
      </c>
      <c r="C83" s="79" t="s">
        <v>1650</v>
      </c>
      <c r="D83" s="4" t="s">
        <v>1607</v>
      </c>
      <c r="E83" s="79">
        <v>626</v>
      </c>
      <c r="F83" s="4" t="s">
        <v>33</v>
      </c>
      <c r="G83" s="4" t="s">
        <v>32</v>
      </c>
      <c r="H83" s="4" t="s">
        <v>39</v>
      </c>
      <c r="I83" s="92">
        <v>45524</v>
      </c>
      <c r="J83" s="10">
        <f t="shared" ca="1" si="6"/>
        <v>81.393538541669841</v>
      </c>
      <c r="K83" s="4">
        <v>364</v>
      </c>
      <c r="L83" s="8">
        <f t="shared" si="7"/>
        <v>45888</v>
      </c>
      <c r="M83" s="79">
        <v>626</v>
      </c>
      <c r="N83" s="102" t="s">
        <v>1760</v>
      </c>
      <c r="T83" s="4" t="s">
        <v>6939</v>
      </c>
      <c r="U83" s="4" t="s">
        <v>44</v>
      </c>
      <c r="X83" s="19" t="s">
        <v>1708</v>
      </c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</row>
    <row r="84" spans="1:166" s="4" customFormat="1" ht="30" x14ac:dyDescent="0.25">
      <c r="A84" s="4">
        <v>83</v>
      </c>
      <c r="B84" s="4" t="s">
        <v>25</v>
      </c>
      <c r="C84" s="79" t="s">
        <v>1650</v>
      </c>
      <c r="D84" s="4" t="s">
        <v>25</v>
      </c>
      <c r="E84" s="79">
        <v>634</v>
      </c>
      <c r="F84" s="4" t="s">
        <v>33</v>
      </c>
      <c r="G84" s="4" t="s">
        <v>32</v>
      </c>
      <c r="H84" s="4" t="s">
        <v>39</v>
      </c>
      <c r="I84" s="92">
        <v>45524</v>
      </c>
      <c r="J84" s="10">
        <f t="shared" ca="1" si="6"/>
        <v>81.393538541669841</v>
      </c>
      <c r="K84" s="4">
        <v>364</v>
      </c>
      <c r="L84" s="8">
        <f t="shared" si="7"/>
        <v>45888</v>
      </c>
      <c r="M84" s="79">
        <v>634</v>
      </c>
      <c r="N84" s="102" t="s">
        <v>1760</v>
      </c>
      <c r="T84" s="4" t="s">
        <v>6939</v>
      </c>
      <c r="U84" s="4" t="s">
        <v>44</v>
      </c>
      <c r="X84" s="19" t="s">
        <v>1708</v>
      </c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</row>
    <row r="85" spans="1:166" s="4" customFormat="1" ht="30" x14ac:dyDescent="0.25">
      <c r="A85" s="4">
        <v>84</v>
      </c>
      <c r="B85" s="4" t="s">
        <v>25</v>
      </c>
      <c r="C85" s="79" t="s">
        <v>1650</v>
      </c>
      <c r="D85" s="4" t="s">
        <v>25</v>
      </c>
      <c r="E85" s="79">
        <v>633</v>
      </c>
      <c r="F85" s="4" t="s">
        <v>33</v>
      </c>
      <c r="G85" s="4" t="s">
        <v>32</v>
      </c>
      <c r="H85" s="4" t="s">
        <v>39</v>
      </c>
      <c r="I85" s="92">
        <v>45524</v>
      </c>
      <c r="J85" s="10">
        <f t="shared" ca="1" si="6"/>
        <v>81.393538541669841</v>
      </c>
      <c r="K85" s="4">
        <v>364</v>
      </c>
      <c r="L85" s="8">
        <f t="shared" si="7"/>
        <v>45888</v>
      </c>
      <c r="M85" s="79">
        <v>633</v>
      </c>
      <c r="N85" s="102" t="s">
        <v>1760</v>
      </c>
      <c r="T85" s="4" t="s">
        <v>6939</v>
      </c>
      <c r="U85" s="4" t="s">
        <v>44</v>
      </c>
      <c r="X85" s="19" t="s">
        <v>1708</v>
      </c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</row>
    <row r="86" spans="1:166" s="4" customFormat="1" ht="31.5" x14ac:dyDescent="0.25">
      <c r="A86" s="4">
        <v>85</v>
      </c>
      <c r="B86" s="4" t="s">
        <v>25</v>
      </c>
      <c r="C86" s="79" t="s">
        <v>1651</v>
      </c>
      <c r="D86" s="4" t="s">
        <v>1620</v>
      </c>
      <c r="E86" s="79">
        <v>84108326</v>
      </c>
      <c r="F86" s="4" t="s">
        <v>33</v>
      </c>
      <c r="G86" s="4" t="s">
        <v>32</v>
      </c>
      <c r="H86" s="4" t="s">
        <v>39</v>
      </c>
      <c r="I86" s="92">
        <v>45634</v>
      </c>
      <c r="J86" s="10">
        <f t="shared" ca="1" si="6"/>
        <v>191.39353854166984</v>
      </c>
      <c r="K86" s="4">
        <v>364</v>
      </c>
      <c r="L86" s="8">
        <f t="shared" si="7"/>
        <v>45998</v>
      </c>
      <c r="M86" s="79">
        <v>84108326</v>
      </c>
      <c r="N86" s="79" t="s">
        <v>6936</v>
      </c>
      <c r="T86" s="4" t="s">
        <v>1092</v>
      </c>
      <c r="U86" s="4" t="s">
        <v>29</v>
      </c>
      <c r="X86" s="19" t="s">
        <v>1708</v>
      </c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</row>
    <row r="87" spans="1:166" s="4" customFormat="1" ht="32.25" thickBot="1" x14ac:dyDescent="0.3">
      <c r="A87" s="47">
        <v>86</v>
      </c>
      <c r="B87" s="47" t="s">
        <v>25</v>
      </c>
      <c r="C87" s="80" t="s">
        <v>1651</v>
      </c>
      <c r="D87" s="47" t="s">
        <v>1620</v>
      </c>
      <c r="E87" s="80">
        <v>84108357</v>
      </c>
      <c r="F87" s="47" t="s">
        <v>33</v>
      </c>
      <c r="G87" s="47" t="s">
        <v>32</v>
      </c>
      <c r="H87" s="47" t="s">
        <v>39</v>
      </c>
      <c r="I87" s="187">
        <v>45634</v>
      </c>
      <c r="J87" s="271">
        <f t="shared" ca="1" si="6"/>
        <v>191.39353854166984</v>
      </c>
      <c r="K87" s="47">
        <v>364</v>
      </c>
      <c r="L87" s="272">
        <f t="shared" si="7"/>
        <v>45998</v>
      </c>
      <c r="M87" s="80">
        <v>84108357</v>
      </c>
      <c r="N87" s="80" t="s">
        <v>6936</v>
      </c>
      <c r="O87" s="47"/>
      <c r="P87" s="47"/>
      <c r="Q87" s="47"/>
      <c r="R87" s="47"/>
      <c r="S87" s="47"/>
      <c r="T87" s="47" t="s">
        <v>1092</v>
      </c>
      <c r="U87" s="47" t="s">
        <v>29</v>
      </c>
      <c r="V87" s="47"/>
      <c r="W87" s="47"/>
      <c r="X87" s="163" t="s">
        <v>1708</v>
      </c>
      <c r="Y87" s="47"/>
      <c r="Z87" s="47"/>
      <c r="AA87" s="47"/>
      <c r="AB87" s="47"/>
      <c r="AC87" s="47"/>
      <c r="AD87" s="47"/>
      <c r="AE87" s="47"/>
      <c r="AF87" s="4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</row>
    <row r="88" spans="1:166" s="4" customFormat="1" ht="31.5" x14ac:dyDescent="0.25">
      <c r="A88" s="275">
        <v>87</v>
      </c>
      <c r="B88" s="170" t="s">
        <v>25</v>
      </c>
      <c r="C88" s="83" t="s">
        <v>1652</v>
      </c>
      <c r="D88" s="170" t="s">
        <v>1621</v>
      </c>
      <c r="E88" s="83">
        <v>4333</v>
      </c>
      <c r="F88" s="170" t="s">
        <v>33</v>
      </c>
      <c r="G88" s="170" t="s">
        <v>32</v>
      </c>
      <c r="H88" s="170" t="s">
        <v>39</v>
      </c>
      <c r="I88" s="340">
        <v>45162</v>
      </c>
      <c r="J88" s="171">
        <f t="shared" ca="1" si="6"/>
        <v>-280.60646145833016</v>
      </c>
      <c r="K88" s="170">
        <v>364</v>
      </c>
      <c r="L88" s="173">
        <f t="shared" si="7"/>
        <v>45526</v>
      </c>
      <c r="M88" s="83">
        <v>4333</v>
      </c>
      <c r="N88" s="83" t="s">
        <v>6937</v>
      </c>
      <c r="O88" s="170"/>
      <c r="P88" s="170"/>
      <c r="Q88" s="170"/>
      <c r="R88" s="170"/>
      <c r="S88" s="170"/>
      <c r="T88" s="170" t="s">
        <v>6940</v>
      </c>
      <c r="U88" s="170" t="s">
        <v>44</v>
      </c>
      <c r="V88" s="170"/>
      <c r="W88" s="170"/>
      <c r="X88" s="293" t="s">
        <v>1708</v>
      </c>
      <c r="Y88" s="170"/>
      <c r="Z88" s="170"/>
      <c r="AA88" s="170"/>
      <c r="AB88" s="170"/>
      <c r="AC88" s="170"/>
      <c r="AD88" s="170"/>
      <c r="AE88" s="170"/>
      <c r="AF88" s="175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</row>
    <row r="89" spans="1:166" s="4" customFormat="1" ht="31.5" x14ac:dyDescent="0.25">
      <c r="A89" s="176">
        <v>88</v>
      </c>
      <c r="B89" s="4" t="s">
        <v>25</v>
      </c>
      <c r="C89" s="79" t="s">
        <v>1652</v>
      </c>
      <c r="D89" s="4" t="s">
        <v>1621</v>
      </c>
      <c r="E89" s="79">
        <v>4334</v>
      </c>
      <c r="F89" s="4" t="s">
        <v>33</v>
      </c>
      <c r="G89" s="4" t="s">
        <v>32</v>
      </c>
      <c r="H89" s="4" t="s">
        <v>39</v>
      </c>
      <c r="I89" s="92">
        <v>45162</v>
      </c>
      <c r="J89" s="10">
        <f t="shared" ca="1" si="6"/>
        <v>-280.60646145833016</v>
      </c>
      <c r="K89" s="4">
        <v>364</v>
      </c>
      <c r="L89" s="8">
        <f t="shared" si="7"/>
        <v>45526</v>
      </c>
      <c r="M89" s="79">
        <v>4334</v>
      </c>
      <c r="N89" s="79" t="s">
        <v>6937</v>
      </c>
      <c r="T89" s="4" t="s">
        <v>6940</v>
      </c>
      <c r="U89" s="4" t="s">
        <v>44</v>
      </c>
      <c r="X89" s="19" t="s">
        <v>1708</v>
      </c>
      <c r="AF89" s="17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</row>
    <row r="90" spans="1:166" s="47" customFormat="1" ht="31.5" x14ac:dyDescent="0.25">
      <c r="A90" s="176">
        <v>89</v>
      </c>
      <c r="B90" s="4" t="s">
        <v>25</v>
      </c>
      <c r="C90" s="79" t="s">
        <v>1652</v>
      </c>
      <c r="D90" s="4" t="s">
        <v>1621</v>
      </c>
      <c r="E90" s="79">
        <v>4335</v>
      </c>
      <c r="F90" s="4" t="s">
        <v>33</v>
      </c>
      <c r="G90" s="4" t="s">
        <v>32</v>
      </c>
      <c r="H90" s="4" t="s">
        <v>39</v>
      </c>
      <c r="I90" s="92">
        <v>45162</v>
      </c>
      <c r="J90" s="10">
        <f t="shared" ca="1" si="6"/>
        <v>-280.60646145833016</v>
      </c>
      <c r="K90" s="4">
        <v>364</v>
      </c>
      <c r="L90" s="8">
        <f t="shared" si="7"/>
        <v>45526</v>
      </c>
      <c r="M90" s="79">
        <v>4335</v>
      </c>
      <c r="N90" s="79" t="s">
        <v>6937</v>
      </c>
      <c r="O90" s="4"/>
      <c r="P90" s="4"/>
      <c r="Q90" s="4"/>
      <c r="R90" s="4"/>
      <c r="S90" s="4"/>
      <c r="T90" s="4" t="s">
        <v>6940</v>
      </c>
      <c r="U90" s="4" t="s">
        <v>44</v>
      </c>
      <c r="V90" s="4"/>
      <c r="W90" s="4"/>
      <c r="X90" s="19" t="s">
        <v>1708</v>
      </c>
      <c r="Y90" s="4"/>
      <c r="Z90" s="4"/>
      <c r="AA90" s="4"/>
      <c r="AB90" s="4"/>
      <c r="AC90" s="4"/>
      <c r="AD90" s="4"/>
      <c r="AE90" s="4"/>
      <c r="AF90" s="17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</row>
    <row r="91" spans="1:166" s="325" customFormat="1" ht="34.5" customHeight="1" thickBot="1" x14ac:dyDescent="0.3">
      <c r="A91" s="178"/>
      <c r="B91" s="179" t="s">
        <v>25</v>
      </c>
      <c r="C91" s="97" t="s">
        <v>1652</v>
      </c>
      <c r="D91" s="179" t="s">
        <v>6985</v>
      </c>
      <c r="E91" s="97">
        <v>5925</v>
      </c>
      <c r="F91" s="179" t="s">
        <v>33</v>
      </c>
      <c r="G91" s="179" t="s">
        <v>32</v>
      </c>
      <c r="H91" s="179" t="s">
        <v>39</v>
      </c>
      <c r="I91" s="341">
        <v>45784</v>
      </c>
      <c r="J91" s="180">
        <f t="shared" ca="1" si="6"/>
        <v>341.39353854166984</v>
      </c>
      <c r="K91" s="179">
        <v>364</v>
      </c>
      <c r="L91" s="181">
        <f t="shared" si="7"/>
        <v>46148</v>
      </c>
      <c r="M91" s="97">
        <v>5925</v>
      </c>
      <c r="N91" s="97" t="s">
        <v>6986</v>
      </c>
      <c r="O91" s="179"/>
      <c r="P91" s="179"/>
      <c r="Q91" s="179"/>
      <c r="R91" s="179"/>
      <c r="S91" s="179"/>
      <c r="T91" s="4" t="s">
        <v>6940</v>
      </c>
      <c r="U91" s="4" t="s">
        <v>44</v>
      </c>
      <c r="V91" s="179"/>
      <c r="W91" s="179"/>
      <c r="X91" s="19" t="s">
        <v>1708</v>
      </c>
      <c r="Y91" s="179"/>
      <c r="Z91" s="179"/>
      <c r="AA91" s="179"/>
      <c r="AB91" s="179"/>
      <c r="AC91" s="179"/>
      <c r="AD91" s="179"/>
      <c r="AE91" s="179"/>
      <c r="AF91" s="182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</row>
    <row r="92" spans="1:166" s="170" customFormat="1" ht="47.25" x14ac:dyDescent="0.25">
      <c r="A92" s="166">
        <v>90</v>
      </c>
      <c r="B92" s="166" t="s">
        <v>100</v>
      </c>
      <c r="C92" s="81" t="s">
        <v>1714</v>
      </c>
      <c r="D92" s="166" t="s">
        <v>1728</v>
      </c>
      <c r="E92" s="166" t="s">
        <v>6941</v>
      </c>
      <c r="F92" s="166" t="s">
        <v>33</v>
      </c>
      <c r="G92" s="166" t="s">
        <v>30</v>
      </c>
      <c r="H92" s="166" t="s">
        <v>39</v>
      </c>
      <c r="I92" s="105">
        <v>45792</v>
      </c>
      <c r="J92" s="167">
        <f t="shared" ca="1" si="6"/>
        <v>349.39353854166984</v>
      </c>
      <c r="K92" s="166">
        <v>364</v>
      </c>
      <c r="L92" s="168">
        <f t="shared" si="7"/>
        <v>46156</v>
      </c>
      <c r="M92" s="81">
        <v>211008078</v>
      </c>
      <c r="N92" s="81" t="s">
        <v>1551</v>
      </c>
      <c r="O92" s="166" t="s">
        <v>195</v>
      </c>
      <c r="P92" s="166"/>
      <c r="Q92" s="166"/>
      <c r="R92" s="166"/>
      <c r="S92" s="166"/>
      <c r="T92" s="166"/>
      <c r="U92" s="166" t="s">
        <v>29</v>
      </c>
      <c r="V92" s="166"/>
      <c r="W92" s="166"/>
      <c r="X92" s="369" t="s">
        <v>1708</v>
      </c>
      <c r="Y92" s="166"/>
      <c r="Z92" s="166"/>
      <c r="AA92" s="166"/>
      <c r="AB92" s="166"/>
      <c r="AC92" s="166"/>
      <c r="AD92" s="166"/>
      <c r="AE92" s="166"/>
      <c r="AF92" s="370"/>
      <c r="AG92" s="279"/>
      <c r="AH92" s="279"/>
      <c r="AI92" s="279"/>
      <c r="AJ92" s="279"/>
      <c r="AK92" s="279"/>
      <c r="AL92" s="279"/>
      <c r="AM92" s="279"/>
      <c r="AN92" s="279"/>
      <c r="AO92" s="279"/>
      <c r="AP92" s="279"/>
      <c r="AQ92" s="279"/>
      <c r="AR92" s="279"/>
      <c r="AS92" s="279"/>
      <c r="AT92" s="279"/>
      <c r="AU92" s="279"/>
      <c r="AV92" s="279"/>
      <c r="AW92" s="279"/>
      <c r="AX92" s="279"/>
      <c r="AY92" s="279"/>
      <c r="AZ92" s="279"/>
      <c r="BA92" s="279"/>
      <c r="BB92" s="279"/>
      <c r="BC92" s="279"/>
      <c r="BD92" s="279"/>
      <c r="BE92" s="279"/>
      <c r="BF92" s="279"/>
      <c r="BG92" s="279"/>
      <c r="BH92" s="279"/>
      <c r="BI92" s="279"/>
      <c r="BJ92" s="279"/>
      <c r="BK92" s="279"/>
      <c r="BL92" s="279"/>
      <c r="BM92" s="279"/>
      <c r="BN92" s="279"/>
      <c r="BO92" s="279"/>
      <c r="BP92" s="279"/>
      <c r="BQ92" s="279"/>
      <c r="BR92" s="279"/>
      <c r="BS92" s="279"/>
      <c r="BT92" s="279"/>
      <c r="BU92" s="279"/>
      <c r="BV92" s="279"/>
      <c r="BW92" s="279"/>
      <c r="BX92" s="279"/>
      <c r="BY92" s="279"/>
      <c r="BZ92" s="279"/>
      <c r="CA92" s="279"/>
      <c r="CB92" s="279"/>
      <c r="CC92" s="279"/>
      <c r="CD92" s="279"/>
      <c r="CE92" s="279"/>
      <c r="CF92" s="279"/>
      <c r="CG92" s="279"/>
      <c r="CH92" s="279"/>
      <c r="CI92" s="279"/>
      <c r="CJ92" s="279"/>
      <c r="CK92" s="279"/>
      <c r="CL92" s="279"/>
      <c r="CM92" s="279"/>
      <c r="CN92" s="279"/>
      <c r="CO92" s="279"/>
      <c r="CP92" s="279"/>
      <c r="CQ92" s="279"/>
      <c r="CR92" s="279"/>
      <c r="CS92" s="279"/>
      <c r="CT92" s="279"/>
      <c r="CU92" s="279"/>
      <c r="CV92" s="279"/>
      <c r="CW92" s="279"/>
      <c r="CX92" s="279"/>
      <c r="CY92" s="279"/>
      <c r="CZ92" s="279"/>
      <c r="DA92" s="279"/>
      <c r="DB92" s="279"/>
      <c r="DC92" s="279"/>
      <c r="DD92" s="279"/>
      <c r="DE92" s="279"/>
      <c r="DF92" s="279"/>
      <c r="DG92" s="279"/>
      <c r="DH92" s="279"/>
      <c r="DI92" s="279"/>
      <c r="DJ92" s="279"/>
      <c r="DK92" s="279"/>
      <c r="DL92" s="279"/>
      <c r="DM92" s="279"/>
      <c r="DN92" s="279"/>
      <c r="DO92" s="279"/>
      <c r="DP92" s="279"/>
      <c r="DQ92" s="279"/>
      <c r="DR92" s="279"/>
      <c r="DS92" s="279"/>
      <c r="DT92" s="279"/>
      <c r="DU92" s="279"/>
      <c r="DV92" s="279"/>
      <c r="DW92" s="279"/>
      <c r="DX92" s="279"/>
      <c r="DY92" s="279"/>
      <c r="DZ92" s="279"/>
      <c r="EA92" s="279"/>
      <c r="EB92" s="279"/>
      <c r="EC92" s="279"/>
      <c r="ED92" s="279"/>
      <c r="EE92" s="279"/>
      <c r="EF92" s="279"/>
      <c r="EG92" s="279"/>
      <c r="EH92" s="279"/>
      <c r="EI92" s="279"/>
      <c r="EJ92" s="279"/>
      <c r="EK92" s="279"/>
      <c r="EL92" s="279"/>
      <c r="EM92" s="279"/>
      <c r="EN92" s="279"/>
      <c r="EO92" s="279"/>
      <c r="EP92" s="279"/>
      <c r="EQ92" s="279"/>
      <c r="ER92" s="279"/>
      <c r="ES92" s="279"/>
      <c r="ET92" s="279"/>
      <c r="EU92" s="279"/>
      <c r="EV92" s="279"/>
      <c r="EW92" s="279"/>
      <c r="EX92" s="279"/>
      <c r="EY92" s="279"/>
      <c r="EZ92" s="279"/>
      <c r="FA92" s="279"/>
      <c r="FB92" s="279"/>
      <c r="FC92" s="279"/>
      <c r="FD92" s="279"/>
      <c r="FE92" s="279"/>
      <c r="FF92" s="279"/>
      <c r="FG92" s="279"/>
      <c r="FH92" s="279"/>
      <c r="FI92" s="279"/>
      <c r="FJ92" s="279"/>
    </row>
    <row r="93" spans="1:166" s="4" customFormat="1" ht="47.25" x14ac:dyDescent="0.25">
      <c r="A93" s="4">
        <v>91</v>
      </c>
      <c r="B93" s="4" t="s">
        <v>100</v>
      </c>
      <c r="C93" s="79" t="s">
        <v>1714</v>
      </c>
      <c r="D93" s="4" t="s">
        <v>1729</v>
      </c>
      <c r="F93" s="4" t="s">
        <v>33</v>
      </c>
      <c r="G93" s="4" t="s">
        <v>30</v>
      </c>
      <c r="H93" s="4" t="s">
        <v>39</v>
      </c>
      <c r="I93" s="93">
        <v>45792</v>
      </c>
      <c r="J93" s="10">
        <f t="shared" ca="1" si="6"/>
        <v>349.39353854166984</v>
      </c>
      <c r="K93" s="4">
        <v>364</v>
      </c>
      <c r="L93" s="8">
        <f t="shared" si="7"/>
        <v>46156</v>
      </c>
      <c r="M93" s="79">
        <v>211008080</v>
      </c>
      <c r="N93" s="79" t="s">
        <v>1551</v>
      </c>
      <c r="O93" s="4" t="s">
        <v>195</v>
      </c>
      <c r="U93" s="4" t="s">
        <v>29</v>
      </c>
      <c r="X93" s="163" t="s">
        <v>1708</v>
      </c>
      <c r="AF93" s="177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0"/>
      <c r="BN93" s="280"/>
      <c r="BO93" s="280"/>
      <c r="BP93" s="280"/>
      <c r="BQ93" s="280"/>
      <c r="BR93" s="280"/>
      <c r="BS93" s="280"/>
      <c r="BT93" s="280"/>
      <c r="BU93" s="280"/>
      <c r="BV93" s="280"/>
      <c r="BW93" s="280"/>
      <c r="BX93" s="280"/>
      <c r="BY93" s="280"/>
      <c r="BZ93" s="280"/>
      <c r="CA93" s="280"/>
      <c r="CB93" s="280"/>
      <c r="CC93" s="280"/>
      <c r="CD93" s="280"/>
      <c r="CE93" s="280"/>
      <c r="CF93" s="280"/>
      <c r="CG93" s="280"/>
      <c r="CH93" s="280"/>
      <c r="CI93" s="280"/>
      <c r="CJ93" s="280"/>
      <c r="CK93" s="280"/>
      <c r="CL93" s="280"/>
      <c r="CM93" s="280"/>
      <c r="CN93" s="280"/>
      <c r="CO93" s="280"/>
      <c r="CP93" s="280"/>
      <c r="CQ93" s="280"/>
      <c r="CR93" s="280"/>
      <c r="CS93" s="280"/>
      <c r="CT93" s="280"/>
      <c r="CU93" s="280"/>
      <c r="CV93" s="280"/>
      <c r="CW93" s="280"/>
      <c r="CX93" s="280"/>
      <c r="CY93" s="280"/>
      <c r="CZ93" s="280"/>
      <c r="DA93" s="280"/>
      <c r="DB93" s="280"/>
      <c r="DC93" s="280"/>
      <c r="DD93" s="280"/>
      <c r="DE93" s="280"/>
      <c r="DF93" s="280"/>
      <c r="DG93" s="280"/>
      <c r="DH93" s="280"/>
      <c r="DI93" s="280"/>
      <c r="DJ93" s="280"/>
      <c r="DK93" s="280"/>
      <c r="DL93" s="280"/>
      <c r="DM93" s="280"/>
      <c r="DN93" s="280"/>
      <c r="DO93" s="280"/>
      <c r="DP93" s="280"/>
      <c r="DQ93" s="280"/>
      <c r="DR93" s="280"/>
      <c r="DS93" s="280"/>
      <c r="DT93" s="280"/>
      <c r="DU93" s="280"/>
      <c r="DV93" s="280"/>
      <c r="DW93" s="280"/>
      <c r="DX93" s="280"/>
      <c r="DY93" s="280"/>
      <c r="DZ93" s="280"/>
      <c r="EA93" s="280"/>
      <c r="EB93" s="280"/>
      <c r="EC93" s="280"/>
      <c r="ED93" s="280"/>
      <c r="EE93" s="280"/>
      <c r="EF93" s="280"/>
      <c r="EG93" s="280"/>
      <c r="EH93" s="280"/>
      <c r="EI93" s="280"/>
      <c r="EJ93" s="280"/>
      <c r="EK93" s="280"/>
      <c r="EL93" s="280"/>
      <c r="EM93" s="280"/>
      <c r="EN93" s="280"/>
      <c r="EO93" s="280"/>
      <c r="EP93" s="280"/>
      <c r="EQ93" s="280"/>
      <c r="ER93" s="280"/>
      <c r="ES93" s="280"/>
      <c r="ET93" s="280"/>
      <c r="EU93" s="280"/>
      <c r="EV93" s="280"/>
      <c r="EW93" s="280"/>
      <c r="EX93" s="280"/>
      <c r="EY93" s="280"/>
      <c r="EZ93" s="280"/>
      <c r="FA93" s="280"/>
      <c r="FB93" s="280"/>
      <c r="FC93" s="280"/>
      <c r="FD93" s="280"/>
      <c r="FE93" s="280"/>
      <c r="FF93" s="280"/>
      <c r="FG93" s="280"/>
      <c r="FH93" s="280"/>
      <c r="FI93" s="280"/>
      <c r="FJ93" s="280"/>
    </row>
    <row r="94" spans="1:166" s="4" customFormat="1" ht="30" x14ac:dyDescent="0.25">
      <c r="A94" s="4">
        <v>92</v>
      </c>
      <c r="B94" s="4" t="s">
        <v>100</v>
      </c>
      <c r="C94" s="79" t="s">
        <v>1715</v>
      </c>
      <c r="D94" s="4" t="s">
        <v>1730</v>
      </c>
      <c r="E94" s="215" t="s">
        <v>6942</v>
      </c>
      <c r="F94" s="4" t="s">
        <v>33</v>
      </c>
      <c r="G94" s="4" t="s">
        <v>30</v>
      </c>
      <c r="H94" s="4" t="s">
        <v>39</v>
      </c>
      <c r="I94" s="93">
        <v>45792</v>
      </c>
      <c r="J94" s="10">
        <f t="shared" ca="1" si="6"/>
        <v>349.39353854166984</v>
      </c>
      <c r="K94" s="4">
        <v>364</v>
      </c>
      <c r="L94" s="8">
        <f t="shared" si="7"/>
        <v>46156</v>
      </c>
      <c r="M94" s="79">
        <v>190149002</v>
      </c>
      <c r="N94" s="79" t="s">
        <v>1756</v>
      </c>
      <c r="O94" s="215" t="s">
        <v>6942</v>
      </c>
      <c r="U94" s="4" t="s">
        <v>29</v>
      </c>
      <c r="X94" s="163" t="s">
        <v>1708</v>
      </c>
      <c r="AF94" s="177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0"/>
      <c r="BN94" s="280"/>
      <c r="BO94" s="280"/>
      <c r="BP94" s="280"/>
      <c r="BQ94" s="280"/>
      <c r="BR94" s="280"/>
      <c r="BS94" s="280"/>
      <c r="BT94" s="280"/>
      <c r="BU94" s="280"/>
      <c r="BV94" s="280"/>
      <c r="BW94" s="280"/>
      <c r="BX94" s="280"/>
      <c r="BY94" s="280"/>
      <c r="BZ94" s="280"/>
      <c r="CA94" s="280"/>
      <c r="CB94" s="280"/>
      <c r="CC94" s="280"/>
      <c r="CD94" s="280"/>
      <c r="CE94" s="280"/>
      <c r="CF94" s="280"/>
      <c r="CG94" s="280"/>
      <c r="CH94" s="280"/>
      <c r="CI94" s="280"/>
      <c r="CJ94" s="280"/>
      <c r="CK94" s="280"/>
      <c r="CL94" s="280"/>
      <c r="CM94" s="280"/>
      <c r="CN94" s="280"/>
      <c r="CO94" s="280"/>
      <c r="CP94" s="280"/>
      <c r="CQ94" s="280"/>
      <c r="CR94" s="280"/>
      <c r="CS94" s="280"/>
      <c r="CT94" s="280"/>
      <c r="CU94" s="280"/>
      <c r="CV94" s="280"/>
      <c r="CW94" s="280"/>
      <c r="CX94" s="280"/>
      <c r="CY94" s="280"/>
      <c r="CZ94" s="280"/>
      <c r="DA94" s="280"/>
      <c r="DB94" s="280"/>
      <c r="DC94" s="280"/>
      <c r="DD94" s="280"/>
      <c r="DE94" s="280"/>
      <c r="DF94" s="280"/>
      <c r="DG94" s="280"/>
      <c r="DH94" s="280"/>
      <c r="DI94" s="280"/>
      <c r="DJ94" s="280"/>
      <c r="DK94" s="280"/>
      <c r="DL94" s="280"/>
      <c r="DM94" s="280"/>
      <c r="DN94" s="280"/>
      <c r="DO94" s="280"/>
      <c r="DP94" s="280"/>
      <c r="DQ94" s="280"/>
      <c r="DR94" s="280"/>
      <c r="DS94" s="280"/>
      <c r="DT94" s="280"/>
      <c r="DU94" s="280"/>
      <c r="DV94" s="280"/>
      <c r="DW94" s="280"/>
      <c r="DX94" s="280"/>
      <c r="DY94" s="280"/>
      <c r="DZ94" s="280"/>
      <c r="EA94" s="280"/>
      <c r="EB94" s="280"/>
      <c r="EC94" s="280"/>
      <c r="ED94" s="280"/>
      <c r="EE94" s="280"/>
      <c r="EF94" s="280"/>
      <c r="EG94" s="280"/>
      <c r="EH94" s="280"/>
      <c r="EI94" s="280"/>
      <c r="EJ94" s="280"/>
      <c r="EK94" s="280"/>
      <c r="EL94" s="280"/>
      <c r="EM94" s="280"/>
      <c r="EN94" s="280"/>
      <c r="EO94" s="280"/>
      <c r="EP94" s="280"/>
      <c r="EQ94" s="280"/>
      <c r="ER94" s="280"/>
      <c r="ES94" s="280"/>
      <c r="ET94" s="280"/>
      <c r="EU94" s="280"/>
      <c r="EV94" s="280"/>
      <c r="EW94" s="280"/>
      <c r="EX94" s="280"/>
      <c r="EY94" s="280"/>
      <c r="EZ94" s="280"/>
      <c r="FA94" s="280"/>
      <c r="FB94" s="280"/>
      <c r="FC94" s="280"/>
      <c r="FD94" s="280"/>
      <c r="FE94" s="280"/>
      <c r="FF94" s="280"/>
      <c r="FG94" s="280"/>
      <c r="FH94" s="280"/>
      <c r="FI94" s="280"/>
      <c r="FJ94" s="280"/>
    </row>
    <row r="95" spans="1:166" s="4" customFormat="1" ht="30" x14ac:dyDescent="0.25">
      <c r="A95" s="4">
        <v>93</v>
      </c>
      <c r="B95" s="4" t="s">
        <v>100</v>
      </c>
      <c r="C95" s="79" t="s">
        <v>1715</v>
      </c>
      <c r="D95" s="4" t="s">
        <v>1731</v>
      </c>
      <c r="E95" s="128" t="s">
        <v>6942</v>
      </c>
      <c r="F95" s="4" t="s">
        <v>33</v>
      </c>
      <c r="G95" s="4" t="s">
        <v>30</v>
      </c>
      <c r="H95" s="4" t="s">
        <v>39</v>
      </c>
      <c r="I95" s="93">
        <v>45792</v>
      </c>
      <c r="J95" s="10">
        <f t="shared" ca="1" si="6"/>
        <v>349.39353854166984</v>
      </c>
      <c r="K95" s="4">
        <v>364</v>
      </c>
      <c r="L95" s="8">
        <f t="shared" si="7"/>
        <v>46156</v>
      </c>
      <c r="M95" s="79">
        <v>190149003</v>
      </c>
      <c r="N95" s="79" t="s">
        <v>1756</v>
      </c>
      <c r="O95" s="128" t="s">
        <v>6942</v>
      </c>
      <c r="U95" s="4" t="s">
        <v>29</v>
      </c>
      <c r="X95" s="163" t="s">
        <v>1708</v>
      </c>
      <c r="AF95" s="177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0"/>
      <c r="BN95" s="280"/>
      <c r="BO95" s="280"/>
      <c r="BP95" s="280"/>
      <c r="BQ95" s="280"/>
      <c r="BR95" s="280"/>
      <c r="BS95" s="280"/>
      <c r="BT95" s="280"/>
      <c r="BU95" s="280"/>
      <c r="BV95" s="280"/>
      <c r="BW95" s="280"/>
      <c r="BX95" s="280"/>
      <c r="BY95" s="280"/>
      <c r="BZ95" s="280"/>
      <c r="CA95" s="280"/>
      <c r="CB95" s="280"/>
      <c r="CC95" s="280"/>
      <c r="CD95" s="280"/>
      <c r="CE95" s="280"/>
      <c r="CF95" s="280"/>
      <c r="CG95" s="280"/>
      <c r="CH95" s="280"/>
      <c r="CI95" s="280"/>
      <c r="CJ95" s="280"/>
      <c r="CK95" s="280"/>
      <c r="CL95" s="280"/>
      <c r="CM95" s="280"/>
      <c r="CN95" s="280"/>
      <c r="CO95" s="280"/>
      <c r="CP95" s="280"/>
      <c r="CQ95" s="280"/>
      <c r="CR95" s="280"/>
      <c r="CS95" s="280"/>
      <c r="CT95" s="280"/>
      <c r="CU95" s="280"/>
      <c r="CV95" s="280"/>
      <c r="CW95" s="280"/>
      <c r="CX95" s="280"/>
      <c r="CY95" s="280"/>
      <c r="CZ95" s="280"/>
      <c r="DA95" s="280"/>
      <c r="DB95" s="280"/>
      <c r="DC95" s="280"/>
      <c r="DD95" s="280"/>
      <c r="DE95" s="280"/>
      <c r="DF95" s="280"/>
      <c r="DG95" s="280"/>
      <c r="DH95" s="280"/>
      <c r="DI95" s="280"/>
      <c r="DJ95" s="280"/>
      <c r="DK95" s="280"/>
      <c r="DL95" s="280"/>
      <c r="DM95" s="280"/>
      <c r="DN95" s="280"/>
      <c r="DO95" s="280"/>
      <c r="DP95" s="280"/>
      <c r="DQ95" s="280"/>
      <c r="DR95" s="280"/>
      <c r="DS95" s="280"/>
      <c r="DT95" s="280"/>
      <c r="DU95" s="280"/>
      <c r="DV95" s="280"/>
      <c r="DW95" s="280"/>
      <c r="DX95" s="280"/>
      <c r="DY95" s="280"/>
      <c r="DZ95" s="280"/>
      <c r="EA95" s="280"/>
      <c r="EB95" s="280"/>
      <c r="EC95" s="280"/>
      <c r="ED95" s="280"/>
      <c r="EE95" s="280"/>
      <c r="EF95" s="280"/>
      <c r="EG95" s="280"/>
      <c r="EH95" s="280"/>
      <c r="EI95" s="280"/>
      <c r="EJ95" s="280"/>
      <c r="EK95" s="280"/>
      <c r="EL95" s="280"/>
      <c r="EM95" s="280"/>
      <c r="EN95" s="280"/>
      <c r="EO95" s="280"/>
      <c r="EP95" s="280"/>
      <c r="EQ95" s="280"/>
      <c r="ER95" s="280"/>
      <c r="ES95" s="280"/>
      <c r="ET95" s="280"/>
      <c r="EU95" s="280"/>
      <c r="EV95" s="280"/>
      <c r="EW95" s="280"/>
      <c r="EX95" s="280"/>
      <c r="EY95" s="280"/>
      <c r="EZ95" s="280"/>
      <c r="FA95" s="280"/>
      <c r="FB95" s="280"/>
      <c r="FC95" s="280"/>
      <c r="FD95" s="280"/>
      <c r="FE95" s="280"/>
      <c r="FF95" s="280"/>
      <c r="FG95" s="280"/>
      <c r="FH95" s="280"/>
      <c r="FI95" s="280"/>
      <c r="FJ95" s="280"/>
    </row>
    <row r="96" spans="1:166" s="4" customFormat="1" ht="30" x14ac:dyDescent="0.25">
      <c r="A96" s="4">
        <v>94</v>
      </c>
      <c r="B96" s="4" t="s">
        <v>100</v>
      </c>
      <c r="C96" s="79" t="s">
        <v>1715</v>
      </c>
      <c r="D96" s="4" t="s">
        <v>1732</v>
      </c>
      <c r="E96" s="128" t="s">
        <v>6942</v>
      </c>
      <c r="F96" s="4" t="s">
        <v>33</v>
      </c>
      <c r="G96" s="4" t="s">
        <v>30</v>
      </c>
      <c r="H96" s="4" t="s">
        <v>39</v>
      </c>
      <c r="I96" s="93">
        <v>45792</v>
      </c>
      <c r="J96" s="10">
        <f t="shared" ca="1" si="6"/>
        <v>349.39353854166984</v>
      </c>
      <c r="K96" s="4">
        <v>364</v>
      </c>
      <c r="L96" s="8">
        <f t="shared" si="7"/>
        <v>46156</v>
      </c>
      <c r="M96" s="79">
        <v>190149001</v>
      </c>
      <c r="N96" s="79" t="s">
        <v>1756</v>
      </c>
      <c r="O96" s="128" t="s">
        <v>6942</v>
      </c>
      <c r="U96" s="4" t="s">
        <v>29</v>
      </c>
      <c r="X96" s="163" t="s">
        <v>1708</v>
      </c>
      <c r="AF96" s="177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0"/>
      <c r="BN96" s="280"/>
      <c r="BO96" s="280"/>
      <c r="BP96" s="280"/>
      <c r="BQ96" s="280"/>
      <c r="BR96" s="280"/>
      <c r="BS96" s="280"/>
      <c r="BT96" s="280"/>
      <c r="BU96" s="280"/>
      <c r="BV96" s="280"/>
      <c r="BW96" s="280"/>
      <c r="BX96" s="280"/>
      <c r="BY96" s="280"/>
      <c r="BZ96" s="280"/>
      <c r="CA96" s="280"/>
      <c r="CB96" s="280"/>
      <c r="CC96" s="280"/>
      <c r="CD96" s="280"/>
      <c r="CE96" s="280"/>
      <c r="CF96" s="280"/>
      <c r="CG96" s="280"/>
      <c r="CH96" s="280"/>
      <c r="CI96" s="280"/>
      <c r="CJ96" s="280"/>
      <c r="CK96" s="280"/>
      <c r="CL96" s="280"/>
      <c r="CM96" s="280"/>
      <c r="CN96" s="280"/>
      <c r="CO96" s="280"/>
      <c r="CP96" s="280"/>
      <c r="CQ96" s="280"/>
      <c r="CR96" s="280"/>
      <c r="CS96" s="280"/>
      <c r="CT96" s="280"/>
      <c r="CU96" s="280"/>
      <c r="CV96" s="280"/>
      <c r="CW96" s="280"/>
      <c r="CX96" s="280"/>
      <c r="CY96" s="280"/>
      <c r="CZ96" s="280"/>
      <c r="DA96" s="280"/>
      <c r="DB96" s="280"/>
      <c r="DC96" s="280"/>
      <c r="DD96" s="280"/>
      <c r="DE96" s="280"/>
      <c r="DF96" s="280"/>
      <c r="DG96" s="280"/>
      <c r="DH96" s="280"/>
      <c r="DI96" s="280"/>
      <c r="DJ96" s="280"/>
      <c r="DK96" s="280"/>
      <c r="DL96" s="280"/>
      <c r="DM96" s="280"/>
      <c r="DN96" s="280"/>
      <c r="DO96" s="280"/>
      <c r="DP96" s="280"/>
      <c r="DQ96" s="280"/>
      <c r="DR96" s="280"/>
      <c r="DS96" s="280"/>
      <c r="DT96" s="280"/>
      <c r="DU96" s="280"/>
      <c r="DV96" s="280"/>
      <c r="DW96" s="280"/>
      <c r="DX96" s="280"/>
      <c r="DY96" s="280"/>
      <c r="DZ96" s="280"/>
      <c r="EA96" s="280"/>
      <c r="EB96" s="280"/>
      <c r="EC96" s="280"/>
      <c r="ED96" s="280"/>
      <c r="EE96" s="280"/>
      <c r="EF96" s="280"/>
      <c r="EG96" s="280"/>
      <c r="EH96" s="280"/>
      <c r="EI96" s="280"/>
      <c r="EJ96" s="280"/>
      <c r="EK96" s="280"/>
      <c r="EL96" s="280"/>
      <c r="EM96" s="280"/>
      <c r="EN96" s="280"/>
      <c r="EO96" s="280"/>
      <c r="EP96" s="280"/>
      <c r="EQ96" s="280"/>
      <c r="ER96" s="280"/>
      <c r="ES96" s="280"/>
      <c r="ET96" s="280"/>
      <c r="EU96" s="280"/>
      <c r="EV96" s="280"/>
      <c r="EW96" s="280"/>
      <c r="EX96" s="280"/>
      <c r="EY96" s="280"/>
      <c r="EZ96" s="280"/>
      <c r="FA96" s="280"/>
      <c r="FB96" s="280"/>
      <c r="FC96" s="280"/>
      <c r="FD96" s="280"/>
      <c r="FE96" s="280"/>
      <c r="FF96" s="280"/>
      <c r="FG96" s="280"/>
      <c r="FH96" s="280"/>
      <c r="FI96" s="280"/>
      <c r="FJ96" s="280"/>
    </row>
    <row r="97" spans="1:166" s="4" customFormat="1" ht="31.5" x14ac:dyDescent="0.25">
      <c r="A97" s="4">
        <v>95</v>
      </c>
      <c r="B97" s="4" t="s">
        <v>100</v>
      </c>
      <c r="C97" s="79" t="s">
        <v>1716</v>
      </c>
      <c r="D97" s="4" t="s">
        <v>1733</v>
      </c>
      <c r="E97" s="128" t="s">
        <v>6943</v>
      </c>
      <c r="F97" s="4" t="s">
        <v>33</v>
      </c>
      <c r="G97" s="4" t="s">
        <v>30</v>
      </c>
      <c r="H97" s="4" t="s">
        <v>39</v>
      </c>
      <c r="I97" s="93">
        <v>45792</v>
      </c>
      <c r="J97" s="10">
        <f t="shared" ca="1" si="6"/>
        <v>349.39353854166984</v>
      </c>
      <c r="K97" s="4">
        <v>364</v>
      </c>
      <c r="L97" s="8">
        <f t="shared" si="7"/>
        <v>46156</v>
      </c>
      <c r="M97" s="79">
        <v>41725054</v>
      </c>
      <c r="N97" s="79" t="s">
        <v>274</v>
      </c>
      <c r="O97" s="128" t="s">
        <v>6943</v>
      </c>
      <c r="U97" s="4" t="s">
        <v>29</v>
      </c>
      <c r="X97" s="163" t="s">
        <v>1708</v>
      </c>
      <c r="AF97" s="177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0"/>
      <c r="BN97" s="280"/>
      <c r="BO97" s="280"/>
      <c r="BP97" s="280"/>
      <c r="BQ97" s="280"/>
      <c r="BR97" s="280"/>
      <c r="BS97" s="280"/>
      <c r="BT97" s="280"/>
      <c r="BU97" s="280"/>
      <c r="BV97" s="280"/>
      <c r="BW97" s="280"/>
      <c r="BX97" s="280"/>
      <c r="BY97" s="280"/>
      <c r="BZ97" s="280"/>
      <c r="CA97" s="280"/>
      <c r="CB97" s="280"/>
      <c r="CC97" s="280"/>
      <c r="CD97" s="280"/>
      <c r="CE97" s="280"/>
      <c r="CF97" s="280"/>
      <c r="CG97" s="280"/>
      <c r="CH97" s="280"/>
      <c r="CI97" s="280"/>
      <c r="CJ97" s="280"/>
      <c r="CK97" s="280"/>
      <c r="CL97" s="280"/>
      <c r="CM97" s="280"/>
      <c r="CN97" s="280"/>
      <c r="CO97" s="280"/>
      <c r="CP97" s="280"/>
      <c r="CQ97" s="280"/>
      <c r="CR97" s="280"/>
      <c r="CS97" s="280"/>
      <c r="CT97" s="280"/>
      <c r="CU97" s="280"/>
      <c r="CV97" s="280"/>
      <c r="CW97" s="280"/>
      <c r="CX97" s="280"/>
      <c r="CY97" s="280"/>
      <c r="CZ97" s="280"/>
      <c r="DA97" s="280"/>
      <c r="DB97" s="280"/>
      <c r="DC97" s="280"/>
      <c r="DD97" s="280"/>
      <c r="DE97" s="280"/>
      <c r="DF97" s="280"/>
      <c r="DG97" s="280"/>
      <c r="DH97" s="280"/>
      <c r="DI97" s="280"/>
      <c r="DJ97" s="280"/>
      <c r="DK97" s="280"/>
      <c r="DL97" s="280"/>
      <c r="DM97" s="280"/>
      <c r="DN97" s="280"/>
      <c r="DO97" s="280"/>
      <c r="DP97" s="280"/>
      <c r="DQ97" s="280"/>
      <c r="DR97" s="280"/>
      <c r="DS97" s="280"/>
      <c r="DT97" s="280"/>
      <c r="DU97" s="280"/>
      <c r="DV97" s="280"/>
      <c r="DW97" s="280"/>
      <c r="DX97" s="280"/>
      <c r="DY97" s="280"/>
      <c r="DZ97" s="280"/>
      <c r="EA97" s="280"/>
      <c r="EB97" s="280"/>
      <c r="EC97" s="280"/>
      <c r="ED97" s="280"/>
      <c r="EE97" s="280"/>
      <c r="EF97" s="280"/>
      <c r="EG97" s="280"/>
      <c r="EH97" s="280"/>
      <c r="EI97" s="280"/>
      <c r="EJ97" s="280"/>
      <c r="EK97" s="280"/>
      <c r="EL97" s="280"/>
      <c r="EM97" s="280"/>
      <c r="EN97" s="280"/>
      <c r="EO97" s="280"/>
      <c r="EP97" s="280"/>
      <c r="EQ97" s="280"/>
      <c r="ER97" s="280"/>
      <c r="ES97" s="280"/>
      <c r="ET97" s="280"/>
      <c r="EU97" s="280"/>
      <c r="EV97" s="280"/>
      <c r="EW97" s="280"/>
      <c r="EX97" s="280"/>
      <c r="EY97" s="280"/>
      <c r="EZ97" s="280"/>
      <c r="FA97" s="280"/>
      <c r="FB97" s="280"/>
      <c r="FC97" s="280"/>
      <c r="FD97" s="280"/>
      <c r="FE97" s="280"/>
      <c r="FF97" s="280"/>
      <c r="FG97" s="280"/>
      <c r="FH97" s="280"/>
      <c r="FI97" s="280"/>
      <c r="FJ97" s="280"/>
    </row>
    <row r="98" spans="1:166" s="4" customFormat="1" ht="60" x14ac:dyDescent="0.25">
      <c r="A98" s="4">
        <v>96</v>
      </c>
      <c r="B98" s="4" t="s">
        <v>100</v>
      </c>
      <c r="C98" s="79" t="s">
        <v>1717</v>
      </c>
      <c r="D98" s="4" t="s">
        <v>1734</v>
      </c>
      <c r="E98" s="215" t="s">
        <v>6944</v>
      </c>
      <c r="F98" s="4" t="s">
        <v>33</v>
      </c>
      <c r="G98" s="4" t="s">
        <v>30</v>
      </c>
      <c r="H98" s="4" t="s">
        <v>39</v>
      </c>
      <c r="I98" s="93">
        <v>45792</v>
      </c>
      <c r="J98" s="10">
        <f t="shared" ca="1" si="6"/>
        <v>349.39353854166984</v>
      </c>
      <c r="K98" s="4">
        <v>364</v>
      </c>
      <c r="L98" s="8">
        <f t="shared" si="7"/>
        <v>46156</v>
      </c>
      <c r="M98" s="79">
        <v>189819</v>
      </c>
      <c r="N98" s="79" t="s">
        <v>1757</v>
      </c>
      <c r="O98" s="215" t="s">
        <v>6944</v>
      </c>
      <c r="U98" s="4" t="s">
        <v>29</v>
      </c>
      <c r="X98" s="163" t="s">
        <v>1708</v>
      </c>
      <c r="AF98" s="177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0"/>
      <c r="BN98" s="280"/>
      <c r="BO98" s="280"/>
      <c r="BP98" s="280"/>
      <c r="BQ98" s="280"/>
      <c r="BR98" s="280"/>
      <c r="BS98" s="280"/>
      <c r="BT98" s="280"/>
      <c r="BU98" s="280"/>
      <c r="BV98" s="280"/>
      <c r="BW98" s="280"/>
      <c r="BX98" s="280"/>
      <c r="BY98" s="280"/>
      <c r="BZ98" s="280"/>
      <c r="CA98" s="280"/>
      <c r="CB98" s="280"/>
      <c r="CC98" s="280"/>
      <c r="CD98" s="280"/>
      <c r="CE98" s="280"/>
      <c r="CF98" s="280"/>
      <c r="CG98" s="280"/>
      <c r="CH98" s="280"/>
      <c r="CI98" s="280"/>
      <c r="CJ98" s="280"/>
      <c r="CK98" s="280"/>
      <c r="CL98" s="280"/>
      <c r="CM98" s="280"/>
      <c r="CN98" s="280"/>
      <c r="CO98" s="280"/>
      <c r="CP98" s="280"/>
      <c r="CQ98" s="280"/>
      <c r="CR98" s="280"/>
      <c r="CS98" s="280"/>
      <c r="CT98" s="280"/>
      <c r="CU98" s="280"/>
      <c r="CV98" s="280"/>
      <c r="CW98" s="280"/>
      <c r="CX98" s="280"/>
      <c r="CY98" s="280"/>
      <c r="CZ98" s="280"/>
      <c r="DA98" s="280"/>
      <c r="DB98" s="280"/>
      <c r="DC98" s="280"/>
      <c r="DD98" s="280"/>
      <c r="DE98" s="280"/>
      <c r="DF98" s="280"/>
      <c r="DG98" s="280"/>
      <c r="DH98" s="280"/>
      <c r="DI98" s="280"/>
      <c r="DJ98" s="280"/>
      <c r="DK98" s="280"/>
      <c r="DL98" s="280"/>
      <c r="DM98" s="280"/>
      <c r="DN98" s="280"/>
      <c r="DO98" s="280"/>
      <c r="DP98" s="280"/>
      <c r="DQ98" s="280"/>
      <c r="DR98" s="280"/>
      <c r="DS98" s="280"/>
      <c r="DT98" s="280"/>
      <c r="DU98" s="280"/>
      <c r="DV98" s="280"/>
      <c r="DW98" s="280"/>
      <c r="DX98" s="280"/>
      <c r="DY98" s="280"/>
      <c r="DZ98" s="280"/>
      <c r="EA98" s="280"/>
      <c r="EB98" s="280"/>
      <c r="EC98" s="280"/>
      <c r="ED98" s="280"/>
      <c r="EE98" s="280"/>
      <c r="EF98" s="280"/>
      <c r="EG98" s="280"/>
      <c r="EH98" s="280"/>
      <c r="EI98" s="280"/>
      <c r="EJ98" s="280"/>
      <c r="EK98" s="280"/>
      <c r="EL98" s="280"/>
      <c r="EM98" s="280"/>
      <c r="EN98" s="280"/>
      <c r="EO98" s="280"/>
      <c r="EP98" s="280"/>
      <c r="EQ98" s="280"/>
      <c r="ER98" s="280"/>
      <c r="ES98" s="280"/>
      <c r="ET98" s="280"/>
      <c r="EU98" s="280"/>
      <c r="EV98" s="280"/>
      <c r="EW98" s="280"/>
      <c r="EX98" s="280"/>
      <c r="EY98" s="280"/>
      <c r="EZ98" s="280"/>
      <c r="FA98" s="280"/>
      <c r="FB98" s="280"/>
      <c r="FC98" s="280"/>
      <c r="FD98" s="280"/>
      <c r="FE98" s="280"/>
      <c r="FF98" s="280"/>
      <c r="FG98" s="280"/>
      <c r="FH98" s="280"/>
      <c r="FI98" s="280"/>
      <c r="FJ98" s="280"/>
    </row>
    <row r="99" spans="1:166" s="179" customFormat="1" ht="30.75" thickBot="1" x14ac:dyDescent="0.3">
      <c r="A99" s="4">
        <v>97</v>
      </c>
      <c r="B99" s="4" t="s">
        <v>100</v>
      </c>
      <c r="C99" s="79" t="s">
        <v>1718</v>
      </c>
      <c r="D99" s="4" t="s">
        <v>1735</v>
      </c>
      <c r="E99" s="215" t="s">
        <v>6945</v>
      </c>
      <c r="F99" s="4" t="s">
        <v>33</v>
      </c>
      <c r="G99" s="4" t="s">
        <v>30</v>
      </c>
      <c r="H99" s="4" t="s">
        <v>39</v>
      </c>
      <c r="I99" s="93">
        <v>45792</v>
      </c>
      <c r="J99" s="10">
        <f t="shared" ca="1" si="6"/>
        <v>349.39353854166984</v>
      </c>
      <c r="K99" s="4">
        <v>364</v>
      </c>
      <c r="L99" s="8">
        <f t="shared" si="7"/>
        <v>46156</v>
      </c>
      <c r="M99" s="79" t="s">
        <v>1737</v>
      </c>
      <c r="N99" s="79" t="s">
        <v>1758</v>
      </c>
      <c r="O99" s="215" t="s">
        <v>6945</v>
      </c>
      <c r="P99" s="4"/>
      <c r="Q99" s="4"/>
      <c r="R99" s="4"/>
      <c r="S99" s="4"/>
      <c r="T99" s="4"/>
      <c r="U99" s="4" t="s">
        <v>29</v>
      </c>
      <c r="V99" s="4"/>
      <c r="W99" s="4"/>
      <c r="X99" s="163" t="s">
        <v>1708</v>
      </c>
      <c r="Y99" s="4"/>
      <c r="Z99" s="4"/>
      <c r="AA99" s="4"/>
      <c r="AB99" s="4"/>
      <c r="AC99" s="4"/>
      <c r="AD99" s="4"/>
      <c r="AE99" s="4"/>
      <c r="AF99" s="177"/>
      <c r="AG99" s="281"/>
      <c r="AH99" s="281"/>
      <c r="AI99" s="281"/>
      <c r="AJ99" s="281"/>
      <c r="AK99" s="281"/>
      <c r="AL99" s="281"/>
      <c r="AM99" s="281"/>
      <c r="AN99" s="281"/>
      <c r="AO99" s="281"/>
      <c r="AP99" s="281"/>
      <c r="AQ99" s="281"/>
      <c r="AR99" s="281"/>
      <c r="AS99" s="281"/>
      <c r="AT99" s="281"/>
      <c r="AU99" s="281"/>
      <c r="AV99" s="281"/>
      <c r="AW99" s="281"/>
      <c r="AX99" s="281"/>
      <c r="AY99" s="281"/>
      <c r="AZ99" s="281"/>
      <c r="BA99" s="281"/>
      <c r="BB99" s="281"/>
      <c r="BC99" s="281"/>
      <c r="BD99" s="281"/>
      <c r="BE99" s="281"/>
      <c r="BF99" s="281"/>
      <c r="BG99" s="281"/>
      <c r="BH99" s="281"/>
      <c r="BI99" s="281"/>
      <c r="BJ99" s="281"/>
      <c r="BK99" s="281"/>
      <c r="BL99" s="281"/>
      <c r="BM99" s="281"/>
      <c r="BN99" s="281"/>
      <c r="BO99" s="281"/>
      <c r="BP99" s="281"/>
      <c r="BQ99" s="281"/>
      <c r="BR99" s="281"/>
      <c r="BS99" s="281"/>
      <c r="BT99" s="281"/>
      <c r="BU99" s="281"/>
      <c r="BV99" s="281"/>
      <c r="BW99" s="281"/>
      <c r="BX99" s="281"/>
      <c r="BY99" s="281"/>
      <c r="BZ99" s="281"/>
      <c r="CA99" s="281"/>
      <c r="CB99" s="281"/>
      <c r="CC99" s="281"/>
      <c r="CD99" s="281"/>
      <c r="CE99" s="281"/>
      <c r="CF99" s="281"/>
      <c r="CG99" s="281"/>
      <c r="CH99" s="281"/>
      <c r="CI99" s="281"/>
      <c r="CJ99" s="281"/>
      <c r="CK99" s="281"/>
      <c r="CL99" s="281"/>
      <c r="CM99" s="281"/>
      <c r="CN99" s="281"/>
      <c r="CO99" s="281"/>
      <c r="CP99" s="281"/>
      <c r="CQ99" s="281"/>
      <c r="CR99" s="281"/>
      <c r="CS99" s="281"/>
      <c r="CT99" s="281"/>
      <c r="CU99" s="281"/>
      <c r="CV99" s="281"/>
      <c r="CW99" s="281"/>
      <c r="CX99" s="281"/>
      <c r="CY99" s="281"/>
      <c r="CZ99" s="281"/>
      <c r="DA99" s="281"/>
      <c r="DB99" s="281"/>
      <c r="DC99" s="281"/>
      <c r="DD99" s="281"/>
      <c r="DE99" s="281"/>
      <c r="DF99" s="281"/>
      <c r="DG99" s="281"/>
      <c r="DH99" s="281"/>
      <c r="DI99" s="281"/>
      <c r="DJ99" s="281"/>
      <c r="DK99" s="281"/>
      <c r="DL99" s="281"/>
      <c r="DM99" s="281"/>
      <c r="DN99" s="281"/>
      <c r="DO99" s="281"/>
      <c r="DP99" s="281"/>
      <c r="DQ99" s="281"/>
      <c r="DR99" s="281"/>
      <c r="DS99" s="281"/>
      <c r="DT99" s="281"/>
      <c r="DU99" s="281"/>
      <c r="DV99" s="281"/>
      <c r="DW99" s="281"/>
      <c r="DX99" s="281"/>
      <c r="DY99" s="281"/>
      <c r="DZ99" s="281"/>
      <c r="EA99" s="281"/>
      <c r="EB99" s="281"/>
      <c r="EC99" s="281"/>
      <c r="ED99" s="281"/>
      <c r="EE99" s="281"/>
      <c r="EF99" s="281"/>
      <c r="EG99" s="281"/>
      <c r="EH99" s="281"/>
      <c r="EI99" s="281"/>
      <c r="EJ99" s="281"/>
      <c r="EK99" s="281"/>
      <c r="EL99" s="281"/>
      <c r="EM99" s="281"/>
      <c r="EN99" s="281"/>
      <c r="EO99" s="281"/>
      <c r="EP99" s="281"/>
      <c r="EQ99" s="281"/>
      <c r="ER99" s="281"/>
      <c r="ES99" s="281"/>
      <c r="ET99" s="281"/>
      <c r="EU99" s="281"/>
      <c r="EV99" s="281"/>
      <c r="EW99" s="281"/>
      <c r="EX99" s="281"/>
      <c r="EY99" s="281"/>
      <c r="EZ99" s="281"/>
      <c r="FA99" s="281"/>
      <c r="FB99" s="281"/>
      <c r="FC99" s="281"/>
      <c r="FD99" s="281"/>
      <c r="FE99" s="281"/>
      <c r="FF99" s="281"/>
      <c r="FG99" s="281"/>
      <c r="FH99" s="281"/>
      <c r="FI99" s="281"/>
      <c r="FJ99" s="281"/>
    </row>
    <row r="100" spans="1:166" s="166" customFormat="1" ht="30.75" thickBot="1" x14ac:dyDescent="0.3">
      <c r="A100" s="4">
        <v>98</v>
      </c>
      <c r="B100" s="179" t="s">
        <v>100</v>
      </c>
      <c r="C100" s="97" t="s">
        <v>1719</v>
      </c>
      <c r="D100" s="179" t="s">
        <v>1736</v>
      </c>
      <c r="E100" s="282" t="s">
        <v>6946</v>
      </c>
      <c r="F100" s="179" t="s">
        <v>33</v>
      </c>
      <c r="G100" s="179" t="s">
        <v>30</v>
      </c>
      <c r="H100" s="179" t="s">
        <v>39</v>
      </c>
      <c r="I100" s="104">
        <v>45581</v>
      </c>
      <c r="J100" s="180">
        <f t="shared" ca="1" si="6"/>
        <v>138.39353854166984</v>
      </c>
      <c r="K100" s="179">
        <v>364</v>
      </c>
      <c r="L100" s="181">
        <f t="shared" si="7"/>
        <v>45945</v>
      </c>
      <c r="M100" s="97" t="s">
        <v>1738</v>
      </c>
      <c r="N100" s="97"/>
      <c r="O100" s="282" t="s">
        <v>6946</v>
      </c>
      <c r="P100" s="179"/>
      <c r="Q100" s="179"/>
      <c r="R100" s="179"/>
      <c r="S100" s="179"/>
      <c r="T100" s="179"/>
      <c r="U100" s="179" t="s">
        <v>29</v>
      </c>
      <c r="V100" s="179"/>
      <c r="W100" s="179"/>
      <c r="X100" s="163" t="s">
        <v>1708</v>
      </c>
      <c r="Y100" s="179"/>
      <c r="Z100" s="179"/>
      <c r="AA100" s="179"/>
      <c r="AB100" s="179"/>
      <c r="AC100" s="179"/>
      <c r="AD100" s="179"/>
      <c r="AE100" s="179"/>
      <c r="AF100" s="182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</row>
    <row r="101" spans="1:166" s="4" customFormat="1" ht="31.5" x14ac:dyDescent="0.25">
      <c r="A101" s="4">
        <v>99</v>
      </c>
      <c r="B101" s="4" t="s">
        <v>100</v>
      </c>
      <c r="C101" s="79" t="s">
        <v>1722</v>
      </c>
      <c r="D101" s="4" t="s">
        <v>100</v>
      </c>
      <c r="F101" s="4" t="s">
        <v>33</v>
      </c>
      <c r="G101" s="4" t="s">
        <v>30</v>
      </c>
      <c r="H101" s="4" t="s">
        <v>39</v>
      </c>
      <c r="I101" s="93">
        <v>45526</v>
      </c>
      <c r="J101" s="10">
        <f t="shared" ca="1" si="6"/>
        <v>83.393538541669841</v>
      </c>
      <c r="K101" s="4">
        <v>364</v>
      </c>
      <c r="L101" s="8">
        <f t="shared" si="7"/>
        <v>45890</v>
      </c>
      <c r="M101" s="79">
        <v>18280275</v>
      </c>
      <c r="N101" s="79" t="s">
        <v>1759</v>
      </c>
      <c r="T101" s="4" t="s">
        <v>67</v>
      </c>
      <c r="U101" s="4" t="s">
        <v>29</v>
      </c>
      <c r="X101" s="163" t="s">
        <v>1708</v>
      </c>
      <c r="AE101" s="4">
        <v>3510</v>
      </c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</row>
    <row r="102" spans="1:166" s="4" customFormat="1" ht="30" x14ac:dyDescent="0.25">
      <c r="A102" s="4">
        <v>100</v>
      </c>
      <c r="B102" s="4" t="s">
        <v>100</v>
      </c>
      <c r="C102" s="79" t="s">
        <v>1723</v>
      </c>
      <c r="D102" s="4" t="s">
        <v>100</v>
      </c>
      <c r="F102" s="4" t="s">
        <v>33</v>
      </c>
      <c r="G102" s="4" t="s">
        <v>32</v>
      </c>
      <c r="H102" s="4" t="s">
        <v>39</v>
      </c>
      <c r="I102" s="106">
        <v>45628</v>
      </c>
      <c r="J102" s="10">
        <f t="shared" ca="1" si="6"/>
        <v>185.39353854166984</v>
      </c>
      <c r="K102" s="4">
        <v>364</v>
      </c>
      <c r="L102" s="8">
        <f t="shared" si="7"/>
        <v>45992</v>
      </c>
      <c r="M102" s="79" t="s">
        <v>1741</v>
      </c>
      <c r="N102" s="79"/>
      <c r="T102" s="4" t="s">
        <v>67</v>
      </c>
      <c r="U102" s="4" t="s">
        <v>29</v>
      </c>
      <c r="X102" s="163" t="s">
        <v>1708</v>
      </c>
      <c r="AE102" s="4">
        <v>3510</v>
      </c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</row>
    <row r="103" spans="1:166" s="4" customFormat="1" ht="30" x14ac:dyDescent="0.25">
      <c r="A103" s="4">
        <v>101</v>
      </c>
      <c r="B103" s="4" t="s">
        <v>100</v>
      </c>
      <c r="C103" s="79" t="s">
        <v>1723</v>
      </c>
      <c r="D103" s="4" t="s">
        <v>100</v>
      </c>
      <c r="F103" s="4" t="s">
        <v>33</v>
      </c>
      <c r="G103" s="4" t="s">
        <v>32</v>
      </c>
      <c r="H103" s="4" t="s">
        <v>39</v>
      </c>
      <c r="I103" s="93">
        <v>45714</v>
      </c>
      <c r="J103" s="10">
        <f t="shared" ca="1" si="6"/>
        <v>271.39353854166984</v>
      </c>
      <c r="K103" s="4">
        <v>364</v>
      </c>
      <c r="L103" s="8">
        <f t="shared" si="7"/>
        <v>46078</v>
      </c>
      <c r="M103" s="79" t="s">
        <v>1742</v>
      </c>
      <c r="N103" s="23"/>
      <c r="T103" s="4" t="s">
        <v>67</v>
      </c>
      <c r="U103" s="4" t="s">
        <v>29</v>
      </c>
      <c r="X103" s="163" t="s">
        <v>1708</v>
      </c>
      <c r="AE103" s="4">
        <v>3510</v>
      </c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</row>
    <row r="104" spans="1:166" s="4" customFormat="1" ht="30" x14ac:dyDescent="0.25">
      <c r="A104" s="4">
        <v>102</v>
      </c>
      <c r="B104" s="4" t="s">
        <v>100</v>
      </c>
      <c r="C104" s="79" t="s">
        <v>1723</v>
      </c>
      <c r="D104" s="4" t="s">
        <v>100</v>
      </c>
      <c r="F104" s="4" t="s">
        <v>33</v>
      </c>
      <c r="G104" s="4" t="s">
        <v>32</v>
      </c>
      <c r="H104" s="4" t="s">
        <v>39</v>
      </c>
      <c r="I104" s="106">
        <v>45249</v>
      </c>
      <c r="J104" s="10">
        <f t="shared" ca="1" si="6"/>
        <v>-193.60646145833016</v>
      </c>
      <c r="K104" s="4">
        <v>364</v>
      </c>
      <c r="L104" s="8">
        <f t="shared" si="7"/>
        <v>45613</v>
      </c>
      <c r="M104" s="80" t="s">
        <v>1743</v>
      </c>
      <c r="N104" s="99"/>
      <c r="T104" s="4" t="s">
        <v>67</v>
      </c>
      <c r="U104" s="4" t="s">
        <v>29</v>
      </c>
      <c r="X104" s="163" t="s">
        <v>1708</v>
      </c>
      <c r="AE104" s="4">
        <v>3510</v>
      </c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</row>
    <row r="105" spans="1:166" s="4" customFormat="1" ht="30" x14ac:dyDescent="0.25">
      <c r="A105" s="4">
        <v>103</v>
      </c>
      <c r="B105" s="4" t="s">
        <v>100</v>
      </c>
      <c r="C105" s="79" t="s">
        <v>1723</v>
      </c>
      <c r="D105" s="4" t="s">
        <v>100</v>
      </c>
      <c r="F105" s="4" t="s">
        <v>33</v>
      </c>
      <c r="G105" s="4" t="s">
        <v>32</v>
      </c>
      <c r="H105" s="4" t="s">
        <v>39</v>
      </c>
      <c r="I105" s="106">
        <v>45628</v>
      </c>
      <c r="J105" s="10">
        <f t="shared" ca="1" si="6"/>
        <v>185.39353854166984</v>
      </c>
      <c r="K105" s="4">
        <v>364</v>
      </c>
      <c r="L105" s="8">
        <f t="shared" si="7"/>
        <v>45992</v>
      </c>
      <c r="M105" s="80" t="s">
        <v>1744</v>
      </c>
      <c r="N105" s="99"/>
      <c r="T105" s="4" t="s">
        <v>67</v>
      </c>
      <c r="U105" s="4" t="s">
        <v>29</v>
      </c>
      <c r="X105" s="163" t="s">
        <v>1708</v>
      </c>
      <c r="AE105" s="4">
        <v>3510</v>
      </c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</row>
    <row r="106" spans="1:166" s="4" customFormat="1" ht="30" x14ac:dyDescent="0.25">
      <c r="A106" s="4">
        <v>104</v>
      </c>
      <c r="B106" s="4" t="s">
        <v>100</v>
      </c>
      <c r="C106" s="79" t="s">
        <v>1723</v>
      </c>
      <c r="D106" s="4" t="s">
        <v>100</v>
      </c>
      <c r="F106" s="4" t="s">
        <v>33</v>
      </c>
      <c r="G106" s="4" t="s">
        <v>32</v>
      </c>
      <c r="H106" s="4" t="s">
        <v>39</v>
      </c>
      <c r="I106" s="106">
        <v>45249</v>
      </c>
      <c r="J106" s="10">
        <f t="shared" ca="1" si="6"/>
        <v>-193.60646145833016</v>
      </c>
      <c r="K106" s="4">
        <v>364</v>
      </c>
      <c r="L106" s="8">
        <f t="shared" si="7"/>
        <v>45613</v>
      </c>
      <c r="M106" s="80" t="s">
        <v>1745</v>
      </c>
      <c r="N106" s="99"/>
      <c r="T106" s="4" t="s">
        <v>67</v>
      </c>
      <c r="U106" s="4" t="s">
        <v>29</v>
      </c>
      <c r="X106" s="163" t="s">
        <v>1708</v>
      </c>
      <c r="AE106" s="4">
        <v>3510</v>
      </c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</row>
    <row r="107" spans="1:166" s="4" customFormat="1" ht="30" x14ac:dyDescent="0.25">
      <c r="A107" s="4">
        <v>105</v>
      </c>
      <c r="B107" s="4" t="s">
        <v>100</v>
      </c>
      <c r="C107" s="79" t="s">
        <v>1650</v>
      </c>
      <c r="D107" s="4" t="s">
        <v>100</v>
      </c>
      <c r="F107" s="4" t="s">
        <v>33</v>
      </c>
      <c r="G107" s="4" t="s">
        <v>32</v>
      </c>
      <c r="H107" s="4" t="s">
        <v>39</v>
      </c>
      <c r="I107" s="107">
        <v>45524</v>
      </c>
      <c r="J107" s="10">
        <f t="shared" ca="1" si="6"/>
        <v>81.393538541669841</v>
      </c>
      <c r="K107" s="4">
        <v>364</v>
      </c>
      <c r="L107" s="8">
        <f t="shared" si="7"/>
        <v>45888</v>
      </c>
      <c r="M107" s="80">
        <v>632</v>
      </c>
      <c r="N107" s="100" t="s">
        <v>1760</v>
      </c>
      <c r="T107" s="4" t="s">
        <v>6939</v>
      </c>
      <c r="U107" s="4" t="s">
        <v>29</v>
      </c>
      <c r="X107" s="163" t="s">
        <v>1708</v>
      </c>
      <c r="AE107" s="4">
        <v>3510</v>
      </c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</row>
    <row r="108" spans="1:166" s="4" customFormat="1" ht="30" x14ac:dyDescent="0.25">
      <c r="A108" s="4">
        <v>106</v>
      </c>
      <c r="B108" s="4" t="s">
        <v>100</v>
      </c>
      <c r="C108" s="79" t="s">
        <v>1650</v>
      </c>
      <c r="D108" s="4" t="s">
        <v>100</v>
      </c>
      <c r="F108" s="4" t="s">
        <v>33</v>
      </c>
      <c r="G108" s="4" t="s">
        <v>32</v>
      </c>
      <c r="H108" s="4" t="s">
        <v>39</v>
      </c>
      <c r="I108" s="107">
        <v>45524</v>
      </c>
      <c r="J108" s="10">
        <f t="shared" ca="1" si="6"/>
        <v>81.393538541669841</v>
      </c>
      <c r="K108" s="4">
        <v>364</v>
      </c>
      <c r="L108" s="8">
        <f t="shared" si="7"/>
        <v>45888</v>
      </c>
      <c r="M108" s="80">
        <v>629</v>
      </c>
      <c r="N108" s="100" t="s">
        <v>1760</v>
      </c>
      <c r="T108" s="4" t="s">
        <v>6939</v>
      </c>
      <c r="U108" s="4" t="s">
        <v>29</v>
      </c>
      <c r="X108" s="163" t="s">
        <v>1708</v>
      </c>
      <c r="AE108" s="4">
        <v>3510</v>
      </c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</row>
    <row r="109" spans="1:166" s="4" customFormat="1" ht="30.75" thickBot="1" x14ac:dyDescent="0.3">
      <c r="A109" s="4">
        <v>107</v>
      </c>
      <c r="B109" s="47" t="s">
        <v>100</v>
      </c>
      <c r="C109" s="115" t="s">
        <v>1724</v>
      </c>
      <c r="D109" s="47"/>
      <c r="E109" s="47"/>
      <c r="F109" s="47" t="s">
        <v>33</v>
      </c>
      <c r="G109" s="47" t="s">
        <v>32</v>
      </c>
      <c r="H109" s="47" t="s">
        <v>39</v>
      </c>
      <c r="I109" s="106">
        <v>45580</v>
      </c>
      <c r="J109" s="271">
        <f t="shared" ca="1" si="6"/>
        <v>137.39353854166984</v>
      </c>
      <c r="K109" s="47">
        <v>364</v>
      </c>
      <c r="L109" s="272">
        <f t="shared" si="7"/>
        <v>45944</v>
      </c>
      <c r="M109" s="80">
        <v>2133</v>
      </c>
      <c r="N109" s="122" t="s">
        <v>1760</v>
      </c>
      <c r="O109" s="47"/>
      <c r="P109" s="47"/>
      <c r="Q109" s="47"/>
      <c r="R109" s="47"/>
      <c r="S109" s="47"/>
      <c r="T109" s="4" t="s">
        <v>6939</v>
      </c>
      <c r="U109" s="47" t="s">
        <v>29</v>
      </c>
      <c r="V109" s="47"/>
      <c r="W109" s="47"/>
      <c r="X109" s="163" t="s">
        <v>1708</v>
      </c>
      <c r="Y109" s="47"/>
      <c r="Z109" s="47"/>
      <c r="AA109" s="47"/>
      <c r="AB109" s="47"/>
      <c r="AC109" s="47"/>
      <c r="AD109" s="47"/>
      <c r="AE109" s="47">
        <v>3510</v>
      </c>
      <c r="AF109" s="4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</row>
    <row r="110" spans="1:166" s="4" customFormat="1" ht="27" customHeight="1" x14ac:dyDescent="0.25">
      <c r="A110" s="4">
        <v>108</v>
      </c>
      <c r="B110" s="170" t="s">
        <v>100</v>
      </c>
      <c r="C110" s="98" t="s">
        <v>1725</v>
      </c>
      <c r="D110" s="170"/>
      <c r="E110" s="170" t="s">
        <v>1766</v>
      </c>
      <c r="F110" s="170" t="s">
        <v>33</v>
      </c>
      <c r="G110" s="170" t="s">
        <v>32</v>
      </c>
      <c r="H110" s="170" t="s">
        <v>39</v>
      </c>
      <c r="I110" s="283">
        <v>45518</v>
      </c>
      <c r="J110" s="171">
        <f t="shared" ca="1" si="6"/>
        <v>75.393538541669841</v>
      </c>
      <c r="K110" s="170">
        <v>364</v>
      </c>
      <c r="L110" s="173">
        <f t="shared" si="7"/>
        <v>45882</v>
      </c>
      <c r="M110" s="98" t="s">
        <v>1748</v>
      </c>
      <c r="N110" s="284" t="s">
        <v>1761</v>
      </c>
      <c r="O110" s="285"/>
      <c r="P110" s="170"/>
      <c r="Q110" s="170"/>
      <c r="R110" s="170"/>
      <c r="S110" s="170"/>
      <c r="T110" s="4" t="s">
        <v>67</v>
      </c>
      <c r="U110" s="170" t="s">
        <v>29</v>
      </c>
      <c r="V110" s="170"/>
      <c r="W110" s="170"/>
      <c r="X110" s="163" t="s">
        <v>1708</v>
      </c>
      <c r="Y110" s="170"/>
      <c r="Z110" s="170"/>
      <c r="AA110" s="170"/>
      <c r="AB110" s="170"/>
      <c r="AC110" s="170"/>
      <c r="AD110" s="170"/>
      <c r="AE110" s="170">
        <v>580</v>
      </c>
      <c r="AF110" s="175" t="s">
        <v>296</v>
      </c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</row>
    <row r="111" spans="1:166" s="4" customFormat="1" ht="27" customHeight="1" x14ac:dyDescent="0.25">
      <c r="A111" s="4">
        <v>109</v>
      </c>
      <c r="B111" s="4" t="s">
        <v>100</v>
      </c>
      <c r="C111" s="98" t="s">
        <v>1725</v>
      </c>
      <c r="E111" s="4" t="s">
        <v>1766</v>
      </c>
      <c r="F111" s="4" t="s">
        <v>33</v>
      </c>
      <c r="G111" s="4" t="s">
        <v>32</v>
      </c>
      <c r="H111" s="4" t="s">
        <v>39</v>
      </c>
      <c r="I111" s="107">
        <v>45518</v>
      </c>
      <c r="J111" s="10">
        <f t="shared" ca="1" si="6"/>
        <v>75.393538541669841</v>
      </c>
      <c r="K111" s="4">
        <v>364</v>
      </c>
      <c r="L111" s="8">
        <f t="shared" si="7"/>
        <v>45882</v>
      </c>
      <c r="M111" s="98" t="s">
        <v>1749</v>
      </c>
      <c r="N111" s="100" t="s">
        <v>1761</v>
      </c>
      <c r="T111" s="4" t="s">
        <v>67</v>
      </c>
      <c r="U111" s="4" t="s">
        <v>29</v>
      </c>
      <c r="X111" s="163" t="s">
        <v>1708</v>
      </c>
      <c r="AE111" s="4">
        <v>3100</v>
      </c>
      <c r="AF111" s="177" t="s">
        <v>297</v>
      </c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</row>
    <row r="112" spans="1:166" s="19" customFormat="1" ht="27" customHeight="1" x14ac:dyDescent="0.25">
      <c r="A112" s="4">
        <v>110</v>
      </c>
      <c r="B112" s="4" t="s">
        <v>100</v>
      </c>
      <c r="C112" s="98" t="s">
        <v>1726</v>
      </c>
      <c r="D112" s="4"/>
      <c r="E112" s="19" t="s">
        <v>1765</v>
      </c>
      <c r="F112" s="19" t="s">
        <v>33</v>
      </c>
      <c r="G112" s="19" t="s">
        <v>32</v>
      </c>
      <c r="H112" s="19" t="s">
        <v>39</v>
      </c>
      <c r="I112" s="107">
        <v>45518</v>
      </c>
      <c r="J112" s="71">
        <f t="shared" ca="1" si="6"/>
        <v>75.393538541669841</v>
      </c>
      <c r="K112" s="4">
        <v>364</v>
      </c>
      <c r="L112" s="70">
        <f t="shared" si="7"/>
        <v>45882</v>
      </c>
      <c r="M112" s="98" t="s">
        <v>1750</v>
      </c>
      <c r="N112" s="100" t="s">
        <v>1762</v>
      </c>
      <c r="T112" s="4" t="s">
        <v>67</v>
      </c>
      <c r="U112" s="4" t="s">
        <v>29</v>
      </c>
      <c r="X112" s="163" t="s">
        <v>1708</v>
      </c>
      <c r="AE112" s="19">
        <v>3191</v>
      </c>
      <c r="AF112" s="183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</row>
    <row r="113" spans="1:166" s="4" customFormat="1" ht="27" customHeight="1" x14ac:dyDescent="0.25">
      <c r="A113" s="4">
        <v>111</v>
      </c>
      <c r="B113" s="4" t="s">
        <v>100</v>
      </c>
      <c r="C113" s="98" t="s">
        <v>1726</v>
      </c>
      <c r="E113" s="4" t="s">
        <v>1765</v>
      </c>
      <c r="F113" s="4" t="s">
        <v>33</v>
      </c>
      <c r="G113" s="4" t="s">
        <v>32</v>
      </c>
      <c r="H113" s="4" t="s">
        <v>39</v>
      </c>
      <c r="I113" s="107">
        <v>45518</v>
      </c>
      <c r="J113" s="10">
        <f t="shared" ca="1" si="6"/>
        <v>75.393538541669841</v>
      </c>
      <c r="K113" s="4">
        <v>364</v>
      </c>
      <c r="L113" s="8">
        <f t="shared" si="7"/>
        <v>45882</v>
      </c>
      <c r="M113" s="98" t="s">
        <v>1751</v>
      </c>
      <c r="N113" s="100" t="s">
        <v>1762</v>
      </c>
      <c r="Q113" s="16"/>
      <c r="T113" s="4" t="s">
        <v>67</v>
      </c>
      <c r="U113" s="4" t="s">
        <v>29</v>
      </c>
      <c r="X113" s="163" t="s">
        <v>1708</v>
      </c>
      <c r="AF113" s="177">
        <v>21478385</v>
      </c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</row>
    <row r="114" spans="1:166" s="4" customFormat="1" ht="27" customHeight="1" x14ac:dyDescent="0.25">
      <c r="A114" s="4">
        <v>112</v>
      </c>
      <c r="B114" s="4" t="s">
        <v>100</v>
      </c>
      <c r="C114" s="98" t="s">
        <v>1726</v>
      </c>
      <c r="E114" s="4" t="s">
        <v>1765</v>
      </c>
      <c r="F114" s="4" t="s">
        <v>33</v>
      </c>
      <c r="G114" s="4" t="s">
        <v>32</v>
      </c>
      <c r="H114" s="4" t="s">
        <v>39</v>
      </c>
      <c r="I114" s="109">
        <v>45518</v>
      </c>
      <c r="J114" s="10">
        <f t="shared" ca="1" si="6"/>
        <v>75.393538541669841</v>
      </c>
      <c r="K114" s="4">
        <v>364</v>
      </c>
      <c r="L114" s="8">
        <f t="shared" si="7"/>
        <v>45882</v>
      </c>
      <c r="M114" s="98" t="s">
        <v>1752</v>
      </c>
      <c r="N114" s="102" t="s">
        <v>1762</v>
      </c>
      <c r="T114" s="4" t="s">
        <v>67</v>
      </c>
      <c r="U114" s="4" t="s">
        <v>29</v>
      </c>
      <c r="X114" s="163" t="s">
        <v>1708</v>
      </c>
      <c r="AF114" s="177" t="s">
        <v>1521</v>
      </c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</row>
    <row r="115" spans="1:166" s="4" customFormat="1" ht="27" customHeight="1" x14ac:dyDescent="0.25">
      <c r="A115" s="4">
        <v>113</v>
      </c>
      <c r="B115" s="4" t="s">
        <v>100</v>
      </c>
      <c r="C115" s="98" t="s">
        <v>1726</v>
      </c>
      <c r="E115" s="4" t="s">
        <v>1765</v>
      </c>
      <c r="F115" s="4" t="s">
        <v>33</v>
      </c>
      <c r="G115" s="4" t="s">
        <v>32</v>
      </c>
      <c r="H115" s="4" t="s">
        <v>39</v>
      </c>
      <c r="I115" s="109">
        <v>45518</v>
      </c>
      <c r="J115" s="10">
        <f t="shared" ca="1" si="6"/>
        <v>75.393538541669841</v>
      </c>
      <c r="K115" s="4">
        <v>364</v>
      </c>
      <c r="L115" s="8">
        <f t="shared" si="7"/>
        <v>45882</v>
      </c>
      <c r="M115" s="98" t="s">
        <v>1753</v>
      </c>
      <c r="N115" s="102" t="s">
        <v>1762</v>
      </c>
      <c r="T115" s="4" t="s">
        <v>67</v>
      </c>
      <c r="U115" s="4" t="s">
        <v>29</v>
      </c>
      <c r="X115" s="163" t="s">
        <v>1708</v>
      </c>
      <c r="AE115" s="4">
        <v>12520</v>
      </c>
      <c r="AF115" s="177" t="s">
        <v>294</v>
      </c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</row>
    <row r="116" spans="1:166" s="4" customFormat="1" ht="27" customHeight="1" x14ac:dyDescent="0.25">
      <c r="A116" s="4">
        <v>114</v>
      </c>
      <c r="B116" s="4" t="s">
        <v>100</v>
      </c>
      <c r="C116" s="98" t="s">
        <v>1726</v>
      </c>
      <c r="E116" s="4" t="s">
        <v>1765</v>
      </c>
      <c r="F116" s="4" t="s">
        <v>33</v>
      </c>
      <c r="G116" s="4" t="s">
        <v>32</v>
      </c>
      <c r="H116" s="4" t="s">
        <v>39</v>
      </c>
      <c r="I116" s="109">
        <v>45518</v>
      </c>
      <c r="J116" s="10">
        <f t="shared" ca="1" si="6"/>
        <v>75.393538541669841</v>
      </c>
      <c r="K116" s="4">
        <v>364</v>
      </c>
      <c r="L116" s="8">
        <f t="shared" ref="L116:L117" si="8">I116+K116</f>
        <v>45882</v>
      </c>
      <c r="M116" s="98" t="s">
        <v>1754</v>
      </c>
      <c r="N116" s="102" t="s">
        <v>1762</v>
      </c>
      <c r="T116" s="4" t="s">
        <v>67</v>
      </c>
      <c r="U116" s="4" t="s">
        <v>29</v>
      </c>
      <c r="X116" s="163" t="s">
        <v>1708</v>
      </c>
      <c r="AE116" s="4">
        <v>12520</v>
      </c>
      <c r="AF116" s="177" t="s">
        <v>293</v>
      </c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</row>
    <row r="117" spans="1:166" s="19" customFormat="1" ht="27" customHeight="1" thickBot="1" x14ac:dyDescent="0.3">
      <c r="A117" s="4">
        <v>115</v>
      </c>
      <c r="B117" s="47" t="s">
        <v>100</v>
      </c>
      <c r="C117" s="115" t="s">
        <v>1727</v>
      </c>
      <c r="D117" s="47"/>
      <c r="E117" s="163" t="s">
        <v>1764</v>
      </c>
      <c r="F117" s="163" t="s">
        <v>33</v>
      </c>
      <c r="G117" s="163" t="s">
        <v>32</v>
      </c>
      <c r="H117" s="163" t="s">
        <v>39</v>
      </c>
      <c r="I117" s="107">
        <v>45518</v>
      </c>
      <c r="J117" s="164">
        <f t="shared" ref="J117" ca="1" si="9">L117-NOW()</f>
        <v>75.393538541669841</v>
      </c>
      <c r="K117" s="47">
        <v>364</v>
      </c>
      <c r="L117" s="165">
        <f t="shared" si="8"/>
        <v>45882</v>
      </c>
      <c r="M117" s="115" t="s">
        <v>1755</v>
      </c>
      <c r="N117" s="100" t="s">
        <v>1763</v>
      </c>
      <c r="O117" s="163"/>
      <c r="P117" s="163"/>
      <c r="Q117" s="163"/>
      <c r="R117" s="163"/>
      <c r="S117" s="163"/>
      <c r="T117" s="47" t="s">
        <v>67</v>
      </c>
      <c r="U117" s="47" t="s">
        <v>29</v>
      </c>
      <c r="V117" s="163"/>
      <c r="W117" s="163"/>
      <c r="X117" s="163" t="s">
        <v>1708</v>
      </c>
      <c r="Y117" s="163"/>
      <c r="Z117" s="163"/>
      <c r="AA117" s="163"/>
      <c r="AB117" s="163"/>
      <c r="AC117" s="163"/>
      <c r="AD117" s="163"/>
      <c r="AE117" s="163"/>
      <c r="AF117" s="28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</row>
    <row r="118" spans="1:166" s="4" customFormat="1" ht="32.25" customHeight="1" x14ac:dyDescent="0.25">
      <c r="A118" s="4">
        <v>116</v>
      </c>
      <c r="B118" s="170" t="s">
        <v>73</v>
      </c>
      <c r="C118" s="117" t="s">
        <v>1789</v>
      </c>
      <c r="D118" s="170" t="s">
        <v>1770</v>
      </c>
      <c r="E118" s="170"/>
      <c r="F118" s="170" t="s">
        <v>33</v>
      </c>
      <c r="G118" s="170" t="s">
        <v>32</v>
      </c>
      <c r="H118" s="170" t="s">
        <v>39</v>
      </c>
      <c r="I118" s="287">
        <v>45524</v>
      </c>
      <c r="J118" s="171">
        <f t="shared" ca="1" si="6"/>
        <v>81.393538541669841</v>
      </c>
      <c r="K118" s="170">
        <v>364</v>
      </c>
      <c r="L118" s="173">
        <f t="shared" si="7"/>
        <v>45888</v>
      </c>
      <c r="M118" s="288">
        <v>1089</v>
      </c>
      <c r="N118" s="102" t="s">
        <v>1760</v>
      </c>
      <c r="O118" s="170"/>
      <c r="P118" s="170"/>
      <c r="Q118" s="170"/>
      <c r="R118" s="170"/>
      <c r="S118" s="170"/>
      <c r="T118" s="277" t="s">
        <v>6947</v>
      </c>
      <c r="U118" s="170" t="s">
        <v>44</v>
      </c>
      <c r="V118" s="170"/>
      <c r="W118" s="4">
        <v>2019</v>
      </c>
      <c r="X118" s="163" t="s">
        <v>1708</v>
      </c>
      <c r="Y118" s="170"/>
      <c r="Z118" s="170"/>
      <c r="AA118" s="170"/>
      <c r="AB118" s="170"/>
      <c r="AC118" s="170"/>
      <c r="AD118" s="170"/>
      <c r="AE118" s="170"/>
      <c r="AF118" s="175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</row>
    <row r="119" spans="1:166" s="4" customFormat="1" ht="32.25" customHeight="1" x14ac:dyDescent="0.25">
      <c r="A119" s="4">
        <v>117</v>
      </c>
      <c r="B119" s="4" t="s">
        <v>73</v>
      </c>
      <c r="C119" s="98" t="s">
        <v>1790</v>
      </c>
      <c r="D119" s="4" t="s">
        <v>1770</v>
      </c>
      <c r="F119" s="4" t="s">
        <v>33</v>
      </c>
      <c r="G119" s="4" t="s">
        <v>32</v>
      </c>
      <c r="H119" s="4" t="s">
        <v>39</v>
      </c>
      <c r="I119" s="109">
        <v>45524</v>
      </c>
      <c r="J119" s="10">
        <f t="shared" ca="1" si="6"/>
        <v>81.393538541669841</v>
      </c>
      <c r="K119" s="4">
        <v>364</v>
      </c>
      <c r="L119" s="8">
        <f t="shared" si="7"/>
        <v>45888</v>
      </c>
      <c r="M119" s="120">
        <v>2114</v>
      </c>
      <c r="N119" s="102" t="s">
        <v>1760</v>
      </c>
      <c r="T119" s="4" t="s">
        <v>6947</v>
      </c>
      <c r="U119" s="4" t="s">
        <v>44</v>
      </c>
      <c r="W119" s="4">
        <v>2019</v>
      </c>
      <c r="X119" s="163" t="s">
        <v>1708</v>
      </c>
      <c r="AF119" s="17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</row>
    <row r="120" spans="1:166" s="4" customFormat="1" ht="32.25" customHeight="1" x14ac:dyDescent="0.25">
      <c r="A120" s="4">
        <v>118</v>
      </c>
      <c r="B120" s="4" t="s">
        <v>73</v>
      </c>
      <c r="C120" s="98" t="s">
        <v>1791</v>
      </c>
      <c r="D120" s="4" t="s">
        <v>1769</v>
      </c>
      <c r="F120" s="4" t="s">
        <v>33</v>
      </c>
      <c r="G120" s="4" t="s">
        <v>32</v>
      </c>
      <c r="H120" s="4" t="s">
        <v>39</v>
      </c>
      <c r="I120" s="109">
        <v>45370</v>
      </c>
      <c r="J120" s="10">
        <f t="shared" ca="1" si="6"/>
        <v>-72.606461458330159</v>
      </c>
      <c r="K120" s="4">
        <v>364</v>
      </c>
      <c r="L120" s="8">
        <f t="shared" si="7"/>
        <v>45734</v>
      </c>
      <c r="M120" s="119">
        <v>1140</v>
      </c>
      <c r="N120" s="102" t="s">
        <v>1760</v>
      </c>
      <c r="T120" s="4" t="s">
        <v>194</v>
      </c>
      <c r="U120" s="4" t="s">
        <v>44</v>
      </c>
      <c r="W120" s="4">
        <v>2019</v>
      </c>
      <c r="X120" s="163" t="s">
        <v>1708</v>
      </c>
      <c r="AF120" s="17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</row>
    <row r="121" spans="1:166" s="4" customFormat="1" ht="32.25" customHeight="1" x14ac:dyDescent="0.25">
      <c r="A121" s="4">
        <v>119</v>
      </c>
      <c r="B121" s="4" t="s">
        <v>73</v>
      </c>
      <c r="C121" s="98" t="s">
        <v>6948</v>
      </c>
      <c r="D121" s="4" t="s">
        <v>1771</v>
      </c>
      <c r="F121" s="4" t="s">
        <v>33</v>
      </c>
      <c r="G121" s="4" t="s">
        <v>32</v>
      </c>
      <c r="H121" s="4" t="s">
        <v>39</v>
      </c>
      <c r="I121" s="109">
        <v>45524</v>
      </c>
      <c r="J121" s="10">
        <f t="shared" ca="1" si="6"/>
        <v>81.393538541669841</v>
      </c>
      <c r="K121" s="4">
        <v>364</v>
      </c>
      <c r="L121" s="8">
        <f t="shared" si="7"/>
        <v>45888</v>
      </c>
      <c r="M121" s="119">
        <v>627</v>
      </c>
      <c r="N121" s="102" t="s">
        <v>1760</v>
      </c>
      <c r="T121" s="4" t="s">
        <v>6939</v>
      </c>
      <c r="U121" s="4" t="s">
        <v>44</v>
      </c>
      <c r="W121" s="4">
        <v>2019</v>
      </c>
      <c r="X121" s="163" t="s">
        <v>1708</v>
      </c>
      <c r="AF121" s="17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</row>
    <row r="122" spans="1:166" s="4" customFormat="1" ht="32.25" customHeight="1" x14ac:dyDescent="0.25">
      <c r="A122" s="4">
        <v>120</v>
      </c>
      <c r="B122" s="4" t="s">
        <v>73</v>
      </c>
      <c r="C122" s="98" t="s">
        <v>6948</v>
      </c>
      <c r="D122" s="4" t="s">
        <v>1772</v>
      </c>
      <c r="F122" s="4" t="s">
        <v>33</v>
      </c>
      <c r="G122" s="4" t="s">
        <v>32</v>
      </c>
      <c r="H122" s="4" t="s">
        <v>39</v>
      </c>
      <c r="I122" s="109">
        <v>45580</v>
      </c>
      <c r="J122" s="10">
        <f t="shared" ca="1" si="6"/>
        <v>137.39353854166984</v>
      </c>
      <c r="K122" s="4">
        <v>364</v>
      </c>
      <c r="L122" s="8">
        <f t="shared" si="7"/>
        <v>45944</v>
      </c>
      <c r="M122" s="79">
        <v>2133</v>
      </c>
      <c r="N122" s="102" t="s">
        <v>1760</v>
      </c>
      <c r="T122" s="4" t="s">
        <v>6939</v>
      </c>
      <c r="U122" s="4" t="s">
        <v>44</v>
      </c>
      <c r="W122" s="4">
        <v>2019</v>
      </c>
      <c r="X122" s="163" t="s">
        <v>1708</v>
      </c>
      <c r="AF122" s="17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</row>
    <row r="123" spans="1:166" s="4" customFormat="1" ht="32.25" customHeight="1" x14ac:dyDescent="0.25">
      <c r="A123" s="4">
        <v>121</v>
      </c>
      <c r="B123" s="4" t="s">
        <v>73</v>
      </c>
      <c r="C123" s="98" t="s">
        <v>1792</v>
      </c>
      <c r="D123" s="4" t="s">
        <v>1770</v>
      </c>
      <c r="F123" s="4" t="s">
        <v>33</v>
      </c>
      <c r="G123" s="4" t="s">
        <v>32</v>
      </c>
      <c r="H123" s="4" t="s">
        <v>39</v>
      </c>
      <c r="I123" s="109">
        <v>45524</v>
      </c>
      <c r="J123" s="10">
        <f t="shared" ca="1" si="6"/>
        <v>81.393538541669841</v>
      </c>
      <c r="K123" s="4">
        <v>364</v>
      </c>
      <c r="L123" s="8">
        <f t="shared" si="7"/>
        <v>45888</v>
      </c>
      <c r="M123" s="121">
        <v>2138</v>
      </c>
      <c r="N123" s="102" t="s">
        <v>1760</v>
      </c>
      <c r="T123" s="4" t="s">
        <v>6950</v>
      </c>
      <c r="U123" s="4" t="s">
        <v>44</v>
      </c>
      <c r="W123" s="4">
        <v>2019</v>
      </c>
      <c r="X123" s="163" t="s">
        <v>1708</v>
      </c>
      <c r="AF123" s="17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</row>
    <row r="124" spans="1:166" s="19" customFormat="1" ht="32.25" customHeight="1" x14ac:dyDescent="0.25">
      <c r="A124" s="4">
        <v>122</v>
      </c>
      <c r="B124" s="4" t="s">
        <v>73</v>
      </c>
      <c r="C124" s="98" t="s">
        <v>1796</v>
      </c>
      <c r="D124" s="4" t="s">
        <v>1770</v>
      </c>
      <c r="E124" s="4"/>
      <c r="F124" s="4" t="s">
        <v>33</v>
      </c>
      <c r="G124" s="4" t="s">
        <v>32</v>
      </c>
      <c r="H124" s="4" t="s">
        <v>39</v>
      </c>
      <c r="I124" s="109">
        <v>45370</v>
      </c>
      <c r="J124" s="10">
        <f t="shared" ref="J124:J172" ca="1" si="10">L124-NOW()</f>
        <v>-72.606461458330159</v>
      </c>
      <c r="K124" s="4">
        <v>364</v>
      </c>
      <c r="L124" s="8">
        <f t="shared" si="7"/>
        <v>45734</v>
      </c>
      <c r="M124" s="102">
        <v>2115</v>
      </c>
      <c r="N124" s="102" t="s">
        <v>1760</v>
      </c>
      <c r="O124" s="4"/>
      <c r="P124" s="4"/>
      <c r="Q124" s="4"/>
      <c r="R124" s="4"/>
      <c r="S124" s="4"/>
      <c r="T124" s="4" t="s">
        <v>6949</v>
      </c>
      <c r="U124" s="4" t="s">
        <v>44</v>
      </c>
      <c r="V124" s="4"/>
      <c r="W124" s="4">
        <v>2019</v>
      </c>
      <c r="X124" s="163" t="s">
        <v>1708</v>
      </c>
      <c r="Y124" s="4"/>
      <c r="Z124" s="4"/>
      <c r="AA124" s="4"/>
      <c r="AB124" s="4"/>
      <c r="AC124" s="4"/>
      <c r="AD124" s="4"/>
      <c r="AE124" s="4"/>
      <c r="AF124" s="177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</row>
    <row r="125" spans="1:166" s="4" customFormat="1" ht="32.25" customHeight="1" x14ac:dyDescent="0.25">
      <c r="A125" s="4">
        <v>123</v>
      </c>
      <c r="B125" s="4" t="s">
        <v>73</v>
      </c>
      <c r="C125" s="98" t="s">
        <v>1797</v>
      </c>
      <c r="D125" s="4" t="s">
        <v>1770</v>
      </c>
      <c r="F125" s="4" t="s">
        <v>33</v>
      </c>
      <c r="G125" s="4" t="s">
        <v>32</v>
      </c>
      <c r="H125" s="4" t="s">
        <v>39</v>
      </c>
      <c r="I125" s="109">
        <v>45370</v>
      </c>
      <c r="J125" s="10">
        <f t="shared" ca="1" si="10"/>
        <v>-72.606461458330159</v>
      </c>
      <c r="K125" s="4">
        <v>364</v>
      </c>
      <c r="L125" s="8">
        <f t="shared" ref="L125:L174" si="11">I125+K125</f>
        <v>45734</v>
      </c>
      <c r="M125" s="120">
        <v>2140</v>
      </c>
      <c r="N125" s="102" t="s">
        <v>1760</v>
      </c>
      <c r="Q125" s="16"/>
      <c r="T125" s="4" t="s">
        <v>6949</v>
      </c>
      <c r="U125" s="4" t="s">
        <v>44</v>
      </c>
      <c r="W125" s="4">
        <v>2019</v>
      </c>
      <c r="X125" s="163" t="s">
        <v>1708</v>
      </c>
      <c r="AF125" s="17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</row>
    <row r="126" spans="1:166" s="4" customFormat="1" ht="32.25" customHeight="1" x14ac:dyDescent="0.25">
      <c r="A126" s="4">
        <v>124</v>
      </c>
      <c r="B126" s="4" t="s">
        <v>73</v>
      </c>
      <c r="C126" s="98" t="s">
        <v>1800</v>
      </c>
      <c r="D126" s="4" t="s">
        <v>1773</v>
      </c>
      <c r="F126" s="4" t="s">
        <v>33</v>
      </c>
      <c r="G126" s="4" t="s">
        <v>32</v>
      </c>
      <c r="H126" s="4" t="s">
        <v>39</v>
      </c>
      <c r="I126" s="109">
        <v>45370</v>
      </c>
      <c r="J126" s="10">
        <f t="shared" ca="1" si="10"/>
        <v>-72.606461458330159</v>
      </c>
      <c r="K126" s="4">
        <v>364</v>
      </c>
      <c r="L126" s="8">
        <f t="shared" si="11"/>
        <v>45734</v>
      </c>
      <c r="M126" s="79">
        <v>376</v>
      </c>
      <c r="N126" s="102" t="s">
        <v>1760</v>
      </c>
      <c r="T126" s="4" t="s">
        <v>6939</v>
      </c>
      <c r="U126" s="4" t="s">
        <v>44</v>
      </c>
      <c r="W126" s="4">
        <v>2019</v>
      </c>
      <c r="X126" s="163" t="s">
        <v>1708</v>
      </c>
      <c r="AF126" s="17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</row>
    <row r="127" spans="1:166" s="4" customFormat="1" ht="32.25" customHeight="1" x14ac:dyDescent="0.25">
      <c r="A127" s="4">
        <v>125</v>
      </c>
      <c r="B127" s="4" t="s">
        <v>73</v>
      </c>
      <c r="C127" s="98" t="s">
        <v>1800</v>
      </c>
      <c r="D127" s="4" t="s">
        <v>1773</v>
      </c>
      <c r="F127" s="4" t="s">
        <v>33</v>
      </c>
      <c r="G127" s="4" t="s">
        <v>32</v>
      </c>
      <c r="H127" s="4" t="s">
        <v>39</v>
      </c>
      <c r="I127" s="109">
        <v>45033</v>
      </c>
      <c r="J127" s="10">
        <f t="shared" ca="1" si="10"/>
        <v>-409.60646145833016</v>
      </c>
      <c r="K127" s="4">
        <v>364</v>
      </c>
      <c r="L127" s="8">
        <f t="shared" si="11"/>
        <v>45397</v>
      </c>
      <c r="M127" s="79">
        <v>377</v>
      </c>
      <c r="N127" s="102" t="s">
        <v>1760</v>
      </c>
      <c r="T127" s="4" t="s">
        <v>6939</v>
      </c>
      <c r="U127" s="4" t="s">
        <v>44</v>
      </c>
      <c r="W127" s="4">
        <v>2019</v>
      </c>
      <c r="X127" s="163" t="s">
        <v>1708</v>
      </c>
      <c r="AF127" s="17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</row>
    <row r="128" spans="1:166" s="4" customFormat="1" ht="32.25" customHeight="1" x14ac:dyDescent="0.25">
      <c r="A128" s="4">
        <v>126</v>
      </c>
      <c r="B128" s="4" t="s">
        <v>73</v>
      </c>
      <c r="C128" s="98" t="s">
        <v>1650</v>
      </c>
      <c r="D128" s="4" t="s">
        <v>1778</v>
      </c>
      <c r="F128" s="4" t="s">
        <v>33</v>
      </c>
      <c r="G128" s="4" t="s">
        <v>32</v>
      </c>
      <c r="H128" s="4" t="s">
        <v>39</v>
      </c>
      <c r="I128" s="109">
        <v>45580</v>
      </c>
      <c r="J128" s="10">
        <f t="shared" ca="1" si="10"/>
        <v>137.39353854166984</v>
      </c>
      <c r="K128" s="4">
        <v>364</v>
      </c>
      <c r="L128" s="8">
        <f t="shared" si="11"/>
        <v>45944</v>
      </c>
      <c r="M128" s="79">
        <v>622</v>
      </c>
      <c r="N128" s="102" t="s">
        <v>1760</v>
      </c>
      <c r="T128" s="4" t="s">
        <v>6939</v>
      </c>
      <c r="U128" s="4" t="s">
        <v>44</v>
      </c>
      <c r="W128" s="4">
        <v>2019</v>
      </c>
      <c r="X128" s="163" t="s">
        <v>1708</v>
      </c>
      <c r="AF128" s="17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</row>
    <row r="129" spans="1:166" s="4" customFormat="1" ht="32.25" customHeight="1" x14ac:dyDescent="0.25">
      <c r="A129" s="4">
        <v>127</v>
      </c>
      <c r="B129" s="4" t="s">
        <v>73</v>
      </c>
      <c r="C129" s="98" t="s">
        <v>1650</v>
      </c>
      <c r="D129" s="4" t="s">
        <v>1779</v>
      </c>
      <c r="F129" s="4" t="s">
        <v>33</v>
      </c>
      <c r="G129" s="4" t="s">
        <v>32</v>
      </c>
      <c r="H129" s="4" t="s">
        <v>39</v>
      </c>
      <c r="I129" s="109">
        <v>45580</v>
      </c>
      <c r="J129" s="10">
        <f t="shared" ca="1" si="10"/>
        <v>137.39353854166984</v>
      </c>
      <c r="K129" s="4">
        <v>364</v>
      </c>
      <c r="L129" s="8">
        <f t="shared" si="11"/>
        <v>45944</v>
      </c>
      <c r="M129" s="79">
        <v>623</v>
      </c>
      <c r="N129" s="102" t="s">
        <v>1760</v>
      </c>
      <c r="T129" s="4" t="s">
        <v>6939</v>
      </c>
      <c r="U129" s="4" t="s">
        <v>44</v>
      </c>
      <c r="W129" s="4">
        <v>2019</v>
      </c>
      <c r="X129" s="163" t="s">
        <v>1708</v>
      </c>
      <c r="AF129" s="17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</row>
    <row r="130" spans="1:166" s="4" customFormat="1" ht="32.25" customHeight="1" x14ac:dyDescent="0.25">
      <c r="A130" s="4">
        <v>128</v>
      </c>
      <c r="B130" s="4" t="s">
        <v>73</v>
      </c>
      <c r="C130" s="98" t="s">
        <v>1650</v>
      </c>
      <c r="D130" s="4" t="s">
        <v>1780</v>
      </c>
      <c r="F130" s="4" t="s">
        <v>33</v>
      </c>
      <c r="G130" s="4" t="s">
        <v>32</v>
      </c>
      <c r="H130" s="4" t="s">
        <v>39</v>
      </c>
      <c r="I130" s="109">
        <v>45580</v>
      </c>
      <c r="J130" s="10">
        <f t="shared" ca="1" si="10"/>
        <v>137.39353854166984</v>
      </c>
      <c r="K130" s="4">
        <v>364</v>
      </c>
      <c r="L130" s="8">
        <f t="shared" si="11"/>
        <v>45944</v>
      </c>
      <c r="M130" s="79">
        <v>624</v>
      </c>
      <c r="N130" s="102" t="s">
        <v>1760</v>
      </c>
      <c r="T130" s="4" t="s">
        <v>6939</v>
      </c>
      <c r="U130" s="4" t="s">
        <v>44</v>
      </c>
      <c r="W130" s="4">
        <v>2019</v>
      </c>
      <c r="X130" s="163" t="s">
        <v>1708</v>
      </c>
      <c r="AF130" s="17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</row>
    <row r="131" spans="1:166" s="19" customFormat="1" ht="32.25" customHeight="1" x14ac:dyDescent="0.25">
      <c r="A131" s="4">
        <v>129</v>
      </c>
      <c r="B131" s="4" t="s">
        <v>73</v>
      </c>
      <c r="C131" s="98" t="s">
        <v>1650</v>
      </c>
      <c r="D131" s="4" t="s">
        <v>1778</v>
      </c>
      <c r="E131" s="4"/>
      <c r="F131" s="4" t="s">
        <v>33</v>
      </c>
      <c r="G131" s="4" t="s">
        <v>32</v>
      </c>
      <c r="H131" s="4" t="s">
        <v>39</v>
      </c>
      <c r="I131" s="109">
        <v>45580</v>
      </c>
      <c r="J131" s="10">
        <f t="shared" ca="1" si="10"/>
        <v>137.39353854166984</v>
      </c>
      <c r="K131" s="4">
        <v>364</v>
      </c>
      <c r="L131" s="8">
        <f t="shared" si="11"/>
        <v>45944</v>
      </c>
      <c r="M131" s="79">
        <v>630</v>
      </c>
      <c r="N131" s="102" t="s">
        <v>1760</v>
      </c>
      <c r="O131" s="4"/>
      <c r="P131" s="4"/>
      <c r="Q131" s="4"/>
      <c r="R131" s="4"/>
      <c r="S131" s="4"/>
      <c r="T131" s="4" t="s">
        <v>6939</v>
      </c>
      <c r="U131" s="4" t="s">
        <v>44</v>
      </c>
      <c r="V131" s="4"/>
      <c r="W131" s="4">
        <v>2019</v>
      </c>
      <c r="X131" s="163" t="s">
        <v>1708</v>
      </c>
      <c r="Y131" s="4"/>
      <c r="Z131" s="4"/>
      <c r="AA131" s="4"/>
      <c r="AB131" s="4"/>
      <c r="AC131" s="4"/>
      <c r="AD131" s="4"/>
      <c r="AE131" s="4"/>
      <c r="AF131" s="177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</row>
    <row r="132" spans="1:166" s="4" customFormat="1" ht="32.25" customHeight="1" x14ac:dyDescent="0.25">
      <c r="A132" s="4">
        <v>130</v>
      </c>
      <c r="B132" s="4" t="s">
        <v>73</v>
      </c>
      <c r="C132" s="98" t="s">
        <v>1650</v>
      </c>
      <c r="D132" s="4" t="s">
        <v>1780</v>
      </c>
      <c r="F132" s="4" t="s">
        <v>33</v>
      </c>
      <c r="G132" s="4" t="s">
        <v>32</v>
      </c>
      <c r="H132" s="4" t="s">
        <v>39</v>
      </c>
      <c r="I132" s="109">
        <v>45580</v>
      </c>
      <c r="J132" s="10">
        <f t="shared" ref="J132:J137" ca="1" si="12">L132-NOW()</f>
        <v>137.39353854166984</v>
      </c>
      <c r="K132" s="4">
        <v>364</v>
      </c>
      <c r="L132" s="8">
        <f t="shared" ref="L132:L137" si="13">I132+K132</f>
        <v>45944</v>
      </c>
      <c r="M132" s="79">
        <v>638</v>
      </c>
      <c r="N132" s="102" t="s">
        <v>1760</v>
      </c>
      <c r="T132" s="4" t="s">
        <v>6939</v>
      </c>
      <c r="U132" s="4" t="s">
        <v>44</v>
      </c>
      <c r="W132" s="4">
        <v>2019</v>
      </c>
      <c r="X132" s="163" t="s">
        <v>1708</v>
      </c>
      <c r="AF132" s="17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</row>
    <row r="133" spans="1:166" s="4" customFormat="1" ht="32.25" customHeight="1" x14ac:dyDescent="0.25">
      <c r="A133" s="4">
        <v>131</v>
      </c>
      <c r="B133" s="4" t="s">
        <v>73</v>
      </c>
      <c r="C133" s="98" t="s">
        <v>1650</v>
      </c>
      <c r="D133" s="4" t="s">
        <v>3786</v>
      </c>
      <c r="F133" s="4" t="s">
        <v>33</v>
      </c>
      <c r="G133" s="4" t="s">
        <v>32</v>
      </c>
      <c r="H133" s="4" t="s">
        <v>39</v>
      </c>
      <c r="I133" s="109">
        <v>45581</v>
      </c>
      <c r="J133" s="10">
        <f t="shared" ca="1" si="12"/>
        <v>138.39353854166984</v>
      </c>
      <c r="K133" s="4">
        <v>364</v>
      </c>
      <c r="L133" s="8">
        <f>I133+K133</f>
        <v>45945</v>
      </c>
      <c r="M133" s="79">
        <v>639</v>
      </c>
      <c r="N133" s="102" t="s">
        <v>1760</v>
      </c>
      <c r="T133" s="4" t="s">
        <v>6939</v>
      </c>
      <c r="U133" s="4" t="s">
        <v>44</v>
      </c>
      <c r="W133" s="4">
        <v>2019</v>
      </c>
      <c r="X133" s="163" t="s">
        <v>1708</v>
      </c>
      <c r="AF133" s="17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</row>
    <row r="134" spans="1:166" s="4" customFormat="1" ht="32.25" customHeight="1" thickBot="1" x14ac:dyDescent="0.3">
      <c r="A134" s="4">
        <v>132</v>
      </c>
      <c r="B134" s="47" t="s">
        <v>73</v>
      </c>
      <c r="C134" s="115" t="s">
        <v>1650</v>
      </c>
      <c r="D134" s="47" t="s">
        <v>1771</v>
      </c>
      <c r="E134" s="47"/>
      <c r="F134" s="47" t="s">
        <v>33</v>
      </c>
      <c r="G134" s="47" t="s">
        <v>32</v>
      </c>
      <c r="H134" s="47" t="s">
        <v>39</v>
      </c>
      <c r="I134" s="107">
        <v>45580</v>
      </c>
      <c r="J134" s="271">
        <f t="shared" ca="1" si="12"/>
        <v>137.39353854166984</v>
      </c>
      <c r="K134" s="47">
        <v>364</v>
      </c>
      <c r="L134" s="272">
        <f t="shared" si="13"/>
        <v>45944</v>
      </c>
      <c r="M134" s="80">
        <v>640</v>
      </c>
      <c r="N134" s="100" t="s">
        <v>1760</v>
      </c>
      <c r="O134" s="47"/>
      <c r="P134" s="47"/>
      <c r="Q134" s="47"/>
      <c r="R134" s="47"/>
      <c r="S134" s="47"/>
      <c r="T134" s="47" t="s">
        <v>6939</v>
      </c>
      <c r="U134" s="47" t="s">
        <v>44</v>
      </c>
      <c r="V134" s="47"/>
      <c r="W134" s="47">
        <v>2019</v>
      </c>
      <c r="X134" s="163" t="s">
        <v>1708</v>
      </c>
      <c r="Y134" s="47"/>
      <c r="Z134" s="47"/>
      <c r="AA134" s="47"/>
      <c r="AB134" s="47"/>
      <c r="AC134" s="47"/>
      <c r="AD134" s="47"/>
      <c r="AE134" s="47"/>
      <c r="AF134" s="273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</row>
    <row r="135" spans="1:166" s="4" customFormat="1" ht="30.75" thickBot="1" x14ac:dyDescent="0.3">
      <c r="A135" s="4">
        <v>133</v>
      </c>
      <c r="B135" s="170" t="s">
        <v>73</v>
      </c>
      <c r="C135" s="83" t="s">
        <v>1801</v>
      </c>
      <c r="D135" s="170" t="s">
        <v>1774</v>
      </c>
      <c r="E135" s="170"/>
      <c r="F135" s="170" t="s">
        <v>33</v>
      </c>
      <c r="G135" s="170" t="s">
        <v>32</v>
      </c>
      <c r="H135" s="170" t="s">
        <v>39</v>
      </c>
      <c r="I135" s="289">
        <v>45525</v>
      </c>
      <c r="J135" s="290">
        <f t="shared" ca="1" si="12"/>
        <v>82.393538541669841</v>
      </c>
      <c r="K135" s="170">
        <v>364</v>
      </c>
      <c r="L135" s="173">
        <f t="shared" si="13"/>
        <v>45889</v>
      </c>
      <c r="M135" s="291">
        <v>1310205</v>
      </c>
      <c r="N135" s="170" t="s">
        <v>6990</v>
      </c>
      <c r="O135" s="170"/>
      <c r="P135" s="170"/>
      <c r="Q135" s="170"/>
      <c r="R135" s="170"/>
      <c r="S135" s="170"/>
      <c r="T135" s="4" t="s">
        <v>6953</v>
      </c>
      <c r="U135" s="170" t="s">
        <v>44</v>
      </c>
      <c r="V135" s="170" t="s">
        <v>6991</v>
      </c>
      <c r="W135" s="4">
        <v>2019</v>
      </c>
      <c r="X135" s="163" t="s">
        <v>1708</v>
      </c>
      <c r="Y135" s="170"/>
      <c r="Z135" s="170"/>
      <c r="AA135" s="170"/>
      <c r="AB135" s="170"/>
      <c r="AC135" s="170"/>
      <c r="AD135" s="170"/>
      <c r="AE135" s="170"/>
      <c r="AF135" s="175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</row>
    <row r="136" spans="1:166" s="4" customFormat="1" ht="30.75" thickBot="1" x14ac:dyDescent="0.3">
      <c r="A136" s="4">
        <v>134</v>
      </c>
      <c r="B136" s="4" t="s">
        <v>73</v>
      </c>
      <c r="C136" s="79" t="s">
        <v>1802</v>
      </c>
      <c r="D136" s="4" t="s">
        <v>1774</v>
      </c>
      <c r="F136" s="4" t="s">
        <v>33</v>
      </c>
      <c r="G136" s="4" t="s">
        <v>32</v>
      </c>
      <c r="H136" s="4" t="s">
        <v>39</v>
      </c>
      <c r="I136" s="93">
        <v>45525</v>
      </c>
      <c r="J136" s="71">
        <f t="shared" ca="1" si="12"/>
        <v>82.393538541669841</v>
      </c>
      <c r="K136" s="4">
        <v>364</v>
      </c>
      <c r="L136" s="8">
        <f t="shared" si="13"/>
        <v>45889</v>
      </c>
      <c r="M136" s="85" t="s">
        <v>1822</v>
      </c>
      <c r="N136" s="170" t="s">
        <v>6990</v>
      </c>
      <c r="O136" s="5"/>
      <c r="T136" s="4" t="s">
        <v>6953</v>
      </c>
      <c r="U136" s="4" t="s">
        <v>44</v>
      </c>
      <c r="V136" s="4" t="s">
        <v>6991</v>
      </c>
      <c r="W136" s="4">
        <v>2019</v>
      </c>
      <c r="X136" s="163" t="s">
        <v>1708</v>
      </c>
      <c r="Y136" s="79" t="s">
        <v>6951</v>
      </c>
      <c r="AF136" s="17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</row>
    <row r="137" spans="1:166" s="4" customFormat="1" ht="30.75" thickBot="1" x14ac:dyDescent="0.3">
      <c r="A137" s="4">
        <v>135</v>
      </c>
      <c r="B137" s="47" t="s">
        <v>73</v>
      </c>
      <c r="C137" s="80" t="s">
        <v>1802</v>
      </c>
      <c r="D137" s="47" t="s">
        <v>1774</v>
      </c>
      <c r="E137" s="47"/>
      <c r="F137" s="47" t="s">
        <v>33</v>
      </c>
      <c r="G137" s="47" t="s">
        <v>32</v>
      </c>
      <c r="H137" s="47" t="s">
        <v>39</v>
      </c>
      <c r="I137" s="389">
        <v>45525</v>
      </c>
      <c r="J137" s="164">
        <f t="shared" ca="1" si="12"/>
        <v>82.393538541669841</v>
      </c>
      <c r="K137" s="47">
        <v>364</v>
      </c>
      <c r="L137" s="272">
        <f t="shared" si="13"/>
        <v>45889</v>
      </c>
      <c r="M137" s="292" t="s">
        <v>1823</v>
      </c>
      <c r="N137" s="170" t="s">
        <v>6990</v>
      </c>
      <c r="O137" s="47"/>
      <c r="P137" s="47"/>
      <c r="Q137" s="47"/>
      <c r="R137" s="47"/>
      <c r="S137" s="47"/>
      <c r="T137" s="47" t="s">
        <v>6953</v>
      </c>
      <c r="U137" s="47" t="s">
        <v>44</v>
      </c>
      <c r="V137" s="47" t="s">
        <v>6991</v>
      </c>
      <c r="W137" s="47">
        <v>2019</v>
      </c>
      <c r="X137" s="163" t="s">
        <v>1708</v>
      </c>
      <c r="Y137" s="80" t="s">
        <v>6952</v>
      </c>
      <c r="Z137" s="47"/>
      <c r="AA137" s="47"/>
      <c r="AB137" s="47"/>
      <c r="AC137" s="47"/>
      <c r="AD137" s="47"/>
      <c r="AE137" s="47"/>
      <c r="AF137" s="273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</row>
    <row r="138" spans="1:166" s="4" customFormat="1" ht="30" x14ac:dyDescent="0.25">
      <c r="A138" s="4">
        <v>136</v>
      </c>
      <c r="B138" s="170" t="s">
        <v>73</v>
      </c>
      <c r="C138" s="117" t="s">
        <v>1804</v>
      </c>
      <c r="D138" s="170" t="s">
        <v>1770</v>
      </c>
      <c r="E138" s="294">
        <v>292265</v>
      </c>
      <c r="F138" s="170" t="s">
        <v>33</v>
      </c>
      <c r="G138" s="170" t="s">
        <v>32</v>
      </c>
      <c r="H138" s="170" t="s">
        <v>39</v>
      </c>
      <c r="I138" s="103">
        <v>45250</v>
      </c>
      <c r="J138" s="171">
        <f t="shared" ca="1" si="10"/>
        <v>-192.60646145833016</v>
      </c>
      <c r="K138" s="170">
        <v>364</v>
      </c>
      <c r="L138" s="173">
        <f t="shared" si="11"/>
        <v>45614</v>
      </c>
      <c r="M138" s="83">
        <v>414644</v>
      </c>
      <c r="N138" s="170"/>
      <c r="O138" s="170"/>
      <c r="P138" s="170"/>
      <c r="Q138" s="170"/>
      <c r="R138" s="170"/>
      <c r="S138" s="170"/>
      <c r="T138" s="47" t="s">
        <v>6954</v>
      </c>
      <c r="U138" s="277" t="s">
        <v>44</v>
      </c>
      <c r="V138" s="293"/>
      <c r="W138" s="170"/>
      <c r="X138" s="163" t="s">
        <v>1708</v>
      </c>
      <c r="Y138" s="170"/>
      <c r="Z138" s="170"/>
      <c r="AA138" s="170"/>
      <c r="AB138" s="170"/>
      <c r="AC138" s="170"/>
      <c r="AD138" s="170"/>
      <c r="AE138" s="170"/>
      <c r="AF138" s="175" t="s">
        <v>1496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</row>
    <row r="139" spans="1:166" s="19" customFormat="1" ht="30" x14ac:dyDescent="0.25">
      <c r="A139" s="4">
        <v>137</v>
      </c>
      <c r="B139" s="19" t="s">
        <v>73</v>
      </c>
      <c r="C139" s="98" t="s">
        <v>1804</v>
      </c>
      <c r="D139" s="4" t="s">
        <v>1770</v>
      </c>
      <c r="E139" s="110"/>
      <c r="F139" s="19" t="s">
        <v>33</v>
      </c>
      <c r="G139" s="19" t="s">
        <v>32</v>
      </c>
      <c r="H139" s="19" t="s">
        <v>39</v>
      </c>
      <c r="I139" s="93">
        <v>45250</v>
      </c>
      <c r="J139" s="10">
        <f t="shared" ca="1" si="10"/>
        <v>-192.60646145833016</v>
      </c>
      <c r="K139" s="4">
        <v>364</v>
      </c>
      <c r="L139" s="8">
        <f t="shared" si="11"/>
        <v>45614</v>
      </c>
      <c r="M139" s="79">
        <v>414645</v>
      </c>
      <c r="T139" s="47" t="s">
        <v>6954</v>
      </c>
      <c r="U139" s="4" t="s">
        <v>44</v>
      </c>
      <c r="V139" s="4"/>
      <c r="W139" s="4"/>
      <c r="X139" s="163" t="s">
        <v>1708</v>
      </c>
      <c r="AF139" s="183" t="s">
        <v>1497</v>
      </c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</row>
    <row r="140" spans="1:166" s="4" customFormat="1" ht="30" x14ac:dyDescent="0.25">
      <c r="A140" s="4">
        <v>138</v>
      </c>
      <c r="B140" s="4" t="s">
        <v>73</v>
      </c>
      <c r="C140" s="98" t="s">
        <v>1804</v>
      </c>
      <c r="D140" s="4" t="s">
        <v>1770</v>
      </c>
      <c r="E140" s="110">
        <v>251648</v>
      </c>
      <c r="F140" s="4" t="s">
        <v>33</v>
      </c>
      <c r="G140" s="4" t="s">
        <v>32</v>
      </c>
      <c r="H140" s="4" t="s">
        <v>39</v>
      </c>
      <c r="I140" s="93">
        <v>45250</v>
      </c>
      <c r="J140" s="10">
        <f t="shared" ca="1" si="10"/>
        <v>-192.60646145833016</v>
      </c>
      <c r="K140" s="4">
        <v>364</v>
      </c>
      <c r="L140" s="8">
        <f t="shared" si="11"/>
        <v>45614</v>
      </c>
      <c r="M140" s="79">
        <v>414646</v>
      </c>
      <c r="T140" s="47" t="s">
        <v>6954</v>
      </c>
      <c r="U140" s="4" t="s">
        <v>44</v>
      </c>
      <c r="X140" s="163" t="s">
        <v>1708</v>
      </c>
      <c r="AF140" s="177" t="s">
        <v>1496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</row>
    <row r="141" spans="1:166" s="19" customFormat="1" ht="30" x14ac:dyDescent="0.25">
      <c r="A141" s="4">
        <v>139</v>
      </c>
      <c r="B141" s="4" t="s">
        <v>73</v>
      </c>
      <c r="C141" s="98" t="s">
        <v>1804</v>
      </c>
      <c r="D141" s="4" t="s">
        <v>1770</v>
      </c>
      <c r="E141" s="110">
        <v>335806</v>
      </c>
      <c r="F141" s="19" t="s">
        <v>33</v>
      </c>
      <c r="G141" s="19" t="s">
        <v>32</v>
      </c>
      <c r="H141" s="19" t="s">
        <v>39</v>
      </c>
      <c r="I141" s="93">
        <v>45250</v>
      </c>
      <c r="J141" s="10">
        <f t="shared" ca="1" si="10"/>
        <v>-192.60646145833016</v>
      </c>
      <c r="K141" s="4">
        <v>364</v>
      </c>
      <c r="L141" s="70">
        <f t="shared" si="11"/>
        <v>45614</v>
      </c>
      <c r="M141" s="79">
        <v>414647</v>
      </c>
      <c r="T141" s="47" t="s">
        <v>6954</v>
      </c>
      <c r="U141" s="4" t="s">
        <v>44</v>
      </c>
      <c r="V141" s="4"/>
      <c r="X141" s="163" t="s">
        <v>1708</v>
      </c>
      <c r="AF141" s="183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</row>
    <row r="142" spans="1:166" s="19" customFormat="1" ht="30" x14ac:dyDescent="0.25">
      <c r="A142" s="4">
        <v>140</v>
      </c>
      <c r="B142" s="4" t="s">
        <v>73</v>
      </c>
      <c r="C142" s="98" t="s">
        <v>1804</v>
      </c>
      <c r="D142" s="4" t="s">
        <v>1770</v>
      </c>
      <c r="E142" s="110">
        <v>251670</v>
      </c>
      <c r="F142" s="19" t="s">
        <v>33</v>
      </c>
      <c r="G142" s="19" t="s">
        <v>32</v>
      </c>
      <c r="H142" s="19" t="s">
        <v>39</v>
      </c>
      <c r="I142" s="93">
        <v>45250</v>
      </c>
      <c r="J142" s="10">
        <f t="shared" ca="1" si="10"/>
        <v>-192.60646145833016</v>
      </c>
      <c r="K142" s="4">
        <v>364</v>
      </c>
      <c r="L142" s="70">
        <f t="shared" si="11"/>
        <v>45614</v>
      </c>
      <c r="M142" s="79">
        <v>414648</v>
      </c>
      <c r="T142" s="47" t="s">
        <v>6954</v>
      </c>
      <c r="U142" s="4" t="s">
        <v>44</v>
      </c>
      <c r="V142" s="4"/>
      <c r="X142" s="163" t="s">
        <v>1708</v>
      </c>
      <c r="AF142" s="183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</row>
    <row r="143" spans="1:166" s="4" customFormat="1" ht="30" x14ac:dyDescent="0.25">
      <c r="A143" s="4">
        <v>141</v>
      </c>
      <c r="B143" s="4" t="s">
        <v>73</v>
      </c>
      <c r="C143" s="98" t="s">
        <v>1805</v>
      </c>
      <c r="D143" s="4" t="s">
        <v>1770</v>
      </c>
      <c r="E143" s="110"/>
      <c r="F143" s="4" t="s">
        <v>33</v>
      </c>
      <c r="G143" s="19" t="s">
        <v>32</v>
      </c>
      <c r="H143" s="4" t="s">
        <v>39</v>
      </c>
      <c r="I143" s="93">
        <v>45590</v>
      </c>
      <c r="J143" s="10">
        <f t="shared" ca="1" si="10"/>
        <v>147.39353854166984</v>
      </c>
      <c r="K143" s="4">
        <v>364</v>
      </c>
      <c r="L143" s="8">
        <f t="shared" si="11"/>
        <v>45954</v>
      </c>
      <c r="M143" s="79">
        <v>292263</v>
      </c>
      <c r="T143" s="4" t="s">
        <v>6955</v>
      </c>
      <c r="U143" s="4" t="s">
        <v>44</v>
      </c>
      <c r="X143" s="163" t="s">
        <v>1708</v>
      </c>
      <c r="Y143" s="19"/>
      <c r="Z143" s="19"/>
      <c r="AA143" s="19"/>
      <c r="AB143" s="19"/>
      <c r="AC143" s="19"/>
      <c r="AD143" s="19"/>
      <c r="AE143" s="19"/>
      <c r="AF143" s="183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</row>
    <row r="144" spans="1:166" s="4" customFormat="1" ht="30" x14ac:dyDescent="0.25">
      <c r="A144" s="4">
        <v>142</v>
      </c>
      <c r="B144" s="4" t="s">
        <v>73</v>
      </c>
      <c r="C144" s="98" t="s">
        <v>1805</v>
      </c>
      <c r="D144" s="4" t="s">
        <v>1770</v>
      </c>
      <c r="E144" s="110" t="s">
        <v>1839</v>
      </c>
      <c r="F144" s="4" t="s">
        <v>33</v>
      </c>
      <c r="G144" s="19" t="s">
        <v>32</v>
      </c>
      <c r="H144" s="4" t="s">
        <v>39</v>
      </c>
      <c r="I144" s="93">
        <v>45250</v>
      </c>
      <c r="J144" s="10">
        <f t="shared" ca="1" si="10"/>
        <v>-192.60646145833016</v>
      </c>
      <c r="K144" s="4">
        <v>364</v>
      </c>
      <c r="L144" s="8">
        <f t="shared" si="11"/>
        <v>45614</v>
      </c>
      <c r="M144" s="79">
        <v>292267</v>
      </c>
      <c r="N144" s="4" t="s">
        <v>1844</v>
      </c>
      <c r="T144" s="4" t="s">
        <v>6955</v>
      </c>
      <c r="U144" s="4" t="s">
        <v>44</v>
      </c>
      <c r="X144" s="163" t="s">
        <v>1708</v>
      </c>
      <c r="Y144" s="19"/>
      <c r="Z144" s="19"/>
      <c r="AA144" s="19"/>
      <c r="AB144" s="19"/>
      <c r="AC144" s="19"/>
      <c r="AD144" s="19"/>
      <c r="AE144" s="19"/>
      <c r="AF144" s="183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</row>
    <row r="145" spans="1:166" s="4" customFormat="1" ht="30" x14ac:dyDescent="0.25">
      <c r="A145" s="4">
        <v>143</v>
      </c>
      <c r="B145" s="4" t="s">
        <v>73</v>
      </c>
      <c r="C145" s="98" t="s">
        <v>1805</v>
      </c>
      <c r="D145" s="4" t="s">
        <v>1770</v>
      </c>
      <c r="E145" s="110" t="s">
        <v>1839</v>
      </c>
      <c r="F145" s="4" t="s">
        <v>33</v>
      </c>
      <c r="G145" s="19" t="s">
        <v>32</v>
      </c>
      <c r="H145" s="4" t="s">
        <v>39</v>
      </c>
      <c r="I145" s="93">
        <v>45250</v>
      </c>
      <c r="J145" s="10">
        <f t="shared" ca="1" si="10"/>
        <v>-192.60646145833016</v>
      </c>
      <c r="K145" s="4">
        <v>364</v>
      </c>
      <c r="L145" s="8">
        <f t="shared" si="11"/>
        <v>45614</v>
      </c>
      <c r="M145" s="79">
        <v>465313</v>
      </c>
      <c r="N145" s="4" t="s">
        <v>1844</v>
      </c>
      <c r="T145" s="4" t="s">
        <v>6955</v>
      </c>
      <c r="U145" s="4" t="s">
        <v>44</v>
      </c>
      <c r="X145" s="163" t="s">
        <v>1708</v>
      </c>
      <c r="Y145" s="19"/>
      <c r="Z145" s="19"/>
      <c r="AA145" s="19"/>
      <c r="AB145" s="19"/>
      <c r="AC145" s="19"/>
      <c r="AD145" s="19"/>
      <c r="AE145" s="19"/>
      <c r="AF145" s="183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</row>
    <row r="146" spans="1:166" s="4" customFormat="1" ht="30" x14ac:dyDescent="0.25">
      <c r="A146" s="4">
        <v>144</v>
      </c>
      <c r="B146" s="4" t="s">
        <v>73</v>
      </c>
      <c r="C146" s="98" t="s">
        <v>1805</v>
      </c>
      <c r="D146" s="4" t="s">
        <v>1770</v>
      </c>
      <c r="E146" s="110" t="s">
        <v>1839</v>
      </c>
      <c r="F146" s="4" t="s">
        <v>33</v>
      </c>
      <c r="G146" s="4" t="s">
        <v>32</v>
      </c>
      <c r="H146" s="4" t="s">
        <v>39</v>
      </c>
      <c r="I146" s="93">
        <v>44588</v>
      </c>
      <c r="J146" s="10">
        <f t="shared" ca="1" si="10"/>
        <v>-854.60646145833016</v>
      </c>
      <c r="K146" s="4">
        <v>364</v>
      </c>
      <c r="L146" s="8">
        <f t="shared" si="11"/>
        <v>44952</v>
      </c>
      <c r="M146" s="79" t="s">
        <v>1824</v>
      </c>
      <c r="N146" s="4" t="s">
        <v>1844</v>
      </c>
      <c r="Q146" s="22"/>
      <c r="T146" s="4" t="s">
        <v>6955</v>
      </c>
      <c r="U146" s="4" t="s">
        <v>44</v>
      </c>
      <c r="X146" s="163" t="s">
        <v>1708</v>
      </c>
      <c r="Y146" s="19"/>
      <c r="Z146" s="19"/>
      <c r="AA146" s="19"/>
      <c r="AB146" s="19"/>
      <c r="AC146" s="19"/>
      <c r="AD146" s="19"/>
      <c r="AE146" s="19"/>
      <c r="AF146" s="183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</row>
    <row r="147" spans="1:166" s="4" customFormat="1" ht="30" x14ac:dyDescent="0.25">
      <c r="A147" s="4">
        <v>145</v>
      </c>
      <c r="B147" s="4" t="s">
        <v>73</v>
      </c>
      <c r="C147" s="98" t="s">
        <v>1805</v>
      </c>
      <c r="D147" s="4" t="s">
        <v>1770</v>
      </c>
      <c r="E147" s="110" t="s">
        <v>1840</v>
      </c>
      <c r="F147" s="4" t="s">
        <v>33</v>
      </c>
      <c r="G147" s="4" t="s">
        <v>32</v>
      </c>
      <c r="H147" s="4" t="s">
        <v>39</v>
      </c>
      <c r="I147" s="93">
        <v>45250</v>
      </c>
      <c r="J147" s="10">
        <f t="shared" ca="1" si="10"/>
        <v>-192.60646145833016</v>
      </c>
      <c r="K147" s="4">
        <v>364</v>
      </c>
      <c r="L147" s="8">
        <f t="shared" si="11"/>
        <v>45614</v>
      </c>
      <c r="M147" s="79">
        <v>251670</v>
      </c>
      <c r="N147" s="4" t="s">
        <v>1844</v>
      </c>
      <c r="T147" s="4" t="s">
        <v>6955</v>
      </c>
      <c r="U147" s="4" t="s">
        <v>44</v>
      </c>
      <c r="X147" s="163" t="s">
        <v>1708</v>
      </c>
      <c r="Y147" s="19"/>
      <c r="Z147" s="19"/>
      <c r="AA147" s="19"/>
      <c r="AB147" s="19"/>
      <c r="AC147" s="19"/>
      <c r="AD147" s="19"/>
      <c r="AE147" s="19"/>
      <c r="AF147" s="183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</row>
    <row r="148" spans="1:166" s="4" customFormat="1" ht="30" x14ac:dyDescent="0.25">
      <c r="A148" s="4">
        <v>146</v>
      </c>
      <c r="B148" s="4" t="s">
        <v>73</v>
      </c>
      <c r="C148" s="98" t="s">
        <v>1805</v>
      </c>
      <c r="D148" s="4" t="s">
        <v>1770</v>
      </c>
      <c r="E148" s="110">
        <v>336107</v>
      </c>
      <c r="F148" s="4" t="s">
        <v>33</v>
      </c>
      <c r="G148" s="4" t="s">
        <v>32</v>
      </c>
      <c r="H148" s="4" t="s">
        <v>39</v>
      </c>
      <c r="I148" s="93">
        <v>45590</v>
      </c>
      <c r="J148" s="10">
        <f t="shared" ca="1" si="10"/>
        <v>147.39353854166984</v>
      </c>
      <c r="K148" s="4">
        <v>364</v>
      </c>
      <c r="L148" s="8">
        <f t="shared" si="11"/>
        <v>45954</v>
      </c>
      <c r="M148" s="79">
        <v>292543</v>
      </c>
      <c r="N148" s="4" t="s">
        <v>1844</v>
      </c>
      <c r="Q148" s="22"/>
      <c r="T148" s="4" t="s">
        <v>6955</v>
      </c>
      <c r="U148" s="4" t="s">
        <v>44</v>
      </c>
      <c r="X148" s="163" t="s">
        <v>1708</v>
      </c>
      <c r="Y148" s="19"/>
      <c r="Z148" s="19"/>
      <c r="AA148" s="19"/>
      <c r="AB148" s="19"/>
      <c r="AC148" s="19"/>
      <c r="AD148" s="19"/>
      <c r="AE148" s="19"/>
      <c r="AF148" s="183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</row>
    <row r="149" spans="1:166" s="19" customFormat="1" ht="30" x14ac:dyDescent="0.25">
      <c r="A149" s="4">
        <v>147</v>
      </c>
      <c r="B149" s="4" t="s">
        <v>73</v>
      </c>
      <c r="C149" s="98" t="s">
        <v>1805</v>
      </c>
      <c r="D149" s="4" t="s">
        <v>1770</v>
      </c>
      <c r="E149" s="110" t="s">
        <v>1841</v>
      </c>
      <c r="F149" s="19" t="s">
        <v>33</v>
      </c>
      <c r="G149" s="19" t="s">
        <v>32</v>
      </c>
      <c r="H149" s="19" t="s">
        <v>39</v>
      </c>
      <c r="I149" s="93">
        <v>45250</v>
      </c>
      <c r="J149" s="71">
        <f t="shared" ca="1" si="10"/>
        <v>-192.60646145833016</v>
      </c>
      <c r="K149" s="4">
        <v>364</v>
      </c>
      <c r="L149" s="70">
        <f t="shared" si="11"/>
        <v>45614</v>
      </c>
      <c r="M149" s="79">
        <v>251648</v>
      </c>
      <c r="N149" s="4" t="s">
        <v>1844</v>
      </c>
      <c r="T149" s="4" t="s">
        <v>6955</v>
      </c>
      <c r="U149" s="4" t="s">
        <v>44</v>
      </c>
      <c r="V149" s="4"/>
      <c r="X149" s="163" t="s">
        <v>1708</v>
      </c>
      <c r="AF149" s="183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</row>
    <row r="150" spans="1:166" s="4" customFormat="1" ht="30" x14ac:dyDescent="0.25">
      <c r="A150" s="4">
        <v>148</v>
      </c>
      <c r="B150" s="4" t="s">
        <v>73</v>
      </c>
      <c r="C150" s="98" t="s">
        <v>1805</v>
      </c>
      <c r="D150" s="4" t="s">
        <v>1770</v>
      </c>
      <c r="E150" s="110" t="s">
        <v>1842</v>
      </c>
      <c r="F150" s="4" t="s">
        <v>33</v>
      </c>
      <c r="G150" s="19" t="s">
        <v>32</v>
      </c>
      <c r="H150" s="4" t="s">
        <v>39</v>
      </c>
      <c r="I150" s="93">
        <v>45250</v>
      </c>
      <c r="J150" s="10">
        <f t="shared" ca="1" si="10"/>
        <v>-192.60646145833016</v>
      </c>
      <c r="K150" s="4">
        <v>364</v>
      </c>
      <c r="L150" s="8">
        <f t="shared" si="11"/>
        <v>45614</v>
      </c>
      <c r="M150" s="79">
        <v>335806</v>
      </c>
      <c r="N150" s="4" t="s">
        <v>1844</v>
      </c>
      <c r="T150" s="4" t="s">
        <v>6955</v>
      </c>
      <c r="U150" s="4" t="s">
        <v>44</v>
      </c>
      <c r="X150" s="163" t="s">
        <v>1708</v>
      </c>
      <c r="Y150" s="19"/>
      <c r="Z150" s="19"/>
      <c r="AA150" s="19"/>
      <c r="AB150" s="19"/>
      <c r="AC150" s="19"/>
      <c r="AD150" s="19"/>
      <c r="AE150" s="19"/>
      <c r="AF150" s="183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</row>
    <row r="151" spans="1:166" s="4" customFormat="1" ht="30" x14ac:dyDescent="0.25">
      <c r="A151" s="4">
        <v>149</v>
      </c>
      <c r="B151" s="4" t="s">
        <v>73</v>
      </c>
      <c r="C151" s="98" t="s">
        <v>1805</v>
      </c>
      <c r="D151" s="4" t="s">
        <v>1770</v>
      </c>
      <c r="E151" s="110" t="s">
        <v>1843</v>
      </c>
      <c r="F151" s="4" t="s">
        <v>33</v>
      </c>
      <c r="G151" s="19" t="s">
        <v>32</v>
      </c>
      <c r="H151" s="4" t="s">
        <v>39</v>
      </c>
      <c r="I151" s="93">
        <v>45250</v>
      </c>
      <c r="J151" s="10">
        <f t="shared" ca="1" si="10"/>
        <v>-192.60646145833016</v>
      </c>
      <c r="K151" s="4">
        <v>364</v>
      </c>
      <c r="L151" s="8">
        <f t="shared" si="11"/>
        <v>45614</v>
      </c>
      <c r="M151" s="79">
        <v>292265</v>
      </c>
      <c r="N151" s="4" t="s">
        <v>1844</v>
      </c>
      <c r="T151" s="4" t="s">
        <v>6955</v>
      </c>
      <c r="U151" s="4" t="s">
        <v>44</v>
      </c>
      <c r="X151" s="163" t="s">
        <v>1708</v>
      </c>
      <c r="Y151" s="19"/>
      <c r="Z151" s="19"/>
      <c r="AA151" s="19"/>
      <c r="AB151" s="19"/>
      <c r="AC151" s="19"/>
      <c r="AD151" s="19"/>
      <c r="AE151" s="19"/>
      <c r="AF151" s="295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</row>
    <row r="152" spans="1:166" s="4" customFormat="1" ht="30" x14ac:dyDescent="0.25">
      <c r="A152" s="4">
        <v>150</v>
      </c>
      <c r="B152" s="4" t="s">
        <v>73</v>
      </c>
      <c r="C152" s="98" t="s">
        <v>1805</v>
      </c>
      <c r="D152" s="4" t="s">
        <v>1770</v>
      </c>
      <c r="E152" s="110">
        <v>336105</v>
      </c>
      <c r="F152" s="4" t="s">
        <v>33</v>
      </c>
      <c r="G152" s="19" t="s">
        <v>32</v>
      </c>
      <c r="H152" s="4" t="s">
        <v>39</v>
      </c>
      <c r="I152" s="93">
        <v>45590</v>
      </c>
      <c r="J152" s="10">
        <f t="shared" ca="1" si="10"/>
        <v>147.39353854166984</v>
      </c>
      <c r="K152" s="4">
        <v>364</v>
      </c>
      <c r="L152" s="8">
        <f t="shared" si="11"/>
        <v>45954</v>
      </c>
      <c r="M152" s="79">
        <v>251635</v>
      </c>
      <c r="N152" s="4" t="s">
        <v>1844</v>
      </c>
      <c r="T152" s="4" t="s">
        <v>6955</v>
      </c>
      <c r="U152" s="4" t="s">
        <v>44</v>
      </c>
      <c r="X152" s="163" t="s">
        <v>1708</v>
      </c>
      <c r="Y152" s="19"/>
      <c r="Z152" s="19"/>
      <c r="AA152" s="19"/>
      <c r="AB152" s="19"/>
      <c r="AC152" s="19"/>
      <c r="AD152" s="19"/>
      <c r="AE152" s="19"/>
      <c r="AF152" s="183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</row>
    <row r="153" spans="1:166" s="4" customFormat="1" ht="30" x14ac:dyDescent="0.25">
      <c r="A153" s="4">
        <v>151</v>
      </c>
      <c r="B153" s="4" t="s">
        <v>73</v>
      </c>
      <c r="C153" s="98" t="s">
        <v>1805</v>
      </c>
      <c r="D153" s="4" t="s">
        <v>1770</v>
      </c>
      <c r="E153" s="110"/>
      <c r="F153" s="4" t="s">
        <v>33</v>
      </c>
      <c r="G153" s="19" t="s">
        <v>32</v>
      </c>
      <c r="H153" s="4" t="s">
        <v>39</v>
      </c>
      <c r="I153" s="93">
        <v>45590</v>
      </c>
      <c r="J153" s="10">
        <f t="shared" ca="1" si="10"/>
        <v>147.39353854166984</v>
      </c>
      <c r="K153" s="4">
        <v>364</v>
      </c>
      <c r="L153" s="8">
        <f t="shared" si="11"/>
        <v>45954</v>
      </c>
      <c r="M153" s="79">
        <v>335824</v>
      </c>
      <c r="N153" s="4" t="s">
        <v>1844</v>
      </c>
      <c r="T153" s="4" t="s">
        <v>6955</v>
      </c>
      <c r="U153" s="4" t="s">
        <v>44</v>
      </c>
      <c r="X153" s="163" t="s">
        <v>1708</v>
      </c>
      <c r="Y153" s="19"/>
      <c r="Z153" s="19"/>
      <c r="AA153" s="19"/>
      <c r="AB153" s="19"/>
      <c r="AC153" s="19"/>
      <c r="AD153" s="19"/>
      <c r="AE153" s="19"/>
      <c r="AF153" s="183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</row>
    <row r="154" spans="1:166" s="4" customFormat="1" ht="30" x14ac:dyDescent="0.25">
      <c r="A154" s="4">
        <v>152</v>
      </c>
      <c r="B154" s="4" t="s">
        <v>73</v>
      </c>
      <c r="C154" s="98" t="s">
        <v>1804</v>
      </c>
      <c r="D154" s="4" t="s">
        <v>1770</v>
      </c>
      <c r="E154" s="110"/>
      <c r="F154" s="4" t="s">
        <v>33</v>
      </c>
      <c r="G154" s="19" t="s">
        <v>32</v>
      </c>
      <c r="H154" s="4" t="s">
        <v>39</v>
      </c>
      <c r="I154" s="93">
        <v>44908</v>
      </c>
      <c r="J154" s="10">
        <f t="shared" ca="1" si="10"/>
        <v>-534.60646145833016</v>
      </c>
      <c r="K154" s="4">
        <v>364</v>
      </c>
      <c r="L154" s="8">
        <f t="shared" si="11"/>
        <v>45272</v>
      </c>
      <c r="M154" s="79">
        <v>336107</v>
      </c>
      <c r="N154" s="4" t="s">
        <v>1844</v>
      </c>
      <c r="T154" s="47" t="s">
        <v>6954</v>
      </c>
      <c r="U154" s="4" t="s">
        <v>44</v>
      </c>
      <c r="X154" s="163" t="s">
        <v>1708</v>
      </c>
      <c r="Y154" s="19"/>
      <c r="Z154" s="19"/>
      <c r="AA154" s="19"/>
      <c r="AB154" s="19"/>
      <c r="AC154" s="19"/>
      <c r="AD154" s="19"/>
      <c r="AE154" s="19"/>
      <c r="AF154" s="183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</row>
    <row r="155" spans="1:166" s="4" customFormat="1" ht="30" x14ac:dyDescent="0.25">
      <c r="A155" s="4">
        <v>153</v>
      </c>
      <c r="B155" s="4" t="s">
        <v>73</v>
      </c>
      <c r="C155" s="98" t="s">
        <v>1804</v>
      </c>
      <c r="D155" s="4" t="s">
        <v>1770</v>
      </c>
      <c r="E155" s="110"/>
      <c r="F155" s="4" t="s">
        <v>33</v>
      </c>
      <c r="G155" s="19" t="s">
        <v>32</v>
      </c>
      <c r="H155" s="4" t="s">
        <v>39</v>
      </c>
      <c r="I155" s="93">
        <v>44908</v>
      </c>
      <c r="J155" s="10">
        <f t="shared" ca="1" si="10"/>
        <v>-534.60646145833016</v>
      </c>
      <c r="K155" s="4">
        <v>364</v>
      </c>
      <c r="L155" s="8">
        <f t="shared" si="11"/>
        <v>45272</v>
      </c>
      <c r="M155" s="79">
        <v>336100</v>
      </c>
      <c r="N155" s="4" t="s">
        <v>1844</v>
      </c>
      <c r="T155" s="47" t="s">
        <v>6954</v>
      </c>
      <c r="U155" s="4" t="s">
        <v>44</v>
      </c>
      <c r="X155" s="163" t="s">
        <v>1708</v>
      </c>
      <c r="Y155" s="19"/>
      <c r="Z155" s="19"/>
      <c r="AA155" s="19"/>
      <c r="AB155" s="19"/>
      <c r="AC155" s="19"/>
      <c r="AD155" s="19"/>
      <c r="AE155" s="19"/>
      <c r="AF155" s="183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</row>
    <row r="156" spans="1:166" s="4" customFormat="1" ht="30" x14ac:dyDescent="0.25">
      <c r="A156" s="4">
        <v>154</v>
      </c>
      <c r="B156" s="4" t="s">
        <v>73</v>
      </c>
      <c r="C156" s="98" t="s">
        <v>1805</v>
      </c>
      <c r="D156" s="4" t="s">
        <v>1770</v>
      </c>
      <c r="E156" s="110">
        <v>414648</v>
      </c>
      <c r="F156" s="4" t="s">
        <v>33</v>
      </c>
      <c r="G156" s="19" t="s">
        <v>32</v>
      </c>
      <c r="H156" s="4" t="s">
        <v>39</v>
      </c>
      <c r="I156" s="93">
        <v>45590</v>
      </c>
      <c r="J156" s="10">
        <f t="shared" ca="1" si="10"/>
        <v>147.39353854166984</v>
      </c>
      <c r="K156" s="4">
        <v>364</v>
      </c>
      <c r="L156" s="8">
        <f t="shared" si="11"/>
        <v>45954</v>
      </c>
      <c r="M156" s="79">
        <v>335811</v>
      </c>
      <c r="N156" s="4" t="s">
        <v>1844</v>
      </c>
      <c r="T156" s="4" t="s">
        <v>6955</v>
      </c>
      <c r="U156" s="4" t="s">
        <v>44</v>
      </c>
      <c r="X156" s="163" t="s">
        <v>1708</v>
      </c>
      <c r="Y156" s="19"/>
      <c r="Z156" s="19"/>
      <c r="AA156" s="19"/>
      <c r="AB156" s="19"/>
      <c r="AC156" s="19"/>
      <c r="AD156" s="19"/>
      <c r="AE156" s="19"/>
      <c r="AF156" s="183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</row>
    <row r="157" spans="1:166" s="4" customFormat="1" ht="30" x14ac:dyDescent="0.25">
      <c r="A157" s="4">
        <v>155</v>
      </c>
      <c r="B157" s="4" t="s">
        <v>73</v>
      </c>
      <c r="C157" s="98" t="s">
        <v>1805</v>
      </c>
      <c r="D157" s="4" t="s">
        <v>1770</v>
      </c>
      <c r="E157" s="110">
        <v>336102</v>
      </c>
      <c r="F157" s="4" t="s">
        <v>33</v>
      </c>
      <c r="G157" s="19" t="s">
        <v>32</v>
      </c>
      <c r="H157" s="4" t="s">
        <v>39</v>
      </c>
      <c r="I157" s="93">
        <v>45590</v>
      </c>
      <c r="J157" s="10">
        <f t="shared" ca="1" si="10"/>
        <v>147.39353854166984</v>
      </c>
      <c r="K157" s="4">
        <v>364</v>
      </c>
      <c r="L157" s="8">
        <f t="shared" si="11"/>
        <v>45954</v>
      </c>
      <c r="M157" s="79">
        <v>335825</v>
      </c>
      <c r="N157" s="4" t="s">
        <v>1844</v>
      </c>
      <c r="T157" s="4" t="s">
        <v>6955</v>
      </c>
      <c r="U157" s="4" t="s">
        <v>44</v>
      </c>
      <c r="X157" s="163" t="s">
        <v>1708</v>
      </c>
      <c r="Y157" s="19"/>
      <c r="Z157" s="19"/>
      <c r="AA157" s="19"/>
      <c r="AB157" s="19"/>
      <c r="AC157" s="19"/>
      <c r="AD157" s="19"/>
      <c r="AE157" s="19"/>
      <c r="AF157" s="183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</row>
    <row r="158" spans="1:166" s="4" customFormat="1" ht="30" x14ac:dyDescent="0.25">
      <c r="A158" s="4">
        <v>156</v>
      </c>
      <c r="B158" s="4" t="s">
        <v>73</v>
      </c>
      <c r="C158" s="98" t="s">
        <v>1804</v>
      </c>
      <c r="D158" s="4" t="s">
        <v>1770</v>
      </c>
      <c r="E158" s="110"/>
      <c r="F158" s="4" t="s">
        <v>33</v>
      </c>
      <c r="G158" s="19" t="s">
        <v>32</v>
      </c>
      <c r="H158" s="4" t="s">
        <v>39</v>
      </c>
      <c r="I158" s="93">
        <v>44908</v>
      </c>
      <c r="J158" s="10">
        <f t="shared" ca="1" si="10"/>
        <v>-534.60646145833016</v>
      </c>
      <c r="K158" s="4">
        <v>364</v>
      </c>
      <c r="L158" s="8">
        <f t="shared" si="11"/>
        <v>45272</v>
      </c>
      <c r="M158" s="79">
        <v>336105</v>
      </c>
      <c r="N158" s="4" t="s">
        <v>1844</v>
      </c>
      <c r="T158" s="4" t="s">
        <v>6955</v>
      </c>
      <c r="U158" s="4" t="s">
        <v>44</v>
      </c>
      <c r="X158" s="163" t="s">
        <v>1708</v>
      </c>
      <c r="Y158" s="19"/>
      <c r="Z158" s="19"/>
      <c r="AA158" s="19"/>
      <c r="AB158" s="19"/>
      <c r="AC158" s="19"/>
      <c r="AD158" s="19"/>
      <c r="AE158" s="19"/>
      <c r="AF158" s="183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</row>
    <row r="159" spans="1:166" s="4" customFormat="1" ht="30" x14ac:dyDescent="0.25">
      <c r="A159" s="4">
        <v>157</v>
      </c>
      <c r="B159" s="4" t="s">
        <v>73</v>
      </c>
      <c r="C159" s="98" t="s">
        <v>1805</v>
      </c>
      <c r="D159" s="4" t="s">
        <v>1770</v>
      </c>
      <c r="E159" s="110"/>
      <c r="F159" s="4" t="s">
        <v>33</v>
      </c>
      <c r="G159" s="19" t="s">
        <v>32</v>
      </c>
      <c r="H159" s="4" t="s">
        <v>39</v>
      </c>
      <c r="I159" s="93">
        <v>45590</v>
      </c>
      <c r="J159" s="10">
        <f t="shared" ca="1" si="10"/>
        <v>147.39353854166984</v>
      </c>
      <c r="K159" s="4">
        <v>364</v>
      </c>
      <c r="L159" s="8">
        <f t="shared" si="11"/>
        <v>45954</v>
      </c>
      <c r="M159" s="79">
        <v>335807</v>
      </c>
      <c r="N159" s="4" t="s">
        <v>1844</v>
      </c>
      <c r="T159" s="4" t="s">
        <v>6955</v>
      </c>
      <c r="U159" s="4" t="s">
        <v>44</v>
      </c>
      <c r="X159" s="163" t="s">
        <v>1708</v>
      </c>
      <c r="Y159" s="19"/>
      <c r="Z159" s="19"/>
      <c r="AA159" s="19"/>
      <c r="AB159" s="19"/>
      <c r="AC159" s="19"/>
      <c r="AD159" s="19"/>
      <c r="AE159" s="19"/>
      <c r="AF159" s="295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</row>
    <row r="160" spans="1:166" s="4" customFormat="1" ht="30.75" thickBot="1" x14ac:dyDescent="0.3">
      <c r="A160" s="4">
        <v>158</v>
      </c>
      <c r="B160" s="47" t="s">
        <v>73</v>
      </c>
      <c r="C160" s="115" t="s">
        <v>1804</v>
      </c>
      <c r="D160" s="47" t="s">
        <v>1770</v>
      </c>
      <c r="E160" s="130"/>
      <c r="F160" s="47" t="s">
        <v>33</v>
      </c>
      <c r="G160" s="47" t="s">
        <v>32</v>
      </c>
      <c r="H160" s="47" t="s">
        <v>39</v>
      </c>
      <c r="I160" s="106">
        <v>44908</v>
      </c>
      <c r="J160" s="10">
        <f t="shared" ca="1" si="10"/>
        <v>-534.60646145833016</v>
      </c>
      <c r="K160" s="47">
        <v>364</v>
      </c>
      <c r="L160" s="272">
        <f t="shared" si="11"/>
        <v>45272</v>
      </c>
      <c r="M160" s="80">
        <v>336103</v>
      </c>
      <c r="N160" s="47" t="s">
        <v>1844</v>
      </c>
      <c r="O160" s="296"/>
      <c r="P160" s="47"/>
      <c r="Q160" s="47"/>
      <c r="R160" s="47"/>
      <c r="S160" s="47"/>
      <c r="T160" s="47" t="s">
        <v>6954</v>
      </c>
      <c r="U160" s="47" t="s">
        <v>44</v>
      </c>
      <c r="V160" s="47"/>
      <c r="W160" s="47"/>
      <c r="X160" s="163" t="s">
        <v>1708</v>
      </c>
      <c r="Y160" s="163"/>
      <c r="Z160" s="163"/>
      <c r="AA160" s="163"/>
      <c r="AB160" s="163"/>
      <c r="AC160" s="163"/>
      <c r="AD160" s="163"/>
      <c r="AE160" s="163"/>
      <c r="AF160" s="286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</row>
    <row r="161" spans="1:166" s="4" customFormat="1" ht="31.5" x14ac:dyDescent="0.25">
      <c r="A161" s="4">
        <v>159</v>
      </c>
      <c r="B161" s="4" t="s">
        <v>73</v>
      </c>
      <c r="C161" s="83" t="s">
        <v>1806</v>
      </c>
      <c r="D161" s="170" t="s">
        <v>1770</v>
      </c>
      <c r="E161" s="83" t="s">
        <v>1848</v>
      </c>
      <c r="F161" s="170" t="s">
        <v>33</v>
      </c>
      <c r="G161" s="4" t="s">
        <v>30</v>
      </c>
      <c r="H161" s="170" t="s">
        <v>39</v>
      </c>
      <c r="I161" s="103">
        <v>45690</v>
      </c>
      <c r="J161" s="10">
        <f t="shared" ca="1" si="10"/>
        <v>247.39353854166984</v>
      </c>
      <c r="K161" s="170">
        <v>364</v>
      </c>
      <c r="L161" s="173">
        <f t="shared" si="11"/>
        <v>46054</v>
      </c>
      <c r="M161" s="83" t="s">
        <v>1825</v>
      </c>
      <c r="N161" s="79" t="s">
        <v>6956</v>
      </c>
      <c r="O161" t="s">
        <v>6957</v>
      </c>
      <c r="P161" s="170"/>
      <c r="Q161" s="170"/>
      <c r="R161" s="170"/>
      <c r="S161" s="170"/>
      <c r="T161" s="19" t="s">
        <v>206</v>
      </c>
      <c r="U161" s="4" t="s">
        <v>29</v>
      </c>
      <c r="V161" s="170"/>
      <c r="W161" s="170"/>
      <c r="X161" s="163" t="s">
        <v>1708</v>
      </c>
      <c r="Y161" s="170"/>
      <c r="Z161" s="170"/>
      <c r="AA161" s="170"/>
      <c r="AB161" s="170"/>
      <c r="AC161" s="170"/>
      <c r="AD161" s="170"/>
      <c r="AE161" s="170"/>
      <c r="AF161" s="175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</row>
    <row r="162" spans="1:166" s="4" customFormat="1" ht="31.5" x14ac:dyDescent="0.25">
      <c r="A162" s="4">
        <v>160</v>
      </c>
      <c r="B162" s="4" t="s">
        <v>73</v>
      </c>
      <c r="C162" s="79" t="s">
        <v>1806</v>
      </c>
      <c r="D162" s="4" t="s">
        <v>1782</v>
      </c>
      <c r="E162" s="79" t="s">
        <v>1848</v>
      </c>
      <c r="F162" s="4" t="s">
        <v>33</v>
      </c>
      <c r="G162" s="4" t="s">
        <v>30</v>
      </c>
      <c r="H162" s="4" t="s">
        <v>39</v>
      </c>
      <c r="I162" s="93">
        <v>45690</v>
      </c>
      <c r="J162" s="10">
        <f t="shared" ca="1" si="10"/>
        <v>247.39353854166984</v>
      </c>
      <c r="K162" s="4">
        <v>364</v>
      </c>
      <c r="L162" s="8">
        <f t="shared" si="11"/>
        <v>46054</v>
      </c>
      <c r="M162" s="79" t="s">
        <v>1826</v>
      </c>
      <c r="N162" s="79" t="s">
        <v>6956</v>
      </c>
      <c r="O162" t="s">
        <v>6958</v>
      </c>
      <c r="T162" s="19" t="s">
        <v>206</v>
      </c>
      <c r="U162" s="4" t="s">
        <v>29</v>
      </c>
      <c r="X162" s="163" t="s">
        <v>1708</v>
      </c>
      <c r="AF162" s="17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</row>
    <row r="163" spans="1:166" s="4" customFormat="1" ht="31.5" x14ac:dyDescent="0.25">
      <c r="A163" s="4">
        <v>161</v>
      </c>
      <c r="B163" s="4" t="s">
        <v>73</v>
      </c>
      <c r="C163" s="79" t="s">
        <v>1807</v>
      </c>
      <c r="D163" s="4" t="s">
        <v>1770</v>
      </c>
      <c r="E163" s="79" t="s">
        <v>1849</v>
      </c>
      <c r="F163" s="4" t="s">
        <v>33</v>
      </c>
      <c r="G163" s="4" t="s">
        <v>30</v>
      </c>
      <c r="H163" s="4" t="s">
        <v>39</v>
      </c>
      <c r="I163" s="93">
        <v>45690</v>
      </c>
      <c r="J163" s="10">
        <f t="shared" ca="1" si="10"/>
        <v>247.39353854166984</v>
      </c>
      <c r="K163" s="4">
        <v>364</v>
      </c>
      <c r="L163" s="8">
        <f t="shared" si="11"/>
        <v>46054</v>
      </c>
      <c r="M163" s="79" t="s">
        <v>1827</v>
      </c>
      <c r="N163" s="79" t="s">
        <v>6956</v>
      </c>
      <c r="O163" t="s">
        <v>6959</v>
      </c>
      <c r="T163" s="19" t="s">
        <v>206</v>
      </c>
      <c r="U163" s="4" t="s">
        <v>29</v>
      </c>
      <c r="X163" s="163" t="s">
        <v>1708</v>
      </c>
      <c r="AF163" s="17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</row>
    <row r="164" spans="1:166" s="4" customFormat="1" ht="30.75" thickBot="1" x14ac:dyDescent="0.3">
      <c r="A164" s="4">
        <v>162</v>
      </c>
      <c r="B164" s="47" t="s">
        <v>73</v>
      </c>
      <c r="C164" s="80" t="s">
        <v>1808</v>
      </c>
      <c r="D164" s="47" t="s">
        <v>1777</v>
      </c>
      <c r="E164" s="80"/>
      <c r="F164" s="47" t="s">
        <v>33</v>
      </c>
      <c r="G164" s="47" t="s">
        <v>30</v>
      </c>
      <c r="H164" s="47" t="s">
        <v>39</v>
      </c>
      <c r="I164" s="106">
        <v>45690</v>
      </c>
      <c r="J164" s="10">
        <f t="shared" ca="1" si="10"/>
        <v>247.39353854166984</v>
      </c>
      <c r="K164" s="47">
        <v>364</v>
      </c>
      <c r="L164" s="272">
        <f t="shared" si="11"/>
        <v>46054</v>
      </c>
      <c r="M164" s="80">
        <v>2211699</v>
      </c>
      <c r="N164" s="80" t="s">
        <v>156</v>
      </c>
      <c r="O164" s="47"/>
      <c r="P164" s="47"/>
      <c r="Q164" s="47"/>
      <c r="R164" s="47"/>
      <c r="S164" s="47"/>
      <c r="T164" s="163" t="s">
        <v>206</v>
      </c>
      <c r="U164" s="47" t="s">
        <v>29</v>
      </c>
      <c r="V164" s="47"/>
      <c r="W164" s="47"/>
      <c r="X164" s="163" t="s">
        <v>1708</v>
      </c>
      <c r="Y164" s="47"/>
      <c r="Z164" s="47"/>
      <c r="AA164" s="47"/>
      <c r="AB164" s="47"/>
      <c r="AC164" s="47"/>
      <c r="AD164" s="47"/>
      <c r="AE164" s="47"/>
      <c r="AF164" s="273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</row>
    <row r="165" spans="1:166" s="4" customFormat="1" ht="38.25" x14ac:dyDescent="0.25">
      <c r="A165" s="4">
        <v>163</v>
      </c>
      <c r="B165" s="170" t="s">
        <v>73</v>
      </c>
      <c r="C165" s="98" t="s">
        <v>1809</v>
      </c>
      <c r="D165" s="170" t="s">
        <v>1774</v>
      </c>
      <c r="E165" s="299" t="s">
        <v>1850</v>
      </c>
      <c r="F165" s="170" t="s">
        <v>33</v>
      </c>
      <c r="G165" s="170" t="s">
        <v>30</v>
      </c>
      <c r="H165" s="170" t="s">
        <v>39</v>
      </c>
      <c r="I165" s="287">
        <v>44519</v>
      </c>
      <c r="J165" s="10">
        <f t="shared" ca="1" si="10"/>
        <v>-923.60646145833016</v>
      </c>
      <c r="K165" s="170">
        <v>364</v>
      </c>
      <c r="L165" s="173">
        <f t="shared" si="11"/>
        <v>44883</v>
      </c>
      <c r="M165" s="297">
        <v>2638</v>
      </c>
      <c r="N165" s="79" t="s">
        <v>6960</v>
      </c>
      <c r="O165" s="23" t="s">
        <v>1839</v>
      </c>
      <c r="P165" s="170"/>
      <c r="Q165" s="170"/>
      <c r="R165" s="170"/>
      <c r="S165" s="170"/>
      <c r="T165" s="4" t="s">
        <v>6953</v>
      </c>
      <c r="U165" s="170" t="s">
        <v>44</v>
      </c>
      <c r="V165" s="170"/>
      <c r="W165" s="170"/>
      <c r="X165" s="163" t="s">
        <v>1708</v>
      </c>
      <c r="Y165" s="293"/>
      <c r="Z165" s="293"/>
      <c r="AA165" s="293"/>
      <c r="AB165" s="293"/>
      <c r="AC165" s="293"/>
      <c r="AD165" s="293"/>
      <c r="AE165" s="293"/>
      <c r="AF165" s="298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</row>
    <row r="166" spans="1:166" s="4" customFormat="1" ht="38.25" x14ac:dyDescent="0.25">
      <c r="A166" s="4">
        <v>164</v>
      </c>
      <c r="B166" s="4" t="s">
        <v>73</v>
      </c>
      <c r="C166" s="98" t="s">
        <v>1809</v>
      </c>
      <c r="D166" s="4" t="s">
        <v>1769</v>
      </c>
      <c r="E166" s="300" t="s">
        <v>1851</v>
      </c>
      <c r="F166" s="4" t="s">
        <v>33</v>
      </c>
      <c r="G166" s="4" t="s">
        <v>30</v>
      </c>
      <c r="H166" s="4" t="s">
        <v>39</v>
      </c>
      <c r="I166" s="109">
        <v>44550</v>
      </c>
      <c r="J166" s="10">
        <f t="shared" ca="1" si="10"/>
        <v>-892.60646145833016</v>
      </c>
      <c r="K166" s="4">
        <v>364</v>
      </c>
      <c r="L166" s="8">
        <f t="shared" si="11"/>
        <v>44914</v>
      </c>
      <c r="M166" s="102">
        <v>4106</v>
      </c>
      <c r="N166" s="79" t="s">
        <v>6960</v>
      </c>
      <c r="O166" s="23" t="s">
        <v>1839</v>
      </c>
      <c r="T166" s="4" t="s">
        <v>6953</v>
      </c>
      <c r="U166" s="4" t="s">
        <v>44</v>
      </c>
      <c r="X166" s="163" t="s">
        <v>1708</v>
      </c>
      <c r="Y166" s="19"/>
      <c r="Z166" s="19"/>
      <c r="AA166" s="19"/>
      <c r="AB166" s="19"/>
      <c r="AC166" s="19"/>
      <c r="AD166" s="19"/>
      <c r="AE166" s="19"/>
      <c r="AF166" s="183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</row>
    <row r="167" spans="1:166" s="4" customFormat="1" ht="38.25" x14ac:dyDescent="0.25">
      <c r="A167" s="4">
        <v>165</v>
      </c>
      <c r="B167" s="4" t="s">
        <v>73</v>
      </c>
      <c r="C167" s="98" t="s">
        <v>1809</v>
      </c>
      <c r="D167" s="4" t="s">
        <v>1769</v>
      </c>
      <c r="E167" s="300" t="s">
        <v>1852</v>
      </c>
      <c r="F167" s="4" t="s">
        <v>33</v>
      </c>
      <c r="G167" s="4" t="s">
        <v>30</v>
      </c>
      <c r="H167" s="4" t="s">
        <v>39</v>
      </c>
      <c r="I167" s="109">
        <v>44519</v>
      </c>
      <c r="J167" s="10">
        <f t="shared" ca="1" si="10"/>
        <v>-923.60646145833016</v>
      </c>
      <c r="K167" s="4">
        <v>364</v>
      </c>
      <c r="L167" s="8">
        <f t="shared" si="11"/>
        <v>44883</v>
      </c>
      <c r="M167" s="102">
        <v>2635</v>
      </c>
      <c r="N167" s="79" t="s">
        <v>6960</v>
      </c>
      <c r="O167" s="23" t="s">
        <v>1839</v>
      </c>
      <c r="T167" s="4" t="s">
        <v>6953</v>
      </c>
      <c r="U167" s="4" t="s">
        <v>44</v>
      </c>
      <c r="X167" s="163" t="s">
        <v>1708</v>
      </c>
      <c r="Y167" s="19"/>
      <c r="Z167" s="19"/>
      <c r="AA167" s="19"/>
      <c r="AB167" s="19"/>
      <c r="AC167" s="19"/>
      <c r="AD167" s="19"/>
      <c r="AE167" s="19"/>
      <c r="AF167" s="183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</row>
    <row r="168" spans="1:166" s="4" customFormat="1" ht="38.25" x14ac:dyDescent="0.25">
      <c r="A168" s="4">
        <v>166</v>
      </c>
      <c r="B168" s="4" t="s">
        <v>73</v>
      </c>
      <c r="C168" s="98" t="s">
        <v>1809</v>
      </c>
      <c r="D168" s="4" t="s">
        <v>1774</v>
      </c>
      <c r="E168" s="301" t="s">
        <v>1853</v>
      </c>
      <c r="F168" s="4" t="s">
        <v>33</v>
      </c>
      <c r="G168" s="4" t="s">
        <v>30</v>
      </c>
      <c r="H168" s="4" t="s">
        <v>39</v>
      </c>
      <c r="I168" s="109">
        <v>45562</v>
      </c>
      <c r="J168" s="10">
        <f t="shared" ca="1" si="10"/>
        <v>119.39353854166984</v>
      </c>
      <c r="K168" s="4">
        <v>364</v>
      </c>
      <c r="L168" s="8">
        <f t="shared" si="11"/>
        <v>45926</v>
      </c>
      <c r="M168" s="102">
        <v>4107</v>
      </c>
      <c r="N168" s="79" t="s">
        <v>6960</v>
      </c>
      <c r="O168" s="110"/>
      <c r="T168" s="4" t="s">
        <v>6953</v>
      </c>
      <c r="U168" s="4" t="s">
        <v>44</v>
      </c>
      <c r="X168" s="163" t="s">
        <v>1708</v>
      </c>
      <c r="Y168" s="19"/>
      <c r="Z168" s="19"/>
      <c r="AA168" s="19"/>
      <c r="AB168" s="19"/>
      <c r="AC168" s="19"/>
      <c r="AD168" s="19"/>
      <c r="AE168" s="19"/>
      <c r="AF168" s="183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</row>
    <row r="169" spans="1:166" s="4" customFormat="1" ht="38.25" x14ac:dyDescent="0.25">
      <c r="A169" s="4">
        <v>167</v>
      </c>
      <c r="B169" s="4" t="s">
        <v>73</v>
      </c>
      <c r="C169" s="98" t="s">
        <v>1809</v>
      </c>
      <c r="D169" s="4" t="s">
        <v>1783</v>
      </c>
      <c r="E169" s="301" t="s">
        <v>1854</v>
      </c>
      <c r="F169" s="4" t="s">
        <v>33</v>
      </c>
      <c r="G169" s="4" t="s">
        <v>30</v>
      </c>
      <c r="H169" s="4" t="s">
        <v>39</v>
      </c>
      <c r="I169" s="109">
        <v>45562</v>
      </c>
      <c r="J169" s="10">
        <f t="shared" ca="1" si="10"/>
        <v>119.39353854166984</v>
      </c>
      <c r="K169" s="4">
        <v>364</v>
      </c>
      <c r="L169" s="8">
        <f t="shared" si="11"/>
        <v>45926</v>
      </c>
      <c r="M169" s="102">
        <v>4105</v>
      </c>
      <c r="N169" s="79" t="s">
        <v>6960</v>
      </c>
      <c r="O169" s="110"/>
      <c r="T169" s="4" t="s">
        <v>6953</v>
      </c>
      <c r="U169" s="4" t="s">
        <v>44</v>
      </c>
      <c r="X169" s="163" t="s">
        <v>1708</v>
      </c>
      <c r="Y169" s="19"/>
      <c r="Z169" s="19"/>
      <c r="AA169" s="19"/>
      <c r="AB169" s="19"/>
      <c r="AC169" s="19"/>
      <c r="AD169" s="19"/>
      <c r="AE169" s="19"/>
      <c r="AF169" s="183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</row>
    <row r="170" spans="1:166" s="4" customFormat="1" ht="38.25" x14ac:dyDescent="0.25">
      <c r="A170" s="4">
        <v>168</v>
      </c>
      <c r="B170" s="4" t="s">
        <v>73</v>
      </c>
      <c r="C170" s="98" t="s">
        <v>1809</v>
      </c>
      <c r="D170" s="4" t="s">
        <v>1769</v>
      </c>
      <c r="E170" s="300" t="s">
        <v>1855</v>
      </c>
      <c r="F170" s="4" t="s">
        <v>33</v>
      </c>
      <c r="G170" s="4" t="s">
        <v>30</v>
      </c>
      <c r="H170" s="4" t="s">
        <v>39</v>
      </c>
      <c r="I170" s="109">
        <v>44519</v>
      </c>
      <c r="J170" s="10">
        <f t="shared" ca="1" si="10"/>
        <v>-923.60646145833016</v>
      </c>
      <c r="K170" s="4">
        <v>364</v>
      </c>
      <c r="L170" s="8">
        <f t="shared" si="11"/>
        <v>44883</v>
      </c>
      <c r="M170" s="102">
        <v>3910</v>
      </c>
      <c r="N170" s="79" t="s">
        <v>6960</v>
      </c>
      <c r="O170" s="23" t="s">
        <v>1839</v>
      </c>
      <c r="T170" s="4" t="s">
        <v>6953</v>
      </c>
      <c r="U170" s="4" t="s">
        <v>44</v>
      </c>
      <c r="X170" s="163" t="s">
        <v>1708</v>
      </c>
      <c r="Y170" s="19"/>
      <c r="Z170" s="19"/>
      <c r="AA170" s="19"/>
      <c r="AB170" s="19"/>
      <c r="AC170" s="19"/>
      <c r="AD170" s="19"/>
      <c r="AE170" s="19"/>
      <c r="AF170" s="183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</row>
    <row r="171" spans="1:166" s="4" customFormat="1" ht="38.25" x14ac:dyDescent="0.25">
      <c r="A171" s="4">
        <v>169</v>
      </c>
      <c r="B171" s="4" t="s">
        <v>73</v>
      </c>
      <c r="C171" s="98" t="s">
        <v>1809</v>
      </c>
      <c r="D171" s="4" t="s">
        <v>1783</v>
      </c>
      <c r="E171" s="301" t="s">
        <v>1856</v>
      </c>
      <c r="F171" s="4" t="s">
        <v>33</v>
      </c>
      <c r="G171" s="4" t="s">
        <v>30</v>
      </c>
      <c r="H171" s="4" t="s">
        <v>39</v>
      </c>
      <c r="I171" s="109">
        <v>45562</v>
      </c>
      <c r="J171" s="10">
        <f t="shared" ca="1" si="10"/>
        <v>119.39353854166984</v>
      </c>
      <c r="K171" s="4">
        <v>364</v>
      </c>
      <c r="L171" s="8">
        <f t="shared" si="11"/>
        <v>45926</v>
      </c>
      <c r="M171" s="79">
        <v>2637</v>
      </c>
      <c r="N171" s="79" t="s">
        <v>6960</v>
      </c>
      <c r="O171" s="110"/>
      <c r="T171" s="4" t="s">
        <v>6953</v>
      </c>
      <c r="U171" s="4" t="s">
        <v>44</v>
      </c>
      <c r="X171" s="163" t="s">
        <v>1708</v>
      </c>
      <c r="Y171" s="19"/>
      <c r="Z171" s="19"/>
      <c r="AA171" s="19"/>
      <c r="AB171" s="19"/>
      <c r="AC171" s="19"/>
      <c r="AD171" s="19"/>
      <c r="AE171" s="19"/>
      <c r="AF171" s="183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</row>
    <row r="172" spans="1:166" s="4" customFormat="1" ht="38.25" x14ac:dyDescent="0.25">
      <c r="A172" s="4">
        <v>170</v>
      </c>
      <c r="B172" s="4" t="s">
        <v>73</v>
      </c>
      <c r="C172" s="98" t="s">
        <v>1809</v>
      </c>
      <c r="D172" s="4" t="s">
        <v>174</v>
      </c>
      <c r="E172" s="301" t="s">
        <v>1857</v>
      </c>
      <c r="F172" s="4" t="s">
        <v>33</v>
      </c>
      <c r="G172" s="4" t="s">
        <v>30</v>
      </c>
      <c r="H172" s="4" t="s">
        <v>39</v>
      </c>
      <c r="I172" s="109">
        <v>45562</v>
      </c>
      <c r="J172" s="10">
        <f t="shared" ca="1" si="10"/>
        <v>119.39353854166984</v>
      </c>
      <c r="K172" s="4">
        <v>364</v>
      </c>
      <c r="L172" s="8">
        <f t="shared" si="11"/>
        <v>45926</v>
      </c>
      <c r="M172" s="102">
        <v>2634</v>
      </c>
      <c r="N172" s="79" t="s">
        <v>6960</v>
      </c>
      <c r="O172" s="110"/>
      <c r="T172" s="4" t="s">
        <v>6953</v>
      </c>
      <c r="U172" s="4" t="s">
        <v>44</v>
      </c>
      <c r="X172" s="163" t="s">
        <v>1708</v>
      </c>
      <c r="Y172" s="19"/>
      <c r="Z172" s="19"/>
      <c r="AA172" s="19"/>
      <c r="AB172" s="19"/>
      <c r="AC172" s="19"/>
      <c r="AD172" s="19"/>
      <c r="AE172" s="19"/>
      <c r="AF172" s="183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</row>
    <row r="173" spans="1:166" s="4" customFormat="1" ht="38.25" x14ac:dyDescent="0.25">
      <c r="A173" s="4">
        <v>171</v>
      </c>
      <c r="B173" s="4" t="s">
        <v>73</v>
      </c>
      <c r="C173" s="98" t="s">
        <v>1809</v>
      </c>
      <c r="D173" s="4" t="s">
        <v>1784</v>
      </c>
      <c r="E173" s="301" t="s">
        <v>1858</v>
      </c>
      <c r="F173" s="4" t="s">
        <v>33</v>
      </c>
      <c r="G173" s="4" t="s">
        <v>30</v>
      </c>
      <c r="H173" s="4" t="s">
        <v>39</v>
      </c>
      <c r="I173" s="109">
        <v>45562</v>
      </c>
      <c r="J173" s="10">
        <f t="shared" ref="J173:J235" ca="1" si="14">L173-NOW()</f>
        <v>119.39353854166984</v>
      </c>
      <c r="K173" s="4">
        <v>364</v>
      </c>
      <c r="L173" s="8">
        <f t="shared" si="11"/>
        <v>45926</v>
      </c>
      <c r="M173" s="79">
        <v>3480</v>
      </c>
      <c r="N173" s="79" t="s">
        <v>6960</v>
      </c>
      <c r="O173" s="110"/>
      <c r="T173" s="4" t="s">
        <v>6953</v>
      </c>
      <c r="U173" s="4" t="s">
        <v>44</v>
      </c>
      <c r="X173" s="163" t="s">
        <v>1708</v>
      </c>
      <c r="Y173" s="19"/>
      <c r="Z173" s="19"/>
      <c r="AA173" s="19"/>
      <c r="AB173" s="19"/>
      <c r="AC173" s="19"/>
      <c r="AD173" s="19"/>
      <c r="AE173" s="19"/>
      <c r="AF173" s="183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</row>
    <row r="174" spans="1:166" s="19" customFormat="1" ht="38.25" x14ac:dyDescent="0.25">
      <c r="A174" s="4">
        <v>172</v>
      </c>
      <c r="B174" s="4" t="s">
        <v>73</v>
      </c>
      <c r="C174" s="98" t="s">
        <v>1809</v>
      </c>
      <c r="D174" s="4" t="s">
        <v>1783</v>
      </c>
      <c r="E174" s="301" t="s">
        <v>1859</v>
      </c>
      <c r="F174" s="19" t="s">
        <v>33</v>
      </c>
      <c r="G174" s="4" t="s">
        <v>30</v>
      </c>
      <c r="H174" s="19" t="s">
        <v>39</v>
      </c>
      <c r="I174" s="109">
        <v>45562</v>
      </c>
      <c r="J174" s="10">
        <f t="shared" ca="1" si="14"/>
        <v>119.39353854166984</v>
      </c>
      <c r="K174" s="4">
        <v>364</v>
      </c>
      <c r="L174" s="8">
        <f t="shared" si="11"/>
        <v>45926</v>
      </c>
      <c r="M174" s="79">
        <v>2636</v>
      </c>
      <c r="N174" s="79" t="s">
        <v>6960</v>
      </c>
      <c r="O174" s="110"/>
      <c r="T174" s="4" t="s">
        <v>6953</v>
      </c>
      <c r="U174" s="4" t="s">
        <v>44</v>
      </c>
      <c r="X174" s="163" t="s">
        <v>1708</v>
      </c>
      <c r="AF174" s="183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</row>
    <row r="175" spans="1:166" s="4" customFormat="1" ht="38.25" x14ac:dyDescent="0.25">
      <c r="A175" s="4">
        <v>173</v>
      </c>
      <c r="B175" s="4" t="s">
        <v>73</v>
      </c>
      <c r="C175" s="98" t="s">
        <v>1809</v>
      </c>
      <c r="D175" s="4" t="s">
        <v>1785</v>
      </c>
      <c r="E175" s="301" t="s">
        <v>1860</v>
      </c>
      <c r="F175" s="4" t="s">
        <v>33</v>
      </c>
      <c r="G175" s="4" t="s">
        <v>30</v>
      </c>
      <c r="H175" s="4" t="s">
        <v>39</v>
      </c>
      <c r="I175" s="109">
        <v>45562</v>
      </c>
      <c r="J175" s="10">
        <f t="shared" ca="1" si="14"/>
        <v>119.39353854166984</v>
      </c>
      <c r="K175" s="4">
        <v>364</v>
      </c>
      <c r="L175" s="8">
        <f t="shared" ref="L175:L240" si="15">I175+K175</f>
        <v>45926</v>
      </c>
      <c r="M175" s="102">
        <v>2633</v>
      </c>
      <c r="N175" s="79" t="s">
        <v>6960</v>
      </c>
      <c r="O175" s="110"/>
      <c r="T175" s="4" t="s">
        <v>6953</v>
      </c>
      <c r="U175" s="4" t="s">
        <v>44</v>
      </c>
      <c r="X175" s="163" t="s">
        <v>1708</v>
      </c>
      <c r="Y175" s="19"/>
      <c r="Z175" s="19"/>
      <c r="AA175" s="19"/>
      <c r="AB175" s="19"/>
      <c r="AC175" s="19"/>
      <c r="AD175" s="19"/>
      <c r="AE175" s="19"/>
      <c r="AF175" s="183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</row>
    <row r="176" spans="1:166" s="4" customFormat="1" ht="39" thickBot="1" x14ac:dyDescent="0.3">
      <c r="A176" s="4">
        <v>174</v>
      </c>
      <c r="B176" s="47" t="s">
        <v>73</v>
      </c>
      <c r="C176" s="115" t="s">
        <v>1809</v>
      </c>
      <c r="D176" s="47" t="s">
        <v>174</v>
      </c>
      <c r="E176" s="302" t="s">
        <v>1861</v>
      </c>
      <c r="F176" s="47" t="s">
        <v>33</v>
      </c>
      <c r="G176" s="47" t="s">
        <v>30</v>
      </c>
      <c r="H176" s="47" t="s">
        <v>39</v>
      </c>
      <c r="I176" s="107">
        <v>45562</v>
      </c>
      <c r="J176" s="271">
        <f t="shared" ca="1" si="14"/>
        <v>119.39353854166984</v>
      </c>
      <c r="K176" s="47">
        <v>364</v>
      </c>
      <c r="L176" s="272">
        <f t="shared" si="15"/>
        <v>45926</v>
      </c>
      <c r="M176" s="100">
        <v>3370</v>
      </c>
      <c r="N176" s="80" t="s">
        <v>6960</v>
      </c>
      <c r="O176" s="130"/>
      <c r="P176" s="47"/>
      <c r="Q176" s="47"/>
      <c r="R176" s="47"/>
      <c r="S176" s="47"/>
      <c r="T176" s="47" t="s">
        <v>6953</v>
      </c>
      <c r="U176" s="47" t="s">
        <v>44</v>
      </c>
      <c r="V176" s="47"/>
      <c r="W176" s="47"/>
      <c r="X176" s="163" t="s">
        <v>1708</v>
      </c>
      <c r="Y176" s="163"/>
      <c r="Z176" s="163"/>
      <c r="AA176" s="163"/>
      <c r="AB176" s="163"/>
      <c r="AC176" s="163"/>
      <c r="AD176" s="163"/>
      <c r="AE176" s="163"/>
      <c r="AF176" s="286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</row>
    <row r="177" spans="1:166" s="4" customFormat="1" ht="30" x14ac:dyDescent="0.25">
      <c r="A177" s="4">
        <v>175</v>
      </c>
      <c r="B177" s="170" t="s">
        <v>25</v>
      </c>
      <c r="C177" s="83" t="s">
        <v>1810</v>
      </c>
      <c r="D177" s="170" t="s">
        <v>1786</v>
      </c>
      <c r="E177" s="294"/>
      <c r="F177" s="170" t="s">
        <v>33</v>
      </c>
      <c r="G177" s="170" t="s">
        <v>32</v>
      </c>
      <c r="H177" s="170" t="s">
        <v>39</v>
      </c>
      <c r="I177" s="103">
        <v>45510</v>
      </c>
      <c r="J177" s="171">
        <f t="shared" ca="1" si="14"/>
        <v>67.393538541669841</v>
      </c>
      <c r="K177" s="170">
        <v>364</v>
      </c>
      <c r="L177" s="173">
        <f t="shared" si="15"/>
        <v>45874</v>
      </c>
      <c r="M177" s="83" t="s">
        <v>1828</v>
      </c>
      <c r="N177" s="79" t="s">
        <v>6961</v>
      </c>
      <c r="O177" s="285"/>
      <c r="P177" s="170"/>
      <c r="Q177" s="170"/>
      <c r="R177" s="170"/>
      <c r="S177" s="170"/>
      <c r="T177" s="170" t="s">
        <v>6964</v>
      </c>
      <c r="U177" s="170" t="s">
        <v>44</v>
      </c>
      <c r="V177" s="170"/>
      <c r="W177" s="170"/>
      <c r="X177" s="163" t="s">
        <v>1708</v>
      </c>
      <c r="Y177" s="170"/>
      <c r="Z177" s="170"/>
      <c r="AA177" s="170"/>
      <c r="AB177" s="170"/>
      <c r="AC177" s="170"/>
      <c r="AD177" s="170"/>
      <c r="AE177" s="170"/>
      <c r="AF177" s="175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</row>
    <row r="178" spans="1:166" s="4" customFormat="1" ht="30" x14ac:dyDescent="0.25">
      <c r="A178" s="4">
        <v>176</v>
      </c>
      <c r="B178" s="4" t="s">
        <v>25</v>
      </c>
      <c r="C178" s="79" t="s">
        <v>1812</v>
      </c>
      <c r="D178" s="4" t="s">
        <v>1786</v>
      </c>
      <c r="F178" s="4" t="s">
        <v>33</v>
      </c>
      <c r="G178" s="4" t="s">
        <v>32</v>
      </c>
      <c r="H178" s="4" t="s">
        <v>39</v>
      </c>
      <c r="I178" s="93">
        <v>45539</v>
      </c>
      <c r="J178" s="10">
        <f t="shared" ca="1" si="14"/>
        <v>96.393538541669841</v>
      </c>
      <c r="K178" s="4">
        <v>364</v>
      </c>
      <c r="L178" s="8">
        <f t="shared" si="15"/>
        <v>45903</v>
      </c>
      <c r="M178" s="79" t="s">
        <v>1830</v>
      </c>
      <c r="N178" s="79" t="s">
        <v>6962</v>
      </c>
      <c r="O178" s="5"/>
      <c r="T178" s="4" t="s">
        <v>1474</v>
      </c>
      <c r="U178" s="4" t="s">
        <v>44</v>
      </c>
      <c r="X178" s="163" t="s">
        <v>1708</v>
      </c>
      <c r="AF178" s="17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</row>
    <row r="179" spans="1:166" s="4" customFormat="1" ht="30" x14ac:dyDescent="0.25">
      <c r="A179" s="4">
        <v>177</v>
      </c>
      <c r="B179" s="4" t="s">
        <v>25</v>
      </c>
      <c r="C179" s="79" t="s">
        <v>1813</v>
      </c>
      <c r="D179" s="4" t="s">
        <v>1786</v>
      </c>
      <c r="F179" s="4" t="s">
        <v>33</v>
      </c>
      <c r="G179" s="4" t="s">
        <v>32</v>
      </c>
      <c r="H179" s="4" t="s">
        <v>39</v>
      </c>
      <c r="I179" s="93">
        <v>45541</v>
      </c>
      <c r="J179" s="10">
        <f t="shared" ca="1" si="14"/>
        <v>98.393538541669841</v>
      </c>
      <c r="K179" s="4">
        <v>364</v>
      </c>
      <c r="L179" s="8">
        <f t="shared" si="15"/>
        <v>45905</v>
      </c>
      <c r="M179" s="79" t="s">
        <v>1831</v>
      </c>
      <c r="N179" s="79" t="s">
        <v>1862</v>
      </c>
      <c r="O179" s="5"/>
      <c r="T179" s="4" t="s">
        <v>1474</v>
      </c>
      <c r="U179" s="4" t="s">
        <v>44</v>
      </c>
      <c r="X179" s="163" t="s">
        <v>1708</v>
      </c>
      <c r="AF179" s="17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</row>
    <row r="180" spans="1:166" s="4" customFormat="1" ht="30" x14ac:dyDescent="0.25">
      <c r="A180" s="4">
        <v>178</v>
      </c>
      <c r="B180" s="4" t="s">
        <v>25</v>
      </c>
      <c r="C180" s="79" t="s">
        <v>1814</v>
      </c>
      <c r="D180" s="4" t="s">
        <v>1786</v>
      </c>
      <c r="F180" s="4" t="s">
        <v>33</v>
      </c>
      <c r="G180" s="4" t="s">
        <v>32</v>
      </c>
      <c r="H180" s="4" t="s">
        <v>39</v>
      </c>
      <c r="I180" s="93">
        <v>45541</v>
      </c>
      <c r="J180" s="10">
        <f t="shared" ca="1" si="14"/>
        <v>98.393538541669841</v>
      </c>
      <c r="K180" s="4">
        <v>364</v>
      </c>
      <c r="L180" s="8">
        <f t="shared" si="15"/>
        <v>45905</v>
      </c>
      <c r="M180" s="79" t="s">
        <v>1831</v>
      </c>
      <c r="N180" s="79" t="s">
        <v>6963</v>
      </c>
      <c r="O180" s="5"/>
      <c r="T180" s="4" t="s">
        <v>6965</v>
      </c>
      <c r="U180" s="4" t="s">
        <v>44</v>
      </c>
      <c r="X180" s="163" t="s">
        <v>1708</v>
      </c>
      <c r="AF180" s="17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</row>
    <row r="181" spans="1:166" s="4" customFormat="1" ht="30.75" thickBot="1" x14ac:dyDescent="0.3">
      <c r="A181" s="4">
        <v>179</v>
      </c>
      <c r="B181" s="47" t="s">
        <v>25</v>
      </c>
      <c r="C181" s="80" t="s">
        <v>1815</v>
      </c>
      <c r="D181" s="47" t="s">
        <v>1786</v>
      </c>
      <c r="E181" s="47"/>
      <c r="F181" s="47" t="s">
        <v>33</v>
      </c>
      <c r="G181" s="47" t="s">
        <v>32</v>
      </c>
      <c r="H181" s="47" t="s">
        <v>39</v>
      </c>
      <c r="I181" s="106">
        <v>45679</v>
      </c>
      <c r="J181" s="271">
        <f t="shared" ca="1" si="14"/>
        <v>236.39353854166984</v>
      </c>
      <c r="K181" s="47">
        <v>364</v>
      </c>
      <c r="L181" s="272">
        <f t="shared" si="15"/>
        <v>46043</v>
      </c>
      <c r="M181" s="80">
        <v>9533</v>
      </c>
      <c r="N181" s="80" t="s">
        <v>1757</v>
      </c>
      <c r="O181" s="296"/>
      <c r="P181" s="47"/>
      <c r="Q181" s="47"/>
      <c r="R181" s="47"/>
      <c r="S181" s="47"/>
      <c r="T181" s="47" t="s">
        <v>1473</v>
      </c>
      <c r="U181" s="47" t="s">
        <v>44</v>
      </c>
      <c r="V181" s="47"/>
      <c r="W181" s="47"/>
      <c r="X181" s="163" t="s">
        <v>1708</v>
      </c>
      <c r="Y181" s="47"/>
      <c r="Z181" s="47"/>
      <c r="AA181" s="47"/>
      <c r="AB181" s="47"/>
      <c r="AC181" s="47"/>
      <c r="AD181" s="47"/>
      <c r="AE181" s="47"/>
      <c r="AF181" s="273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</row>
    <row r="182" spans="1:166" s="4" customFormat="1" ht="31.5" x14ac:dyDescent="0.25">
      <c r="A182" s="4">
        <v>180</v>
      </c>
      <c r="B182" s="308" t="s">
        <v>25</v>
      </c>
      <c r="C182" s="297" t="s">
        <v>1816</v>
      </c>
      <c r="D182" s="308" t="s">
        <v>174</v>
      </c>
      <c r="E182" s="308"/>
      <c r="F182" s="308" t="s">
        <v>33</v>
      </c>
      <c r="G182" s="308" t="s">
        <v>32</v>
      </c>
      <c r="H182" s="308" t="s">
        <v>39</v>
      </c>
      <c r="I182" s="287">
        <v>45679</v>
      </c>
      <c r="J182" s="309">
        <f t="shared" ca="1" si="14"/>
        <v>236.39353854166984</v>
      </c>
      <c r="K182" s="308">
        <v>364</v>
      </c>
      <c r="L182" s="310">
        <f t="shared" si="15"/>
        <v>46043</v>
      </c>
      <c r="M182" s="297">
        <v>2130</v>
      </c>
      <c r="N182" s="81" t="s">
        <v>148</v>
      </c>
      <c r="O182" s="311"/>
      <c r="P182" s="308"/>
      <c r="Q182" s="308"/>
      <c r="R182" s="308"/>
      <c r="S182" s="308"/>
      <c r="T182" s="61" t="s">
        <v>174</v>
      </c>
      <c r="U182" s="308" t="s">
        <v>44</v>
      </c>
      <c r="V182" s="312"/>
      <c r="W182" s="308"/>
      <c r="X182" s="163" t="s">
        <v>1708</v>
      </c>
      <c r="Y182" s="308"/>
      <c r="Z182" s="308"/>
      <c r="AA182" s="308"/>
      <c r="AB182" s="308"/>
      <c r="AC182" s="308"/>
      <c r="AD182" s="308"/>
      <c r="AE182" s="308"/>
      <c r="AF182" s="313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</row>
    <row r="183" spans="1:166" s="4" customFormat="1" ht="31.5" hidden="1" x14ac:dyDescent="0.25">
      <c r="A183" s="4">
        <v>181</v>
      </c>
      <c r="B183" s="61" t="s">
        <v>25</v>
      </c>
      <c r="C183" s="102" t="s">
        <v>1816</v>
      </c>
      <c r="D183" s="61" t="s">
        <v>174</v>
      </c>
      <c r="E183" s="390" t="s">
        <v>1864</v>
      </c>
      <c r="F183" s="390"/>
      <c r="G183" s="61" t="s">
        <v>32</v>
      </c>
      <c r="H183" s="61" t="s">
        <v>39</v>
      </c>
      <c r="I183" s="303">
        <v>45030</v>
      </c>
      <c r="J183" s="304">
        <f t="shared" ca="1" si="14"/>
        <v>-412.60646145833016</v>
      </c>
      <c r="K183" s="61">
        <v>364</v>
      </c>
      <c r="L183" s="303">
        <f t="shared" si="15"/>
        <v>45394</v>
      </c>
      <c r="M183" s="102">
        <v>1395</v>
      </c>
      <c r="N183" s="79" t="s">
        <v>148</v>
      </c>
      <c r="O183" s="305"/>
      <c r="P183" s="61"/>
      <c r="Q183" s="61"/>
      <c r="R183" s="61"/>
      <c r="S183" s="61"/>
      <c r="T183" s="61" t="s">
        <v>6966</v>
      </c>
      <c r="U183" s="61" t="s">
        <v>44</v>
      </c>
      <c r="V183" s="306"/>
      <c r="W183" s="61"/>
      <c r="X183" s="163" t="s">
        <v>1708</v>
      </c>
      <c r="Y183" s="61"/>
      <c r="Z183" s="61"/>
      <c r="AA183" s="61"/>
      <c r="AB183" s="61"/>
      <c r="AC183" s="61"/>
      <c r="AD183" s="61"/>
      <c r="AE183" s="61"/>
      <c r="AF183" s="315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</row>
    <row r="184" spans="1:166" s="4" customFormat="1" ht="31.5" x14ac:dyDescent="0.25">
      <c r="A184" s="4">
        <v>182</v>
      </c>
      <c r="B184" s="61" t="s">
        <v>25</v>
      </c>
      <c r="C184" s="102" t="s">
        <v>1817</v>
      </c>
      <c r="D184" s="61" t="s">
        <v>174</v>
      </c>
      <c r="E184" s="61"/>
      <c r="F184" s="61" t="s">
        <v>33</v>
      </c>
      <c r="G184" s="61" t="s">
        <v>32</v>
      </c>
      <c r="H184" s="61" t="s">
        <v>39</v>
      </c>
      <c r="I184" s="109">
        <v>45564</v>
      </c>
      <c r="J184" s="304">
        <f t="shared" ca="1" si="14"/>
        <v>121.39353854166984</v>
      </c>
      <c r="K184" s="61">
        <v>364</v>
      </c>
      <c r="L184" s="303">
        <f t="shared" si="15"/>
        <v>45928</v>
      </c>
      <c r="M184" s="102">
        <v>584</v>
      </c>
      <c r="N184" s="79" t="s">
        <v>192</v>
      </c>
      <c r="O184" s="305"/>
      <c r="P184" s="61"/>
      <c r="Q184" s="61"/>
      <c r="R184" s="61"/>
      <c r="S184" s="61"/>
      <c r="T184" s="61" t="s">
        <v>6967</v>
      </c>
      <c r="U184" s="61" t="s">
        <v>44</v>
      </c>
      <c r="V184" s="306"/>
      <c r="W184" s="61"/>
      <c r="X184" s="163" t="s">
        <v>1708</v>
      </c>
      <c r="Y184" s="61"/>
      <c r="Z184" s="61"/>
      <c r="AA184" s="61"/>
      <c r="AB184" s="61"/>
      <c r="AC184" s="61"/>
      <c r="AD184" s="61"/>
      <c r="AE184" s="61"/>
      <c r="AF184" s="315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</row>
    <row r="185" spans="1:166" s="4" customFormat="1" ht="32.25" thickBot="1" x14ac:dyDescent="0.3">
      <c r="A185" s="4">
        <v>183</v>
      </c>
      <c r="B185" s="316" t="s">
        <v>25</v>
      </c>
      <c r="C185" s="100" t="s">
        <v>1817</v>
      </c>
      <c r="D185" s="316" t="s">
        <v>174</v>
      </c>
      <c r="E185" s="316"/>
      <c r="F185" s="316" t="s">
        <v>33</v>
      </c>
      <c r="G185" s="316" t="s">
        <v>32</v>
      </c>
      <c r="H185" s="316" t="s">
        <v>39</v>
      </c>
      <c r="I185" s="107">
        <v>45564</v>
      </c>
      <c r="J185" s="317">
        <f t="shared" ca="1" si="14"/>
        <v>121.39353854166984</v>
      </c>
      <c r="K185" s="316">
        <v>364</v>
      </c>
      <c r="L185" s="318">
        <f t="shared" si="15"/>
        <v>45928</v>
      </c>
      <c r="M185" s="100">
        <v>555</v>
      </c>
      <c r="N185" s="80" t="s">
        <v>192</v>
      </c>
      <c r="O185" s="319"/>
      <c r="P185" s="316"/>
      <c r="Q185" s="316"/>
      <c r="R185" s="316"/>
      <c r="S185" s="316"/>
      <c r="T185" s="61" t="s">
        <v>6968</v>
      </c>
      <c r="U185" s="316" t="s">
        <v>44</v>
      </c>
      <c r="V185" s="320"/>
      <c r="W185" s="316"/>
      <c r="X185" s="163" t="s">
        <v>1708</v>
      </c>
      <c r="Y185" s="316"/>
      <c r="Z185" s="316"/>
      <c r="AA185" s="316"/>
      <c r="AB185" s="316"/>
      <c r="AC185" s="316"/>
      <c r="AD185" s="316"/>
      <c r="AE185" s="316"/>
      <c r="AF185" s="321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</row>
    <row r="186" spans="1:166" s="4" customFormat="1" ht="31.5" x14ac:dyDescent="0.25">
      <c r="A186" s="4">
        <v>184</v>
      </c>
      <c r="B186" s="170" t="s">
        <v>25</v>
      </c>
      <c r="C186" s="83" t="s">
        <v>1818</v>
      </c>
      <c r="D186" s="170" t="s">
        <v>1782</v>
      </c>
      <c r="E186" s="170"/>
      <c r="F186" s="170" t="s">
        <v>33</v>
      </c>
      <c r="G186" s="170" t="s">
        <v>32</v>
      </c>
      <c r="H186" s="170" t="s">
        <v>39</v>
      </c>
      <c r="I186" s="322">
        <v>45638</v>
      </c>
      <c r="J186" s="171">
        <f t="shared" ca="1" si="14"/>
        <v>195.39353854166984</v>
      </c>
      <c r="K186" s="170">
        <v>364</v>
      </c>
      <c r="L186" s="173">
        <f t="shared" si="15"/>
        <v>46002</v>
      </c>
      <c r="M186" s="83">
        <v>45142692</v>
      </c>
      <c r="N186" s="83" t="s">
        <v>1709</v>
      </c>
      <c r="O186" s="170"/>
      <c r="P186" s="170"/>
      <c r="Q186" s="170"/>
      <c r="R186" s="170"/>
      <c r="S186" s="170"/>
      <c r="T186" s="166" t="s">
        <v>6969</v>
      </c>
      <c r="U186" s="170" t="s">
        <v>29</v>
      </c>
      <c r="V186" s="170"/>
      <c r="W186" s="170"/>
      <c r="X186" s="163" t="s">
        <v>1708</v>
      </c>
      <c r="Y186" s="170"/>
      <c r="Z186" s="170"/>
      <c r="AA186" s="170"/>
      <c r="AB186" s="170"/>
      <c r="AC186" s="170"/>
      <c r="AD186" s="170"/>
      <c r="AE186" s="170"/>
      <c r="AF186" s="175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</row>
    <row r="187" spans="1:166" s="4" customFormat="1" ht="32.25" thickBot="1" x14ac:dyDescent="0.3">
      <c r="A187" s="4">
        <v>185</v>
      </c>
      <c r="B187" s="47" t="s">
        <v>25</v>
      </c>
      <c r="C187" s="80" t="s">
        <v>1819</v>
      </c>
      <c r="D187" s="47" t="s">
        <v>1787</v>
      </c>
      <c r="E187" s="47"/>
      <c r="F187" s="47" t="s">
        <v>33</v>
      </c>
      <c r="G187" s="47" t="s">
        <v>32</v>
      </c>
      <c r="H187" s="47" t="s">
        <v>39</v>
      </c>
      <c r="I187" s="324">
        <v>45638</v>
      </c>
      <c r="J187" s="271">
        <f t="shared" ca="1" si="14"/>
        <v>195.39353854166984</v>
      </c>
      <c r="K187" s="47">
        <v>364</v>
      </c>
      <c r="L187" s="272">
        <f t="shared" si="15"/>
        <v>46002</v>
      </c>
      <c r="M187" s="80">
        <v>83210189</v>
      </c>
      <c r="N187" s="80" t="s">
        <v>1709</v>
      </c>
      <c r="O187" s="296"/>
      <c r="P187" s="47"/>
      <c r="Q187" s="47"/>
      <c r="R187" s="47"/>
      <c r="S187" s="47"/>
      <c r="T187" s="325" t="s">
        <v>6969</v>
      </c>
      <c r="U187" s="47" t="s">
        <v>29</v>
      </c>
      <c r="V187" s="47"/>
      <c r="W187" s="47"/>
      <c r="X187" s="163" t="s">
        <v>1708</v>
      </c>
      <c r="Y187" s="47"/>
      <c r="Z187" s="47"/>
      <c r="AA187" s="47"/>
      <c r="AB187" s="47"/>
      <c r="AC187" s="47"/>
      <c r="AD187" s="47"/>
      <c r="AE187" s="47"/>
      <c r="AF187" s="273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</row>
    <row r="188" spans="1:166" s="4" customFormat="1" ht="30" x14ac:dyDescent="0.25">
      <c r="A188" s="4">
        <v>186</v>
      </c>
      <c r="B188" s="327" t="s">
        <v>174</v>
      </c>
      <c r="C188" s="170" t="s">
        <v>167</v>
      </c>
      <c r="D188" s="327" t="s">
        <v>1962</v>
      </c>
      <c r="E188" s="328" t="s">
        <v>2037</v>
      </c>
      <c r="F188" s="170" t="s">
        <v>33</v>
      </c>
      <c r="G188" s="170" t="s">
        <v>30</v>
      </c>
      <c r="H188" s="170" t="s">
        <v>39</v>
      </c>
      <c r="I188" s="322">
        <v>45442</v>
      </c>
      <c r="J188" s="171">
        <f t="shared" ca="1" si="14"/>
        <v>-0.60646145833015908</v>
      </c>
      <c r="K188" s="170">
        <v>364</v>
      </c>
      <c r="L188" s="173">
        <f t="shared" si="15"/>
        <v>45806</v>
      </c>
      <c r="M188" s="329" t="s">
        <v>2086</v>
      </c>
      <c r="N188" s="170" t="s">
        <v>241</v>
      </c>
      <c r="O188" s="327" t="s">
        <v>2048</v>
      </c>
      <c r="P188" s="170" t="s">
        <v>173</v>
      </c>
      <c r="Q188" s="170"/>
      <c r="R188" s="170"/>
      <c r="S188" s="170" t="s">
        <v>242</v>
      </c>
      <c r="T188" s="328" t="s">
        <v>149</v>
      </c>
      <c r="U188" s="170" t="s">
        <v>44</v>
      </c>
      <c r="V188" s="170"/>
      <c r="W188" s="170"/>
      <c r="X188" s="170" t="s">
        <v>1708</v>
      </c>
      <c r="Y188" s="327" t="s">
        <v>1865</v>
      </c>
      <c r="Z188" s="170"/>
      <c r="AA188" s="170"/>
      <c r="AB188" s="170"/>
      <c r="AC188" s="170"/>
      <c r="AD188" s="170"/>
      <c r="AE188" s="170"/>
      <c r="AF188" s="175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</row>
    <row r="189" spans="1:166" s="4" customFormat="1" ht="30" x14ac:dyDescent="0.25">
      <c r="A189" s="4">
        <v>187</v>
      </c>
      <c r="B189" s="136" t="s">
        <v>174</v>
      </c>
      <c r="C189" s="4" t="s">
        <v>167</v>
      </c>
      <c r="D189" s="136" t="s">
        <v>1963</v>
      </c>
      <c r="E189" s="140" t="s">
        <v>2037</v>
      </c>
      <c r="F189" s="4" t="s">
        <v>33</v>
      </c>
      <c r="G189" s="4" t="s">
        <v>30</v>
      </c>
      <c r="H189" s="4" t="s">
        <v>39</v>
      </c>
      <c r="I189" s="135">
        <v>45442</v>
      </c>
      <c r="J189" s="10">
        <f t="shared" ca="1" si="14"/>
        <v>-0.60646145833015908</v>
      </c>
      <c r="K189" s="4">
        <v>364</v>
      </c>
      <c r="L189" s="8">
        <f t="shared" si="15"/>
        <v>45806</v>
      </c>
      <c r="M189" s="137" t="s">
        <v>2086</v>
      </c>
      <c r="N189" s="4" t="s">
        <v>241</v>
      </c>
      <c r="O189" s="136" t="s">
        <v>2048</v>
      </c>
      <c r="P189" s="4" t="s">
        <v>173</v>
      </c>
      <c r="S189" s="4" t="s">
        <v>242</v>
      </c>
      <c r="T189" s="140" t="s">
        <v>149</v>
      </c>
      <c r="U189" s="4" t="s">
        <v>44</v>
      </c>
      <c r="X189" s="4" t="s">
        <v>1708</v>
      </c>
      <c r="Y189" s="136" t="s">
        <v>1866</v>
      </c>
      <c r="AF189" s="17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</row>
    <row r="190" spans="1:166" s="4" customFormat="1" ht="30" x14ac:dyDescent="0.25">
      <c r="A190" s="4">
        <v>188</v>
      </c>
      <c r="B190" s="136" t="s">
        <v>174</v>
      </c>
      <c r="C190" s="4" t="s">
        <v>167</v>
      </c>
      <c r="D190" s="139" t="s">
        <v>1964</v>
      </c>
      <c r="E190" s="137" t="s">
        <v>2038</v>
      </c>
      <c r="F190" s="4" t="s">
        <v>33</v>
      </c>
      <c r="G190" s="4" t="s">
        <v>30</v>
      </c>
      <c r="H190" s="4" t="s">
        <v>39</v>
      </c>
      <c r="I190" s="135">
        <v>45442</v>
      </c>
      <c r="J190" s="10">
        <f t="shared" ca="1" si="14"/>
        <v>-0.60646145833015908</v>
      </c>
      <c r="K190" s="4">
        <v>364</v>
      </c>
      <c r="L190" s="8">
        <f t="shared" si="15"/>
        <v>45806</v>
      </c>
      <c r="M190" s="137" t="s">
        <v>1034</v>
      </c>
      <c r="N190" s="4" t="s">
        <v>241</v>
      </c>
      <c r="O190" s="137" t="s">
        <v>2048</v>
      </c>
      <c r="P190" s="4" t="s">
        <v>173</v>
      </c>
      <c r="S190" s="4" t="s">
        <v>169</v>
      </c>
      <c r="T190" s="137" t="s">
        <v>149</v>
      </c>
      <c r="U190" s="4" t="s">
        <v>44</v>
      </c>
      <c r="X190" s="4" t="s">
        <v>1708</v>
      </c>
      <c r="Y190" s="137" t="s">
        <v>1867</v>
      </c>
      <c r="AF190" s="17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</row>
    <row r="191" spans="1:166" s="4" customFormat="1" ht="30" x14ac:dyDescent="0.25">
      <c r="A191" s="4">
        <v>189</v>
      </c>
      <c r="B191" s="136" t="s">
        <v>174</v>
      </c>
      <c r="C191" s="4" t="s">
        <v>167</v>
      </c>
      <c r="D191" s="136" t="s">
        <v>1965</v>
      </c>
      <c r="E191" s="137" t="s">
        <v>2038</v>
      </c>
      <c r="F191" s="4" t="s">
        <v>33</v>
      </c>
      <c r="G191" s="4" t="s">
        <v>30</v>
      </c>
      <c r="H191" s="4" t="s">
        <v>39</v>
      </c>
      <c r="I191" s="135">
        <v>45442</v>
      </c>
      <c r="J191" s="10">
        <f t="shared" ca="1" si="14"/>
        <v>-0.60646145833015908</v>
      </c>
      <c r="K191" s="4">
        <v>364</v>
      </c>
      <c r="L191" s="8">
        <f t="shared" si="15"/>
        <v>45806</v>
      </c>
      <c r="M191" s="137" t="s">
        <v>1034</v>
      </c>
      <c r="N191" s="4" t="s">
        <v>241</v>
      </c>
      <c r="O191" s="136" t="s">
        <v>2049</v>
      </c>
      <c r="P191" s="4" t="s">
        <v>173</v>
      </c>
      <c r="S191" s="4" t="s">
        <v>169</v>
      </c>
      <c r="T191" s="140" t="s">
        <v>149</v>
      </c>
      <c r="U191" s="4" t="s">
        <v>44</v>
      </c>
      <c r="X191" s="4" t="s">
        <v>1708</v>
      </c>
      <c r="Y191" s="136" t="s">
        <v>1868</v>
      </c>
      <c r="AF191" s="17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</row>
    <row r="192" spans="1:166" s="4" customFormat="1" ht="30" x14ac:dyDescent="0.25">
      <c r="A192" s="4">
        <v>190</v>
      </c>
      <c r="B192" s="136" t="s">
        <v>174</v>
      </c>
      <c r="C192" s="4" t="s">
        <v>167</v>
      </c>
      <c r="D192" s="136" t="s">
        <v>1966</v>
      </c>
      <c r="E192" s="140" t="s">
        <v>2037</v>
      </c>
      <c r="F192" s="4" t="s">
        <v>33</v>
      </c>
      <c r="G192" s="4" t="s">
        <v>30</v>
      </c>
      <c r="H192" s="4" t="s">
        <v>39</v>
      </c>
      <c r="I192" s="135">
        <v>45442</v>
      </c>
      <c r="J192" s="10">
        <f t="shared" ca="1" si="14"/>
        <v>-0.60646145833015908</v>
      </c>
      <c r="K192" s="4">
        <v>364</v>
      </c>
      <c r="L192" s="8">
        <f t="shared" si="15"/>
        <v>45806</v>
      </c>
      <c r="M192" s="137" t="s">
        <v>2086</v>
      </c>
      <c r="N192" s="4" t="s">
        <v>241</v>
      </c>
      <c r="O192" s="136" t="s">
        <v>2050</v>
      </c>
      <c r="P192" s="4" t="s">
        <v>173</v>
      </c>
      <c r="S192" s="4" t="s">
        <v>169</v>
      </c>
      <c r="T192" s="140" t="s">
        <v>149</v>
      </c>
      <c r="U192" s="4" t="s">
        <v>44</v>
      </c>
      <c r="X192" s="4" t="s">
        <v>1708</v>
      </c>
      <c r="Y192" s="136" t="s">
        <v>1869</v>
      </c>
      <c r="AF192" s="17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</row>
    <row r="193" spans="1:166" s="4" customFormat="1" ht="30" x14ac:dyDescent="0.25">
      <c r="A193" s="4">
        <v>191</v>
      </c>
      <c r="B193" s="136" t="s">
        <v>174</v>
      </c>
      <c r="C193" s="4" t="s">
        <v>167</v>
      </c>
      <c r="D193" s="136" t="s">
        <v>1967</v>
      </c>
      <c r="E193" s="137" t="s">
        <v>2038</v>
      </c>
      <c r="F193" s="4" t="s">
        <v>33</v>
      </c>
      <c r="G193" s="4" t="s">
        <v>30</v>
      </c>
      <c r="H193" s="4" t="s">
        <v>39</v>
      </c>
      <c r="I193" s="135">
        <v>45442</v>
      </c>
      <c r="J193" s="10">
        <f t="shared" ca="1" si="14"/>
        <v>-0.60646145833015908</v>
      </c>
      <c r="K193" s="4">
        <v>364</v>
      </c>
      <c r="L193" s="8">
        <f t="shared" si="15"/>
        <v>45806</v>
      </c>
      <c r="M193" s="137" t="s">
        <v>1034</v>
      </c>
      <c r="N193" s="4" t="s">
        <v>241</v>
      </c>
      <c r="O193" s="136" t="s">
        <v>2049</v>
      </c>
      <c r="P193" s="4" t="s">
        <v>173</v>
      </c>
      <c r="S193" s="4" t="s">
        <v>169</v>
      </c>
      <c r="T193" s="140" t="s">
        <v>149</v>
      </c>
      <c r="U193" s="4" t="s">
        <v>44</v>
      </c>
      <c r="X193" s="4" t="s">
        <v>1708</v>
      </c>
      <c r="Y193" s="136" t="s">
        <v>1870</v>
      </c>
      <c r="AF193" s="17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</row>
    <row r="194" spans="1:166" s="4" customFormat="1" ht="30" x14ac:dyDescent="0.25">
      <c r="A194" s="4">
        <v>192</v>
      </c>
      <c r="B194" s="136" t="s">
        <v>174</v>
      </c>
      <c r="C194" s="4" t="s">
        <v>167</v>
      </c>
      <c r="D194" s="136" t="s">
        <v>1968</v>
      </c>
      <c r="E194" s="137" t="s">
        <v>2038</v>
      </c>
      <c r="F194" s="4" t="s">
        <v>33</v>
      </c>
      <c r="G194" s="4" t="s">
        <v>30</v>
      </c>
      <c r="H194" s="4" t="s">
        <v>39</v>
      </c>
      <c r="I194" s="135">
        <v>45442</v>
      </c>
      <c r="J194" s="10">
        <f t="shared" ca="1" si="14"/>
        <v>-0.60646145833015908</v>
      </c>
      <c r="K194" s="4">
        <v>364</v>
      </c>
      <c r="L194" s="8">
        <f t="shared" si="15"/>
        <v>45806</v>
      </c>
      <c r="M194" s="145">
        <v>975565</v>
      </c>
      <c r="N194" s="4" t="s">
        <v>241</v>
      </c>
      <c r="O194" s="136" t="s">
        <v>2051</v>
      </c>
      <c r="P194" s="4" t="s">
        <v>173</v>
      </c>
      <c r="S194" s="4" t="s">
        <v>169</v>
      </c>
      <c r="T194" s="140" t="s">
        <v>149</v>
      </c>
      <c r="U194" s="4" t="s">
        <v>44</v>
      </c>
      <c r="X194" s="4" t="s">
        <v>1708</v>
      </c>
      <c r="Y194" s="136" t="s">
        <v>1871</v>
      </c>
      <c r="AF194" s="17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</row>
    <row r="195" spans="1:166" s="4" customFormat="1" ht="30" x14ac:dyDescent="0.25">
      <c r="A195" s="4">
        <v>193</v>
      </c>
      <c r="B195" s="136" t="s">
        <v>174</v>
      </c>
      <c r="C195" s="4" t="s">
        <v>167</v>
      </c>
      <c r="D195" s="136" t="s">
        <v>1969</v>
      </c>
      <c r="E195" s="140" t="s">
        <v>2037</v>
      </c>
      <c r="F195" s="4" t="s">
        <v>33</v>
      </c>
      <c r="G195" s="4" t="s">
        <v>30</v>
      </c>
      <c r="H195" s="4" t="s">
        <v>39</v>
      </c>
      <c r="I195" s="135">
        <v>45442</v>
      </c>
      <c r="J195" s="10">
        <f t="shared" ca="1" si="14"/>
        <v>-0.60646145833015908</v>
      </c>
      <c r="K195" s="4">
        <v>364</v>
      </c>
      <c r="L195" s="8">
        <f t="shared" si="15"/>
        <v>45806</v>
      </c>
      <c r="M195" s="137" t="s">
        <v>2086</v>
      </c>
      <c r="N195" s="4" t="s">
        <v>241</v>
      </c>
      <c r="O195" s="136" t="s">
        <v>2052</v>
      </c>
      <c r="P195" s="4" t="s">
        <v>173</v>
      </c>
      <c r="S195" s="4" t="s">
        <v>169</v>
      </c>
      <c r="T195" s="140" t="s">
        <v>149</v>
      </c>
      <c r="U195" s="4" t="s">
        <v>44</v>
      </c>
      <c r="X195" s="4" t="s">
        <v>1708</v>
      </c>
      <c r="Y195" s="136" t="s">
        <v>1872</v>
      </c>
      <c r="AF195" s="17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</row>
    <row r="196" spans="1:166" s="4" customFormat="1" ht="30" x14ac:dyDescent="0.25">
      <c r="A196" s="4">
        <v>194</v>
      </c>
      <c r="B196" s="136" t="s">
        <v>174</v>
      </c>
      <c r="C196" s="4" t="s">
        <v>167</v>
      </c>
      <c r="D196" s="136" t="s">
        <v>1970</v>
      </c>
      <c r="E196" s="140" t="s">
        <v>2037</v>
      </c>
      <c r="F196" s="4" t="s">
        <v>33</v>
      </c>
      <c r="G196" s="4" t="s">
        <v>30</v>
      </c>
      <c r="H196" s="4" t="s">
        <v>39</v>
      </c>
      <c r="I196" s="135">
        <v>45442</v>
      </c>
      <c r="J196" s="10">
        <f t="shared" ca="1" si="14"/>
        <v>-0.60646145833015908</v>
      </c>
      <c r="K196" s="4">
        <v>364</v>
      </c>
      <c r="L196" s="8">
        <f t="shared" si="15"/>
        <v>45806</v>
      </c>
      <c r="M196" s="137" t="s">
        <v>2086</v>
      </c>
      <c r="N196" s="4" t="s">
        <v>241</v>
      </c>
      <c r="O196" s="136" t="s">
        <v>2053</v>
      </c>
      <c r="P196" s="4" t="s">
        <v>173</v>
      </c>
      <c r="S196" s="4" t="s">
        <v>1470</v>
      </c>
      <c r="T196" s="140" t="s">
        <v>2081</v>
      </c>
      <c r="U196" s="4" t="s">
        <v>44</v>
      </c>
      <c r="X196" s="4" t="s">
        <v>1708</v>
      </c>
      <c r="Y196" s="136" t="s">
        <v>1873</v>
      </c>
      <c r="AF196" s="17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</row>
    <row r="197" spans="1:166" s="4" customFormat="1" ht="30" x14ac:dyDescent="0.25">
      <c r="A197" s="4">
        <v>195</v>
      </c>
      <c r="B197" s="136" t="s">
        <v>174</v>
      </c>
      <c r="C197" s="4" t="s">
        <v>167</v>
      </c>
      <c r="D197" s="136" t="s">
        <v>1971</v>
      </c>
      <c r="E197" s="140" t="s">
        <v>2037</v>
      </c>
      <c r="F197" s="4" t="s">
        <v>33</v>
      </c>
      <c r="G197" s="4" t="s">
        <v>30</v>
      </c>
      <c r="H197" s="4" t="s">
        <v>39</v>
      </c>
      <c r="I197" s="135">
        <v>45442</v>
      </c>
      <c r="J197" s="10">
        <f t="shared" ca="1" si="14"/>
        <v>-0.60646145833015908</v>
      </c>
      <c r="K197" s="4">
        <v>364</v>
      </c>
      <c r="L197" s="8">
        <f t="shared" si="15"/>
        <v>45806</v>
      </c>
      <c r="M197" s="137" t="s">
        <v>2086</v>
      </c>
      <c r="N197" s="4" t="s">
        <v>241</v>
      </c>
      <c r="O197" s="136" t="s">
        <v>2054</v>
      </c>
      <c r="P197" s="4" t="s">
        <v>173</v>
      </c>
      <c r="S197" s="4" t="s">
        <v>169</v>
      </c>
      <c r="T197" s="140" t="s">
        <v>149</v>
      </c>
      <c r="U197" s="4" t="s">
        <v>44</v>
      </c>
      <c r="X197" s="4" t="s">
        <v>1708</v>
      </c>
      <c r="Y197" s="136" t="s">
        <v>1874</v>
      </c>
      <c r="AF197" s="17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</row>
    <row r="198" spans="1:166" s="4" customFormat="1" ht="30" x14ac:dyDescent="0.25">
      <c r="A198" s="4">
        <v>196</v>
      </c>
      <c r="B198" s="136" t="s">
        <v>174</v>
      </c>
      <c r="C198" s="4" t="s">
        <v>167</v>
      </c>
      <c r="D198" s="136" t="s">
        <v>1972</v>
      </c>
      <c r="E198" s="140" t="s">
        <v>2037</v>
      </c>
      <c r="F198" s="4" t="s">
        <v>33</v>
      </c>
      <c r="G198" s="4" t="s">
        <v>30</v>
      </c>
      <c r="H198" s="4" t="s">
        <v>39</v>
      </c>
      <c r="I198" s="135">
        <v>45442</v>
      </c>
      <c r="J198" s="10">
        <f t="shared" ca="1" si="14"/>
        <v>-0.60646145833015908</v>
      </c>
      <c r="K198" s="4">
        <v>364</v>
      </c>
      <c r="L198" s="8">
        <f t="shared" si="15"/>
        <v>45806</v>
      </c>
      <c r="M198" s="137" t="s">
        <v>2086</v>
      </c>
      <c r="N198" s="4" t="s">
        <v>241</v>
      </c>
      <c r="O198" s="136" t="s">
        <v>2054</v>
      </c>
      <c r="P198" s="4" t="s">
        <v>173</v>
      </c>
      <c r="S198" s="4" t="s">
        <v>169</v>
      </c>
      <c r="T198" s="140" t="s">
        <v>149</v>
      </c>
      <c r="U198" s="4" t="s">
        <v>44</v>
      </c>
      <c r="X198" s="4" t="s">
        <v>1708</v>
      </c>
      <c r="Y198" s="136" t="s">
        <v>1875</v>
      </c>
      <c r="AF198" s="17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</row>
    <row r="199" spans="1:166" s="4" customFormat="1" ht="30" x14ac:dyDescent="0.25">
      <c r="A199" s="4">
        <v>197</v>
      </c>
      <c r="B199" s="136" t="s">
        <v>174</v>
      </c>
      <c r="C199" s="4" t="s">
        <v>167</v>
      </c>
      <c r="D199" s="136" t="s">
        <v>1973</v>
      </c>
      <c r="E199" s="140" t="s">
        <v>2037</v>
      </c>
      <c r="F199" s="4" t="s">
        <v>33</v>
      </c>
      <c r="G199" s="4" t="s">
        <v>30</v>
      </c>
      <c r="H199" s="4" t="s">
        <v>39</v>
      </c>
      <c r="I199" s="142">
        <v>44440</v>
      </c>
      <c r="J199" s="10">
        <f t="shared" ca="1" si="14"/>
        <v>-1002.6064614583302</v>
      </c>
      <c r="K199" s="4">
        <v>364</v>
      </c>
      <c r="L199" s="8">
        <f t="shared" si="15"/>
        <v>44804</v>
      </c>
      <c r="M199" s="137" t="s">
        <v>2087</v>
      </c>
      <c r="N199" s="4" t="s">
        <v>241</v>
      </c>
      <c r="O199" s="136" t="s">
        <v>2055</v>
      </c>
      <c r="P199" s="4" t="s">
        <v>173</v>
      </c>
      <c r="S199" s="4" t="s">
        <v>169</v>
      </c>
      <c r="T199" s="140" t="s">
        <v>149</v>
      </c>
      <c r="U199" s="4" t="s">
        <v>44</v>
      </c>
      <c r="V199" s="27"/>
      <c r="X199" s="4" t="s">
        <v>1708</v>
      </c>
      <c r="Y199" s="136" t="s">
        <v>1876</v>
      </c>
      <c r="AF199" s="17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</row>
    <row r="200" spans="1:166" s="4" customFormat="1" ht="30" x14ac:dyDescent="0.25">
      <c r="A200" s="4">
        <v>198</v>
      </c>
      <c r="B200" s="136" t="s">
        <v>174</v>
      </c>
      <c r="C200" s="4" t="s">
        <v>167</v>
      </c>
      <c r="D200" s="136" t="s">
        <v>1973</v>
      </c>
      <c r="E200" s="137" t="s">
        <v>2039</v>
      </c>
      <c r="F200" s="4" t="s">
        <v>33</v>
      </c>
      <c r="G200" s="4" t="s">
        <v>30</v>
      </c>
      <c r="H200" s="4" t="s">
        <v>39</v>
      </c>
      <c r="I200" s="141">
        <v>44805</v>
      </c>
      <c r="J200" s="10">
        <f t="shared" ca="1" si="14"/>
        <v>-637.60646145833016</v>
      </c>
      <c r="K200" s="4">
        <v>364</v>
      </c>
      <c r="L200" s="8">
        <f t="shared" si="15"/>
        <v>45169</v>
      </c>
      <c r="M200" s="137" t="s">
        <v>2087</v>
      </c>
      <c r="N200" s="4" t="s">
        <v>241</v>
      </c>
      <c r="O200" s="136" t="s">
        <v>2055</v>
      </c>
      <c r="P200" s="4" t="s">
        <v>173</v>
      </c>
      <c r="S200" s="4" t="s">
        <v>169</v>
      </c>
      <c r="T200" s="140" t="s">
        <v>149</v>
      </c>
      <c r="U200" s="4" t="s">
        <v>44</v>
      </c>
      <c r="X200" s="4" t="s">
        <v>1708</v>
      </c>
      <c r="Y200" s="136" t="s">
        <v>1876</v>
      </c>
      <c r="AF200" s="17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</row>
    <row r="201" spans="1:166" s="4" customFormat="1" ht="30" x14ac:dyDescent="0.25">
      <c r="A201" s="4">
        <v>199</v>
      </c>
      <c r="B201" s="136" t="s">
        <v>174</v>
      </c>
      <c r="C201" s="4" t="s">
        <v>167</v>
      </c>
      <c r="D201" s="136" t="s">
        <v>1973</v>
      </c>
      <c r="E201" s="137" t="s">
        <v>2040</v>
      </c>
      <c r="F201" s="4" t="s">
        <v>33</v>
      </c>
      <c r="G201" s="4" t="s">
        <v>30</v>
      </c>
      <c r="H201" s="4" t="s">
        <v>39</v>
      </c>
      <c r="I201" s="143">
        <v>44805</v>
      </c>
      <c r="J201" s="10">
        <f t="shared" ca="1" si="14"/>
        <v>-637.60646145833016</v>
      </c>
      <c r="K201" s="4">
        <v>364</v>
      </c>
      <c r="L201" s="8">
        <f t="shared" si="15"/>
        <v>45169</v>
      </c>
      <c r="M201" s="137" t="s">
        <v>2087</v>
      </c>
      <c r="N201" s="4" t="s">
        <v>241</v>
      </c>
      <c r="O201" s="136" t="s">
        <v>2055</v>
      </c>
      <c r="Q201" s="13"/>
      <c r="S201" s="4" t="s">
        <v>1549</v>
      </c>
      <c r="T201" s="140" t="s">
        <v>149</v>
      </c>
      <c r="U201" s="4" t="s">
        <v>44</v>
      </c>
      <c r="X201" s="4" t="s">
        <v>1708</v>
      </c>
      <c r="Y201" s="136" t="s">
        <v>1876</v>
      </c>
      <c r="AF201" s="183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</row>
    <row r="202" spans="1:166" s="4" customFormat="1" ht="27" customHeight="1" x14ac:dyDescent="0.25">
      <c r="A202" s="4">
        <v>200</v>
      </c>
      <c r="B202" s="136" t="s">
        <v>174</v>
      </c>
      <c r="C202" s="4" t="s">
        <v>167</v>
      </c>
      <c r="D202" s="136" t="s">
        <v>1973</v>
      </c>
      <c r="E202" s="140" t="s">
        <v>2041</v>
      </c>
      <c r="F202" s="4" t="s">
        <v>33</v>
      </c>
      <c r="G202" s="4" t="s">
        <v>30</v>
      </c>
      <c r="H202" s="4" t="s">
        <v>39</v>
      </c>
      <c r="I202" s="135">
        <v>45442</v>
      </c>
      <c r="J202" s="10">
        <f t="shared" ca="1" si="14"/>
        <v>-0.60646145833015908</v>
      </c>
      <c r="K202" s="4">
        <v>364</v>
      </c>
      <c r="L202" s="8">
        <f t="shared" si="15"/>
        <v>45806</v>
      </c>
      <c r="M202" s="137" t="s">
        <v>2088</v>
      </c>
      <c r="N202" s="4" t="s">
        <v>241</v>
      </c>
      <c r="O202" s="136" t="s">
        <v>2056</v>
      </c>
      <c r="S202" s="4" t="s">
        <v>169</v>
      </c>
      <c r="T202" s="140" t="s">
        <v>149</v>
      </c>
      <c r="U202" s="4" t="s">
        <v>44</v>
      </c>
      <c r="X202" s="4" t="s">
        <v>1708</v>
      </c>
      <c r="Y202" s="136" t="s">
        <v>1877</v>
      </c>
      <c r="AF202" s="17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</row>
    <row r="203" spans="1:166" s="4" customFormat="1" ht="27" customHeight="1" x14ac:dyDescent="0.25">
      <c r="A203" s="4">
        <v>201</v>
      </c>
      <c r="B203" s="136" t="s">
        <v>174</v>
      </c>
      <c r="C203" s="4" t="s">
        <v>167</v>
      </c>
      <c r="D203" s="136" t="s">
        <v>1973</v>
      </c>
      <c r="E203" s="140" t="s">
        <v>2041</v>
      </c>
      <c r="F203" s="4" t="s">
        <v>33</v>
      </c>
      <c r="G203" s="4" t="s">
        <v>30</v>
      </c>
      <c r="H203" s="4" t="s">
        <v>39</v>
      </c>
      <c r="I203" s="135">
        <v>45442</v>
      </c>
      <c r="J203" s="10">
        <f t="shared" ca="1" si="14"/>
        <v>-0.60646145833015908</v>
      </c>
      <c r="K203" s="4">
        <v>364</v>
      </c>
      <c r="L203" s="8">
        <f t="shared" si="15"/>
        <v>45806</v>
      </c>
      <c r="M203" s="137" t="s">
        <v>2088</v>
      </c>
      <c r="N203" s="4" t="s">
        <v>241</v>
      </c>
      <c r="O203" s="136" t="s">
        <v>2056</v>
      </c>
      <c r="S203" s="4" t="s">
        <v>169</v>
      </c>
      <c r="T203" s="140" t="s">
        <v>149</v>
      </c>
      <c r="U203" s="4" t="s">
        <v>44</v>
      </c>
      <c r="X203" s="4" t="s">
        <v>1708</v>
      </c>
      <c r="Y203" s="136" t="s">
        <v>1878</v>
      </c>
      <c r="AF203" s="17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</row>
    <row r="204" spans="1:166" s="4" customFormat="1" ht="30" x14ac:dyDescent="0.25">
      <c r="A204" s="4">
        <v>202</v>
      </c>
      <c r="B204" s="136" t="s">
        <v>174</v>
      </c>
      <c r="C204" s="4" t="s">
        <v>167</v>
      </c>
      <c r="D204" s="136" t="s">
        <v>1974</v>
      </c>
      <c r="E204" s="140" t="s">
        <v>2037</v>
      </c>
      <c r="F204" s="4" t="s">
        <v>33</v>
      </c>
      <c r="G204" s="4" t="s">
        <v>30</v>
      </c>
      <c r="I204" s="135">
        <v>45442</v>
      </c>
      <c r="J204" s="10">
        <f t="shared" ca="1" si="14"/>
        <v>-0.60646145833015908</v>
      </c>
      <c r="K204" s="4">
        <v>364</v>
      </c>
      <c r="L204" s="8">
        <f t="shared" si="15"/>
        <v>45806</v>
      </c>
      <c r="M204" s="137" t="s">
        <v>2086</v>
      </c>
      <c r="N204" s="4" t="s">
        <v>241</v>
      </c>
      <c r="O204" s="136" t="s">
        <v>2057</v>
      </c>
      <c r="P204" s="4" t="s">
        <v>300</v>
      </c>
      <c r="S204" s="4" t="s">
        <v>169</v>
      </c>
      <c r="T204" s="140" t="s">
        <v>149</v>
      </c>
      <c r="U204" s="4" t="s">
        <v>44</v>
      </c>
      <c r="X204" s="4" t="s">
        <v>1708</v>
      </c>
      <c r="Y204" s="136" t="s">
        <v>1879</v>
      </c>
      <c r="AF204" s="17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</row>
    <row r="205" spans="1:166" s="4" customFormat="1" ht="30" x14ac:dyDescent="0.25">
      <c r="A205" s="4">
        <v>203</v>
      </c>
      <c r="B205" s="136" t="s">
        <v>174</v>
      </c>
      <c r="C205" s="4" t="s">
        <v>167</v>
      </c>
      <c r="D205" s="136" t="s">
        <v>1975</v>
      </c>
      <c r="E205" s="140" t="s">
        <v>2037</v>
      </c>
      <c r="F205" s="4" t="s">
        <v>33</v>
      </c>
      <c r="G205" s="4" t="s">
        <v>30</v>
      </c>
      <c r="I205" s="135">
        <v>45442</v>
      </c>
      <c r="J205" s="10">
        <f t="shared" ca="1" si="14"/>
        <v>-0.60646145833015908</v>
      </c>
      <c r="K205" s="4">
        <v>364</v>
      </c>
      <c r="L205" s="8">
        <f t="shared" si="15"/>
        <v>45806</v>
      </c>
      <c r="M205" s="137" t="s">
        <v>2086</v>
      </c>
      <c r="N205" s="4" t="s">
        <v>241</v>
      </c>
      <c r="O205" s="136" t="s">
        <v>2057</v>
      </c>
      <c r="P205" s="4" t="s">
        <v>300</v>
      </c>
      <c r="S205" s="4" t="s">
        <v>169</v>
      </c>
      <c r="T205" s="140" t="s">
        <v>149</v>
      </c>
      <c r="U205" s="4" t="s">
        <v>44</v>
      </c>
      <c r="X205" s="4" t="s">
        <v>1708</v>
      </c>
      <c r="Y205" s="136" t="s">
        <v>1880</v>
      </c>
      <c r="AF205" s="17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</row>
    <row r="206" spans="1:166" s="4" customFormat="1" ht="30" x14ac:dyDescent="0.25">
      <c r="A206" s="4">
        <v>204</v>
      </c>
      <c r="B206" s="136" t="s">
        <v>174</v>
      </c>
      <c r="C206" s="4" t="s">
        <v>167</v>
      </c>
      <c r="D206" s="136" t="s">
        <v>1976</v>
      </c>
      <c r="E206" s="140" t="s">
        <v>2037</v>
      </c>
      <c r="F206" s="4" t="s">
        <v>33</v>
      </c>
      <c r="G206" s="4" t="s">
        <v>30</v>
      </c>
      <c r="I206" s="135">
        <v>45442</v>
      </c>
      <c r="J206" s="10">
        <f t="shared" ca="1" si="14"/>
        <v>-0.60646145833015908</v>
      </c>
      <c r="K206" s="4">
        <v>364</v>
      </c>
      <c r="L206" s="8">
        <f t="shared" si="15"/>
        <v>45806</v>
      </c>
      <c r="M206" s="137" t="s">
        <v>2086</v>
      </c>
      <c r="N206" s="4" t="s">
        <v>241</v>
      </c>
      <c r="O206" s="136" t="s">
        <v>2058</v>
      </c>
      <c r="S206" s="4" t="s">
        <v>169</v>
      </c>
      <c r="T206" s="140" t="s">
        <v>149</v>
      </c>
      <c r="U206" s="4" t="s">
        <v>44</v>
      </c>
      <c r="X206" s="4" t="s">
        <v>1708</v>
      </c>
      <c r="Y206" s="136" t="s">
        <v>1881</v>
      </c>
      <c r="AF206" s="17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</row>
    <row r="207" spans="1:166" s="4" customFormat="1" ht="30" x14ac:dyDescent="0.25">
      <c r="A207" s="4">
        <v>205</v>
      </c>
      <c r="B207" s="136" t="s">
        <v>1959</v>
      </c>
      <c r="C207" s="4" t="s">
        <v>167</v>
      </c>
      <c r="D207" s="138" t="s">
        <v>1977</v>
      </c>
      <c r="E207" s="137"/>
      <c r="F207" s="4" t="s">
        <v>33</v>
      </c>
      <c r="G207" s="4" t="s">
        <v>30</v>
      </c>
      <c r="H207" s="4" t="s">
        <v>39</v>
      </c>
      <c r="I207" s="135">
        <v>45442</v>
      </c>
      <c r="J207" s="10">
        <f t="shared" ca="1" si="14"/>
        <v>-0.60646145833015908</v>
      </c>
      <c r="K207" s="4">
        <v>364</v>
      </c>
      <c r="L207" s="8">
        <f t="shared" si="15"/>
        <v>45806</v>
      </c>
      <c r="M207" s="137"/>
      <c r="N207" s="4" t="s">
        <v>241</v>
      </c>
      <c r="O207" s="136" t="s">
        <v>2059</v>
      </c>
      <c r="P207" s="4" t="s">
        <v>173</v>
      </c>
      <c r="S207" s="4" t="s">
        <v>169</v>
      </c>
      <c r="T207" s="140" t="s">
        <v>2082</v>
      </c>
      <c r="U207" s="4" t="s">
        <v>44</v>
      </c>
      <c r="X207" s="4" t="s">
        <v>1708</v>
      </c>
      <c r="Y207" s="136" t="s">
        <v>1882</v>
      </c>
      <c r="AF207" s="17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</row>
    <row r="208" spans="1:166" s="4" customFormat="1" ht="30" x14ac:dyDescent="0.25">
      <c r="A208" s="4">
        <v>206</v>
      </c>
      <c r="B208" s="136" t="s">
        <v>1959</v>
      </c>
      <c r="C208" s="4" t="s">
        <v>167</v>
      </c>
      <c r="D208" s="138" t="s">
        <v>1978</v>
      </c>
      <c r="E208" s="137" t="s">
        <v>2042</v>
      </c>
      <c r="F208" s="4" t="s">
        <v>33</v>
      </c>
      <c r="G208" s="4" t="s">
        <v>30</v>
      </c>
      <c r="H208" s="4" t="s">
        <v>39</v>
      </c>
      <c r="I208" s="135">
        <v>45807</v>
      </c>
      <c r="J208" s="10">
        <f t="shared" ca="1" si="14"/>
        <v>364.39353854166984</v>
      </c>
      <c r="K208" s="4">
        <v>364</v>
      </c>
      <c r="L208" s="8">
        <f t="shared" si="15"/>
        <v>46171</v>
      </c>
      <c r="M208" s="137" t="s">
        <v>2089</v>
      </c>
      <c r="N208" s="4" t="s">
        <v>241</v>
      </c>
      <c r="O208" s="136" t="s">
        <v>2060</v>
      </c>
      <c r="P208" s="4" t="s">
        <v>1511</v>
      </c>
      <c r="S208" s="4" t="s">
        <v>169</v>
      </c>
      <c r="T208" s="140" t="s">
        <v>2082</v>
      </c>
      <c r="U208" s="4" t="s">
        <v>44</v>
      </c>
      <c r="X208" s="4" t="s">
        <v>1708</v>
      </c>
      <c r="Y208" s="136" t="s">
        <v>1883</v>
      </c>
      <c r="AF208" s="17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</row>
    <row r="209" spans="1:166" s="4" customFormat="1" ht="30" x14ac:dyDescent="0.25">
      <c r="A209" s="4">
        <v>207</v>
      </c>
      <c r="B209" s="136" t="s">
        <v>1959</v>
      </c>
      <c r="C209" s="4" t="s">
        <v>167</v>
      </c>
      <c r="D209" s="138" t="s">
        <v>1979</v>
      </c>
      <c r="E209" s="140" t="s">
        <v>2037</v>
      </c>
      <c r="F209" s="4" t="s">
        <v>33</v>
      </c>
      <c r="G209" s="4" t="s">
        <v>30</v>
      </c>
      <c r="H209" s="4" t="s">
        <v>39</v>
      </c>
      <c r="I209" s="135">
        <v>45807</v>
      </c>
      <c r="J209" s="10">
        <f t="shared" ca="1" si="14"/>
        <v>364.39353854166984</v>
      </c>
      <c r="K209" s="4">
        <v>364</v>
      </c>
      <c r="L209" s="8">
        <f t="shared" si="15"/>
        <v>46171</v>
      </c>
      <c r="M209" s="137" t="s">
        <v>2086</v>
      </c>
      <c r="N209" s="4" t="s">
        <v>241</v>
      </c>
      <c r="O209" s="136" t="s">
        <v>6984</v>
      </c>
      <c r="P209" s="4" t="s">
        <v>300</v>
      </c>
      <c r="S209" s="4" t="s">
        <v>169</v>
      </c>
      <c r="T209" s="140" t="s">
        <v>2082</v>
      </c>
      <c r="U209" s="4" t="s">
        <v>44</v>
      </c>
      <c r="X209" s="4" t="s">
        <v>1708</v>
      </c>
      <c r="Y209" s="136" t="s">
        <v>1884</v>
      </c>
      <c r="AF209" s="17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</row>
    <row r="210" spans="1:166" s="4" customFormat="1" ht="30" x14ac:dyDescent="0.25">
      <c r="A210" s="4">
        <v>208</v>
      </c>
      <c r="B210" s="136" t="s">
        <v>1959</v>
      </c>
      <c r="C210" s="4" t="s">
        <v>167</v>
      </c>
      <c r="D210" s="138" t="s">
        <v>1980</v>
      </c>
      <c r="E210" s="137" t="s">
        <v>2037</v>
      </c>
      <c r="F210" s="4" t="s">
        <v>33</v>
      </c>
      <c r="G210" s="4" t="s">
        <v>30</v>
      </c>
      <c r="H210" s="4" t="s">
        <v>39</v>
      </c>
      <c r="I210" s="135">
        <v>45807</v>
      </c>
      <c r="J210" s="10">
        <f t="shared" ca="1" si="14"/>
        <v>364.39353854166984</v>
      </c>
      <c r="K210" s="4">
        <v>364</v>
      </c>
      <c r="L210" s="8">
        <f t="shared" si="15"/>
        <v>46171</v>
      </c>
      <c r="M210" s="137" t="s">
        <v>240</v>
      </c>
      <c r="N210" s="4" t="s">
        <v>241</v>
      </c>
      <c r="O210" s="136" t="s">
        <v>2061</v>
      </c>
      <c r="P210" s="4" t="s">
        <v>265</v>
      </c>
      <c r="S210" s="4" t="s">
        <v>169</v>
      </c>
      <c r="T210" s="140" t="s">
        <v>2082</v>
      </c>
      <c r="U210" s="4" t="s">
        <v>44</v>
      </c>
      <c r="X210" s="4" t="s">
        <v>1708</v>
      </c>
      <c r="Y210" s="136" t="s">
        <v>1885</v>
      </c>
      <c r="AF210" s="17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</row>
    <row r="211" spans="1:166" s="4" customFormat="1" ht="30" x14ac:dyDescent="0.25">
      <c r="A211" s="4">
        <v>209</v>
      </c>
      <c r="B211" s="136" t="s">
        <v>1959</v>
      </c>
      <c r="C211" s="4" t="s">
        <v>167</v>
      </c>
      <c r="D211" s="138" t="s">
        <v>1981</v>
      </c>
      <c r="E211" s="137" t="s">
        <v>2043</v>
      </c>
      <c r="F211" s="4" t="s">
        <v>33</v>
      </c>
      <c r="G211" s="4" t="s">
        <v>30</v>
      </c>
      <c r="H211" s="4" t="s">
        <v>39</v>
      </c>
      <c r="I211" s="135">
        <v>45807</v>
      </c>
      <c r="J211" s="10">
        <f t="shared" ca="1" si="14"/>
        <v>364.39353854166984</v>
      </c>
      <c r="K211" s="4">
        <v>364</v>
      </c>
      <c r="L211" s="8">
        <f t="shared" si="15"/>
        <v>46171</v>
      </c>
      <c r="M211" s="137" t="s">
        <v>240</v>
      </c>
      <c r="N211" s="4" t="s">
        <v>241</v>
      </c>
      <c r="O211" s="136" t="s">
        <v>2061</v>
      </c>
      <c r="S211" s="4" t="s">
        <v>169</v>
      </c>
      <c r="T211" s="140" t="s">
        <v>2082</v>
      </c>
      <c r="U211" s="4" t="s">
        <v>44</v>
      </c>
      <c r="X211" s="4" t="s">
        <v>1708</v>
      </c>
      <c r="Y211" s="136" t="s">
        <v>1886</v>
      </c>
      <c r="AF211" s="17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</row>
    <row r="212" spans="1:166" s="19" customFormat="1" ht="30" x14ac:dyDescent="0.25">
      <c r="A212" s="4">
        <v>210</v>
      </c>
      <c r="B212" s="136" t="s">
        <v>1959</v>
      </c>
      <c r="C212" s="4" t="s">
        <v>167</v>
      </c>
      <c r="D212" s="138" t="s">
        <v>1982</v>
      </c>
      <c r="E212" s="137" t="s">
        <v>2037</v>
      </c>
      <c r="F212" s="4" t="s">
        <v>33</v>
      </c>
      <c r="G212" s="4" t="s">
        <v>30</v>
      </c>
      <c r="H212" s="19" t="s">
        <v>39</v>
      </c>
      <c r="I212" s="135">
        <v>45807</v>
      </c>
      <c r="J212" s="71">
        <f t="shared" ca="1" si="14"/>
        <v>364.39353854166984</v>
      </c>
      <c r="K212" s="4">
        <v>364</v>
      </c>
      <c r="L212" s="70">
        <f t="shared" si="15"/>
        <v>46171</v>
      </c>
      <c r="M212" s="137" t="s">
        <v>2090</v>
      </c>
      <c r="N212" s="4" t="s">
        <v>241</v>
      </c>
      <c r="O212" s="136" t="s">
        <v>2062</v>
      </c>
      <c r="P212" s="4" t="s">
        <v>173</v>
      </c>
      <c r="S212" s="4" t="s">
        <v>169</v>
      </c>
      <c r="T212" s="140" t="s">
        <v>2082</v>
      </c>
      <c r="U212" s="4" t="s">
        <v>44</v>
      </c>
      <c r="X212" s="4" t="s">
        <v>1708</v>
      </c>
      <c r="Y212" s="136" t="s">
        <v>1887</v>
      </c>
      <c r="AF212" s="183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</row>
    <row r="213" spans="1:166" s="4" customFormat="1" ht="30" x14ac:dyDescent="0.25">
      <c r="A213" s="4">
        <v>211</v>
      </c>
      <c r="B213" s="136" t="s">
        <v>1959</v>
      </c>
      <c r="C213" s="4" t="s">
        <v>167</v>
      </c>
      <c r="D213" s="138" t="s">
        <v>1983</v>
      </c>
      <c r="E213" s="137" t="s">
        <v>2037</v>
      </c>
      <c r="F213" s="4" t="s">
        <v>33</v>
      </c>
      <c r="G213" s="4" t="s">
        <v>30</v>
      </c>
      <c r="H213" s="4" t="s">
        <v>39</v>
      </c>
      <c r="I213" s="135">
        <v>45807</v>
      </c>
      <c r="J213" s="10">
        <f t="shared" ca="1" si="14"/>
        <v>364.39353854166984</v>
      </c>
      <c r="K213" s="4">
        <v>364</v>
      </c>
      <c r="L213" s="8">
        <f t="shared" si="15"/>
        <v>46171</v>
      </c>
      <c r="M213" s="137" t="s">
        <v>240</v>
      </c>
      <c r="N213" s="4" t="s">
        <v>241</v>
      </c>
      <c r="O213" s="136" t="s">
        <v>2061</v>
      </c>
      <c r="P213" s="19" t="s">
        <v>1511</v>
      </c>
      <c r="S213" s="4" t="s">
        <v>169</v>
      </c>
      <c r="T213" s="140" t="s">
        <v>2082</v>
      </c>
      <c r="U213" s="4" t="s">
        <v>44</v>
      </c>
      <c r="X213" s="4" t="s">
        <v>1708</v>
      </c>
      <c r="Y213" s="136" t="s">
        <v>1888</v>
      </c>
      <c r="AF213" s="17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</row>
    <row r="214" spans="1:166" s="4" customFormat="1" ht="30" x14ac:dyDescent="0.25">
      <c r="A214" s="4">
        <v>212</v>
      </c>
      <c r="B214" s="136" t="s">
        <v>1959</v>
      </c>
      <c r="C214" s="4" t="s">
        <v>167</v>
      </c>
      <c r="D214" s="138" t="s">
        <v>1984</v>
      </c>
      <c r="E214" s="137" t="s">
        <v>2043</v>
      </c>
      <c r="F214" s="4" t="s">
        <v>33</v>
      </c>
      <c r="G214" s="4" t="s">
        <v>30</v>
      </c>
      <c r="H214" s="4" t="s">
        <v>39</v>
      </c>
      <c r="I214" s="135">
        <v>45807</v>
      </c>
      <c r="J214" s="10">
        <f t="shared" ca="1" si="14"/>
        <v>364.39353854166984</v>
      </c>
      <c r="K214" s="4">
        <v>364</v>
      </c>
      <c r="L214" s="8">
        <f t="shared" si="15"/>
        <v>46171</v>
      </c>
      <c r="M214" s="137" t="s">
        <v>2091</v>
      </c>
      <c r="N214" s="4" t="s">
        <v>241</v>
      </c>
      <c r="O214" s="136" t="s">
        <v>2062</v>
      </c>
      <c r="P214" s="4" t="s">
        <v>173</v>
      </c>
      <c r="S214" s="4" t="s">
        <v>169</v>
      </c>
      <c r="T214" s="140" t="s">
        <v>2082</v>
      </c>
      <c r="U214" s="4" t="s">
        <v>44</v>
      </c>
      <c r="X214" s="4" t="s">
        <v>1708</v>
      </c>
      <c r="Y214" s="136" t="s">
        <v>1889</v>
      </c>
      <c r="AF214" s="17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</row>
    <row r="215" spans="1:166" s="4" customFormat="1" ht="30" x14ac:dyDescent="0.25">
      <c r="A215" s="4">
        <v>213</v>
      </c>
      <c r="B215" s="136" t="s">
        <v>1959</v>
      </c>
      <c r="C215" s="4" t="s">
        <v>167</v>
      </c>
      <c r="D215" s="138" t="s">
        <v>1985</v>
      </c>
      <c r="E215" s="137" t="s">
        <v>2044</v>
      </c>
      <c r="F215" s="4" t="s">
        <v>33</v>
      </c>
      <c r="G215" s="4" t="s">
        <v>30</v>
      </c>
      <c r="H215" s="4" t="s">
        <v>235</v>
      </c>
      <c r="I215" s="135">
        <v>45807</v>
      </c>
      <c r="J215" s="10">
        <f t="shared" ca="1" si="14"/>
        <v>364.39353854166984</v>
      </c>
      <c r="K215" s="4">
        <v>364</v>
      </c>
      <c r="L215" s="8">
        <f t="shared" si="15"/>
        <v>46171</v>
      </c>
      <c r="M215" s="137" t="s">
        <v>2092</v>
      </c>
      <c r="N215" s="4" t="s">
        <v>241</v>
      </c>
      <c r="O215" s="136" t="s">
        <v>2063</v>
      </c>
      <c r="P215" s="19" t="s">
        <v>1511</v>
      </c>
      <c r="S215" s="4" t="s">
        <v>169</v>
      </c>
      <c r="T215" s="140" t="s">
        <v>2082</v>
      </c>
      <c r="U215" s="4" t="s">
        <v>44</v>
      </c>
      <c r="X215" s="4" t="s">
        <v>1708</v>
      </c>
      <c r="Y215" s="136" t="s">
        <v>1890</v>
      </c>
      <c r="AF215" s="17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</row>
    <row r="216" spans="1:166" s="4" customFormat="1" ht="30" x14ac:dyDescent="0.25">
      <c r="A216" s="4">
        <v>214</v>
      </c>
      <c r="B216" s="136" t="s">
        <v>1959</v>
      </c>
      <c r="C216" s="4" t="s">
        <v>167</v>
      </c>
      <c r="D216" s="138" t="s">
        <v>1986</v>
      </c>
      <c r="E216" s="137" t="s">
        <v>2038</v>
      </c>
      <c r="F216" s="4" t="s">
        <v>33</v>
      </c>
      <c r="G216" s="4" t="s">
        <v>30</v>
      </c>
      <c r="H216" s="4" t="s">
        <v>235</v>
      </c>
      <c r="I216" s="135">
        <v>45807</v>
      </c>
      <c r="J216" s="10">
        <f t="shared" ca="1" si="14"/>
        <v>364.39353854166984</v>
      </c>
      <c r="K216" s="4">
        <v>364</v>
      </c>
      <c r="L216" s="8">
        <f t="shared" si="15"/>
        <v>46171</v>
      </c>
      <c r="M216" s="137" t="s">
        <v>1034</v>
      </c>
      <c r="N216" s="4" t="s">
        <v>241</v>
      </c>
      <c r="O216" s="136" t="s">
        <v>2063</v>
      </c>
      <c r="P216" s="19" t="s">
        <v>1511</v>
      </c>
      <c r="S216" s="4" t="s">
        <v>169</v>
      </c>
      <c r="T216" s="140" t="s">
        <v>2082</v>
      </c>
      <c r="U216" s="4" t="s">
        <v>44</v>
      </c>
      <c r="X216" s="4" t="s">
        <v>1708</v>
      </c>
      <c r="Y216" s="136" t="s">
        <v>1891</v>
      </c>
      <c r="AF216" s="17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</row>
    <row r="217" spans="1:166" s="4" customFormat="1" ht="30" x14ac:dyDescent="0.25">
      <c r="A217" s="4">
        <v>215</v>
      </c>
      <c r="B217" s="136" t="s">
        <v>1959</v>
      </c>
      <c r="C217" s="4" t="s">
        <v>167</v>
      </c>
      <c r="D217" s="138" t="s">
        <v>1987</v>
      </c>
      <c r="E217" s="137" t="s">
        <v>2038</v>
      </c>
      <c r="F217" s="4" t="s">
        <v>33</v>
      </c>
      <c r="G217" s="4" t="s">
        <v>30</v>
      </c>
      <c r="H217" s="4" t="s">
        <v>39</v>
      </c>
      <c r="I217" s="135">
        <v>45807</v>
      </c>
      <c r="J217" s="10">
        <f t="shared" ca="1" si="14"/>
        <v>364.39353854166984</v>
      </c>
      <c r="K217" s="4">
        <v>364</v>
      </c>
      <c r="L217" s="8">
        <f t="shared" si="15"/>
        <v>46171</v>
      </c>
      <c r="M217" s="137" t="s">
        <v>1034</v>
      </c>
      <c r="N217" s="4" t="s">
        <v>241</v>
      </c>
      <c r="O217" s="136" t="s">
        <v>2063</v>
      </c>
      <c r="P217" s="19" t="s">
        <v>1511</v>
      </c>
      <c r="S217" s="4" t="s">
        <v>169</v>
      </c>
      <c r="T217" s="140" t="s">
        <v>2082</v>
      </c>
      <c r="U217" s="4" t="s">
        <v>44</v>
      </c>
      <c r="X217" s="4" t="s">
        <v>1708</v>
      </c>
      <c r="Y217" s="136" t="s">
        <v>1892</v>
      </c>
      <c r="AF217" s="17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</row>
    <row r="218" spans="1:166" s="4" customFormat="1" ht="30" x14ac:dyDescent="0.25">
      <c r="A218" s="4">
        <v>216</v>
      </c>
      <c r="B218" s="136" t="s">
        <v>1959</v>
      </c>
      <c r="C218" s="4" t="s">
        <v>167</v>
      </c>
      <c r="D218" s="138" t="s">
        <v>1988</v>
      </c>
      <c r="E218" s="137" t="s">
        <v>2038</v>
      </c>
      <c r="F218" s="4" t="s">
        <v>33</v>
      </c>
      <c r="G218" s="4" t="s">
        <v>30</v>
      </c>
      <c r="H218" s="4" t="s">
        <v>39</v>
      </c>
      <c r="I218" s="135">
        <v>45442</v>
      </c>
      <c r="J218" s="10">
        <f t="shared" ca="1" si="14"/>
        <v>-0.60646145833015908</v>
      </c>
      <c r="K218" s="4">
        <v>364</v>
      </c>
      <c r="L218" s="8">
        <f t="shared" si="15"/>
        <v>45806</v>
      </c>
      <c r="M218" s="137" t="s">
        <v>1034</v>
      </c>
      <c r="N218" s="4" t="s">
        <v>241</v>
      </c>
      <c r="O218" s="136" t="s">
        <v>2063</v>
      </c>
      <c r="P218" s="19" t="s">
        <v>1511</v>
      </c>
      <c r="S218" s="4" t="s">
        <v>169</v>
      </c>
      <c r="T218" s="140" t="s">
        <v>2082</v>
      </c>
      <c r="U218" s="4" t="s">
        <v>44</v>
      </c>
      <c r="X218" s="4" t="s">
        <v>1708</v>
      </c>
      <c r="Y218" s="136" t="s">
        <v>1893</v>
      </c>
      <c r="AF218" s="17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</row>
    <row r="219" spans="1:166" s="19" customFormat="1" ht="30" x14ac:dyDescent="0.25">
      <c r="A219" s="4">
        <v>217</v>
      </c>
      <c r="B219" s="136" t="s">
        <v>1959</v>
      </c>
      <c r="C219" s="4" t="s">
        <v>167</v>
      </c>
      <c r="D219" s="138" t="s">
        <v>1989</v>
      </c>
      <c r="E219" s="137"/>
      <c r="F219" s="4" t="s">
        <v>33</v>
      </c>
      <c r="G219" s="4" t="s">
        <v>30</v>
      </c>
      <c r="H219" s="4" t="s">
        <v>39</v>
      </c>
      <c r="I219" s="135">
        <v>45442</v>
      </c>
      <c r="J219" s="10">
        <f t="shared" ca="1" si="14"/>
        <v>-0.60646145833015908</v>
      </c>
      <c r="K219" s="4">
        <v>364</v>
      </c>
      <c r="L219" s="8">
        <f t="shared" si="15"/>
        <v>45806</v>
      </c>
      <c r="M219" s="137"/>
      <c r="N219" s="4" t="s">
        <v>241</v>
      </c>
      <c r="O219" s="136"/>
      <c r="P219" s="4"/>
      <c r="Q219" s="4"/>
      <c r="R219" s="4"/>
      <c r="S219" s="4" t="s">
        <v>169</v>
      </c>
      <c r="T219" s="140" t="s">
        <v>2082</v>
      </c>
      <c r="U219" s="4" t="s">
        <v>44</v>
      </c>
      <c r="V219" s="4"/>
      <c r="W219" s="4"/>
      <c r="X219" s="4" t="s">
        <v>1708</v>
      </c>
      <c r="Y219" s="136" t="s">
        <v>1894</v>
      </c>
      <c r="Z219" s="4"/>
      <c r="AA219" s="4"/>
      <c r="AB219" s="4"/>
      <c r="AC219" s="4"/>
      <c r="AD219" s="4"/>
      <c r="AE219" s="4"/>
      <c r="AF219" s="177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</row>
    <row r="220" spans="1:166" s="4" customFormat="1" ht="30" x14ac:dyDescent="0.25">
      <c r="A220" s="4">
        <v>218</v>
      </c>
      <c r="B220" s="136" t="s">
        <v>1959</v>
      </c>
      <c r="C220" s="4" t="s">
        <v>167</v>
      </c>
      <c r="D220" s="138" t="s">
        <v>1989</v>
      </c>
      <c r="E220" s="137"/>
      <c r="F220" s="4" t="s">
        <v>33</v>
      </c>
      <c r="G220" s="4" t="s">
        <v>30</v>
      </c>
      <c r="H220" s="4" t="s">
        <v>39</v>
      </c>
      <c r="I220" s="135">
        <v>45442</v>
      </c>
      <c r="J220" s="10">
        <f t="shared" ca="1" si="14"/>
        <v>-0.60646145833015908</v>
      </c>
      <c r="K220" s="4">
        <v>364</v>
      </c>
      <c r="L220" s="8">
        <f t="shared" si="15"/>
        <v>45806</v>
      </c>
      <c r="M220" s="137"/>
      <c r="N220" s="4" t="s">
        <v>241</v>
      </c>
      <c r="O220" s="136"/>
      <c r="P220" s="4" t="s">
        <v>270</v>
      </c>
      <c r="S220" s="4" t="s">
        <v>169</v>
      </c>
      <c r="T220" s="140" t="s">
        <v>2082</v>
      </c>
      <c r="U220" s="4" t="s">
        <v>44</v>
      </c>
      <c r="X220" s="4" t="s">
        <v>1708</v>
      </c>
      <c r="Y220" s="136" t="s">
        <v>1895</v>
      </c>
      <c r="AF220" s="17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</row>
    <row r="221" spans="1:166" s="4" customFormat="1" ht="30" x14ac:dyDescent="0.25">
      <c r="A221" s="4">
        <v>219</v>
      </c>
      <c r="B221" s="136" t="s">
        <v>1959</v>
      </c>
      <c r="C221" s="4" t="s">
        <v>167</v>
      </c>
      <c r="D221" s="138" t="s">
        <v>1989</v>
      </c>
      <c r="E221" s="137"/>
      <c r="F221" s="4" t="s">
        <v>33</v>
      </c>
      <c r="G221" s="4" t="s">
        <v>30</v>
      </c>
      <c r="H221" s="4" t="s">
        <v>39</v>
      </c>
      <c r="I221" s="135">
        <v>45442</v>
      </c>
      <c r="J221" s="10">
        <f t="shared" ca="1" si="14"/>
        <v>-0.60646145833015908</v>
      </c>
      <c r="K221" s="4">
        <v>364</v>
      </c>
      <c r="L221" s="8">
        <f t="shared" si="15"/>
        <v>45806</v>
      </c>
      <c r="M221" s="137"/>
      <c r="N221" s="4" t="s">
        <v>241</v>
      </c>
      <c r="O221" s="136"/>
      <c r="P221" s="4" t="s">
        <v>270</v>
      </c>
      <c r="S221" s="4" t="s">
        <v>169</v>
      </c>
      <c r="T221" s="140" t="s">
        <v>2082</v>
      </c>
      <c r="U221" s="4" t="s">
        <v>44</v>
      </c>
      <c r="X221" s="4" t="s">
        <v>1708</v>
      </c>
      <c r="Y221" s="136" t="s">
        <v>1896</v>
      </c>
      <c r="AF221" s="17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</row>
    <row r="222" spans="1:166" s="4" customFormat="1" ht="30" x14ac:dyDescent="0.25">
      <c r="A222" s="4">
        <v>220</v>
      </c>
      <c r="B222" s="136" t="s">
        <v>1769</v>
      </c>
      <c r="C222" s="4" t="s">
        <v>167</v>
      </c>
      <c r="D222" s="136" t="s">
        <v>1990</v>
      </c>
      <c r="E222" s="140" t="s">
        <v>2045</v>
      </c>
      <c r="F222" s="4" t="s">
        <v>33</v>
      </c>
      <c r="G222" s="4" t="s">
        <v>30</v>
      </c>
      <c r="H222" s="4" t="s">
        <v>39</v>
      </c>
      <c r="I222" s="135">
        <v>45442</v>
      </c>
      <c r="J222" s="10">
        <f t="shared" ca="1" si="14"/>
        <v>-0.60646145833015908</v>
      </c>
      <c r="K222" s="4">
        <v>364</v>
      </c>
      <c r="L222" s="8">
        <f t="shared" si="15"/>
        <v>45806</v>
      </c>
      <c r="M222" s="137" t="s">
        <v>1034</v>
      </c>
      <c r="N222" s="4" t="s">
        <v>241</v>
      </c>
      <c r="O222" s="136" t="s">
        <v>2064</v>
      </c>
      <c r="P222" s="4" t="s">
        <v>270</v>
      </c>
      <c r="S222" s="4" t="s">
        <v>169</v>
      </c>
      <c r="T222" s="140" t="s">
        <v>194</v>
      </c>
      <c r="U222" s="4" t="s">
        <v>44</v>
      </c>
      <c r="X222" s="4" t="s">
        <v>1708</v>
      </c>
      <c r="Y222" s="136" t="s">
        <v>1897</v>
      </c>
      <c r="AF222" s="17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</row>
    <row r="223" spans="1:166" s="4" customFormat="1" ht="30" x14ac:dyDescent="0.25">
      <c r="A223" s="4">
        <v>221</v>
      </c>
      <c r="B223" s="136" t="s">
        <v>1769</v>
      </c>
      <c r="C223" s="4" t="s">
        <v>167</v>
      </c>
      <c r="D223" s="136" t="s">
        <v>1991</v>
      </c>
      <c r="E223" s="140" t="s">
        <v>2046</v>
      </c>
      <c r="F223" s="4" t="s">
        <v>33</v>
      </c>
      <c r="G223" s="4" t="s">
        <v>30</v>
      </c>
      <c r="H223" s="4" t="s">
        <v>39</v>
      </c>
      <c r="I223" s="135">
        <v>45442</v>
      </c>
      <c r="J223" s="10">
        <f t="shared" ca="1" si="14"/>
        <v>-0.60646145833015908</v>
      </c>
      <c r="K223" s="4">
        <v>364</v>
      </c>
      <c r="L223" s="8">
        <f t="shared" si="15"/>
        <v>45806</v>
      </c>
      <c r="M223" s="137" t="s">
        <v>2093</v>
      </c>
      <c r="N223" s="4" t="s">
        <v>241</v>
      </c>
      <c r="O223" s="136" t="s">
        <v>2065</v>
      </c>
      <c r="P223" s="4" t="s">
        <v>173</v>
      </c>
      <c r="S223" s="4" t="s">
        <v>169</v>
      </c>
      <c r="T223" s="140" t="s">
        <v>194</v>
      </c>
      <c r="U223" s="4" t="s">
        <v>44</v>
      </c>
      <c r="X223" s="4" t="s">
        <v>1708</v>
      </c>
      <c r="Y223" s="136" t="s">
        <v>1898</v>
      </c>
      <c r="AF223" s="17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</row>
    <row r="224" spans="1:166" s="4" customFormat="1" ht="30" x14ac:dyDescent="0.25">
      <c r="A224" s="4">
        <v>222</v>
      </c>
      <c r="B224" s="136" t="s">
        <v>1769</v>
      </c>
      <c r="C224" s="4" t="s">
        <v>167</v>
      </c>
      <c r="D224" s="136" t="s">
        <v>1992</v>
      </c>
      <c r="E224" s="140" t="s">
        <v>2046</v>
      </c>
      <c r="F224" s="4" t="s">
        <v>33</v>
      </c>
      <c r="G224" s="4" t="s">
        <v>30</v>
      </c>
      <c r="H224" s="4" t="s">
        <v>39</v>
      </c>
      <c r="I224" s="135">
        <v>45442</v>
      </c>
      <c r="J224" s="10">
        <f t="shared" ca="1" si="14"/>
        <v>-0.60646145833015908</v>
      </c>
      <c r="K224" s="4">
        <v>364</v>
      </c>
      <c r="L224" s="8">
        <f t="shared" si="15"/>
        <v>45806</v>
      </c>
      <c r="M224" s="137" t="s">
        <v>2093</v>
      </c>
      <c r="N224" s="4" t="s">
        <v>241</v>
      </c>
      <c r="O224" s="136" t="s">
        <v>2065</v>
      </c>
      <c r="P224" s="4" t="s">
        <v>173</v>
      </c>
      <c r="Q224" s="4" t="s">
        <v>272</v>
      </c>
      <c r="S224" s="4" t="s">
        <v>169</v>
      </c>
      <c r="T224" s="140" t="s">
        <v>194</v>
      </c>
      <c r="U224" s="4" t="s">
        <v>44</v>
      </c>
      <c r="X224" s="4" t="s">
        <v>1708</v>
      </c>
      <c r="Y224" s="136" t="s">
        <v>1899</v>
      </c>
      <c r="AF224" s="17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</row>
    <row r="225" spans="1:166" s="4" customFormat="1" ht="30" x14ac:dyDescent="0.25">
      <c r="A225" s="4">
        <v>223</v>
      </c>
      <c r="B225" s="136" t="s">
        <v>1769</v>
      </c>
      <c r="C225" s="4" t="s">
        <v>167</v>
      </c>
      <c r="D225" s="136" t="s">
        <v>1993</v>
      </c>
      <c r="E225" s="140" t="s">
        <v>2046</v>
      </c>
      <c r="F225" s="4" t="s">
        <v>33</v>
      </c>
      <c r="G225" s="4" t="s">
        <v>30</v>
      </c>
      <c r="H225" s="4" t="s">
        <v>39</v>
      </c>
      <c r="I225" s="135">
        <v>45442</v>
      </c>
      <c r="J225" s="10">
        <f t="shared" ca="1" si="14"/>
        <v>-0.60646145833015908</v>
      </c>
      <c r="K225" s="4">
        <v>364</v>
      </c>
      <c r="L225" s="8">
        <f t="shared" si="15"/>
        <v>45806</v>
      </c>
      <c r="M225" s="137" t="s">
        <v>2093</v>
      </c>
      <c r="N225" s="4" t="s">
        <v>241</v>
      </c>
      <c r="O225" s="136" t="s">
        <v>2065</v>
      </c>
      <c r="P225" s="4" t="s">
        <v>173</v>
      </c>
      <c r="S225" s="4" t="s">
        <v>169</v>
      </c>
      <c r="T225" s="140" t="s">
        <v>194</v>
      </c>
      <c r="U225" s="4" t="s">
        <v>44</v>
      </c>
      <c r="X225" s="4" t="s">
        <v>1708</v>
      </c>
      <c r="Y225" s="136" t="s">
        <v>1900</v>
      </c>
      <c r="AF225" s="17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</row>
    <row r="226" spans="1:166" s="4" customFormat="1" ht="45" x14ac:dyDescent="0.25">
      <c r="A226" s="4">
        <v>224</v>
      </c>
      <c r="B226" s="136" t="s">
        <v>1769</v>
      </c>
      <c r="C226" s="4" t="s">
        <v>167</v>
      </c>
      <c r="D226" s="136" t="s">
        <v>1994</v>
      </c>
      <c r="E226" s="140" t="s">
        <v>2046</v>
      </c>
      <c r="F226" s="4" t="s">
        <v>33</v>
      </c>
      <c r="G226" s="4" t="s">
        <v>30</v>
      </c>
      <c r="H226" s="4" t="s">
        <v>39</v>
      </c>
      <c r="I226" s="135">
        <v>45442</v>
      </c>
      <c r="J226" s="10">
        <f t="shared" ca="1" si="14"/>
        <v>-0.60646145833015908</v>
      </c>
      <c r="K226" s="4">
        <v>364</v>
      </c>
      <c r="L226" s="8">
        <f t="shared" si="15"/>
        <v>45806</v>
      </c>
      <c r="M226" s="137" t="s">
        <v>2093</v>
      </c>
      <c r="N226" s="4" t="s">
        <v>241</v>
      </c>
      <c r="O226" s="136" t="s">
        <v>2065</v>
      </c>
      <c r="P226" s="4" t="s">
        <v>173</v>
      </c>
      <c r="Q226" s="4" t="s">
        <v>273</v>
      </c>
      <c r="S226" s="4" t="s">
        <v>169</v>
      </c>
      <c r="T226" s="140" t="s">
        <v>194</v>
      </c>
      <c r="U226" s="4" t="s">
        <v>44</v>
      </c>
      <c r="X226" s="4" t="s">
        <v>1708</v>
      </c>
      <c r="Y226" s="136" t="s">
        <v>1901</v>
      </c>
      <c r="AF226" s="17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</row>
    <row r="227" spans="1:166" s="4" customFormat="1" ht="30" x14ac:dyDescent="0.25">
      <c r="A227" s="4">
        <v>225</v>
      </c>
      <c r="B227" s="136" t="s">
        <v>1769</v>
      </c>
      <c r="C227" s="4" t="s">
        <v>167</v>
      </c>
      <c r="D227" s="136" t="s">
        <v>1995</v>
      </c>
      <c r="E227" s="140" t="s">
        <v>2046</v>
      </c>
      <c r="F227" s="4" t="s">
        <v>33</v>
      </c>
      <c r="G227" s="4" t="s">
        <v>30</v>
      </c>
      <c r="H227" s="4" t="s">
        <v>39</v>
      </c>
      <c r="I227" s="135">
        <v>45442</v>
      </c>
      <c r="J227" s="10">
        <f t="shared" ca="1" si="14"/>
        <v>-0.60646145833015908</v>
      </c>
      <c r="K227" s="4">
        <v>364</v>
      </c>
      <c r="L227" s="8">
        <f t="shared" si="15"/>
        <v>45806</v>
      </c>
      <c r="M227" s="137" t="s">
        <v>2093</v>
      </c>
      <c r="N227" s="4" t="s">
        <v>241</v>
      </c>
      <c r="O227" s="136" t="s">
        <v>2065</v>
      </c>
      <c r="P227" s="4" t="s">
        <v>173</v>
      </c>
      <c r="S227" s="4" t="s">
        <v>169</v>
      </c>
      <c r="T227" s="140" t="s">
        <v>194</v>
      </c>
      <c r="U227" s="4" t="s">
        <v>44</v>
      </c>
      <c r="X227" s="4" t="s">
        <v>1708</v>
      </c>
      <c r="Y227" s="136" t="s">
        <v>1902</v>
      </c>
      <c r="AF227" s="17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</row>
    <row r="228" spans="1:166" s="4" customFormat="1" ht="45" x14ac:dyDescent="0.25">
      <c r="A228" s="4">
        <v>226</v>
      </c>
      <c r="B228" s="136" t="s">
        <v>1769</v>
      </c>
      <c r="C228" s="4" t="s">
        <v>167</v>
      </c>
      <c r="D228" s="136" t="s">
        <v>1996</v>
      </c>
      <c r="E228" s="140" t="s">
        <v>2037</v>
      </c>
      <c r="F228" s="4" t="s">
        <v>33</v>
      </c>
      <c r="G228" s="4" t="s">
        <v>30</v>
      </c>
      <c r="H228" s="4" t="s">
        <v>39</v>
      </c>
      <c r="I228" s="135">
        <v>45442</v>
      </c>
      <c r="J228" s="10">
        <f t="shared" ca="1" si="14"/>
        <v>-0.60646145833015908</v>
      </c>
      <c r="K228" s="4">
        <v>364</v>
      </c>
      <c r="L228" s="8">
        <f t="shared" si="15"/>
        <v>45806</v>
      </c>
      <c r="M228" s="137" t="s">
        <v>2086</v>
      </c>
      <c r="N228" s="4" t="s">
        <v>241</v>
      </c>
      <c r="O228" s="136" t="s">
        <v>2066</v>
      </c>
      <c r="P228" s="4" t="s">
        <v>173</v>
      </c>
      <c r="Q228" s="4" t="s">
        <v>273</v>
      </c>
      <c r="S228" s="4" t="s">
        <v>169</v>
      </c>
      <c r="T228" s="140" t="s">
        <v>194</v>
      </c>
      <c r="U228" s="4" t="s">
        <v>44</v>
      </c>
      <c r="X228" s="4" t="s">
        <v>1708</v>
      </c>
      <c r="Y228" s="136" t="s">
        <v>1903</v>
      </c>
      <c r="AF228" s="17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</row>
    <row r="229" spans="1:166" s="4" customFormat="1" ht="30" x14ac:dyDescent="0.25">
      <c r="A229" s="4">
        <v>227</v>
      </c>
      <c r="B229" s="136" t="s">
        <v>1769</v>
      </c>
      <c r="C229" s="4" t="s">
        <v>167</v>
      </c>
      <c r="D229" s="136" t="s">
        <v>1997</v>
      </c>
      <c r="E229" s="140" t="s">
        <v>2045</v>
      </c>
      <c r="F229" s="4" t="s">
        <v>33</v>
      </c>
      <c r="G229" s="4" t="s">
        <v>30</v>
      </c>
      <c r="H229" s="4" t="s">
        <v>39</v>
      </c>
      <c r="I229" s="135">
        <v>45442</v>
      </c>
      <c r="J229" s="10">
        <f t="shared" ca="1" si="14"/>
        <v>-0.60646145833015908</v>
      </c>
      <c r="K229" s="4">
        <v>364</v>
      </c>
      <c r="L229" s="8">
        <f t="shared" si="15"/>
        <v>45806</v>
      </c>
      <c r="M229" s="137" t="s">
        <v>1034</v>
      </c>
      <c r="N229" s="4" t="s">
        <v>241</v>
      </c>
      <c r="O229" s="136" t="s">
        <v>2064</v>
      </c>
      <c r="P229" s="19" t="s">
        <v>1511</v>
      </c>
      <c r="S229" s="4" t="s">
        <v>169</v>
      </c>
      <c r="T229" s="140" t="s">
        <v>194</v>
      </c>
      <c r="U229" s="4" t="s">
        <v>44</v>
      </c>
      <c r="X229" s="4" t="s">
        <v>1708</v>
      </c>
      <c r="Y229" s="136" t="s">
        <v>1904</v>
      </c>
      <c r="AF229" s="17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</row>
    <row r="230" spans="1:166" s="4" customFormat="1" ht="45" x14ac:dyDescent="0.25">
      <c r="A230" s="4">
        <v>228</v>
      </c>
      <c r="B230" s="136" t="s">
        <v>1769</v>
      </c>
      <c r="C230" s="4" t="s">
        <v>167</v>
      </c>
      <c r="D230" s="136" t="s">
        <v>1998</v>
      </c>
      <c r="E230" s="140" t="s">
        <v>2037</v>
      </c>
      <c r="F230" s="4" t="s">
        <v>33</v>
      </c>
      <c r="G230" s="4" t="s">
        <v>30</v>
      </c>
      <c r="H230" s="4" t="s">
        <v>39</v>
      </c>
      <c r="I230" s="135">
        <v>45442</v>
      </c>
      <c r="J230" s="10">
        <f t="shared" ca="1" si="14"/>
        <v>-0.60646145833015908</v>
      </c>
      <c r="K230" s="4">
        <v>364</v>
      </c>
      <c r="L230" s="8">
        <f t="shared" si="15"/>
        <v>45806</v>
      </c>
      <c r="M230" s="137" t="s">
        <v>2086</v>
      </c>
      <c r="N230" s="4" t="s">
        <v>241</v>
      </c>
      <c r="O230" s="136" t="s">
        <v>2066</v>
      </c>
      <c r="P230" s="4" t="s">
        <v>173</v>
      </c>
      <c r="Q230" s="4" t="s">
        <v>273</v>
      </c>
      <c r="S230" s="4" t="s">
        <v>169</v>
      </c>
      <c r="T230" s="140" t="s">
        <v>194</v>
      </c>
      <c r="U230" s="4" t="s">
        <v>44</v>
      </c>
      <c r="X230" s="4" t="s">
        <v>1708</v>
      </c>
      <c r="Y230" s="136" t="s">
        <v>1905</v>
      </c>
      <c r="AF230" s="17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</row>
    <row r="231" spans="1:166" s="4" customFormat="1" ht="30" x14ac:dyDescent="0.25">
      <c r="A231" s="4">
        <v>229</v>
      </c>
      <c r="B231" s="136" t="s">
        <v>1769</v>
      </c>
      <c r="C231" s="4" t="s">
        <v>167</v>
      </c>
      <c r="D231" s="136" t="s">
        <v>1999</v>
      </c>
      <c r="E231" s="140" t="s">
        <v>2045</v>
      </c>
      <c r="F231" s="4" t="s">
        <v>33</v>
      </c>
      <c r="G231" s="4" t="s">
        <v>30</v>
      </c>
      <c r="H231" s="4" t="s">
        <v>39</v>
      </c>
      <c r="I231" s="135">
        <v>45442</v>
      </c>
      <c r="J231" s="10">
        <f t="shared" ca="1" si="14"/>
        <v>-0.60646145833015908</v>
      </c>
      <c r="K231" s="4">
        <v>364</v>
      </c>
      <c r="L231" s="8">
        <f t="shared" si="15"/>
        <v>45806</v>
      </c>
      <c r="M231" s="137" t="s">
        <v>1034</v>
      </c>
      <c r="N231" s="4" t="s">
        <v>241</v>
      </c>
      <c r="O231" s="136" t="s">
        <v>2064</v>
      </c>
      <c r="P231" s="19" t="s">
        <v>1511</v>
      </c>
      <c r="S231" s="4" t="s">
        <v>169</v>
      </c>
      <c r="T231" s="140" t="s">
        <v>194</v>
      </c>
      <c r="U231" s="4" t="s">
        <v>44</v>
      </c>
      <c r="X231" s="4" t="s">
        <v>1708</v>
      </c>
      <c r="Y231" s="136" t="s">
        <v>1906</v>
      </c>
      <c r="AF231" s="17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</row>
    <row r="232" spans="1:166" s="4" customFormat="1" ht="45" x14ac:dyDescent="0.25">
      <c r="A232" s="4">
        <v>230</v>
      </c>
      <c r="B232" s="136" t="s">
        <v>1769</v>
      </c>
      <c r="C232" s="4" t="s">
        <v>167</v>
      </c>
      <c r="D232" s="136" t="s">
        <v>2000</v>
      </c>
      <c r="E232" s="140"/>
      <c r="F232" s="4" t="s">
        <v>33</v>
      </c>
      <c r="G232" s="4" t="s">
        <v>30</v>
      </c>
      <c r="H232" s="4" t="s">
        <v>39</v>
      </c>
      <c r="I232" s="135">
        <v>45442</v>
      </c>
      <c r="J232" s="10">
        <f t="shared" ca="1" si="14"/>
        <v>-0.60646145833015908</v>
      </c>
      <c r="K232" s="4">
        <v>364</v>
      </c>
      <c r="L232" s="8">
        <f t="shared" si="15"/>
        <v>45806</v>
      </c>
      <c r="M232" s="137"/>
      <c r="N232" s="4" t="s">
        <v>241</v>
      </c>
      <c r="O232" s="136" t="s">
        <v>2067</v>
      </c>
      <c r="P232" s="4" t="s">
        <v>173</v>
      </c>
      <c r="Q232" s="4" t="s">
        <v>273</v>
      </c>
      <c r="S232" s="4" t="s">
        <v>169</v>
      </c>
      <c r="T232" s="140">
        <v>1.5</v>
      </c>
      <c r="U232" s="4" t="s">
        <v>44</v>
      </c>
      <c r="X232" s="4" t="s">
        <v>1708</v>
      </c>
      <c r="Y232" s="136" t="s">
        <v>1907</v>
      </c>
      <c r="AF232" s="17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</row>
    <row r="233" spans="1:166" s="4" customFormat="1" ht="30" x14ac:dyDescent="0.25">
      <c r="A233" s="4">
        <v>231</v>
      </c>
      <c r="B233" s="136" t="s">
        <v>1769</v>
      </c>
      <c r="C233" s="4" t="s">
        <v>167</v>
      </c>
      <c r="D233" s="136" t="s">
        <v>2001</v>
      </c>
      <c r="E233" s="140"/>
      <c r="F233" s="4" t="s">
        <v>33</v>
      </c>
      <c r="G233" s="4" t="s">
        <v>30</v>
      </c>
      <c r="H233" s="4" t="s">
        <v>39</v>
      </c>
      <c r="I233" s="135">
        <v>45442</v>
      </c>
      <c r="J233" s="10">
        <f t="shared" ca="1" si="14"/>
        <v>-0.60646145833015908</v>
      </c>
      <c r="K233" s="4">
        <v>364</v>
      </c>
      <c r="L233" s="8">
        <f t="shared" si="15"/>
        <v>45806</v>
      </c>
      <c r="M233" s="137"/>
      <c r="N233" s="4" t="s">
        <v>241</v>
      </c>
      <c r="O233" s="136" t="s">
        <v>2048</v>
      </c>
      <c r="P233" s="4" t="s">
        <v>173</v>
      </c>
      <c r="S233" s="4" t="s">
        <v>169</v>
      </c>
      <c r="T233" s="140" t="s">
        <v>194</v>
      </c>
      <c r="U233" s="4" t="s">
        <v>44</v>
      </c>
      <c r="X233" s="4" t="s">
        <v>1708</v>
      </c>
      <c r="Y233" s="136" t="s">
        <v>1908</v>
      </c>
      <c r="AF233" s="17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</row>
    <row r="234" spans="1:166" s="4" customFormat="1" ht="30" x14ac:dyDescent="0.25">
      <c r="A234" s="4">
        <v>232</v>
      </c>
      <c r="B234" s="136" t="s">
        <v>1769</v>
      </c>
      <c r="C234" s="4" t="s">
        <v>167</v>
      </c>
      <c r="D234" s="136" t="s">
        <v>2002</v>
      </c>
      <c r="E234" s="140" t="s">
        <v>2046</v>
      </c>
      <c r="F234" s="4" t="s">
        <v>33</v>
      </c>
      <c r="G234" s="4" t="s">
        <v>30</v>
      </c>
      <c r="I234" s="135">
        <v>45442</v>
      </c>
      <c r="J234" s="10">
        <f t="shared" ca="1" si="14"/>
        <v>-0.60646145833015908</v>
      </c>
      <c r="K234" s="4">
        <v>364</v>
      </c>
      <c r="L234" s="8">
        <f t="shared" si="15"/>
        <v>45806</v>
      </c>
      <c r="M234" s="137" t="s">
        <v>2093</v>
      </c>
      <c r="N234" s="4" t="s">
        <v>241</v>
      </c>
      <c r="O234" s="136" t="s">
        <v>2048</v>
      </c>
      <c r="P234" s="4" t="s">
        <v>173</v>
      </c>
      <c r="S234" s="4" t="s">
        <v>169</v>
      </c>
      <c r="T234" s="140" t="s">
        <v>194</v>
      </c>
      <c r="U234" s="4" t="s">
        <v>44</v>
      </c>
      <c r="X234" s="4" t="s">
        <v>1708</v>
      </c>
      <c r="Y234" s="136" t="s">
        <v>1909</v>
      </c>
      <c r="AF234" s="17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</row>
    <row r="235" spans="1:166" s="4" customFormat="1" ht="30" x14ac:dyDescent="0.25">
      <c r="A235" s="4">
        <v>233</v>
      </c>
      <c r="B235" s="136" t="s">
        <v>1769</v>
      </c>
      <c r="C235" s="4" t="s">
        <v>167</v>
      </c>
      <c r="D235" s="136" t="s">
        <v>2003</v>
      </c>
      <c r="E235" s="140"/>
      <c r="F235" s="4" t="s">
        <v>33</v>
      </c>
      <c r="G235" s="4" t="s">
        <v>30</v>
      </c>
      <c r="I235" s="135">
        <v>45442</v>
      </c>
      <c r="J235" s="10">
        <f t="shared" ca="1" si="14"/>
        <v>-0.60646145833015908</v>
      </c>
      <c r="K235" s="4">
        <v>364</v>
      </c>
      <c r="L235" s="8">
        <f t="shared" si="15"/>
        <v>45806</v>
      </c>
      <c r="M235" s="137"/>
      <c r="N235" s="4" t="s">
        <v>241</v>
      </c>
      <c r="O235" s="136" t="s">
        <v>2048</v>
      </c>
      <c r="P235" s="4" t="s">
        <v>173</v>
      </c>
      <c r="S235" s="4" t="s">
        <v>169</v>
      </c>
      <c r="T235" s="140" t="s">
        <v>194</v>
      </c>
      <c r="U235" s="4" t="s">
        <v>44</v>
      </c>
      <c r="X235" s="4" t="s">
        <v>1708</v>
      </c>
      <c r="Y235" s="136" t="s">
        <v>1910</v>
      </c>
      <c r="AF235" s="17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</row>
    <row r="236" spans="1:166" s="4" customFormat="1" ht="30" x14ac:dyDescent="0.25">
      <c r="A236" s="4">
        <v>234</v>
      </c>
      <c r="B236" s="136" t="s">
        <v>1769</v>
      </c>
      <c r="C236" s="4" t="s">
        <v>167</v>
      </c>
      <c r="D236" s="136" t="s">
        <v>2004</v>
      </c>
      <c r="E236" s="140"/>
      <c r="F236" s="4" t="s">
        <v>33</v>
      </c>
      <c r="G236" s="4" t="s">
        <v>30</v>
      </c>
      <c r="H236" s="4" t="s">
        <v>39</v>
      </c>
      <c r="I236" s="135">
        <v>45442</v>
      </c>
      <c r="J236" s="10">
        <f t="shared" ref="J236:J288" ca="1" si="16">L236-NOW()</f>
        <v>-0.60646145833015908</v>
      </c>
      <c r="K236" s="4">
        <v>364</v>
      </c>
      <c r="L236" s="8">
        <f t="shared" si="15"/>
        <v>45806</v>
      </c>
      <c r="M236" s="137"/>
      <c r="N236" s="4" t="s">
        <v>241</v>
      </c>
      <c r="O236" s="136" t="s">
        <v>2048</v>
      </c>
      <c r="P236" s="4" t="s">
        <v>173</v>
      </c>
      <c r="Q236" s="4" t="s">
        <v>71</v>
      </c>
      <c r="S236" s="4" t="s">
        <v>169</v>
      </c>
      <c r="T236" s="140" t="s">
        <v>194</v>
      </c>
      <c r="U236" s="4" t="s">
        <v>44</v>
      </c>
      <c r="X236" s="4" t="s">
        <v>1708</v>
      </c>
      <c r="Y236" s="136" t="s">
        <v>1911</v>
      </c>
      <c r="AF236" s="17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</row>
    <row r="237" spans="1:166" s="4" customFormat="1" ht="30" x14ac:dyDescent="0.25">
      <c r="A237" s="4">
        <v>235</v>
      </c>
      <c r="B237" s="136" t="s">
        <v>1769</v>
      </c>
      <c r="C237" s="4" t="s">
        <v>167</v>
      </c>
      <c r="D237" s="136" t="s">
        <v>2005</v>
      </c>
      <c r="E237" s="140" t="s">
        <v>2042</v>
      </c>
      <c r="F237" s="4" t="s">
        <v>33</v>
      </c>
      <c r="G237" s="4" t="s">
        <v>30</v>
      </c>
      <c r="H237" s="4" t="s">
        <v>39</v>
      </c>
      <c r="I237" s="135">
        <v>45442</v>
      </c>
      <c r="J237" s="10">
        <f t="shared" ca="1" si="16"/>
        <v>-0.60646145833015908</v>
      </c>
      <c r="K237" s="4">
        <v>364</v>
      </c>
      <c r="L237" s="8">
        <f t="shared" si="15"/>
        <v>45806</v>
      </c>
      <c r="M237" s="137" t="s">
        <v>2094</v>
      </c>
      <c r="N237" s="4" t="s">
        <v>241</v>
      </c>
      <c r="O237" s="136" t="s">
        <v>2048</v>
      </c>
      <c r="P237" s="4" t="s">
        <v>173</v>
      </c>
      <c r="Q237" s="4" t="s">
        <v>275</v>
      </c>
      <c r="S237" s="4" t="s">
        <v>169</v>
      </c>
      <c r="T237" s="140" t="s">
        <v>194</v>
      </c>
      <c r="U237" s="4" t="s">
        <v>44</v>
      </c>
      <c r="X237" s="4" t="s">
        <v>1708</v>
      </c>
      <c r="Y237" s="136" t="s">
        <v>1912</v>
      </c>
      <c r="AF237" s="17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</row>
    <row r="238" spans="1:166" s="4" customFormat="1" ht="30" x14ac:dyDescent="0.25">
      <c r="A238" s="4">
        <v>236</v>
      </c>
      <c r="B238" s="136" t="s">
        <v>1769</v>
      </c>
      <c r="C238" s="4" t="s">
        <v>167</v>
      </c>
      <c r="D238" s="136" t="s">
        <v>2006</v>
      </c>
      <c r="E238" s="140"/>
      <c r="F238" s="4" t="s">
        <v>33</v>
      </c>
      <c r="G238" s="4" t="s">
        <v>30</v>
      </c>
      <c r="H238" s="4" t="s">
        <v>39</v>
      </c>
      <c r="I238" s="135">
        <v>45442</v>
      </c>
      <c r="J238" s="10">
        <f t="shared" ca="1" si="16"/>
        <v>-0.60646145833015908</v>
      </c>
      <c r="K238" s="4">
        <v>364</v>
      </c>
      <c r="L238" s="8">
        <f t="shared" si="15"/>
        <v>45806</v>
      </c>
      <c r="M238" s="137"/>
      <c r="N238" s="4" t="s">
        <v>241</v>
      </c>
      <c r="O238" s="136" t="s">
        <v>2053</v>
      </c>
      <c r="P238" s="4" t="s">
        <v>173</v>
      </c>
      <c r="Q238" s="4" t="s">
        <v>275</v>
      </c>
      <c r="S238" s="4" t="s">
        <v>169</v>
      </c>
      <c r="T238" s="140" t="s">
        <v>194</v>
      </c>
      <c r="U238" s="4" t="s">
        <v>44</v>
      </c>
      <c r="X238" s="4" t="s">
        <v>1708</v>
      </c>
      <c r="Y238" s="136" t="s">
        <v>1913</v>
      </c>
      <c r="AF238" s="17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</row>
    <row r="239" spans="1:166" s="4" customFormat="1" ht="30" x14ac:dyDescent="0.25">
      <c r="A239" s="4">
        <v>237</v>
      </c>
      <c r="B239" s="136" t="s">
        <v>1769</v>
      </c>
      <c r="C239" s="4" t="s">
        <v>167</v>
      </c>
      <c r="D239" s="136" t="s">
        <v>2007</v>
      </c>
      <c r="E239" s="140"/>
      <c r="F239" s="4" t="s">
        <v>33</v>
      </c>
      <c r="G239" s="4" t="s">
        <v>30</v>
      </c>
      <c r="H239" s="4" t="s">
        <v>39</v>
      </c>
      <c r="I239" s="135">
        <v>45442</v>
      </c>
      <c r="J239" s="10">
        <f t="shared" ca="1" si="16"/>
        <v>-0.60646145833015908</v>
      </c>
      <c r="K239" s="4">
        <v>364</v>
      </c>
      <c r="L239" s="8">
        <f t="shared" si="15"/>
        <v>45806</v>
      </c>
      <c r="M239" s="137"/>
      <c r="N239" s="4" t="s">
        <v>241</v>
      </c>
      <c r="O239" s="136" t="s">
        <v>2048</v>
      </c>
      <c r="P239" s="4" t="s">
        <v>173</v>
      </c>
      <c r="Q239" s="4" t="s">
        <v>275</v>
      </c>
      <c r="S239" s="4" t="s">
        <v>169</v>
      </c>
      <c r="T239" s="140" t="s">
        <v>194</v>
      </c>
      <c r="U239" s="4" t="s">
        <v>44</v>
      </c>
      <c r="X239" s="4" t="s">
        <v>1708</v>
      </c>
      <c r="Y239" s="136" t="s">
        <v>1914</v>
      </c>
      <c r="AF239" s="17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</row>
    <row r="240" spans="1:166" s="4" customFormat="1" ht="30" x14ac:dyDescent="0.25">
      <c r="A240" s="4">
        <v>238</v>
      </c>
      <c r="B240" s="136" t="s">
        <v>1769</v>
      </c>
      <c r="C240" s="4" t="s">
        <v>167</v>
      </c>
      <c r="D240" s="136" t="s">
        <v>2008</v>
      </c>
      <c r="E240" s="140"/>
      <c r="F240" s="4" t="s">
        <v>33</v>
      </c>
      <c r="G240" s="4" t="s">
        <v>30</v>
      </c>
      <c r="H240" s="4" t="s">
        <v>39</v>
      </c>
      <c r="I240" s="135">
        <v>45442</v>
      </c>
      <c r="J240" s="10">
        <f t="shared" ca="1" si="16"/>
        <v>-0.60646145833015908</v>
      </c>
      <c r="K240" s="4">
        <v>364</v>
      </c>
      <c r="L240" s="8">
        <f t="shared" si="15"/>
        <v>45806</v>
      </c>
      <c r="M240" s="137"/>
      <c r="N240" s="4" t="s">
        <v>241</v>
      </c>
      <c r="O240" s="136" t="s">
        <v>2048</v>
      </c>
      <c r="P240" s="4" t="s">
        <v>173</v>
      </c>
      <c r="Q240" s="4" t="s">
        <v>275</v>
      </c>
      <c r="S240" s="4" t="s">
        <v>169</v>
      </c>
      <c r="T240" s="140" t="s">
        <v>194</v>
      </c>
      <c r="U240" s="4" t="s">
        <v>44</v>
      </c>
      <c r="X240" s="4" t="s">
        <v>1708</v>
      </c>
      <c r="Y240" s="136" t="s">
        <v>1915</v>
      </c>
      <c r="AF240" s="17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</row>
    <row r="241" spans="1:166" s="4" customFormat="1" ht="30" x14ac:dyDescent="0.25">
      <c r="A241" s="4">
        <v>239</v>
      </c>
      <c r="B241" s="136" t="s">
        <v>1769</v>
      </c>
      <c r="C241" s="4" t="s">
        <v>167</v>
      </c>
      <c r="D241" s="136" t="s">
        <v>2009</v>
      </c>
      <c r="E241" s="140"/>
      <c r="F241" s="4" t="s">
        <v>33</v>
      </c>
      <c r="G241" s="4" t="s">
        <v>30</v>
      </c>
      <c r="H241" s="4" t="s">
        <v>39</v>
      </c>
      <c r="I241" s="135">
        <v>45442</v>
      </c>
      <c r="J241" s="10">
        <f t="shared" ca="1" si="16"/>
        <v>-0.60646145833015908</v>
      </c>
      <c r="K241" s="4">
        <v>364</v>
      </c>
      <c r="L241" s="8">
        <f t="shared" ref="L241:L292" si="17">I241+K241</f>
        <v>45806</v>
      </c>
      <c r="M241" s="137"/>
      <c r="N241" s="4" t="s">
        <v>241</v>
      </c>
      <c r="O241" s="136" t="s">
        <v>2053</v>
      </c>
      <c r="P241" s="4" t="s">
        <v>173</v>
      </c>
      <c r="Q241" s="4" t="s">
        <v>275</v>
      </c>
      <c r="S241" s="4" t="s">
        <v>169</v>
      </c>
      <c r="T241" s="140" t="s">
        <v>194</v>
      </c>
      <c r="U241" s="4" t="s">
        <v>44</v>
      </c>
      <c r="X241" s="4" t="s">
        <v>1708</v>
      </c>
      <c r="Y241" s="136" t="s">
        <v>1916</v>
      </c>
      <c r="AF241" s="17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</row>
    <row r="242" spans="1:166" s="4" customFormat="1" ht="45" x14ac:dyDescent="0.25">
      <c r="A242" s="4">
        <v>240</v>
      </c>
      <c r="B242" s="136" t="s">
        <v>1769</v>
      </c>
      <c r="C242" s="4" t="s">
        <v>167</v>
      </c>
      <c r="D242" s="136" t="s">
        <v>2010</v>
      </c>
      <c r="E242" s="140"/>
      <c r="F242" s="4" t="s">
        <v>33</v>
      </c>
      <c r="G242" s="4" t="s">
        <v>30</v>
      </c>
      <c r="H242" s="4" t="s">
        <v>39</v>
      </c>
      <c r="I242" s="135">
        <v>45442</v>
      </c>
      <c r="J242" s="10">
        <f t="shared" ca="1" si="16"/>
        <v>-0.60646145833015908</v>
      </c>
      <c r="K242" s="4">
        <v>364</v>
      </c>
      <c r="L242" s="8">
        <f t="shared" si="17"/>
        <v>45806</v>
      </c>
      <c r="M242" s="137"/>
      <c r="N242" s="4" t="s">
        <v>241</v>
      </c>
      <c r="O242" s="136" t="s">
        <v>2053</v>
      </c>
      <c r="P242" s="4" t="s">
        <v>173</v>
      </c>
      <c r="Q242" s="4" t="s">
        <v>276</v>
      </c>
      <c r="S242" s="4" t="s">
        <v>169</v>
      </c>
      <c r="T242" s="140" t="s">
        <v>194</v>
      </c>
      <c r="U242" s="4" t="s">
        <v>44</v>
      </c>
      <c r="X242" s="4" t="s">
        <v>1708</v>
      </c>
      <c r="Y242" s="136" t="s">
        <v>1917</v>
      </c>
      <c r="AF242" s="17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</row>
    <row r="243" spans="1:166" s="4" customFormat="1" ht="45" x14ac:dyDescent="0.25">
      <c r="A243" s="4">
        <v>241</v>
      </c>
      <c r="B243" s="136" t="s">
        <v>1769</v>
      </c>
      <c r="C243" s="4" t="s">
        <v>167</v>
      </c>
      <c r="D243" s="136" t="s">
        <v>2011</v>
      </c>
      <c r="E243" s="140"/>
      <c r="F243" s="4" t="s">
        <v>33</v>
      </c>
      <c r="G243" s="4" t="s">
        <v>30</v>
      </c>
      <c r="H243" s="4" t="s">
        <v>39</v>
      </c>
      <c r="I243" s="135">
        <v>45442</v>
      </c>
      <c r="J243" s="10">
        <f t="shared" ca="1" si="16"/>
        <v>-0.60646145833015908</v>
      </c>
      <c r="K243" s="4">
        <v>364</v>
      </c>
      <c r="L243" s="8">
        <f t="shared" si="17"/>
        <v>45806</v>
      </c>
      <c r="M243" s="137"/>
      <c r="N243" s="4" t="s">
        <v>241</v>
      </c>
      <c r="O243" s="136" t="s">
        <v>2059</v>
      </c>
      <c r="P243" s="4" t="s">
        <v>173</v>
      </c>
      <c r="Q243" s="4" t="s">
        <v>276</v>
      </c>
      <c r="S243" s="4" t="s">
        <v>169</v>
      </c>
      <c r="T243" s="140" t="s">
        <v>194</v>
      </c>
      <c r="U243" s="4" t="s">
        <v>44</v>
      </c>
      <c r="X243" s="4" t="s">
        <v>1708</v>
      </c>
      <c r="Y243" s="136" t="s">
        <v>1918</v>
      </c>
      <c r="AF243" s="17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</row>
    <row r="244" spans="1:166" s="19" customFormat="1" ht="30" x14ac:dyDescent="0.25">
      <c r="A244" s="4">
        <v>242</v>
      </c>
      <c r="B244" s="136" t="s">
        <v>1769</v>
      </c>
      <c r="C244" s="4" t="s">
        <v>167</v>
      </c>
      <c r="D244" s="136" t="s">
        <v>2012</v>
      </c>
      <c r="E244" s="140" t="s">
        <v>2046</v>
      </c>
      <c r="F244" s="4" t="s">
        <v>33</v>
      </c>
      <c r="G244" s="4" t="s">
        <v>30</v>
      </c>
      <c r="H244" s="19" t="s">
        <v>39</v>
      </c>
      <c r="I244" s="135">
        <v>45442</v>
      </c>
      <c r="J244" s="10">
        <f t="shared" ca="1" si="16"/>
        <v>-0.60646145833015908</v>
      </c>
      <c r="K244" s="4">
        <v>364</v>
      </c>
      <c r="L244" s="70">
        <f t="shared" si="17"/>
        <v>45806</v>
      </c>
      <c r="M244" s="137" t="s">
        <v>2093</v>
      </c>
      <c r="N244" s="4" t="s">
        <v>241</v>
      </c>
      <c r="O244" s="136" t="s">
        <v>2053</v>
      </c>
      <c r="P244" s="4" t="s">
        <v>173</v>
      </c>
      <c r="S244" s="4" t="s">
        <v>169</v>
      </c>
      <c r="T244" s="140" t="s">
        <v>194</v>
      </c>
      <c r="U244" s="4" t="s">
        <v>44</v>
      </c>
      <c r="X244" s="4" t="s">
        <v>1708</v>
      </c>
      <c r="Y244" s="136" t="s">
        <v>1919</v>
      </c>
      <c r="AF244" s="183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</row>
    <row r="245" spans="1:166" s="4" customFormat="1" ht="30" x14ac:dyDescent="0.25">
      <c r="A245" s="4">
        <v>243</v>
      </c>
      <c r="B245" s="136" t="s">
        <v>1769</v>
      </c>
      <c r="C245" s="4" t="s">
        <v>167</v>
      </c>
      <c r="D245" s="136" t="s">
        <v>2013</v>
      </c>
      <c r="E245" s="140" t="s">
        <v>2045</v>
      </c>
      <c r="F245" s="4" t="s">
        <v>33</v>
      </c>
      <c r="G245" s="4" t="s">
        <v>30</v>
      </c>
      <c r="H245" s="4" t="s">
        <v>39</v>
      </c>
      <c r="I245" s="135">
        <v>45442</v>
      </c>
      <c r="J245" s="10">
        <f t="shared" ca="1" si="16"/>
        <v>-0.60646145833015908</v>
      </c>
      <c r="K245" s="4">
        <v>364</v>
      </c>
      <c r="L245" s="8">
        <f t="shared" si="17"/>
        <v>45806</v>
      </c>
      <c r="M245" s="145"/>
      <c r="N245" s="4" t="s">
        <v>241</v>
      </c>
      <c r="O245" s="136" t="s">
        <v>2049</v>
      </c>
      <c r="P245" s="4" t="s">
        <v>173</v>
      </c>
      <c r="S245" s="4" t="s">
        <v>169</v>
      </c>
      <c r="T245" s="140" t="s">
        <v>172</v>
      </c>
      <c r="U245" s="4" t="s">
        <v>44</v>
      </c>
      <c r="X245" s="4" t="s">
        <v>1708</v>
      </c>
      <c r="Y245" s="136" t="s">
        <v>1920</v>
      </c>
      <c r="AF245" s="17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</row>
    <row r="246" spans="1:166" s="4" customFormat="1" ht="30" x14ac:dyDescent="0.25">
      <c r="A246" s="4">
        <v>244</v>
      </c>
      <c r="B246" s="136" t="s">
        <v>1960</v>
      </c>
      <c r="C246" s="4" t="s">
        <v>167</v>
      </c>
      <c r="D246" s="136" t="s">
        <v>2014</v>
      </c>
      <c r="E246" s="140"/>
      <c r="F246" s="4" t="s">
        <v>33</v>
      </c>
      <c r="G246" s="4" t="s">
        <v>30</v>
      </c>
      <c r="H246" s="4" t="s">
        <v>235</v>
      </c>
      <c r="I246" s="135">
        <v>45442</v>
      </c>
      <c r="J246" s="10">
        <f t="shared" ca="1" si="16"/>
        <v>-0.60646145833015908</v>
      </c>
      <c r="K246" s="4">
        <v>364</v>
      </c>
      <c r="L246" s="8">
        <f t="shared" si="17"/>
        <v>45806</v>
      </c>
      <c r="M246" s="137"/>
      <c r="N246" s="4" t="s">
        <v>241</v>
      </c>
      <c r="O246" s="136" t="s">
        <v>2048</v>
      </c>
      <c r="P246" s="4" t="s">
        <v>173</v>
      </c>
      <c r="S246" s="4" t="s">
        <v>169</v>
      </c>
      <c r="T246" s="140" t="s">
        <v>194</v>
      </c>
      <c r="U246" s="4" t="s">
        <v>44</v>
      </c>
      <c r="X246" s="4" t="s">
        <v>1708</v>
      </c>
      <c r="Y246" s="136" t="s">
        <v>1921</v>
      </c>
      <c r="AF246" s="17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</row>
    <row r="247" spans="1:166" s="4" customFormat="1" ht="30" x14ac:dyDescent="0.25">
      <c r="A247" s="4">
        <v>245</v>
      </c>
      <c r="B247" s="136" t="s">
        <v>1960</v>
      </c>
      <c r="C247" s="4" t="s">
        <v>167</v>
      </c>
      <c r="D247" s="136" t="s">
        <v>2015</v>
      </c>
      <c r="E247" s="140"/>
      <c r="F247" s="4" t="s">
        <v>33</v>
      </c>
      <c r="G247" s="4" t="s">
        <v>30</v>
      </c>
      <c r="H247" s="4" t="s">
        <v>235</v>
      </c>
      <c r="I247" s="135">
        <v>45442</v>
      </c>
      <c r="J247" s="10">
        <f t="shared" ca="1" si="16"/>
        <v>-0.60646145833015908</v>
      </c>
      <c r="K247" s="4">
        <v>364</v>
      </c>
      <c r="L247" s="8">
        <f t="shared" si="17"/>
        <v>45806</v>
      </c>
      <c r="M247" s="137"/>
      <c r="N247" s="4" t="s">
        <v>241</v>
      </c>
      <c r="O247" s="136" t="s">
        <v>2048</v>
      </c>
      <c r="P247" s="4" t="s">
        <v>173</v>
      </c>
      <c r="S247" s="4" t="s">
        <v>169</v>
      </c>
      <c r="T247" s="140" t="s">
        <v>194</v>
      </c>
      <c r="U247" s="4" t="s">
        <v>44</v>
      </c>
      <c r="X247" s="4" t="s">
        <v>1708</v>
      </c>
      <c r="Y247" s="136" t="s">
        <v>1922</v>
      </c>
      <c r="AF247" s="17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</row>
    <row r="248" spans="1:166" s="4" customFormat="1" ht="30" x14ac:dyDescent="0.25">
      <c r="A248" s="4">
        <v>246</v>
      </c>
      <c r="B248" s="136" t="s">
        <v>1960</v>
      </c>
      <c r="C248" s="4" t="s">
        <v>167</v>
      </c>
      <c r="D248" s="136" t="s">
        <v>2016</v>
      </c>
      <c r="E248" s="140"/>
      <c r="F248" s="4" t="s">
        <v>33</v>
      </c>
      <c r="G248" s="4" t="s">
        <v>30</v>
      </c>
      <c r="H248" s="4" t="s">
        <v>235</v>
      </c>
      <c r="I248" s="135">
        <v>45442</v>
      </c>
      <c r="J248" s="10">
        <f t="shared" ref="J248:J249" ca="1" si="18">L248-NOW()</f>
        <v>-0.60646145833015908</v>
      </c>
      <c r="K248" s="4">
        <v>364</v>
      </c>
      <c r="L248" s="8">
        <f t="shared" ref="L248:L249" si="19">I248+K248</f>
        <v>45806</v>
      </c>
      <c r="M248" s="137"/>
      <c r="N248" s="4" t="s">
        <v>241</v>
      </c>
      <c r="O248" s="136" t="s">
        <v>2053</v>
      </c>
      <c r="P248" s="4" t="s">
        <v>173</v>
      </c>
      <c r="S248" s="4" t="s">
        <v>169</v>
      </c>
      <c r="T248" s="140" t="s">
        <v>194</v>
      </c>
      <c r="U248" s="4" t="s">
        <v>44</v>
      </c>
      <c r="X248" s="4" t="s">
        <v>1708</v>
      </c>
      <c r="Y248" s="136" t="s">
        <v>1923</v>
      </c>
      <c r="AF248" s="17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</row>
    <row r="249" spans="1:166" s="4" customFormat="1" ht="30" x14ac:dyDescent="0.25">
      <c r="A249" s="4">
        <v>247</v>
      </c>
      <c r="B249" s="136" t="s">
        <v>1960</v>
      </c>
      <c r="C249" s="4" t="s">
        <v>167</v>
      </c>
      <c r="D249" s="136" t="s">
        <v>2017</v>
      </c>
      <c r="E249" s="140" t="s">
        <v>2037</v>
      </c>
      <c r="F249" s="4" t="s">
        <v>33</v>
      </c>
      <c r="G249" s="4" t="s">
        <v>30</v>
      </c>
      <c r="H249" s="4" t="s">
        <v>235</v>
      </c>
      <c r="I249" s="135">
        <v>45442</v>
      </c>
      <c r="J249" s="10">
        <f t="shared" ca="1" si="18"/>
        <v>-0.60646145833015908</v>
      </c>
      <c r="K249" s="4">
        <v>364</v>
      </c>
      <c r="L249" s="8">
        <f t="shared" si="19"/>
        <v>45806</v>
      </c>
      <c r="M249" s="137" t="s">
        <v>2086</v>
      </c>
      <c r="N249" s="4" t="s">
        <v>241</v>
      </c>
      <c r="O249" s="136" t="s">
        <v>2068</v>
      </c>
      <c r="P249" s="4" t="s">
        <v>173</v>
      </c>
      <c r="S249" s="4" t="s">
        <v>169</v>
      </c>
      <c r="T249" s="140" t="s">
        <v>194</v>
      </c>
      <c r="U249" s="4" t="s">
        <v>44</v>
      </c>
      <c r="X249" s="4" t="s">
        <v>1708</v>
      </c>
      <c r="Y249" s="136" t="s">
        <v>1924</v>
      </c>
      <c r="AF249" s="17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</row>
    <row r="250" spans="1:166" s="4" customFormat="1" ht="30" x14ac:dyDescent="0.25">
      <c r="A250" s="4">
        <v>248</v>
      </c>
      <c r="B250" s="136" t="s">
        <v>1960</v>
      </c>
      <c r="C250" s="4" t="s">
        <v>167</v>
      </c>
      <c r="D250" s="136" t="s">
        <v>2018</v>
      </c>
      <c r="E250" s="140"/>
      <c r="F250" s="4" t="s">
        <v>33</v>
      </c>
      <c r="G250" s="4" t="s">
        <v>30</v>
      </c>
      <c r="H250" s="4" t="s">
        <v>39</v>
      </c>
      <c r="I250" s="135">
        <v>45442</v>
      </c>
      <c r="J250" s="10">
        <f t="shared" ca="1" si="16"/>
        <v>-0.60646145833015908</v>
      </c>
      <c r="K250" s="4">
        <v>364</v>
      </c>
      <c r="L250" s="8">
        <f t="shared" si="17"/>
        <v>45806</v>
      </c>
      <c r="M250" s="137"/>
      <c r="N250" s="4" t="s">
        <v>241</v>
      </c>
      <c r="O250" s="136" t="s">
        <v>2069</v>
      </c>
      <c r="P250" s="19" t="s">
        <v>1511</v>
      </c>
      <c r="S250" s="4" t="s">
        <v>169</v>
      </c>
      <c r="T250" s="140" t="s">
        <v>194</v>
      </c>
      <c r="U250" s="4" t="s">
        <v>44</v>
      </c>
      <c r="X250" s="4" t="s">
        <v>1708</v>
      </c>
      <c r="Y250" s="136" t="s">
        <v>1925</v>
      </c>
      <c r="AF250" s="17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</row>
    <row r="251" spans="1:166" s="4" customFormat="1" ht="30" x14ac:dyDescent="0.25">
      <c r="A251" s="4">
        <v>249</v>
      </c>
      <c r="B251" s="136" t="s">
        <v>1960</v>
      </c>
      <c r="C251" s="4" t="s">
        <v>167</v>
      </c>
      <c r="D251" s="136" t="s">
        <v>2019</v>
      </c>
      <c r="E251" s="140"/>
      <c r="F251" s="4" t="s">
        <v>33</v>
      </c>
      <c r="G251" s="4" t="s">
        <v>30</v>
      </c>
      <c r="H251" s="4" t="s">
        <v>39</v>
      </c>
      <c r="I251" s="135">
        <v>45442</v>
      </c>
      <c r="J251" s="10">
        <f t="shared" ca="1" si="16"/>
        <v>-0.60646145833015908</v>
      </c>
      <c r="K251" s="4">
        <v>364</v>
      </c>
      <c r="L251" s="8">
        <f t="shared" si="17"/>
        <v>45806</v>
      </c>
      <c r="M251" s="137"/>
      <c r="N251" s="4" t="s">
        <v>241</v>
      </c>
      <c r="O251" s="136" t="s">
        <v>2070</v>
      </c>
      <c r="P251" s="19" t="s">
        <v>1511</v>
      </c>
      <c r="S251" s="4" t="s">
        <v>169</v>
      </c>
      <c r="T251" s="140" t="s">
        <v>194</v>
      </c>
      <c r="U251" s="4" t="s">
        <v>44</v>
      </c>
      <c r="X251" s="4" t="s">
        <v>1708</v>
      </c>
      <c r="Y251" s="136" t="s">
        <v>1926</v>
      </c>
      <c r="AF251" s="17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</row>
    <row r="252" spans="1:166" s="4" customFormat="1" ht="30" x14ac:dyDescent="0.25">
      <c r="A252" s="4">
        <v>250</v>
      </c>
      <c r="B252" s="136" t="s">
        <v>1960</v>
      </c>
      <c r="C252" s="4" t="s">
        <v>167</v>
      </c>
      <c r="D252" s="136" t="s">
        <v>2020</v>
      </c>
      <c r="E252" s="140"/>
      <c r="F252" s="4" t="s">
        <v>33</v>
      </c>
      <c r="G252" s="4" t="s">
        <v>30</v>
      </c>
      <c r="H252" s="4" t="s">
        <v>39</v>
      </c>
      <c r="I252" s="135">
        <v>45442</v>
      </c>
      <c r="J252" s="10">
        <f t="shared" ca="1" si="16"/>
        <v>-0.60646145833015908</v>
      </c>
      <c r="K252" s="4">
        <v>364</v>
      </c>
      <c r="L252" s="8">
        <f t="shared" si="17"/>
        <v>45806</v>
      </c>
      <c r="M252" s="137"/>
      <c r="N252" s="4" t="s">
        <v>241</v>
      </c>
      <c r="O252" s="136" t="s">
        <v>2053</v>
      </c>
      <c r="P252" s="4" t="s">
        <v>173</v>
      </c>
      <c r="S252" s="4" t="s">
        <v>169</v>
      </c>
      <c r="T252" s="140" t="s">
        <v>194</v>
      </c>
      <c r="U252" s="4" t="s">
        <v>44</v>
      </c>
      <c r="X252" s="4" t="s">
        <v>1708</v>
      </c>
      <c r="Y252" s="136" t="s">
        <v>1927</v>
      </c>
      <c r="AF252" s="17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</row>
    <row r="253" spans="1:166" s="4" customFormat="1" ht="30" x14ac:dyDescent="0.25">
      <c r="A253" s="4">
        <v>251</v>
      </c>
      <c r="B253" s="136" t="s">
        <v>1960</v>
      </c>
      <c r="C253" s="4" t="s">
        <v>167</v>
      </c>
      <c r="D253" s="136" t="s">
        <v>2021</v>
      </c>
      <c r="E253" s="140"/>
      <c r="F253" s="4" t="s">
        <v>33</v>
      </c>
      <c r="G253" s="4" t="s">
        <v>30</v>
      </c>
      <c r="H253" s="4" t="s">
        <v>39</v>
      </c>
      <c r="I253" s="135">
        <v>45442</v>
      </c>
      <c r="J253" s="10">
        <f t="shared" ca="1" si="16"/>
        <v>-0.60646145833015908</v>
      </c>
      <c r="K253" s="4">
        <v>364</v>
      </c>
      <c r="L253" s="8">
        <f t="shared" si="17"/>
        <v>45806</v>
      </c>
      <c r="M253" s="137"/>
      <c r="N253" s="4" t="s">
        <v>241</v>
      </c>
      <c r="O253" s="136" t="s">
        <v>2053</v>
      </c>
      <c r="P253" s="4" t="s">
        <v>173</v>
      </c>
      <c r="S253" s="4" t="s">
        <v>169</v>
      </c>
      <c r="T253" s="140" t="s">
        <v>194</v>
      </c>
      <c r="U253" s="4" t="s">
        <v>44</v>
      </c>
      <c r="X253" s="4" t="s">
        <v>1708</v>
      </c>
      <c r="Y253" s="136" t="s">
        <v>1928</v>
      </c>
      <c r="AF253" s="17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</row>
    <row r="254" spans="1:166" s="19" customFormat="1" ht="30" x14ac:dyDescent="0.25">
      <c r="A254" s="4">
        <v>252</v>
      </c>
      <c r="B254" s="136" t="s">
        <v>1960</v>
      </c>
      <c r="C254" s="4" t="s">
        <v>167</v>
      </c>
      <c r="D254" s="136" t="s">
        <v>2022</v>
      </c>
      <c r="E254" s="140"/>
      <c r="F254" s="4" t="s">
        <v>33</v>
      </c>
      <c r="G254" s="4" t="s">
        <v>30</v>
      </c>
      <c r="H254" s="4" t="s">
        <v>39</v>
      </c>
      <c r="I254" s="135">
        <v>45442</v>
      </c>
      <c r="J254" s="10">
        <f t="shared" ca="1" si="16"/>
        <v>-0.60646145833015908</v>
      </c>
      <c r="K254" s="4">
        <v>364</v>
      </c>
      <c r="L254" s="8">
        <f t="shared" si="17"/>
        <v>45806</v>
      </c>
      <c r="M254" s="137"/>
      <c r="N254" s="4" t="s">
        <v>241</v>
      </c>
      <c r="O254" s="136" t="s">
        <v>2071</v>
      </c>
      <c r="P254" s="19" t="s">
        <v>1511</v>
      </c>
      <c r="Q254" s="4" t="s">
        <v>137</v>
      </c>
      <c r="R254" s="4"/>
      <c r="S254" s="4" t="s">
        <v>169</v>
      </c>
      <c r="T254" s="140" t="s">
        <v>194</v>
      </c>
      <c r="U254" s="4" t="s">
        <v>44</v>
      </c>
      <c r="V254" s="4"/>
      <c r="W254" s="4"/>
      <c r="X254" s="4" t="s">
        <v>1708</v>
      </c>
      <c r="Y254" s="136" t="s">
        <v>1929</v>
      </c>
      <c r="Z254" s="4"/>
      <c r="AA254" s="4"/>
      <c r="AB254" s="4"/>
      <c r="AC254" s="4"/>
      <c r="AD254" s="4"/>
      <c r="AE254" s="4"/>
      <c r="AF254" s="183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</row>
    <row r="255" spans="1:166" s="4" customFormat="1" ht="30" x14ac:dyDescent="0.25">
      <c r="A255" s="4">
        <v>253</v>
      </c>
      <c r="B255" s="136" t="s">
        <v>1960</v>
      </c>
      <c r="C255" s="4" t="s">
        <v>167</v>
      </c>
      <c r="D255" s="136" t="s">
        <v>2023</v>
      </c>
      <c r="E255" s="140"/>
      <c r="F255" s="4" t="s">
        <v>33</v>
      </c>
      <c r="G255" s="4" t="s">
        <v>30</v>
      </c>
      <c r="H255" s="4" t="s">
        <v>39</v>
      </c>
      <c r="I255" s="135">
        <v>45442</v>
      </c>
      <c r="J255" s="10">
        <f t="shared" ca="1" si="16"/>
        <v>-0.60646145833015908</v>
      </c>
      <c r="K255" s="4">
        <v>364</v>
      </c>
      <c r="L255" s="8">
        <f t="shared" si="17"/>
        <v>45806</v>
      </c>
      <c r="M255" s="137"/>
      <c r="N255" s="4" t="s">
        <v>241</v>
      </c>
      <c r="O255" s="136" t="s">
        <v>2071</v>
      </c>
      <c r="P255" s="19" t="s">
        <v>1511</v>
      </c>
      <c r="S255" s="4" t="s">
        <v>169</v>
      </c>
      <c r="T255" s="140" t="s">
        <v>194</v>
      </c>
      <c r="U255" s="4" t="s">
        <v>44</v>
      </c>
      <c r="X255" s="4" t="s">
        <v>1708</v>
      </c>
      <c r="Y255" s="136" t="s">
        <v>1930</v>
      </c>
      <c r="AF255" s="17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</row>
    <row r="256" spans="1:166" s="19" customFormat="1" ht="30" x14ac:dyDescent="0.25">
      <c r="A256" s="4">
        <v>254</v>
      </c>
      <c r="B256" s="136" t="s">
        <v>1960</v>
      </c>
      <c r="C256" s="4" t="s">
        <v>167</v>
      </c>
      <c r="D256" s="136" t="s">
        <v>2024</v>
      </c>
      <c r="E256" s="140" t="s">
        <v>2037</v>
      </c>
      <c r="F256" s="4" t="s">
        <v>33</v>
      </c>
      <c r="G256" s="4" t="s">
        <v>30</v>
      </c>
      <c r="H256" s="19" t="s">
        <v>39</v>
      </c>
      <c r="I256" s="135">
        <v>45442</v>
      </c>
      <c r="J256" s="71">
        <f t="shared" ca="1" si="16"/>
        <v>-0.60646145833015908</v>
      </c>
      <c r="K256" s="4">
        <v>364</v>
      </c>
      <c r="L256" s="70">
        <f t="shared" si="17"/>
        <v>45806</v>
      </c>
      <c r="M256" s="137" t="s">
        <v>2086</v>
      </c>
      <c r="N256" s="4" t="s">
        <v>241</v>
      </c>
      <c r="O256" s="136" t="s">
        <v>2072</v>
      </c>
      <c r="P256" s="4" t="s">
        <v>300</v>
      </c>
      <c r="S256" s="4" t="s">
        <v>169</v>
      </c>
      <c r="T256" s="140" t="s">
        <v>194</v>
      </c>
      <c r="U256" s="4" t="s">
        <v>44</v>
      </c>
      <c r="X256" s="4" t="s">
        <v>1708</v>
      </c>
      <c r="Y256" s="136" t="s">
        <v>1931</v>
      </c>
      <c r="AF256" s="183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</row>
    <row r="257" spans="1:166" s="4" customFormat="1" ht="30" x14ac:dyDescent="0.25">
      <c r="A257" s="4">
        <v>255</v>
      </c>
      <c r="B257" s="136" t="s">
        <v>1960</v>
      </c>
      <c r="C257" s="4" t="s">
        <v>167</v>
      </c>
      <c r="D257" s="136" t="s">
        <v>2025</v>
      </c>
      <c r="E257" s="140"/>
      <c r="F257" s="4" t="s">
        <v>33</v>
      </c>
      <c r="G257" s="4" t="s">
        <v>30</v>
      </c>
      <c r="H257" s="4" t="s">
        <v>39</v>
      </c>
      <c r="I257" s="135">
        <v>45442</v>
      </c>
      <c r="J257" s="10">
        <f t="shared" ca="1" si="16"/>
        <v>-0.60646145833015908</v>
      </c>
      <c r="K257" s="4">
        <v>364</v>
      </c>
      <c r="L257" s="8">
        <f t="shared" si="17"/>
        <v>45806</v>
      </c>
      <c r="M257" s="137"/>
      <c r="N257" s="4" t="s">
        <v>241</v>
      </c>
      <c r="O257" s="136" t="s">
        <v>2053</v>
      </c>
      <c r="P257" s="4" t="s">
        <v>173</v>
      </c>
      <c r="S257" s="4" t="s">
        <v>169</v>
      </c>
      <c r="T257" s="140" t="s">
        <v>194</v>
      </c>
      <c r="U257" s="4" t="s">
        <v>44</v>
      </c>
      <c r="X257" s="4" t="s">
        <v>1708</v>
      </c>
      <c r="Y257" s="136" t="s">
        <v>1932</v>
      </c>
      <c r="AF257" s="17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</row>
    <row r="258" spans="1:166" s="4" customFormat="1" ht="30" x14ac:dyDescent="0.25">
      <c r="A258" s="4">
        <v>256</v>
      </c>
      <c r="B258" s="136" t="s">
        <v>1960</v>
      </c>
      <c r="C258" s="4" t="s">
        <v>167</v>
      </c>
      <c r="D258" s="136" t="s">
        <v>2026</v>
      </c>
      <c r="E258" s="140"/>
      <c r="F258" s="4" t="s">
        <v>33</v>
      </c>
      <c r="G258" s="4" t="s">
        <v>30</v>
      </c>
      <c r="H258" s="4" t="s">
        <v>39</v>
      </c>
      <c r="I258" s="135">
        <v>45442</v>
      </c>
      <c r="J258" s="10">
        <f t="shared" ca="1" si="16"/>
        <v>-0.60646145833015908</v>
      </c>
      <c r="K258" s="4">
        <v>364</v>
      </c>
      <c r="L258" s="8">
        <f t="shared" si="17"/>
        <v>45806</v>
      </c>
      <c r="M258" s="137"/>
      <c r="N258" s="4" t="s">
        <v>241</v>
      </c>
      <c r="O258" s="136" t="s">
        <v>2053</v>
      </c>
      <c r="P258" s="4" t="s">
        <v>173</v>
      </c>
      <c r="S258" s="4" t="s">
        <v>169</v>
      </c>
      <c r="T258" s="140" t="s">
        <v>194</v>
      </c>
      <c r="U258" s="4" t="s">
        <v>44</v>
      </c>
      <c r="X258" s="4" t="s">
        <v>1708</v>
      </c>
      <c r="Y258" s="136" t="s">
        <v>1933</v>
      </c>
      <c r="AF258" s="17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</row>
    <row r="259" spans="1:166" s="4" customFormat="1" ht="30" x14ac:dyDescent="0.25">
      <c r="A259" s="4">
        <v>257</v>
      </c>
      <c r="B259" s="136" t="s">
        <v>1960</v>
      </c>
      <c r="C259" s="4" t="s">
        <v>167</v>
      </c>
      <c r="D259" s="136" t="s">
        <v>2027</v>
      </c>
      <c r="E259" s="140"/>
      <c r="F259" s="4" t="s">
        <v>33</v>
      </c>
      <c r="G259" s="4" t="s">
        <v>30</v>
      </c>
      <c r="H259" s="4" t="s">
        <v>39</v>
      </c>
      <c r="I259" s="135">
        <v>45442</v>
      </c>
      <c r="J259" s="10">
        <f t="shared" ca="1" si="16"/>
        <v>-0.60646145833015908</v>
      </c>
      <c r="K259" s="4">
        <v>364</v>
      </c>
      <c r="L259" s="8">
        <f t="shared" si="17"/>
        <v>45806</v>
      </c>
      <c r="M259" s="137"/>
      <c r="N259" s="4" t="s">
        <v>241</v>
      </c>
      <c r="O259" s="136" t="s">
        <v>2053</v>
      </c>
      <c r="P259" s="4" t="s">
        <v>173</v>
      </c>
      <c r="S259" s="4" t="s">
        <v>169</v>
      </c>
      <c r="T259" s="140" t="s">
        <v>194</v>
      </c>
      <c r="U259" s="4" t="s">
        <v>44</v>
      </c>
      <c r="X259" s="4" t="s">
        <v>1708</v>
      </c>
      <c r="Y259" s="136" t="s">
        <v>1934</v>
      </c>
      <c r="AF259" s="17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</row>
    <row r="260" spans="1:166" s="4" customFormat="1" ht="30" x14ac:dyDescent="0.25">
      <c r="A260" s="4">
        <v>258</v>
      </c>
      <c r="B260" s="136" t="s">
        <v>1960</v>
      </c>
      <c r="C260" s="4" t="s">
        <v>167</v>
      </c>
      <c r="D260" s="136" t="s">
        <v>2028</v>
      </c>
      <c r="E260" s="140" t="s">
        <v>2037</v>
      </c>
      <c r="F260" s="4" t="s">
        <v>33</v>
      </c>
      <c r="G260" s="4" t="s">
        <v>30</v>
      </c>
      <c r="H260" s="4" t="s">
        <v>39</v>
      </c>
      <c r="I260" s="135">
        <v>45442</v>
      </c>
      <c r="J260" s="10">
        <f t="shared" ca="1" si="16"/>
        <v>-0.60646145833015908</v>
      </c>
      <c r="K260" s="4">
        <v>364</v>
      </c>
      <c r="L260" s="8">
        <f t="shared" si="17"/>
        <v>45806</v>
      </c>
      <c r="M260" s="137" t="s">
        <v>2086</v>
      </c>
      <c r="N260" s="4" t="s">
        <v>241</v>
      </c>
      <c r="O260" s="136" t="s">
        <v>2072</v>
      </c>
      <c r="P260" s="4" t="s">
        <v>300</v>
      </c>
      <c r="S260" s="4" t="s">
        <v>169</v>
      </c>
      <c r="T260" s="140" t="s">
        <v>194</v>
      </c>
      <c r="U260" s="4" t="s">
        <v>44</v>
      </c>
      <c r="X260" s="4" t="s">
        <v>1708</v>
      </c>
      <c r="Y260" s="136" t="s">
        <v>1935</v>
      </c>
      <c r="AF260" s="17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</row>
    <row r="261" spans="1:166" s="4" customFormat="1" ht="30" x14ac:dyDescent="0.25">
      <c r="A261" s="4">
        <v>259</v>
      </c>
      <c r="B261" s="136" t="s">
        <v>1960</v>
      </c>
      <c r="C261" s="4" t="s">
        <v>167</v>
      </c>
      <c r="D261" s="136" t="s">
        <v>2000</v>
      </c>
      <c r="E261" s="140"/>
      <c r="F261" s="4" t="s">
        <v>33</v>
      </c>
      <c r="G261" s="4" t="s">
        <v>30</v>
      </c>
      <c r="H261" s="4" t="s">
        <v>39</v>
      </c>
      <c r="I261" s="135">
        <v>45442</v>
      </c>
      <c r="J261" s="10">
        <f t="shared" ca="1" si="16"/>
        <v>-0.60646145833015908</v>
      </c>
      <c r="K261" s="4">
        <v>364</v>
      </c>
      <c r="L261" s="8">
        <f t="shared" si="17"/>
        <v>45806</v>
      </c>
      <c r="M261" s="137"/>
      <c r="N261" s="4" t="s">
        <v>241</v>
      </c>
      <c r="O261" s="136" t="s">
        <v>2073</v>
      </c>
      <c r="P261" s="4" t="s">
        <v>300</v>
      </c>
      <c r="S261" s="4" t="s">
        <v>169</v>
      </c>
      <c r="T261" s="140" t="s">
        <v>2083</v>
      </c>
      <c r="U261" s="4" t="s">
        <v>44</v>
      </c>
      <c r="X261" s="4" t="s">
        <v>1708</v>
      </c>
      <c r="Y261" s="136" t="s">
        <v>1936</v>
      </c>
      <c r="AF261" s="17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</row>
    <row r="262" spans="1:166" s="4" customFormat="1" ht="30" x14ac:dyDescent="0.25">
      <c r="A262" s="4">
        <v>260</v>
      </c>
      <c r="B262" s="136" t="s">
        <v>1960</v>
      </c>
      <c r="C262" s="4" t="s">
        <v>167</v>
      </c>
      <c r="D262" s="136" t="s">
        <v>2002</v>
      </c>
      <c r="E262" s="140" t="s">
        <v>2037</v>
      </c>
      <c r="F262" s="4" t="s">
        <v>33</v>
      </c>
      <c r="G262" s="4" t="s">
        <v>30</v>
      </c>
      <c r="H262" s="4" t="s">
        <v>39</v>
      </c>
      <c r="I262" s="135">
        <v>45442</v>
      </c>
      <c r="J262" s="10">
        <f t="shared" ca="1" si="16"/>
        <v>-0.60646145833015908</v>
      </c>
      <c r="K262" s="4">
        <v>364</v>
      </c>
      <c r="L262" s="8">
        <f t="shared" si="17"/>
        <v>45806</v>
      </c>
      <c r="M262" s="137" t="s">
        <v>2086</v>
      </c>
      <c r="N262" s="4" t="s">
        <v>241</v>
      </c>
      <c r="O262" s="136" t="s">
        <v>2072</v>
      </c>
      <c r="P262" s="4" t="s">
        <v>300</v>
      </c>
      <c r="S262" s="4" t="s">
        <v>169</v>
      </c>
      <c r="T262" s="140" t="s">
        <v>194</v>
      </c>
      <c r="U262" s="4" t="s">
        <v>44</v>
      </c>
      <c r="X262" s="4" t="s">
        <v>1708</v>
      </c>
      <c r="Y262" s="136" t="s">
        <v>1937</v>
      </c>
      <c r="AF262" s="17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</row>
    <row r="263" spans="1:166" s="4" customFormat="1" ht="30" x14ac:dyDescent="0.25">
      <c r="A263" s="4">
        <v>261</v>
      </c>
      <c r="B263" s="136" t="s">
        <v>1960</v>
      </c>
      <c r="C263" s="4" t="s">
        <v>167</v>
      </c>
      <c r="D263" s="136" t="s">
        <v>2002</v>
      </c>
      <c r="E263" s="140" t="s">
        <v>2037</v>
      </c>
      <c r="F263" s="4" t="s">
        <v>33</v>
      </c>
      <c r="G263" s="4" t="s">
        <v>30</v>
      </c>
      <c r="H263" s="4" t="s">
        <v>39</v>
      </c>
      <c r="I263" s="135">
        <v>45442</v>
      </c>
      <c r="J263" s="10">
        <f t="shared" ca="1" si="16"/>
        <v>-0.60646145833015908</v>
      </c>
      <c r="K263" s="4">
        <v>364</v>
      </c>
      <c r="L263" s="8">
        <f t="shared" si="17"/>
        <v>45806</v>
      </c>
      <c r="M263" s="137" t="s">
        <v>2086</v>
      </c>
      <c r="N263" s="4" t="s">
        <v>241</v>
      </c>
      <c r="O263" s="136" t="s">
        <v>2072</v>
      </c>
      <c r="P263" s="4" t="s">
        <v>300</v>
      </c>
      <c r="S263" s="4" t="s">
        <v>169</v>
      </c>
      <c r="T263" s="140" t="s">
        <v>194</v>
      </c>
      <c r="U263" s="4" t="s">
        <v>44</v>
      </c>
      <c r="X263" s="4" t="s">
        <v>1708</v>
      </c>
      <c r="Y263" s="136" t="s">
        <v>1938</v>
      </c>
      <c r="AF263" s="17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</row>
    <row r="264" spans="1:166" s="4" customFormat="1" ht="30" x14ac:dyDescent="0.25">
      <c r="A264" s="4">
        <v>262</v>
      </c>
      <c r="B264" s="136" t="s">
        <v>1960</v>
      </c>
      <c r="C264" s="4" t="s">
        <v>167</v>
      </c>
      <c r="D264" s="136" t="s">
        <v>2003</v>
      </c>
      <c r="E264" s="140" t="s">
        <v>2037</v>
      </c>
      <c r="F264" s="4" t="s">
        <v>33</v>
      </c>
      <c r="G264" s="4" t="s">
        <v>30</v>
      </c>
      <c r="H264" s="4" t="s">
        <v>39</v>
      </c>
      <c r="I264" s="135">
        <v>45442</v>
      </c>
      <c r="J264" s="10">
        <f t="shared" ca="1" si="16"/>
        <v>-0.60646145833015908</v>
      </c>
      <c r="K264" s="4">
        <v>364</v>
      </c>
      <c r="L264" s="8">
        <f t="shared" si="17"/>
        <v>45806</v>
      </c>
      <c r="M264" s="137" t="s">
        <v>2086</v>
      </c>
      <c r="N264" s="4" t="s">
        <v>241</v>
      </c>
      <c r="O264" s="136" t="s">
        <v>2072</v>
      </c>
      <c r="P264" s="4" t="s">
        <v>300</v>
      </c>
      <c r="S264" s="4" t="s">
        <v>169</v>
      </c>
      <c r="T264" s="140" t="s">
        <v>194</v>
      </c>
      <c r="U264" s="4" t="s">
        <v>44</v>
      </c>
      <c r="X264" s="4" t="s">
        <v>1708</v>
      </c>
      <c r="Y264" s="136" t="s">
        <v>1939</v>
      </c>
      <c r="AF264" s="17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</row>
    <row r="265" spans="1:166" s="4" customFormat="1" ht="30" x14ac:dyDescent="0.25">
      <c r="A265" s="4">
        <v>263</v>
      </c>
      <c r="B265" s="136" t="s">
        <v>1961</v>
      </c>
      <c r="C265" s="4" t="s">
        <v>167</v>
      </c>
      <c r="D265" s="136" t="s">
        <v>2029</v>
      </c>
      <c r="E265" s="140" t="s">
        <v>2038</v>
      </c>
      <c r="F265" s="4" t="s">
        <v>33</v>
      </c>
      <c r="G265" s="4" t="s">
        <v>30</v>
      </c>
      <c r="H265" s="4" t="s">
        <v>39</v>
      </c>
      <c r="I265" s="135">
        <v>45442</v>
      </c>
      <c r="J265" s="10">
        <f t="shared" ca="1" si="16"/>
        <v>-0.60646145833015908</v>
      </c>
      <c r="K265" s="4">
        <v>364</v>
      </c>
      <c r="L265" s="8">
        <f t="shared" si="17"/>
        <v>45806</v>
      </c>
      <c r="M265" s="137" t="s">
        <v>1034</v>
      </c>
      <c r="N265" s="4" t="s">
        <v>241</v>
      </c>
      <c r="O265" s="136" t="s">
        <v>2074</v>
      </c>
      <c r="S265" s="4" t="s">
        <v>169</v>
      </c>
      <c r="T265" s="140" t="s">
        <v>172</v>
      </c>
      <c r="U265" s="4" t="s">
        <v>44</v>
      </c>
      <c r="X265" s="4" t="s">
        <v>1708</v>
      </c>
      <c r="Y265" s="136" t="s">
        <v>1940</v>
      </c>
      <c r="AF265" s="17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</row>
    <row r="266" spans="1:166" s="4" customFormat="1" ht="30" x14ac:dyDescent="0.25">
      <c r="A266" s="4">
        <v>264</v>
      </c>
      <c r="B266" s="138" t="s">
        <v>1961</v>
      </c>
      <c r="C266" s="4" t="s">
        <v>167</v>
      </c>
      <c r="D266" s="136" t="s">
        <v>2030</v>
      </c>
      <c r="E266" s="138" t="s">
        <v>2037</v>
      </c>
      <c r="F266" s="4" t="s">
        <v>33</v>
      </c>
      <c r="G266" s="4" t="s">
        <v>30</v>
      </c>
      <c r="H266" s="4" t="s">
        <v>39</v>
      </c>
      <c r="I266" s="135">
        <v>45566</v>
      </c>
      <c r="J266" s="10">
        <f t="shared" ca="1" si="16"/>
        <v>123.39353854166984</v>
      </c>
      <c r="K266" s="4">
        <v>364</v>
      </c>
      <c r="L266" s="8">
        <f t="shared" si="17"/>
        <v>45930</v>
      </c>
      <c r="M266" s="138" t="s">
        <v>2095</v>
      </c>
      <c r="N266" s="4" t="s">
        <v>241</v>
      </c>
      <c r="O266" s="138" t="s">
        <v>2075</v>
      </c>
      <c r="S266" s="4" t="s">
        <v>169</v>
      </c>
      <c r="T266" s="140" t="s">
        <v>2084</v>
      </c>
      <c r="U266" s="4" t="s">
        <v>44</v>
      </c>
      <c r="X266" s="4" t="s">
        <v>1708</v>
      </c>
      <c r="Y266" s="136" t="s">
        <v>1941</v>
      </c>
      <c r="AF266" s="17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</row>
    <row r="267" spans="1:166" s="4" customFormat="1" ht="30" x14ac:dyDescent="0.25">
      <c r="A267" s="4">
        <v>265</v>
      </c>
      <c r="B267" s="138" t="s">
        <v>1961</v>
      </c>
      <c r="C267" s="4" t="s">
        <v>167</v>
      </c>
      <c r="D267" s="136" t="s">
        <v>2030</v>
      </c>
      <c r="E267" s="138" t="s">
        <v>2037</v>
      </c>
      <c r="F267" s="4" t="s">
        <v>33</v>
      </c>
      <c r="G267" s="4" t="s">
        <v>30</v>
      </c>
      <c r="H267" s="4" t="s">
        <v>39</v>
      </c>
      <c r="I267" s="135">
        <v>45566</v>
      </c>
      <c r="J267" s="10">
        <f t="shared" ca="1" si="16"/>
        <v>123.39353854166984</v>
      </c>
      <c r="K267" s="4">
        <v>364</v>
      </c>
      <c r="L267" s="8">
        <f t="shared" si="17"/>
        <v>45930</v>
      </c>
      <c r="M267" s="138" t="s">
        <v>2095</v>
      </c>
      <c r="N267" s="4" t="s">
        <v>241</v>
      </c>
      <c r="O267" s="138" t="s">
        <v>2075</v>
      </c>
      <c r="S267" s="4" t="s">
        <v>169</v>
      </c>
      <c r="T267" s="140" t="s">
        <v>2084</v>
      </c>
      <c r="U267" s="4" t="s">
        <v>44</v>
      </c>
      <c r="X267" s="4" t="s">
        <v>1708</v>
      </c>
      <c r="Y267" s="136" t="s">
        <v>1942</v>
      </c>
      <c r="AF267" s="17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</row>
    <row r="268" spans="1:166" s="4" customFormat="1" ht="30" x14ac:dyDescent="0.25">
      <c r="A268" s="4">
        <v>266</v>
      </c>
      <c r="B268" s="138" t="s">
        <v>1961</v>
      </c>
      <c r="C268" s="4" t="s">
        <v>167</v>
      </c>
      <c r="D268" s="136" t="s">
        <v>2030</v>
      </c>
      <c r="E268" s="138" t="s">
        <v>2037</v>
      </c>
      <c r="F268" s="4" t="s">
        <v>33</v>
      </c>
      <c r="G268" s="4" t="s">
        <v>30</v>
      </c>
      <c r="H268" s="4" t="s">
        <v>39</v>
      </c>
      <c r="I268" s="135">
        <v>45566</v>
      </c>
      <c r="J268" s="10">
        <f t="shared" ca="1" si="16"/>
        <v>123.39353854166984</v>
      </c>
      <c r="K268" s="4">
        <v>364</v>
      </c>
      <c r="L268" s="8">
        <f t="shared" si="17"/>
        <v>45930</v>
      </c>
      <c r="M268" s="138" t="s">
        <v>2095</v>
      </c>
      <c r="N268" s="4" t="s">
        <v>241</v>
      </c>
      <c r="O268" s="138" t="s">
        <v>2076</v>
      </c>
      <c r="S268" s="4" t="s">
        <v>169</v>
      </c>
      <c r="T268" s="140" t="s">
        <v>2084</v>
      </c>
      <c r="U268" s="4" t="s">
        <v>44</v>
      </c>
      <c r="X268" s="4" t="s">
        <v>1708</v>
      </c>
      <c r="Y268" s="136" t="s">
        <v>1943</v>
      </c>
      <c r="AF268" s="17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</row>
    <row r="269" spans="1:166" s="4" customFormat="1" ht="30" x14ac:dyDescent="0.25">
      <c r="A269" s="4">
        <v>267</v>
      </c>
      <c r="B269" s="138" t="s">
        <v>1961</v>
      </c>
      <c r="C269" s="4" t="s">
        <v>167</v>
      </c>
      <c r="D269" s="136" t="s">
        <v>2030</v>
      </c>
      <c r="E269" s="138" t="s">
        <v>2042</v>
      </c>
      <c r="F269" s="4" t="s">
        <v>33</v>
      </c>
      <c r="G269" s="4" t="s">
        <v>30</v>
      </c>
      <c r="H269" s="4" t="s">
        <v>39</v>
      </c>
      <c r="I269" s="135">
        <v>45442</v>
      </c>
      <c r="J269" s="10">
        <f t="shared" ca="1" si="16"/>
        <v>-0.60646145833015908</v>
      </c>
      <c r="K269" s="4">
        <v>364</v>
      </c>
      <c r="L269" s="8">
        <f t="shared" si="17"/>
        <v>45806</v>
      </c>
      <c r="M269" s="138" t="s">
        <v>2096</v>
      </c>
      <c r="N269" s="4" t="s">
        <v>241</v>
      </c>
      <c r="O269" s="138" t="s">
        <v>2060</v>
      </c>
      <c r="S269" s="4" t="s">
        <v>169</v>
      </c>
      <c r="T269" s="140" t="s">
        <v>2084</v>
      </c>
      <c r="U269" s="4" t="s">
        <v>44</v>
      </c>
      <c r="X269" s="4" t="s">
        <v>1708</v>
      </c>
      <c r="Y269" s="136" t="s">
        <v>1944</v>
      </c>
      <c r="AF269" s="17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</row>
    <row r="270" spans="1:166" s="4" customFormat="1" ht="30" x14ac:dyDescent="0.25">
      <c r="A270" s="4">
        <v>268</v>
      </c>
      <c r="B270" s="138" t="s">
        <v>1961</v>
      </c>
      <c r="C270" s="4" t="s">
        <v>167</v>
      </c>
      <c r="D270" s="136" t="s">
        <v>2031</v>
      </c>
      <c r="E270" s="138" t="s">
        <v>2037</v>
      </c>
      <c r="F270" s="4" t="s">
        <v>33</v>
      </c>
      <c r="G270" s="4" t="s">
        <v>30</v>
      </c>
      <c r="H270" s="4" t="s">
        <v>39</v>
      </c>
      <c r="I270" s="135">
        <v>45442</v>
      </c>
      <c r="J270" s="10">
        <f t="shared" ca="1" si="16"/>
        <v>-0.60646145833015908</v>
      </c>
      <c r="K270" s="4">
        <v>364</v>
      </c>
      <c r="L270" s="8">
        <f t="shared" si="17"/>
        <v>45806</v>
      </c>
      <c r="M270" s="138" t="s">
        <v>2097</v>
      </c>
      <c r="N270" s="4" t="s">
        <v>241</v>
      </c>
      <c r="O270" s="138" t="s">
        <v>2077</v>
      </c>
      <c r="P270" s="4" t="s">
        <v>300</v>
      </c>
      <c r="S270" s="4" t="s">
        <v>169</v>
      </c>
      <c r="T270" s="140" t="s">
        <v>2081</v>
      </c>
      <c r="U270" s="4" t="s">
        <v>44</v>
      </c>
      <c r="X270" s="4" t="s">
        <v>1708</v>
      </c>
      <c r="Y270" s="136" t="s">
        <v>1945</v>
      </c>
      <c r="AF270" s="17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</row>
    <row r="271" spans="1:166" s="4" customFormat="1" ht="30" x14ac:dyDescent="0.25">
      <c r="A271" s="4">
        <v>269</v>
      </c>
      <c r="B271" s="138" t="s">
        <v>1961</v>
      </c>
      <c r="C271" s="4" t="s">
        <v>167</v>
      </c>
      <c r="D271" s="136" t="s">
        <v>2032</v>
      </c>
      <c r="E271" s="138" t="s">
        <v>2037</v>
      </c>
      <c r="F271" s="4" t="s">
        <v>33</v>
      </c>
      <c r="G271" s="4" t="s">
        <v>30</v>
      </c>
      <c r="H271" s="4" t="s">
        <v>39</v>
      </c>
      <c r="I271" s="135">
        <v>45566</v>
      </c>
      <c r="J271" s="10">
        <f t="shared" ca="1" si="16"/>
        <v>123.39353854166984</v>
      </c>
      <c r="K271" s="4">
        <v>364</v>
      </c>
      <c r="L271" s="8">
        <f t="shared" si="17"/>
        <v>45930</v>
      </c>
      <c r="M271" s="138" t="s">
        <v>2095</v>
      </c>
      <c r="N271" s="4" t="s">
        <v>241</v>
      </c>
      <c r="O271" s="138" t="s">
        <v>2075</v>
      </c>
      <c r="S271" s="4" t="s">
        <v>169</v>
      </c>
      <c r="T271" s="140" t="s">
        <v>2084</v>
      </c>
      <c r="U271" s="4" t="s">
        <v>44</v>
      </c>
      <c r="X271" s="4" t="s">
        <v>1708</v>
      </c>
      <c r="Y271" s="136" t="s">
        <v>1946</v>
      </c>
      <c r="AF271" s="17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</row>
    <row r="272" spans="1:166" s="4" customFormat="1" ht="30" x14ac:dyDescent="0.25">
      <c r="A272" s="4">
        <v>270</v>
      </c>
      <c r="B272" s="138" t="s">
        <v>1961</v>
      </c>
      <c r="C272" s="4" t="s">
        <v>167</v>
      </c>
      <c r="D272" s="136" t="s">
        <v>2032</v>
      </c>
      <c r="E272" s="138" t="s">
        <v>2037</v>
      </c>
      <c r="F272" s="4" t="s">
        <v>33</v>
      </c>
      <c r="G272" s="4" t="s">
        <v>30</v>
      </c>
      <c r="H272" s="4" t="s">
        <v>39</v>
      </c>
      <c r="I272" s="135">
        <v>45566</v>
      </c>
      <c r="J272" s="10">
        <f t="shared" ca="1" si="16"/>
        <v>123.39353854166984</v>
      </c>
      <c r="K272" s="4">
        <v>364</v>
      </c>
      <c r="L272" s="8">
        <f t="shared" si="17"/>
        <v>45930</v>
      </c>
      <c r="M272" s="138" t="s">
        <v>2095</v>
      </c>
      <c r="N272" s="4" t="s">
        <v>241</v>
      </c>
      <c r="O272" s="138" t="s">
        <v>2075</v>
      </c>
      <c r="S272" s="4" t="s">
        <v>169</v>
      </c>
      <c r="T272" s="140" t="s">
        <v>2084</v>
      </c>
      <c r="U272" s="4" t="s">
        <v>44</v>
      </c>
      <c r="X272" s="4" t="s">
        <v>1708</v>
      </c>
      <c r="Y272" s="136" t="s">
        <v>1947</v>
      </c>
      <c r="AF272" s="17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</row>
    <row r="273" spans="1:166" s="4" customFormat="1" ht="30" x14ac:dyDescent="0.25">
      <c r="A273" s="4">
        <v>271</v>
      </c>
      <c r="B273" s="138" t="s">
        <v>1961</v>
      </c>
      <c r="C273" s="4" t="s">
        <v>167</v>
      </c>
      <c r="D273" s="136" t="s">
        <v>2032</v>
      </c>
      <c r="E273" s="138" t="s">
        <v>2037</v>
      </c>
      <c r="F273" s="4" t="s">
        <v>33</v>
      </c>
      <c r="G273" s="4" t="s">
        <v>30</v>
      </c>
      <c r="H273" s="4" t="s">
        <v>39</v>
      </c>
      <c r="I273" s="135">
        <v>45566</v>
      </c>
      <c r="J273" s="10">
        <f t="shared" ca="1" si="16"/>
        <v>123.39353854166984</v>
      </c>
      <c r="K273" s="4">
        <v>364</v>
      </c>
      <c r="L273" s="8">
        <f t="shared" si="17"/>
        <v>45930</v>
      </c>
      <c r="M273" s="138" t="s">
        <v>2095</v>
      </c>
      <c r="N273" s="4" t="s">
        <v>241</v>
      </c>
      <c r="O273" s="138" t="s">
        <v>2076</v>
      </c>
      <c r="S273" s="4" t="s">
        <v>169</v>
      </c>
      <c r="T273" s="140" t="s">
        <v>2084</v>
      </c>
      <c r="U273" s="4" t="s">
        <v>44</v>
      </c>
      <c r="X273" s="4" t="s">
        <v>1708</v>
      </c>
      <c r="Y273" s="136" t="s">
        <v>1948</v>
      </c>
      <c r="AF273" s="17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</row>
    <row r="274" spans="1:166" s="19" customFormat="1" ht="30" x14ac:dyDescent="0.25">
      <c r="A274" s="4">
        <v>272</v>
      </c>
      <c r="B274" s="138" t="s">
        <v>1961</v>
      </c>
      <c r="C274" s="4" t="s">
        <v>167</v>
      </c>
      <c r="D274" s="136" t="s">
        <v>2032</v>
      </c>
      <c r="E274" s="138" t="s">
        <v>2042</v>
      </c>
      <c r="F274" s="4" t="s">
        <v>33</v>
      </c>
      <c r="G274" s="4" t="s">
        <v>30</v>
      </c>
      <c r="H274" s="19" t="s">
        <v>39</v>
      </c>
      <c r="I274" s="135">
        <v>45442</v>
      </c>
      <c r="J274" s="10">
        <f t="shared" ca="1" si="16"/>
        <v>-0.60646145833015908</v>
      </c>
      <c r="K274" s="4">
        <v>364</v>
      </c>
      <c r="L274" s="70">
        <f t="shared" si="17"/>
        <v>45806</v>
      </c>
      <c r="M274" s="138" t="s">
        <v>2098</v>
      </c>
      <c r="N274" s="4" t="s">
        <v>241</v>
      </c>
      <c r="O274" s="138" t="s">
        <v>2060</v>
      </c>
      <c r="S274" s="4" t="s">
        <v>169</v>
      </c>
      <c r="T274" s="140" t="s">
        <v>2085</v>
      </c>
      <c r="U274" s="4" t="s">
        <v>44</v>
      </c>
      <c r="X274" s="4" t="s">
        <v>1708</v>
      </c>
      <c r="Y274" s="136" t="s">
        <v>1949</v>
      </c>
      <c r="AF274" s="183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</row>
    <row r="275" spans="1:166" s="4" customFormat="1" ht="30" x14ac:dyDescent="0.25">
      <c r="A275" s="4">
        <v>273</v>
      </c>
      <c r="B275" s="138" t="s">
        <v>1961</v>
      </c>
      <c r="C275" s="4" t="s">
        <v>167</v>
      </c>
      <c r="D275" s="136" t="s">
        <v>2033</v>
      </c>
      <c r="E275" s="138" t="s">
        <v>2037</v>
      </c>
      <c r="F275" s="4" t="s">
        <v>33</v>
      </c>
      <c r="G275" s="4" t="s">
        <v>30</v>
      </c>
      <c r="H275" s="19" t="s">
        <v>39</v>
      </c>
      <c r="I275" s="135">
        <v>45442</v>
      </c>
      <c r="J275" s="71">
        <f t="shared" ca="1" si="16"/>
        <v>-0.60646145833015908</v>
      </c>
      <c r="K275" s="4">
        <v>364</v>
      </c>
      <c r="L275" s="70">
        <f t="shared" si="17"/>
        <v>45806</v>
      </c>
      <c r="M275" s="138" t="s">
        <v>2097</v>
      </c>
      <c r="N275" s="4" t="s">
        <v>241</v>
      </c>
      <c r="O275" s="138" t="s">
        <v>2077</v>
      </c>
      <c r="P275" s="4" t="s">
        <v>300</v>
      </c>
      <c r="Q275" s="19"/>
      <c r="R275" s="19"/>
      <c r="S275" s="4" t="s">
        <v>169</v>
      </c>
      <c r="T275" s="140" t="s">
        <v>2081</v>
      </c>
      <c r="U275" s="4" t="s">
        <v>44</v>
      </c>
      <c r="V275" s="19"/>
      <c r="W275" s="19"/>
      <c r="X275" s="4" t="s">
        <v>1708</v>
      </c>
      <c r="Y275" s="136" t="s">
        <v>1950</v>
      </c>
      <c r="AF275" s="17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</row>
    <row r="276" spans="1:166" s="4" customFormat="1" ht="30" x14ac:dyDescent="0.25">
      <c r="A276" s="4">
        <v>274</v>
      </c>
      <c r="B276" s="138" t="s">
        <v>1961</v>
      </c>
      <c r="C276" s="4" t="s">
        <v>167</v>
      </c>
      <c r="D276" s="136" t="s">
        <v>2034</v>
      </c>
      <c r="E276" s="138" t="s">
        <v>2047</v>
      </c>
      <c r="F276" s="4" t="s">
        <v>33</v>
      </c>
      <c r="G276" s="4" t="s">
        <v>30</v>
      </c>
      <c r="H276" s="4" t="s">
        <v>39</v>
      </c>
      <c r="I276" s="135">
        <v>45566</v>
      </c>
      <c r="J276" s="10">
        <f t="shared" ca="1" si="16"/>
        <v>123.39353854166984</v>
      </c>
      <c r="K276" s="4">
        <v>364</v>
      </c>
      <c r="L276" s="8">
        <f t="shared" si="17"/>
        <v>45930</v>
      </c>
      <c r="M276" s="138" t="s">
        <v>2099</v>
      </c>
      <c r="N276" s="4" t="s">
        <v>241</v>
      </c>
      <c r="O276" s="138" t="s">
        <v>2078</v>
      </c>
      <c r="P276" s="4" t="s">
        <v>300</v>
      </c>
      <c r="S276" s="4" t="s">
        <v>169</v>
      </c>
      <c r="T276" s="140" t="s">
        <v>2085</v>
      </c>
      <c r="U276" s="4" t="s">
        <v>44</v>
      </c>
      <c r="X276" s="4" t="s">
        <v>1708</v>
      </c>
      <c r="Y276" s="136" t="s">
        <v>1951</v>
      </c>
      <c r="AF276" s="17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</row>
    <row r="277" spans="1:166" s="4" customFormat="1" ht="30" x14ac:dyDescent="0.25">
      <c r="A277" s="4">
        <v>275</v>
      </c>
      <c r="B277" s="138" t="s">
        <v>1961</v>
      </c>
      <c r="C277" s="4" t="s">
        <v>167</v>
      </c>
      <c r="D277" s="136" t="s">
        <v>2034</v>
      </c>
      <c r="E277" s="138" t="s">
        <v>2037</v>
      </c>
      <c r="F277" s="4" t="s">
        <v>33</v>
      </c>
      <c r="G277" s="4" t="s">
        <v>30</v>
      </c>
      <c r="H277" s="4" t="s">
        <v>39</v>
      </c>
      <c r="I277" s="135">
        <v>45566</v>
      </c>
      <c r="J277" s="10">
        <f t="shared" ca="1" si="16"/>
        <v>123.39353854166984</v>
      </c>
      <c r="K277" s="4">
        <v>364</v>
      </c>
      <c r="L277" s="8">
        <f t="shared" si="17"/>
        <v>45930</v>
      </c>
      <c r="M277" s="138" t="s">
        <v>2095</v>
      </c>
      <c r="N277" s="4" t="s">
        <v>241</v>
      </c>
      <c r="O277" s="138" t="s">
        <v>2075</v>
      </c>
      <c r="S277" s="4" t="s">
        <v>169</v>
      </c>
      <c r="T277" s="140" t="s">
        <v>2085</v>
      </c>
      <c r="U277" s="4" t="s">
        <v>44</v>
      </c>
      <c r="X277" s="4" t="s">
        <v>1708</v>
      </c>
      <c r="Y277" s="136" t="s">
        <v>1952</v>
      </c>
      <c r="AF277" s="17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</row>
    <row r="278" spans="1:166" s="4" customFormat="1" ht="30" x14ac:dyDescent="0.25">
      <c r="A278" s="4">
        <v>276</v>
      </c>
      <c r="B278" s="138" t="s">
        <v>1961</v>
      </c>
      <c r="C278" s="4" t="s">
        <v>167</v>
      </c>
      <c r="D278" s="136" t="s">
        <v>2034</v>
      </c>
      <c r="E278" s="138" t="s">
        <v>2047</v>
      </c>
      <c r="F278" s="4" t="s">
        <v>33</v>
      </c>
      <c r="G278" s="4" t="s">
        <v>30</v>
      </c>
      <c r="H278" s="4" t="s">
        <v>39</v>
      </c>
      <c r="I278" s="135">
        <v>45442</v>
      </c>
      <c r="J278" s="10">
        <f t="shared" ca="1" si="16"/>
        <v>-0.60646145833015908</v>
      </c>
      <c r="K278" s="4">
        <v>364</v>
      </c>
      <c r="L278" s="8">
        <f t="shared" si="17"/>
        <v>45806</v>
      </c>
      <c r="M278" s="138" t="s">
        <v>1017</v>
      </c>
      <c r="N278" s="4" t="s">
        <v>241</v>
      </c>
      <c r="O278" s="138" t="s">
        <v>2078</v>
      </c>
      <c r="P278" s="4" t="s">
        <v>300</v>
      </c>
      <c r="S278" s="4" t="s">
        <v>169</v>
      </c>
      <c r="T278" s="140" t="s">
        <v>2085</v>
      </c>
      <c r="U278" s="4" t="s">
        <v>44</v>
      </c>
      <c r="X278" s="4" t="s">
        <v>1708</v>
      </c>
      <c r="Y278" s="136" t="s">
        <v>1953</v>
      </c>
      <c r="AF278" s="17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</row>
    <row r="279" spans="1:166" s="4" customFormat="1" ht="30" x14ac:dyDescent="0.25">
      <c r="A279" s="4">
        <v>277</v>
      </c>
      <c r="B279" s="138" t="s">
        <v>1961</v>
      </c>
      <c r="C279" s="4" t="s">
        <v>167</v>
      </c>
      <c r="D279" s="136" t="s">
        <v>2035</v>
      </c>
      <c r="E279" s="138" t="s">
        <v>2042</v>
      </c>
      <c r="F279" s="4" t="s">
        <v>33</v>
      </c>
      <c r="G279" s="4" t="s">
        <v>30</v>
      </c>
      <c r="H279" s="4" t="s">
        <v>39</v>
      </c>
      <c r="I279" s="135">
        <v>45442</v>
      </c>
      <c r="J279" s="10">
        <f t="shared" ca="1" si="16"/>
        <v>-0.60646145833015908</v>
      </c>
      <c r="K279" s="4">
        <v>364</v>
      </c>
      <c r="L279" s="8">
        <f t="shared" si="17"/>
        <v>45806</v>
      </c>
      <c r="M279" s="138" t="s">
        <v>2100</v>
      </c>
      <c r="N279" s="4" t="s">
        <v>241</v>
      </c>
      <c r="O279" s="138" t="s">
        <v>2079</v>
      </c>
      <c r="P279" s="4" t="s">
        <v>173</v>
      </c>
      <c r="S279" s="4" t="s">
        <v>169</v>
      </c>
      <c r="T279" s="144" t="s">
        <v>2081</v>
      </c>
      <c r="U279" s="4" t="s">
        <v>44</v>
      </c>
      <c r="X279" s="4" t="s">
        <v>1708</v>
      </c>
      <c r="Y279" s="136" t="s">
        <v>1954</v>
      </c>
      <c r="AF279" s="17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</row>
    <row r="280" spans="1:166" s="4" customFormat="1" ht="30" x14ac:dyDescent="0.25">
      <c r="A280" s="4">
        <v>278</v>
      </c>
      <c r="B280" s="138" t="s">
        <v>1961</v>
      </c>
      <c r="C280" s="4" t="s">
        <v>167</v>
      </c>
      <c r="D280" s="136" t="s">
        <v>2036</v>
      </c>
      <c r="E280" s="138"/>
      <c r="F280" s="4" t="s">
        <v>33</v>
      </c>
      <c r="G280" s="4" t="s">
        <v>30</v>
      </c>
      <c r="H280" s="4" t="s">
        <v>39</v>
      </c>
      <c r="I280" s="135">
        <v>45442</v>
      </c>
      <c r="J280" s="10">
        <f t="shared" ca="1" si="16"/>
        <v>-0.60646145833015908</v>
      </c>
      <c r="K280" s="4">
        <v>364</v>
      </c>
      <c r="L280" s="8">
        <f t="shared" si="17"/>
        <v>45806</v>
      </c>
      <c r="M280" s="138" t="s">
        <v>2100</v>
      </c>
      <c r="N280" s="4" t="s">
        <v>241</v>
      </c>
      <c r="O280" s="138" t="s">
        <v>6970</v>
      </c>
      <c r="P280" s="4" t="s">
        <v>173</v>
      </c>
      <c r="S280" s="4" t="s">
        <v>169</v>
      </c>
      <c r="T280" s="144" t="s">
        <v>2083</v>
      </c>
      <c r="U280" s="4" t="s">
        <v>44</v>
      </c>
      <c r="X280" s="4" t="s">
        <v>1708</v>
      </c>
      <c r="Y280" s="136" t="s">
        <v>1955</v>
      </c>
      <c r="AF280" s="17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</row>
    <row r="281" spans="1:166" s="4" customFormat="1" ht="30" x14ac:dyDescent="0.25">
      <c r="A281" s="4">
        <v>279</v>
      </c>
      <c r="B281" s="138" t="s">
        <v>1961</v>
      </c>
      <c r="C281" s="4" t="s">
        <v>167</v>
      </c>
      <c r="D281" s="136" t="s">
        <v>2036</v>
      </c>
      <c r="E281" s="138"/>
      <c r="F281" s="4" t="s">
        <v>33</v>
      </c>
      <c r="G281" s="4" t="s">
        <v>30</v>
      </c>
      <c r="H281" s="4" t="s">
        <v>39</v>
      </c>
      <c r="I281" s="135">
        <v>45442</v>
      </c>
      <c r="J281" s="10">
        <f t="shared" ca="1" si="16"/>
        <v>-0.60646145833015908</v>
      </c>
      <c r="K281" s="4">
        <v>364</v>
      </c>
      <c r="L281" s="8">
        <f t="shared" si="17"/>
        <v>45806</v>
      </c>
      <c r="M281" s="138" t="s">
        <v>1017</v>
      </c>
      <c r="N281" s="4" t="s">
        <v>241</v>
      </c>
      <c r="O281" s="138" t="s">
        <v>2080</v>
      </c>
      <c r="P281" s="4" t="s">
        <v>300</v>
      </c>
      <c r="S281" s="4" t="s">
        <v>169</v>
      </c>
      <c r="T281" s="144" t="s">
        <v>2083</v>
      </c>
      <c r="U281" s="4" t="s">
        <v>44</v>
      </c>
      <c r="X281" s="4" t="s">
        <v>1708</v>
      </c>
      <c r="Y281" s="136" t="s">
        <v>1956</v>
      </c>
      <c r="AF281" s="17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</row>
    <row r="282" spans="1:166" s="4" customFormat="1" ht="30" x14ac:dyDescent="0.25">
      <c r="A282" s="4">
        <v>280</v>
      </c>
      <c r="B282" s="138" t="s">
        <v>1961</v>
      </c>
      <c r="C282" s="4" t="s">
        <v>167</v>
      </c>
      <c r="D282" s="136" t="s">
        <v>2036</v>
      </c>
      <c r="E282" s="138"/>
      <c r="F282" s="4" t="s">
        <v>33</v>
      </c>
      <c r="G282" s="4" t="s">
        <v>30</v>
      </c>
      <c r="H282" s="4" t="s">
        <v>39</v>
      </c>
      <c r="I282" s="135">
        <v>45442</v>
      </c>
      <c r="J282" s="10">
        <f t="shared" ca="1" si="16"/>
        <v>-0.60646145833015908</v>
      </c>
      <c r="K282" s="4">
        <v>364</v>
      </c>
      <c r="L282" s="8">
        <f t="shared" si="17"/>
        <v>45806</v>
      </c>
      <c r="M282" s="138" t="s">
        <v>1017</v>
      </c>
      <c r="N282" s="4" t="s">
        <v>241</v>
      </c>
      <c r="O282" s="138" t="s">
        <v>2080</v>
      </c>
      <c r="P282" s="4" t="s">
        <v>300</v>
      </c>
      <c r="S282" s="4" t="s">
        <v>169</v>
      </c>
      <c r="T282" s="144" t="s">
        <v>2083</v>
      </c>
      <c r="U282" s="4" t="s">
        <v>44</v>
      </c>
      <c r="X282" s="4" t="s">
        <v>1708</v>
      </c>
      <c r="Y282" s="136" t="s">
        <v>1957</v>
      </c>
      <c r="AF282" s="17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</row>
    <row r="283" spans="1:166" s="19" customFormat="1" ht="30.75" thickBot="1" x14ac:dyDescent="0.3">
      <c r="A283" s="4">
        <v>281</v>
      </c>
      <c r="B283" s="158" t="s">
        <v>1961</v>
      </c>
      <c r="C283" s="179" t="s">
        <v>167</v>
      </c>
      <c r="D283" s="330" t="s">
        <v>2036</v>
      </c>
      <c r="E283" s="158"/>
      <c r="F283" s="179" t="s">
        <v>33</v>
      </c>
      <c r="G283" s="179" t="s">
        <v>30</v>
      </c>
      <c r="H283" s="331" t="s">
        <v>39</v>
      </c>
      <c r="I283" s="323">
        <v>45442</v>
      </c>
      <c r="J283" s="332">
        <f t="shared" ref="J283" ca="1" si="20">L283-NOW()</f>
        <v>-0.60646145833015908</v>
      </c>
      <c r="K283" s="179">
        <v>364</v>
      </c>
      <c r="L283" s="333">
        <f t="shared" ref="L283" si="21">I283+K283</f>
        <v>45806</v>
      </c>
      <c r="M283" s="158" t="s">
        <v>1017</v>
      </c>
      <c r="N283" s="179" t="s">
        <v>241</v>
      </c>
      <c r="O283" s="158" t="s">
        <v>2080</v>
      </c>
      <c r="P283" s="4" t="s">
        <v>300</v>
      </c>
      <c r="Q283" s="331"/>
      <c r="R283" s="331"/>
      <c r="S283" s="4" t="s">
        <v>169</v>
      </c>
      <c r="T283" s="155" t="s">
        <v>2083</v>
      </c>
      <c r="U283" s="179" t="s">
        <v>44</v>
      </c>
      <c r="V283" s="331"/>
      <c r="W283" s="331"/>
      <c r="X283" s="179" t="s">
        <v>1708</v>
      </c>
      <c r="Y283" s="330" t="s">
        <v>1958</v>
      </c>
      <c r="Z283" s="331"/>
      <c r="AA283" s="331"/>
      <c r="AB283" s="331"/>
      <c r="AC283" s="331"/>
      <c r="AD283" s="331"/>
      <c r="AE283" s="331"/>
      <c r="AF283" s="334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</row>
    <row r="284" spans="1:166" s="4" customFormat="1" ht="30" x14ac:dyDescent="0.25">
      <c r="A284" s="4">
        <v>282</v>
      </c>
      <c r="B284" s="159" t="s">
        <v>2134</v>
      </c>
      <c r="C284" s="166" t="s">
        <v>59</v>
      </c>
      <c r="D284" s="81" t="s">
        <v>2102</v>
      </c>
      <c r="E284" s="166" t="s">
        <v>2104</v>
      </c>
      <c r="F284" s="166" t="s">
        <v>33</v>
      </c>
      <c r="G284" s="166" t="s">
        <v>32</v>
      </c>
      <c r="H284" s="166" t="s">
        <v>39</v>
      </c>
      <c r="I284" s="307">
        <v>45713</v>
      </c>
      <c r="J284" s="167">
        <f t="shared" ca="1" si="16"/>
        <v>1366.3935385416698</v>
      </c>
      <c r="K284" s="166">
        <v>1460</v>
      </c>
      <c r="L284" s="168">
        <f t="shared" si="17"/>
        <v>47173</v>
      </c>
      <c r="M284" s="159">
        <v>4807</v>
      </c>
      <c r="N284" s="166" t="s">
        <v>2105</v>
      </c>
      <c r="O284" s="326"/>
      <c r="P284" s="166"/>
      <c r="Q284" s="166"/>
      <c r="R284" s="166"/>
      <c r="S284" s="166">
        <v>300</v>
      </c>
      <c r="T284" s="156" t="s">
        <v>2083</v>
      </c>
      <c r="U284" s="166" t="s">
        <v>99</v>
      </c>
      <c r="V284" s="166"/>
      <c r="W284" s="166"/>
      <c r="X284" s="166" t="s">
        <v>1708</v>
      </c>
      <c r="Y284" s="166"/>
      <c r="Z284" s="166"/>
      <c r="AA284" s="166"/>
      <c r="AB284" s="166"/>
      <c r="AC284" s="166"/>
      <c r="AD284" s="166"/>
      <c r="AE284" s="166"/>
      <c r="AF284" s="166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</row>
    <row r="285" spans="1:166" s="4" customFormat="1" ht="30" x14ac:dyDescent="0.25">
      <c r="A285" s="4">
        <v>283</v>
      </c>
      <c r="B285" s="138" t="s">
        <v>2134</v>
      </c>
      <c r="C285" s="4" t="s">
        <v>2111</v>
      </c>
      <c r="D285" s="79" t="s">
        <v>2106</v>
      </c>
      <c r="E285" s="79" t="s">
        <v>2126</v>
      </c>
      <c r="F285" s="4" t="s">
        <v>33</v>
      </c>
      <c r="G285" s="4" t="s">
        <v>32</v>
      </c>
      <c r="H285" s="4" t="s">
        <v>39</v>
      </c>
      <c r="I285" s="135">
        <v>45583</v>
      </c>
      <c r="J285" s="10">
        <f t="shared" ca="1" si="16"/>
        <v>1236.3935385416698</v>
      </c>
      <c r="K285" s="4">
        <v>1460</v>
      </c>
      <c r="L285" s="8">
        <f t="shared" si="17"/>
        <v>47043</v>
      </c>
      <c r="M285" s="138">
        <v>244006070</v>
      </c>
      <c r="N285" s="4" t="s">
        <v>144</v>
      </c>
      <c r="O285" s="5"/>
      <c r="T285" s="144" t="s">
        <v>2083</v>
      </c>
      <c r="U285" s="4" t="s">
        <v>99</v>
      </c>
      <c r="X285" s="4" t="s">
        <v>1708</v>
      </c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</row>
    <row r="286" spans="1:166" s="4" customFormat="1" ht="30" x14ac:dyDescent="0.25">
      <c r="A286" s="4">
        <v>284</v>
      </c>
      <c r="B286" s="138" t="s">
        <v>2134</v>
      </c>
      <c r="C286" s="4" t="s">
        <v>2111</v>
      </c>
      <c r="D286" s="79" t="s">
        <v>2107</v>
      </c>
      <c r="E286" s="79" t="s">
        <v>2126</v>
      </c>
      <c r="F286" s="4" t="s">
        <v>33</v>
      </c>
      <c r="G286" s="4" t="s">
        <v>32</v>
      </c>
      <c r="H286" s="4" t="s">
        <v>39</v>
      </c>
      <c r="I286" s="135">
        <v>45582</v>
      </c>
      <c r="J286" s="10">
        <f t="shared" ca="1" si="16"/>
        <v>1235.3935385416698</v>
      </c>
      <c r="K286" s="4">
        <v>1460</v>
      </c>
      <c r="L286" s="8">
        <f t="shared" si="17"/>
        <v>47042</v>
      </c>
      <c r="M286" s="138">
        <v>244006127</v>
      </c>
      <c r="N286" s="4" t="s">
        <v>282</v>
      </c>
      <c r="T286" s="144" t="s">
        <v>2083</v>
      </c>
      <c r="U286" s="4" t="s">
        <v>99</v>
      </c>
      <c r="X286" s="4" t="s">
        <v>1708</v>
      </c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</row>
    <row r="287" spans="1:166" s="4" customFormat="1" ht="30" x14ac:dyDescent="0.25">
      <c r="A287" s="4">
        <v>285</v>
      </c>
      <c r="B287" s="138" t="s">
        <v>2134</v>
      </c>
      <c r="C287" s="4" t="s">
        <v>2111</v>
      </c>
      <c r="D287" s="79" t="s">
        <v>2108</v>
      </c>
      <c r="E287" s="79" t="s">
        <v>2126</v>
      </c>
      <c r="F287" s="4" t="s">
        <v>33</v>
      </c>
      <c r="G287" s="4" t="s">
        <v>32</v>
      </c>
      <c r="H287" s="4" t="s">
        <v>39</v>
      </c>
      <c r="I287" s="93">
        <v>45583</v>
      </c>
      <c r="J287" s="10">
        <f t="shared" ca="1" si="16"/>
        <v>1236.3935385416698</v>
      </c>
      <c r="K287" s="4">
        <v>1460</v>
      </c>
      <c r="L287" s="8">
        <f t="shared" si="17"/>
        <v>47043</v>
      </c>
      <c r="M287" s="138">
        <v>244006121</v>
      </c>
      <c r="N287" s="4" t="s">
        <v>284</v>
      </c>
      <c r="T287" s="144" t="s">
        <v>2083</v>
      </c>
      <c r="U287" s="4" t="s">
        <v>99</v>
      </c>
      <c r="X287" s="4" t="s">
        <v>1708</v>
      </c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</row>
    <row r="288" spans="1:166" s="19" customFormat="1" ht="30" x14ac:dyDescent="0.25">
      <c r="A288" s="4">
        <v>286</v>
      </c>
      <c r="B288" s="138" t="s">
        <v>2134</v>
      </c>
      <c r="C288" s="4" t="s">
        <v>2111</v>
      </c>
      <c r="D288" s="79" t="s">
        <v>2109</v>
      </c>
      <c r="E288" s="79" t="s">
        <v>2127</v>
      </c>
      <c r="F288" s="19" t="s">
        <v>33</v>
      </c>
      <c r="G288" s="19" t="s">
        <v>32</v>
      </c>
      <c r="H288" s="19" t="s">
        <v>39</v>
      </c>
      <c r="I288" s="93">
        <v>44307</v>
      </c>
      <c r="J288" s="71">
        <f t="shared" ca="1" si="16"/>
        <v>690.39353854166984</v>
      </c>
      <c r="K288" s="4">
        <v>2190</v>
      </c>
      <c r="L288" s="70">
        <f t="shared" si="17"/>
        <v>46497</v>
      </c>
      <c r="M288" s="138">
        <v>44930350</v>
      </c>
      <c r="N288" s="19" t="s">
        <v>1510</v>
      </c>
      <c r="T288" s="144" t="s">
        <v>2083</v>
      </c>
      <c r="U288" s="4" t="s">
        <v>99</v>
      </c>
      <c r="X288" s="4" t="s">
        <v>1708</v>
      </c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</row>
    <row r="289" spans="1:166" s="4" customFormat="1" ht="30" x14ac:dyDescent="0.25">
      <c r="A289" s="4">
        <v>287</v>
      </c>
      <c r="B289" s="138" t="s">
        <v>2134</v>
      </c>
      <c r="C289" s="4" t="s">
        <v>59</v>
      </c>
      <c r="D289" s="79" t="s">
        <v>2110</v>
      </c>
      <c r="E289" s="5">
        <v>6146</v>
      </c>
      <c r="F289" s="4" t="s">
        <v>33</v>
      </c>
      <c r="G289" s="4" t="s">
        <v>32</v>
      </c>
      <c r="H289" s="4" t="s">
        <v>39</v>
      </c>
      <c r="I289" s="93">
        <v>45407</v>
      </c>
      <c r="J289" s="10">
        <f t="shared" ref="J289:J306" ca="1" si="22">L289-NOW()</f>
        <v>1060.3935385416698</v>
      </c>
      <c r="K289" s="4">
        <v>1460</v>
      </c>
      <c r="L289" s="8">
        <f t="shared" si="17"/>
        <v>46867</v>
      </c>
      <c r="M289" s="138">
        <v>6146</v>
      </c>
      <c r="N289" s="4" t="s">
        <v>2128</v>
      </c>
      <c r="T289" s="144" t="s">
        <v>2083</v>
      </c>
      <c r="U289" s="4" t="s">
        <v>99</v>
      </c>
      <c r="X289" s="4" t="s">
        <v>1708</v>
      </c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</row>
    <row r="290" spans="1:166" s="4" customFormat="1" ht="30" x14ac:dyDescent="0.25">
      <c r="A290" s="4">
        <v>288</v>
      </c>
      <c r="B290" s="138" t="s">
        <v>1961</v>
      </c>
      <c r="C290" s="4" t="s">
        <v>2112</v>
      </c>
      <c r="D290" s="79" t="s">
        <v>1770</v>
      </c>
      <c r="E290" s="4" t="s">
        <v>2129</v>
      </c>
      <c r="F290" s="4" t="s">
        <v>33</v>
      </c>
      <c r="G290" s="4" t="s">
        <v>32</v>
      </c>
      <c r="H290" s="4" t="s">
        <v>39</v>
      </c>
      <c r="I290" s="93">
        <v>44362</v>
      </c>
      <c r="J290" s="10">
        <f t="shared" ca="1" si="22"/>
        <v>15.393538541669841</v>
      </c>
      <c r="K290" s="4">
        <v>1460</v>
      </c>
      <c r="L290" s="8">
        <f t="shared" si="17"/>
        <v>45822</v>
      </c>
      <c r="M290" s="138" t="s">
        <v>2121</v>
      </c>
      <c r="T290" s="144" t="s">
        <v>170</v>
      </c>
      <c r="U290" s="4" t="s">
        <v>99</v>
      </c>
      <c r="X290" s="4" t="s">
        <v>1708</v>
      </c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</row>
    <row r="291" spans="1:166" s="4" customFormat="1" ht="30.75" thickBot="1" x14ac:dyDescent="0.3">
      <c r="A291" s="4">
        <v>289</v>
      </c>
      <c r="B291" s="149" t="s">
        <v>1961</v>
      </c>
      <c r="C291" s="47" t="s">
        <v>2113</v>
      </c>
      <c r="D291" s="80" t="s">
        <v>1770</v>
      </c>
      <c r="E291" s="47" t="s">
        <v>2129</v>
      </c>
      <c r="F291" s="47" t="s">
        <v>33</v>
      </c>
      <c r="G291" s="47" t="s">
        <v>32</v>
      </c>
      <c r="H291" s="47" t="s">
        <v>39</v>
      </c>
      <c r="I291" s="106">
        <v>44456</v>
      </c>
      <c r="J291" s="271">
        <f t="shared" ca="1" si="22"/>
        <v>109.39353854166984</v>
      </c>
      <c r="K291" s="47">
        <v>1460</v>
      </c>
      <c r="L291" s="272">
        <f t="shared" si="17"/>
        <v>45916</v>
      </c>
      <c r="M291" s="149" t="s">
        <v>2122</v>
      </c>
      <c r="N291" s="47"/>
      <c r="O291" s="47"/>
      <c r="P291" s="47"/>
      <c r="Q291" s="47"/>
      <c r="R291" s="47"/>
      <c r="S291" s="47"/>
      <c r="T291" s="153" t="s">
        <v>170</v>
      </c>
      <c r="U291" s="47" t="s">
        <v>99</v>
      </c>
      <c r="V291" s="47"/>
      <c r="W291" s="47"/>
      <c r="X291" s="47" t="s">
        <v>1708</v>
      </c>
      <c r="Y291" s="47"/>
      <c r="Z291" s="47"/>
      <c r="AA291" s="47"/>
      <c r="AB291" s="47"/>
      <c r="AC291" s="47"/>
      <c r="AD291" s="47"/>
      <c r="AE291" s="47"/>
      <c r="AF291" s="4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</row>
    <row r="292" spans="1:166" s="4" customFormat="1" ht="30" x14ac:dyDescent="0.25">
      <c r="A292" s="4">
        <v>290</v>
      </c>
      <c r="B292" s="157" t="s">
        <v>1961</v>
      </c>
      <c r="C292" s="170" t="s">
        <v>2114</v>
      </c>
      <c r="D292" s="83" t="s">
        <v>1770</v>
      </c>
      <c r="E292" s="170"/>
      <c r="F292" s="170" t="s">
        <v>33</v>
      </c>
      <c r="G292" s="170" t="s">
        <v>32</v>
      </c>
      <c r="H292" s="170" t="s">
        <v>39</v>
      </c>
      <c r="I292" s="103">
        <v>45582</v>
      </c>
      <c r="J292" s="171">
        <f t="shared" ca="1" si="22"/>
        <v>139.39353854166984</v>
      </c>
      <c r="K292" s="170">
        <v>364</v>
      </c>
      <c r="L292" s="173">
        <f t="shared" si="17"/>
        <v>45946</v>
      </c>
      <c r="M292" s="157"/>
      <c r="N292" s="170"/>
      <c r="O292" s="170"/>
      <c r="P292" s="170"/>
      <c r="Q292" s="170"/>
      <c r="R292" s="170"/>
      <c r="S292" s="170"/>
      <c r="T292" s="154" t="s">
        <v>205</v>
      </c>
      <c r="U292" s="170" t="s">
        <v>99</v>
      </c>
      <c r="V292" s="170"/>
      <c r="W292" s="170"/>
      <c r="X292" s="4" t="s">
        <v>6971</v>
      </c>
      <c r="Y292" s="170"/>
      <c r="Z292" s="170"/>
      <c r="AA292" s="170"/>
      <c r="AB292" s="170"/>
      <c r="AC292" s="170"/>
      <c r="AD292" s="170"/>
      <c r="AE292" s="170"/>
      <c r="AF292" s="175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</row>
    <row r="293" spans="1:166" s="4" customFormat="1" ht="30" x14ac:dyDescent="0.25">
      <c r="A293" s="4">
        <v>291</v>
      </c>
      <c r="B293" s="138" t="s">
        <v>1961</v>
      </c>
      <c r="C293" s="4" t="s">
        <v>2115</v>
      </c>
      <c r="D293" s="79" t="s">
        <v>1770</v>
      </c>
      <c r="F293" s="4" t="s">
        <v>33</v>
      </c>
      <c r="G293" s="4" t="s">
        <v>32</v>
      </c>
      <c r="H293" s="4" t="s">
        <v>39</v>
      </c>
      <c r="I293" s="93">
        <v>45545</v>
      </c>
      <c r="J293" s="10">
        <f t="shared" ca="1" si="22"/>
        <v>1198.3935385416698</v>
      </c>
      <c r="K293" s="4">
        <v>1460</v>
      </c>
      <c r="L293" s="8">
        <f t="shared" ref="L293" si="23">I293+K293</f>
        <v>47005</v>
      </c>
      <c r="M293" s="138">
        <v>19573</v>
      </c>
      <c r="T293" s="144" t="s">
        <v>205</v>
      </c>
      <c r="U293" s="4" t="s">
        <v>99</v>
      </c>
      <c r="X293" s="4" t="s">
        <v>6971</v>
      </c>
      <c r="AF293" s="17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</row>
    <row r="294" spans="1:166" s="4" customFormat="1" ht="30" x14ac:dyDescent="0.25">
      <c r="A294" s="4">
        <v>292</v>
      </c>
      <c r="B294" s="138" t="s">
        <v>1961</v>
      </c>
      <c r="C294" s="4" t="s">
        <v>2116</v>
      </c>
      <c r="D294" s="79" t="s">
        <v>1770</v>
      </c>
      <c r="F294" s="4" t="s">
        <v>33</v>
      </c>
      <c r="G294" s="4" t="s">
        <v>32</v>
      </c>
      <c r="H294" s="4" t="s">
        <v>39</v>
      </c>
      <c r="I294" s="93">
        <v>45561</v>
      </c>
      <c r="J294" s="10">
        <f t="shared" ca="1" si="22"/>
        <v>1214.3935385416698</v>
      </c>
      <c r="K294" s="4">
        <v>1460</v>
      </c>
      <c r="L294" s="8">
        <f t="shared" ref="L294:L306" si="24">I294+K294</f>
        <v>47021</v>
      </c>
      <c r="M294" s="138">
        <v>235</v>
      </c>
      <c r="T294" s="144" t="s">
        <v>205</v>
      </c>
      <c r="U294" s="4" t="s">
        <v>99</v>
      </c>
      <c r="W294" s="4">
        <v>2021</v>
      </c>
      <c r="X294" s="4" t="s">
        <v>6971</v>
      </c>
      <c r="AF294" s="17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</row>
    <row r="295" spans="1:166" s="4" customFormat="1" ht="30" x14ac:dyDescent="0.25">
      <c r="A295" s="4">
        <v>293</v>
      </c>
      <c r="B295" s="138" t="s">
        <v>1961</v>
      </c>
      <c r="C295" s="4" t="s">
        <v>2117</v>
      </c>
      <c r="D295" s="79" t="s">
        <v>1770</v>
      </c>
      <c r="F295" s="4" t="s">
        <v>33</v>
      </c>
      <c r="G295" s="4" t="s">
        <v>32</v>
      </c>
      <c r="H295" s="4" t="s">
        <v>39</v>
      </c>
      <c r="I295" s="93">
        <v>45652</v>
      </c>
      <c r="J295" s="10">
        <f t="shared" ref="J295" ca="1" si="25">L295-NOW()</f>
        <v>209.39353854166984</v>
      </c>
      <c r="K295" s="4">
        <v>364</v>
      </c>
      <c r="L295" s="8">
        <f t="shared" ref="L295" si="26">I295+K295</f>
        <v>46016</v>
      </c>
      <c r="M295" s="138">
        <v>69238</v>
      </c>
      <c r="T295" s="144" t="s">
        <v>205</v>
      </c>
      <c r="U295" s="4" t="s">
        <v>99</v>
      </c>
      <c r="V295" s="110" t="s">
        <v>2130</v>
      </c>
      <c r="W295" s="4">
        <v>2021</v>
      </c>
      <c r="X295" s="4" t="s">
        <v>6971</v>
      </c>
      <c r="AF295" s="17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</row>
    <row r="296" spans="1:166" s="4" customFormat="1" ht="30" x14ac:dyDescent="0.25">
      <c r="A296" s="4">
        <v>294</v>
      </c>
      <c r="B296" s="138" t="s">
        <v>1961</v>
      </c>
      <c r="C296" s="4" t="s">
        <v>2118</v>
      </c>
      <c r="D296" s="79" t="s">
        <v>1770</v>
      </c>
      <c r="F296" s="4" t="s">
        <v>33</v>
      </c>
      <c r="G296" s="4" t="s">
        <v>32</v>
      </c>
      <c r="H296" s="4" t="s">
        <v>39</v>
      </c>
      <c r="I296" s="93">
        <v>45652</v>
      </c>
      <c r="J296" s="10">
        <f t="shared" ca="1" si="22"/>
        <v>209.39353854166984</v>
      </c>
      <c r="K296" s="4">
        <v>364</v>
      </c>
      <c r="L296" s="8">
        <f t="shared" si="24"/>
        <v>46016</v>
      </c>
      <c r="M296" s="138">
        <v>70358</v>
      </c>
      <c r="T296" s="144" t="s">
        <v>205</v>
      </c>
      <c r="U296" s="4" t="s">
        <v>99</v>
      </c>
      <c r="V296" s="110" t="s">
        <v>2131</v>
      </c>
      <c r="W296" s="4">
        <v>2017</v>
      </c>
      <c r="X296" s="4" t="s">
        <v>6971</v>
      </c>
      <c r="AF296" s="17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</row>
    <row r="297" spans="1:166" s="4" customFormat="1" ht="30" x14ac:dyDescent="0.25">
      <c r="A297" s="4">
        <v>295</v>
      </c>
      <c r="B297" s="138" t="s">
        <v>1961</v>
      </c>
      <c r="C297" s="4" t="s">
        <v>2119</v>
      </c>
      <c r="D297" s="79" t="s">
        <v>1770</v>
      </c>
      <c r="F297" s="4" t="s">
        <v>33</v>
      </c>
      <c r="G297" s="4" t="s">
        <v>32</v>
      </c>
      <c r="H297" s="4" t="s">
        <v>39</v>
      </c>
      <c r="I297" s="93">
        <v>45652</v>
      </c>
      <c r="J297" s="10">
        <f t="shared" ca="1" si="22"/>
        <v>209.39353854166984</v>
      </c>
      <c r="K297" s="4">
        <v>364</v>
      </c>
      <c r="L297" s="8">
        <f t="shared" si="24"/>
        <v>46016</v>
      </c>
      <c r="M297" s="138">
        <v>72776</v>
      </c>
      <c r="T297" s="144" t="s">
        <v>205</v>
      </c>
      <c r="U297" s="4" t="s">
        <v>99</v>
      </c>
      <c r="V297" s="110" t="s">
        <v>2132</v>
      </c>
      <c r="X297" s="4" t="s">
        <v>6971</v>
      </c>
      <c r="AF297" s="17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</row>
    <row r="298" spans="1:166" s="4" customFormat="1" ht="30" x14ac:dyDescent="0.25">
      <c r="A298" s="4">
        <v>296</v>
      </c>
      <c r="B298" s="149" t="s">
        <v>1961</v>
      </c>
      <c r="C298" s="47" t="s">
        <v>2120</v>
      </c>
      <c r="D298" s="80" t="s">
        <v>1770</v>
      </c>
      <c r="E298" s="47"/>
      <c r="F298" s="47" t="s">
        <v>33</v>
      </c>
      <c r="G298" s="47" t="s">
        <v>32</v>
      </c>
      <c r="H298" s="47" t="s">
        <v>39</v>
      </c>
      <c r="I298" s="106">
        <v>45652</v>
      </c>
      <c r="J298" s="271">
        <f t="shared" ca="1" si="22"/>
        <v>209.39353854166984</v>
      </c>
      <c r="K298" s="47">
        <v>364</v>
      </c>
      <c r="L298" s="272">
        <f t="shared" si="24"/>
        <v>46016</v>
      </c>
      <c r="M298" s="149">
        <v>67555</v>
      </c>
      <c r="N298" s="47"/>
      <c r="O298" s="47"/>
      <c r="P298" s="47"/>
      <c r="Q298" s="47"/>
      <c r="R298" s="47"/>
      <c r="S298" s="47"/>
      <c r="T298" s="153" t="s">
        <v>205</v>
      </c>
      <c r="U298" s="47" t="s">
        <v>99</v>
      </c>
      <c r="V298" s="130" t="s">
        <v>2133</v>
      </c>
      <c r="W298" s="47">
        <v>2018</v>
      </c>
      <c r="X298" s="47" t="s">
        <v>6971</v>
      </c>
      <c r="Y298" s="47"/>
      <c r="Z298" s="47"/>
      <c r="AA298" s="47"/>
      <c r="AB298" s="47"/>
      <c r="AC298" s="47"/>
      <c r="AD298" s="47"/>
      <c r="AE298" s="47"/>
      <c r="AF298" s="273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</row>
    <row r="299" spans="1:166" s="4" customFormat="1" ht="30" hidden="1" x14ac:dyDescent="0.25">
      <c r="A299" s="4">
        <v>297</v>
      </c>
      <c r="B299" s="335" t="s">
        <v>6972</v>
      </c>
      <c r="C299" s="170" t="s">
        <v>2135</v>
      </c>
      <c r="D299" s="157" t="s">
        <v>2138</v>
      </c>
      <c r="E299" s="154" t="s">
        <v>2273</v>
      </c>
      <c r="F299" s="170" t="s">
        <v>2101</v>
      </c>
      <c r="G299" s="170" t="s">
        <v>2296</v>
      </c>
      <c r="H299" s="170" t="s">
        <v>40</v>
      </c>
      <c r="I299" s="173">
        <v>45560</v>
      </c>
      <c r="J299" s="171">
        <f t="shared" ca="1" si="22"/>
        <v>482.39353854166984</v>
      </c>
      <c r="K299" s="170">
        <v>729</v>
      </c>
      <c r="L299" s="173">
        <f t="shared" si="24"/>
        <v>46289</v>
      </c>
      <c r="M299" s="170"/>
      <c r="N299" s="170"/>
      <c r="O299" s="157" t="s">
        <v>2428</v>
      </c>
      <c r="P299" s="170"/>
      <c r="Q299" s="170"/>
      <c r="R299" s="170"/>
      <c r="S299" s="170"/>
      <c r="T299" s="4" t="s">
        <v>206</v>
      </c>
      <c r="U299" s="170" t="s">
        <v>29</v>
      </c>
      <c r="V299" s="170"/>
      <c r="W299" s="170">
        <v>2021</v>
      </c>
      <c r="X299" s="4" t="s">
        <v>6973</v>
      </c>
      <c r="Y299" s="157" t="s">
        <v>2297</v>
      </c>
      <c r="Z299" s="170"/>
      <c r="AA299" s="170"/>
      <c r="AB299" s="170"/>
      <c r="AC299" s="170"/>
      <c r="AD299" s="170"/>
      <c r="AE299" s="170">
        <v>9219</v>
      </c>
      <c r="AF299" s="175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</row>
    <row r="300" spans="1:166" s="19" customFormat="1" ht="30" hidden="1" x14ac:dyDescent="0.25">
      <c r="A300" s="4">
        <v>298</v>
      </c>
      <c r="B300" s="148" t="s">
        <v>6972</v>
      </c>
      <c r="C300" s="4" t="s">
        <v>2135</v>
      </c>
      <c r="D300" s="138" t="s">
        <v>2139</v>
      </c>
      <c r="E300" s="144" t="s">
        <v>2274</v>
      </c>
      <c r="F300" s="4" t="s">
        <v>2101</v>
      </c>
      <c r="G300" s="4" t="s">
        <v>2296</v>
      </c>
      <c r="H300" s="4" t="s">
        <v>40</v>
      </c>
      <c r="I300" s="70">
        <v>45692</v>
      </c>
      <c r="J300" s="10">
        <f t="shared" ca="1" si="22"/>
        <v>614.39353854166984</v>
      </c>
      <c r="K300" s="4">
        <v>729</v>
      </c>
      <c r="L300" s="70">
        <f t="shared" si="24"/>
        <v>46421</v>
      </c>
      <c r="O300" s="138" t="s">
        <v>2429</v>
      </c>
      <c r="Q300" s="76"/>
      <c r="T300" s="4" t="s">
        <v>206</v>
      </c>
      <c r="U300" s="19" t="s">
        <v>44</v>
      </c>
      <c r="W300" s="19">
        <v>2017</v>
      </c>
      <c r="X300" s="4" t="s">
        <v>6973</v>
      </c>
      <c r="Y300" s="138" t="s">
        <v>2298</v>
      </c>
      <c r="AE300" s="19">
        <v>3510</v>
      </c>
      <c r="AF300" s="183" t="s">
        <v>260</v>
      </c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</row>
    <row r="301" spans="1:166" s="4" customFormat="1" ht="30" hidden="1" x14ac:dyDescent="0.25">
      <c r="A301" s="4">
        <v>299</v>
      </c>
      <c r="B301" s="148" t="s">
        <v>6972</v>
      </c>
      <c r="C301" s="4" t="s">
        <v>2136</v>
      </c>
      <c r="D301" s="138" t="s">
        <v>2138</v>
      </c>
      <c r="E301" s="148" t="s">
        <v>2275</v>
      </c>
      <c r="F301" s="4" t="s">
        <v>2101</v>
      </c>
      <c r="G301" s="4" t="s">
        <v>2296</v>
      </c>
      <c r="H301" s="4" t="s">
        <v>40</v>
      </c>
      <c r="I301" s="8">
        <v>45406</v>
      </c>
      <c r="J301" s="10">
        <f t="shared" ca="1" si="22"/>
        <v>1058.3935385416698</v>
      </c>
      <c r="K301" s="4">
        <v>1459</v>
      </c>
      <c r="L301" s="8">
        <f t="shared" si="24"/>
        <v>46865</v>
      </c>
      <c r="O301" s="150" t="s">
        <v>2430</v>
      </c>
      <c r="T301" s="4" t="s">
        <v>206</v>
      </c>
      <c r="U301" s="4" t="s">
        <v>29</v>
      </c>
      <c r="W301" s="4">
        <v>2021</v>
      </c>
      <c r="X301" s="4" t="s">
        <v>6973</v>
      </c>
      <c r="Y301" s="138" t="s">
        <v>2299</v>
      </c>
      <c r="AF301" s="17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</row>
    <row r="302" spans="1:166" s="4" customFormat="1" ht="30" hidden="1" x14ac:dyDescent="0.25">
      <c r="A302" s="4">
        <v>300</v>
      </c>
      <c r="B302" s="148" t="s">
        <v>6972</v>
      </c>
      <c r="C302" s="4" t="s">
        <v>2136</v>
      </c>
      <c r="D302" s="138" t="s">
        <v>2140</v>
      </c>
      <c r="E302" s="148" t="s">
        <v>2276</v>
      </c>
      <c r="F302" s="4" t="s">
        <v>2101</v>
      </c>
      <c r="G302" s="4" t="s">
        <v>2296</v>
      </c>
      <c r="H302" s="4" t="s">
        <v>40</v>
      </c>
      <c r="I302" s="8">
        <v>45086</v>
      </c>
      <c r="J302" s="10">
        <f t="shared" ca="1" si="22"/>
        <v>738.39353854166984</v>
      </c>
      <c r="K302" s="4">
        <v>1459</v>
      </c>
      <c r="L302" s="8">
        <f t="shared" si="24"/>
        <v>46545</v>
      </c>
      <c r="O302" s="150" t="s">
        <v>2430</v>
      </c>
      <c r="T302" s="4" t="s">
        <v>206</v>
      </c>
      <c r="U302" s="4" t="s">
        <v>29</v>
      </c>
      <c r="W302" s="4">
        <v>2020</v>
      </c>
      <c r="X302" s="4" t="s">
        <v>6973</v>
      </c>
      <c r="Y302" s="138" t="s">
        <v>2300</v>
      </c>
      <c r="AF302" s="17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</row>
    <row r="303" spans="1:166" s="4" customFormat="1" ht="30" hidden="1" x14ac:dyDescent="0.25">
      <c r="A303" s="4">
        <v>301</v>
      </c>
      <c r="B303" s="148" t="s">
        <v>6972</v>
      </c>
      <c r="C303" s="4" t="s">
        <v>2136</v>
      </c>
      <c r="D303" s="138" t="s">
        <v>2141</v>
      </c>
      <c r="E303" s="148" t="s">
        <v>2277</v>
      </c>
      <c r="F303" s="4" t="s">
        <v>2101</v>
      </c>
      <c r="G303" s="4" t="s">
        <v>2296</v>
      </c>
      <c r="H303" s="4" t="s">
        <v>40</v>
      </c>
      <c r="I303" s="8">
        <v>45087</v>
      </c>
      <c r="J303" s="10">
        <f t="shared" ca="1" si="22"/>
        <v>739.39353854166984</v>
      </c>
      <c r="K303" s="4">
        <v>1459</v>
      </c>
      <c r="L303" s="8">
        <f t="shared" ref="L303" si="27">I303+K303</f>
        <v>46546</v>
      </c>
      <c r="O303" s="150" t="s">
        <v>2430</v>
      </c>
      <c r="T303" s="4" t="s">
        <v>206</v>
      </c>
      <c r="U303" s="4" t="s">
        <v>29</v>
      </c>
      <c r="W303" s="4">
        <v>2020</v>
      </c>
      <c r="X303" s="4" t="s">
        <v>6973</v>
      </c>
      <c r="Y303" s="138" t="s">
        <v>2301</v>
      </c>
      <c r="AF303" s="17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</row>
    <row r="304" spans="1:166" s="4" customFormat="1" ht="30" hidden="1" x14ac:dyDescent="0.25">
      <c r="A304" s="4">
        <v>302</v>
      </c>
      <c r="B304" s="148" t="s">
        <v>6972</v>
      </c>
      <c r="C304" s="4" t="s">
        <v>2135</v>
      </c>
      <c r="D304" s="138" t="s">
        <v>2142</v>
      </c>
      <c r="E304" s="144" t="s">
        <v>2274</v>
      </c>
      <c r="F304" s="4" t="s">
        <v>2101</v>
      </c>
      <c r="G304" s="4" t="s">
        <v>2296</v>
      </c>
      <c r="H304" s="4" t="s">
        <v>40</v>
      </c>
      <c r="I304" s="8">
        <v>45086</v>
      </c>
      <c r="J304" s="10">
        <f t="shared" ca="1" si="22"/>
        <v>8.3935385416698409</v>
      </c>
      <c r="K304" s="4">
        <v>729</v>
      </c>
      <c r="L304" s="8">
        <f t="shared" si="24"/>
        <v>45815</v>
      </c>
      <c r="O304" s="138" t="s">
        <v>2429</v>
      </c>
      <c r="T304" s="4" t="s">
        <v>206</v>
      </c>
      <c r="U304" s="4" t="s">
        <v>99</v>
      </c>
      <c r="W304" s="4">
        <v>2020</v>
      </c>
      <c r="X304" s="4" t="s">
        <v>6973</v>
      </c>
      <c r="Y304" s="138" t="s">
        <v>2302</v>
      </c>
      <c r="AF304" s="17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</row>
    <row r="305" spans="1:166" s="4" customFormat="1" ht="30" hidden="1" x14ac:dyDescent="0.25">
      <c r="A305" s="4">
        <v>303</v>
      </c>
      <c r="B305" s="148" t="s">
        <v>6972</v>
      </c>
      <c r="C305" s="4" t="s">
        <v>2135</v>
      </c>
      <c r="D305" s="138" t="s">
        <v>2143</v>
      </c>
      <c r="E305" s="144" t="s">
        <v>2274</v>
      </c>
      <c r="F305" s="4" t="s">
        <v>2101</v>
      </c>
      <c r="G305" s="4" t="s">
        <v>2296</v>
      </c>
      <c r="H305" s="4" t="s">
        <v>40</v>
      </c>
      <c r="I305" s="8">
        <v>45111</v>
      </c>
      <c r="J305" s="10">
        <f t="shared" ca="1" si="22"/>
        <v>33.393538541669841</v>
      </c>
      <c r="K305" s="4">
        <v>729</v>
      </c>
      <c r="L305" s="8">
        <f t="shared" si="24"/>
        <v>45840</v>
      </c>
      <c r="O305" s="138" t="s">
        <v>2429</v>
      </c>
      <c r="T305" s="4" t="s">
        <v>206</v>
      </c>
      <c r="U305" s="4" t="s">
        <v>29</v>
      </c>
      <c r="W305" s="4">
        <v>2021</v>
      </c>
      <c r="X305" s="4" t="s">
        <v>6973</v>
      </c>
      <c r="Y305" s="138" t="s">
        <v>2303</v>
      </c>
      <c r="AE305" s="4">
        <v>604</v>
      </c>
      <c r="AF305" s="17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</row>
    <row r="306" spans="1:166" s="4" customFormat="1" ht="30" hidden="1" x14ac:dyDescent="0.25">
      <c r="A306" s="4">
        <v>304</v>
      </c>
      <c r="B306" s="148" t="s">
        <v>6972</v>
      </c>
      <c r="C306" s="4" t="s">
        <v>2135</v>
      </c>
      <c r="D306" s="138" t="s">
        <v>2144</v>
      </c>
      <c r="E306" s="144" t="s">
        <v>2274</v>
      </c>
      <c r="F306" s="4" t="s">
        <v>2101</v>
      </c>
      <c r="G306" s="4" t="s">
        <v>2296</v>
      </c>
      <c r="H306" s="4" t="s">
        <v>40</v>
      </c>
      <c r="I306" s="8">
        <v>45782</v>
      </c>
      <c r="J306" s="10">
        <f t="shared" ca="1" si="22"/>
        <v>704.39353854166984</v>
      </c>
      <c r="K306" s="4">
        <v>729</v>
      </c>
      <c r="L306" s="8">
        <f t="shared" si="24"/>
        <v>46511</v>
      </c>
      <c r="O306" s="138" t="s">
        <v>2429</v>
      </c>
      <c r="T306" s="4" t="s">
        <v>206</v>
      </c>
      <c r="U306" s="4" t="s">
        <v>44</v>
      </c>
      <c r="X306" s="4" t="s">
        <v>6973</v>
      </c>
      <c r="Y306" s="138" t="s">
        <v>2304</v>
      </c>
      <c r="AF306" s="17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</row>
    <row r="307" spans="1:166" s="4" customFormat="1" ht="30" hidden="1" x14ac:dyDescent="0.25">
      <c r="A307" s="4">
        <v>305</v>
      </c>
      <c r="B307" s="148" t="s">
        <v>6972</v>
      </c>
      <c r="C307" s="4" t="s">
        <v>2137</v>
      </c>
      <c r="D307" s="138" t="s">
        <v>2145</v>
      </c>
      <c r="E307" s="144" t="s">
        <v>2278</v>
      </c>
      <c r="F307" s="4" t="s">
        <v>2101</v>
      </c>
      <c r="G307" s="4" t="s">
        <v>2296</v>
      </c>
      <c r="H307" s="4" t="s">
        <v>40</v>
      </c>
      <c r="I307" s="8">
        <v>45761</v>
      </c>
      <c r="J307" s="10">
        <f t="shared" ref="J307" ca="1" si="28">L307-NOW()</f>
        <v>683.39353854166984</v>
      </c>
      <c r="K307" s="4">
        <v>729</v>
      </c>
      <c r="L307" s="8">
        <f t="shared" ref="L307" si="29">I307+K307</f>
        <v>46490</v>
      </c>
      <c r="O307" s="138" t="s">
        <v>2431</v>
      </c>
      <c r="T307" s="4" t="s">
        <v>208</v>
      </c>
      <c r="U307" s="4" t="s">
        <v>29</v>
      </c>
      <c r="X307" s="4" t="s">
        <v>6973</v>
      </c>
      <c r="Y307" s="138" t="s">
        <v>2305</v>
      </c>
      <c r="AF307" s="17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</row>
    <row r="308" spans="1:166" s="4" customFormat="1" ht="30" hidden="1" x14ac:dyDescent="0.25">
      <c r="A308" s="4">
        <v>306</v>
      </c>
      <c r="B308" s="148" t="s">
        <v>6972</v>
      </c>
      <c r="C308" s="4" t="s">
        <v>2137</v>
      </c>
      <c r="D308" s="138" t="s">
        <v>2146</v>
      </c>
      <c r="E308" s="144" t="s">
        <v>2279</v>
      </c>
      <c r="F308" s="4" t="s">
        <v>2101</v>
      </c>
      <c r="G308" s="4" t="s">
        <v>2296</v>
      </c>
      <c r="H308" s="4" t="s">
        <v>40</v>
      </c>
      <c r="I308" s="8">
        <v>45761</v>
      </c>
      <c r="J308" s="10">
        <f t="shared" ref="J308" ca="1" si="30">L308-NOW()</f>
        <v>683.39353854166984</v>
      </c>
      <c r="K308" s="4">
        <v>729</v>
      </c>
      <c r="L308" s="8">
        <f t="shared" ref="L308" si="31">I308+K308</f>
        <v>46490</v>
      </c>
      <c r="O308" s="138" t="s">
        <v>2432</v>
      </c>
      <c r="T308" s="4" t="s">
        <v>208</v>
      </c>
      <c r="U308" s="4" t="s">
        <v>29</v>
      </c>
      <c r="X308" s="4" t="s">
        <v>6973</v>
      </c>
      <c r="Y308" s="138" t="s">
        <v>2306</v>
      </c>
      <c r="AF308" s="17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</row>
    <row r="309" spans="1:166" s="4" customFormat="1" ht="30" hidden="1" x14ac:dyDescent="0.25">
      <c r="A309" s="4">
        <v>307</v>
      </c>
      <c r="B309" s="148" t="s">
        <v>6972</v>
      </c>
      <c r="C309" s="4" t="s">
        <v>2137</v>
      </c>
      <c r="D309" s="138" t="s">
        <v>2147</v>
      </c>
      <c r="E309" s="144" t="s">
        <v>2278</v>
      </c>
      <c r="F309" s="4" t="s">
        <v>2101</v>
      </c>
      <c r="G309" s="4" t="s">
        <v>2296</v>
      </c>
      <c r="H309" s="4" t="s">
        <v>40</v>
      </c>
      <c r="I309" s="8">
        <v>45732</v>
      </c>
      <c r="J309" s="10">
        <f t="shared" ref="J309:J310" ca="1" si="32">L309-NOW()</f>
        <v>654.39353854166984</v>
      </c>
      <c r="K309" s="4">
        <v>729</v>
      </c>
      <c r="L309" s="8">
        <f t="shared" ref="L309:L310" si="33">I309+K309</f>
        <v>46461</v>
      </c>
      <c r="O309" s="138" t="s">
        <v>2431</v>
      </c>
      <c r="T309" s="4" t="s">
        <v>208</v>
      </c>
      <c r="U309" s="4" t="s">
        <v>29</v>
      </c>
      <c r="X309" s="4" t="s">
        <v>6973</v>
      </c>
      <c r="Y309" s="138" t="s">
        <v>2307</v>
      </c>
      <c r="AF309" s="17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</row>
    <row r="310" spans="1:166" s="4" customFormat="1" ht="30" hidden="1" x14ac:dyDescent="0.25">
      <c r="A310" s="4">
        <v>308</v>
      </c>
      <c r="B310" s="148" t="s">
        <v>6972</v>
      </c>
      <c r="C310" s="4" t="s">
        <v>2137</v>
      </c>
      <c r="D310" s="138" t="s">
        <v>2148</v>
      </c>
      <c r="E310" s="144" t="s">
        <v>2279</v>
      </c>
      <c r="F310" s="4" t="s">
        <v>2101</v>
      </c>
      <c r="G310" s="4" t="s">
        <v>2296</v>
      </c>
      <c r="H310" s="4" t="s">
        <v>40</v>
      </c>
      <c r="I310" s="8">
        <v>45761</v>
      </c>
      <c r="J310" s="10">
        <f t="shared" ca="1" si="32"/>
        <v>683.39353854166984</v>
      </c>
      <c r="K310" s="4">
        <v>729</v>
      </c>
      <c r="L310" s="8">
        <f t="shared" si="33"/>
        <v>46490</v>
      </c>
      <c r="O310" s="138" t="s">
        <v>2432</v>
      </c>
      <c r="T310" s="4" t="s">
        <v>205</v>
      </c>
      <c r="U310" s="4" t="s">
        <v>29</v>
      </c>
      <c r="X310" s="4" t="s">
        <v>6973</v>
      </c>
      <c r="Y310" s="138" t="s">
        <v>2308</v>
      </c>
      <c r="AF310" s="17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</row>
    <row r="311" spans="1:166" s="4" customFormat="1" ht="30" hidden="1" x14ac:dyDescent="0.25">
      <c r="A311" s="4">
        <v>309</v>
      </c>
      <c r="B311" s="148" t="s">
        <v>6972</v>
      </c>
      <c r="C311" s="4" t="s">
        <v>2137</v>
      </c>
      <c r="D311" s="138" t="s">
        <v>2149</v>
      </c>
      <c r="E311" s="144" t="s">
        <v>2278</v>
      </c>
      <c r="F311" s="4" t="s">
        <v>2101</v>
      </c>
      <c r="G311" s="4" t="s">
        <v>2296</v>
      </c>
      <c r="H311" s="4" t="s">
        <v>40</v>
      </c>
      <c r="I311" s="8">
        <v>45732</v>
      </c>
      <c r="J311" s="10">
        <f t="shared" ref="J311" ca="1" si="34">L311-NOW()</f>
        <v>654.39353854166984</v>
      </c>
      <c r="K311" s="4">
        <v>729</v>
      </c>
      <c r="L311" s="8">
        <f t="shared" ref="L311" si="35">I311+K311</f>
        <v>46461</v>
      </c>
      <c r="O311" s="138" t="s">
        <v>2431</v>
      </c>
      <c r="T311" s="4" t="s">
        <v>205</v>
      </c>
      <c r="U311" s="4" t="s">
        <v>29</v>
      </c>
      <c r="X311" s="4" t="s">
        <v>6973</v>
      </c>
      <c r="Y311" s="138" t="s">
        <v>2309</v>
      </c>
      <c r="AF311" s="17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</row>
    <row r="312" spans="1:166" s="4" customFormat="1" ht="30" hidden="1" x14ac:dyDescent="0.25">
      <c r="A312" s="4">
        <v>310</v>
      </c>
      <c r="B312" s="148" t="s">
        <v>6972</v>
      </c>
      <c r="C312" s="4" t="s">
        <v>2137</v>
      </c>
      <c r="D312" s="138" t="s">
        <v>2150</v>
      </c>
      <c r="E312" s="144" t="s">
        <v>2279</v>
      </c>
      <c r="F312" s="4" t="s">
        <v>2101</v>
      </c>
      <c r="G312" s="4" t="s">
        <v>2296</v>
      </c>
      <c r="H312" s="4" t="s">
        <v>40</v>
      </c>
      <c r="I312" s="8">
        <v>45732</v>
      </c>
      <c r="J312" s="10">
        <f t="shared" ref="J312" ca="1" si="36">L312-NOW()</f>
        <v>654.39353854166984</v>
      </c>
      <c r="K312" s="4">
        <v>729</v>
      </c>
      <c r="L312" s="8">
        <f t="shared" ref="L312" si="37">I312+K312</f>
        <v>46461</v>
      </c>
      <c r="O312" s="138" t="s">
        <v>2432</v>
      </c>
      <c r="T312" s="4" t="s">
        <v>205</v>
      </c>
      <c r="U312" s="4" t="s">
        <v>29</v>
      </c>
      <c r="X312" s="4" t="s">
        <v>6973</v>
      </c>
      <c r="Y312" s="138" t="s">
        <v>2310</v>
      </c>
      <c r="AF312" s="17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</row>
    <row r="313" spans="1:166" s="4" customFormat="1" ht="30" hidden="1" x14ac:dyDescent="0.25">
      <c r="A313" s="4">
        <v>311</v>
      </c>
      <c r="B313" s="148" t="s">
        <v>6972</v>
      </c>
      <c r="C313" s="4" t="s">
        <v>2137</v>
      </c>
      <c r="D313" s="138" t="s">
        <v>2151</v>
      </c>
      <c r="E313" s="144" t="s">
        <v>2278</v>
      </c>
      <c r="F313" s="4" t="s">
        <v>2101</v>
      </c>
      <c r="G313" s="4" t="s">
        <v>2296</v>
      </c>
      <c r="H313" s="4" t="s">
        <v>40</v>
      </c>
      <c r="I313" s="8">
        <v>45761</v>
      </c>
      <c r="J313" s="10">
        <f t="shared" ref="J313" ca="1" si="38">L313-NOW()</f>
        <v>683.39353854166984</v>
      </c>
      <c r="K313" s="4">
        <v>729</v>
      </c>
      <c r="L313" s="8">
        <f t="shared" ref="L313" si="39">I313+K313</f>
        <v>46490</v>
      </c>
      <c r="O313" s="138" t="s">
        <v>2431</v>
      </c>
      <c r="T313" s="4" t="s">
        <v>302</v>
      </c>
      <c r="U313" s="4" t="s">
        <v>29</v>
      </c>
      <c r="X313" s="4" t="s">
        <v>6973</v>
      </c>
      <c r="Y313" s="138" t="s">
        <v>2311</v>
      </c>
      <c r="AF313" s="17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</row>
    <row r="314" spans="1:166" s="4" customFormat="1" ht="30" hidden="1" x14ac:dyDescent="0.25">
      <c r="A314" s="4">
        <v>312</v>
      </c>
      <c r="B314" s="148" t="s">
        <v>6972</v>
      </c>
      <c r="C314" s="4" t="s">
        <v>2137</v>
      </c>
      <c r="D314" s="138" t="s">
        <v>2152</v>
      </c>
      <c r="E314" s="144" t="s">
        <v>2279</v>
      </c>
      <c r="F314" s="4" t="s">
        <v>2101</v>
      </c>
      <c r="G314" s="4" t="s">
        <v>2296</v>
      </c>
      <c r="H314" s="4" t="s">
        <v>40</v>
      </c>
      <c r="I314" s="8">
        <v>45732</v>
      </c>
      <c r="J314" s="10">
        <f t="shared" ref="J314:J317" ca="1" si="40">L314-NOW()</f>
        <v>654.39353854166984</v>
      </c>
      <c r="K314" s="4">
        <v>729</v>
      </c>
      <c r="L314" s="8">
        <f t="shared" ref="L314:L317" si="41">I314+K314</f>
        <v>46461</v>
      </c>
      <c r="O314" s="138" t="s">
        <v>2432</v>
      </c>
      <c r="T314" s="4" t="s">
        <v>302</v>
      </c>
      <c r="U314" s="4" t="s">
        <v>29</v>
      </c>
      <c r="X314" s="4" t="s">
        <v>6973</v>
      </c>
      <c r="Y314" s="138" t="s">
        <v>2312</v>
      </c>
      <c r="AF314" s="17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</row>
    <row r="315" spans="1:166" s="4" customFormat="1" ht="30" hidden="1" x14ac:dyDescent="0.25">
      <c r="A315" s="4">
        <v>313</v>
      </c>
      <c r="B315" s="148" t="s">
        <v>6972</v>
      </c>
      <c r="C315" s="4" t="s">
        <v>2137</v>
      </c>
      <c r="D315" s="138" t="s">
        <v>2153</v>
      </c>
      <c r="E315" s="144" t="s">
        <v>2278</v>
      </c>
      <c r="F315" s="4" t="s">
        <v>2101</v>
      </c>
      <c r="G315" s="4" t="s">
        <v>2296</v>
      </c>
      <c r="H315" s="4" t="s">
        <v>40</v>
      </c>
      <c r="I315" s="8">
        <v>45761</v>
      </c>
      <c r="J315" s="10">
        <f t="shared" ca="1" si="40"/>
        <v>683.39353854166984</v>
      </c>
      <c r="K315" s="4">
        <v>729</v>
      </c>
      <c r="L315" s="8">
        <f t="shared" si="41"/>
        <v>46490</v>
      </c>
      <c r="O315" s="138" t="s">
        <v>2431</v>
      </c>
      <c r="T315" s="4" t="s">
        <v>208</v>
      </c>
      <c r="U315" s="4" t="s">
        <v>29</v>
      </c>
      <c r="X315" s="4" t="s">
        <v>6973</v>
      </c>
      <c r="Y315" s="138" t="s">
        <v>2313</v>
      </c>
      <c r="AF315" s="17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</row>
    <row r="316" spans="1:166" s="4" customFormat="1" ht="30" hidden="1" x14ac:dyDescent="0.25">
      <c r="A316" s="4">
        <v>314</v>
      </c>
      <c r="B316" s="148" t="s">
        <v>6972</v>
      </c>
      <c r="C316" s="4" t="s">
        <v>2137</v>
      </c>
      <c r="D316" s="138" t="s">
        <v>2154</v>
      </c>
      <c r="E316" s="144" t="s">
        <v>2279</v>
      </c>
      <c r="F316" s="4" t="s">
        <v>2101</v>
      </c>
      <c r="G316" s="4" t="s">
        <v>2296</v>
      </c>
      <c r="H316" s="4" t="s">
        <v>40</v>
      </c>
      <c r="I316" s="8">
        <v>45357</v>
      </c>
      <c r="J316" s="10">
        <f t="shared" ca="1" si="40"/>
        <v>279.39353854166984</v>
      </c>
      <c r="K316" s="4">
        <v>729</v>
      </c>
      <c r="L316" s="8">
        <f t="shared" si="41"/>
        <v>46086</v>
      </c>
      <c r="O316" s="138" t="s">
        <v>2432</v>
      </c>
      <c r="T316" s="4" t="s">
        <v>208</v>
      </c>
      <c r="U316" s="4" t="s">
        <v>29</v>
      </c>
      <c r="X316" s="4" t="s">
        <v>6973</v>
      </c>
      <c r="Y316" s="138" t="s">
        <v>2314</v>
      </c>
      <c r="AF316" s="17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</row>
    <row r="317" spans="1:166" s="4" customFormat="1" ht="30" hidden="1" x14ac:dyDescent="0.25">
      <c r="A317" s="4">
        <v>315</v>
      </c>
      <c r="B317" s="148" t="s">
        <v>6972</v>
      </c>
      <c r="C317" s="4" t="s">
        <v>2137</v>
      </c>
      <c r="D317" s="138" t="s">
        <v>2155</v>
      </c>
      <c r="E317" s="144" t="s">
        <v>2278</v>
      </c>
      <c r="F317" s="4" t="s">
        <v>2101</v>
      </c>
      <c r="G317" s="4" t="s">
        <v>2296</v>
      </c>
      <c r="H317" s="4" t="s">
        <v>40</v>
      </c>
      <c r="I317" s="8">
        <v>45357</v>
      </c>
      <c r="J317" s="10">
        <f t="shared" ca="1" si="40"/>
        <v>279.39353854166984</v>
      </c>
      <c r="K317" s="4">
        <v>729</v>
      </c>
      <c r="L317" s="8">
        <f t="shared" si="41"/>
        <v>46086</v>
      </c>
      <c r="O317" s="138" t="s">
        <v>2431</v>
      </c>
      <c r="T317" s="4" t="s">
        <v>208</v>
      </c>
      <c r="U317" s="4" t="s">
        <v>29</v>
      </c>
      <c r="X317" s="4" t="s">
        <v>6973</v>
      </c>
      <c r="Y317" s="138" t="s">
        <v>2315</v>
      </c>
      <c r="AF317" s="17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</row>
    <row r="318" spans="1:166" s="4" customFormat="1" ht="30" hidden="1" x14ac:dyDescent="0.25">
      <c r="A318" s="4">
        <v>316</v>
      </c>
      <c r="B318" s="148" t="s">
        <v>6972</v>
      </c>
      <c r="C318" s="4" t="s">
        <v>2137</v>
      </c>
      <c r="D318" s="138" t="s">
        <v>2156</v>
      </c>
      <c r="E318" s="144" t="s">
        <v>2279</v>
      </c>
      <c r="F318" s="4" t="s">
        <v>2101</v>
      </c>
      <c r="G318" s="4" t="s">
        <v>2296</v>
      </c>
      <c r="H318" s="4" t="s">
        <v>40</v>
      </c>
      <c r="I318" s="8">
        <v>45761</v>
      </c>
      <c r="J318" s="10">
        <f t="shared" ref="J318" ca="1" si="42">L318-NOW()</f>
        <v>683.39353854166984</v>
      </c>
      <c r="K318" s="4">
        <v>729</v>
      </c>
      <c r="L318" s="8">
        <f t="shared" ref="L318" si="43">I318+K318</f>
        <v>46490</v>
      </c>
      <c r="O318" s="138" t="s">
        <v>2432</v>
      </c>
      <c r="T318" s="4" t="s">
        <v>208</v>
      </c>
      <c r="U318" s="4" t="s">
        <v>29</v>
      </c>
      <c r="X318" s="4" t="s">
        <v>6973</v>
      </c>
      <c r="Y318" s="138" t="s">
        <v>2316</v>
      </c>
      <c r="AF318" s="17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</row>
    <row r="319" spans="1:166" s="4" customFormat="1" ht="30" hidden="1" x14ac:dyDescent="0.25">
      <c r="A319" s="4">
        <v>317</v>
      </c>
      <c r="B319" s="148" t="s">
        <v>6972</v>
      </c>
      <c r="C319" s="4" t="s">
        <v>2137</v>
      </c>
      <c r="D319" s="138" t="s">
        <v>2157</v>
      </c>
      <c r="E319" s="144" t="s">
        <v>2278</v>
      </c>
      <c r="F319" s="4" t="s">
        <v>2101</v>
      </c>
      <c r="G319" s="4" t="s">
        <v>2296</v>
      </c>
      <c r="H319" s="4" t="s">
        <v>40</v>
      </c>
      <c r="I319" s="8">
        <v>45081</v>
      </c>
      <c r="J319" s="10">
        <f t="shared" ref="J319:J320" ca="1" si="44">L319-NOW()</f>
        <v>3.3935385416698409</v>
      </c>
      <c r="K319" s="4">
        <v>729</v>
      </c>
      <c r="L319" s="8">
        <f t="shared" ref="L319:L320" si="45">I319+K319</f>
        <v>45810</v>
      </c>
      <c r="O319" s="138" t="s">
        <v>2431</v>
      </c>
      <c r="T319" s="4" t="s">
        <v>208</v>
      </c>
      <c r="U319" s="4" t="s">
        <v>29</v>
      </c>
      <c r="X319" s="4" t="s">
        <v>6973</v>
      </c>
      <c r="Y319" s="138" t="s">
        <v>2317</v>
      </c>
      <c r="AF319" s="17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</row>
    <row r="320" spans="1:166" s="4" customFormat="1" ht="30" hidden="1" x14ac:dyDescent="0.25">
      <c r="A320" s="4">
        <v>318</v>
      </c>
      <c r="B320" s="148" t="s">
        <v>6972</v>
      </c>
      <c r="C320" s="4" t="s">
        <v>2137</v>
      </c>
      <c r="D320" s="138" t="s">
        <v>2158</v>
      </c>
      <c r="E320" s="144" t="s">
        <v>2279</v>
      </c>
      <c r="F320" s="4" t="s">
        <v>2101</v>
      </c>
      <c r="G320" s="4" t="s">
        <v>2296</v>
      </c>
      <c r="H320" s="4" t="s">
        <v>40</v>
      </c>
      <c r="I320" s="8">
        <v>45761</v>
      </c>
      <c r="J320" s="10">
        <f t="shared" ca="1" si="44"/>
        <v>683.39353854166984</v>
      </c>
      <c r="K320" s="4">
        <v>729</v>
      </c>
      <c r="L320" s="8">
        <f t="shared" si="45"/>
        <v>46490</v>
      </c>
      <c r="O320" s="138" t="s">
        <v>2432</v>
      </c>
      <c r="T320" s="4" t="s">
        <v>208</v>
      </c>
      <c r="U320" s="4" t="s">
        <v>29</v>
      </c>
      <c r="X320" s="4" t="s">
        <v>6973</v>
      </c>
      <c r="Y320" s="138" t="s">
        <v>2318</v>
      </c>
      <c r="AF320" s="17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</row>
    <row r="321" spans="1:166" s="4" customFormat="1" ht="30" hidden="1" x14ac:dyDescent="0.25">
      <c r="A321" s="4">
        <v>319</v>
      </c>
      <c r="B321" s="148" t="s">
        <v>6972</v>
      </c>
      <c r="C321" s="4" t="s">
        <v>2137</v>
      </c>
      <c r="D321" s="138" t="s">
        <v>2159</v>
      </c>
      <c r="E321" s="144" t="s">
        <v>2278</v>
      </c>
      <c r="F321" s="4" t="s">
        <v>2101</v>
      </c>
      <c r="G321" s="4" t="s">
        <v>2296</v>
      </c>
      <c r="H321" s="4" t="s">
        <v>40</v>
      </c>
      <c r="I321" s="8">
        <v>45081</v>
      </c>
      <c r="J321" s="10">
        <f t="shared" ref="J321:J323" ca="1" si="46">L321-NOW()</f>
        <v>3.3935385416698409</v>
      </c>
      <c r="K321" s="4">
        <v>729</v>
      </c>
      <c r="L321" s="8">
        <f t="shared" ref="L321:L323" si="47">I321+K321</f>
        <v>45810</v>
      </c>
      <c r="O321" s="138" t="s">
        <v>2431</v>
      </c>
      <c r="T321" s="4" t="s">
        <v>208</v>
      </c>
      <c r="U321" s="4" t="s">
        <v>29</v>
      </c>
      <c r="X321" s="4" t="s">
        <v>6973</v>
      </c>
      <c r="Y321" s="138" t="s">
        <v>2319</v>
      </c>
      <c r="AF321" s="17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</row>
    <row r="322" spans="1:166" s="4" customFormat="1" ht="30" hidden="1" x14ac:dyDescent="0.25">
      <c r="A322" s="4">
        <v>320</v>
      </c>
      <c r="B322" s="148" t="s">
        <v>6972</v>
      </c>
      <c r="C322" s="4" t="s">
        <v>2137</v>
      </c>
      <c r="D322" s="138" t="s">
        <v>2160</v>
      </c>
      <c r="E322" s="144" t="s">
        <v>2279</v>
      </c>
      <c r="F322" s="4" t="s">
        <v>2101</v>
      </c>
      <c r="G322" s="4" t="s">
        <v>2296</v>
      </c>
      <c r="H322" s="4" t="s">
        <v>40</v>
      </c>
      <c r="I322" s="8">
        <v>45761</v>
      </c>
      <c r="J322" s="10">
        <f t="shared" ca="1" si="46"/>
        <v>683.39353854166984</v>
      </c>
      <c r="K322" s="4">
        <v>729</v>
      </c>
      <c r="L322" s="8">
        <f t="shared" si="47"/>
        <v>46490</v>
      </c>
      <c r="O322" s="138" t="s">
        <v>2432</v>
      </c>
      <c r="T322" s="4" t="s">
        <v>208</v>
      </c>
      <c r="U322" s="4" t="s">
        <v>29</v>
      </c>
      <c r="X322" s="4" t="s">
        <v>6973</v>
      </c>
      <c r="Y322" s="138" t="s">
        <v>2320</v>
      </c>
      <c r="AF322" s="17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</row>
    <row r="323" spans="1:166" s="4" customFormat="1" ht="30" hidden="1" x14ac:dyDescent="0.25">
      <c r="A323" s="4">
        <v>321</v>
      </c>
      <c r="B323" s="148" t="s">
        <v>6972</v>
      </c>
      <c r="C323" s="4" t="s">
        <v>2137</v>
      </c>
      <c r="D323" s="138" t="s">
        <v>2161</v>
      </c>
      <c r="E323" s="144" t="s">
        <v>2278</v>
      </c>
      <c r="F323" s="4" t="s">
        <v>2101</v>
      </c>
      <c r="G323" s="4" t="s">
        <v>2296</v>
      </c>
      <c r="H323" s="4" t="s">
        <v>40</v>
      </c>
      <c r="I323" s="8">
        <v>45732</v>
      </c>
      <c r="J323" s="10">
        <f t="shared" ca="1" si="46"/>
        <v>654.39353854166984</v>
      </c>
      <c r="K323" s="4">
        <v>729</v>
      </c>
      <c r="L323" s="8">
        <f t="shared" si="47"/>
        <v>46461</v>
      </c>
      <c r="O323" s="138" t="s">
        <v>2431</v>
      </c>
      <c r="T323" s="4" t="s">
        <v>208</v>
      </c>
      <c r="U323" s="4" t="s">
        <v>29</v>
      </c>
      <c r="X323" s="4" t="s">
        <v>6973</v>
      </c>
      <c r="Y323" s="138" t="s">
        <v>2321</v>
      </c>
      <c r="AF323" s="17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</row>
    <row r="324" spans="1:166" s="4" customFormat="1" ht="30" hidden="1" x14ac:dyDescent="0.25">
      <c r="A324" s="4">
        <v>322</v>
      </c>
      <c r="B324" s="148" t="s">
        <v>6972</v>
      </c>
      <c r="C324" s="4" t="s">
        <v>2137</v>
      </c>
      <c r="D324" s="138" t="s">
        <v>2162</v>
      </c>
      <c r="E324" s="144" t="s">
        <v>2279</v>
      </c>
      <c r="F324" s="4" t="s">
        <v>2101</v>
      </c>
      <c r="G324" s="4" t="s">
        <v>2296</v>
      </c>
      <c r="H324" s="4" t="s">
        <v>40</v>
      </c>
      <c r="I324" s="8">
        <v>45732</v>
      </c>
      <c r="J324" s="10">
        <f t="shared" ref="J324" ca="1" si="48">L324-NOW()</f>
        <v>654.39353854166984</v>
      </c>
      <c r="K324" s="4">
        <v>729</v>
      </c>
      <c r="L324" s="8">
        <f t="shared" ref="L324" si="49">I324+K324</f>
        <v>46461</v>
      </c>
      <c r="O324" s="138" t="s">
        <v>2432</v>
      </c>
      <c r="T324" s="4" t="s">
        <v>208</v>
      </c>
      <c r="U324" s="4" t="s">
        <v>29</v>
      </c>
      <c r="X324" s="4" t="s">
        <v>6973</v>
      </c>
      <c r="Y324" s="138" t="s">
        <v>2322</v>
      </c>
      <c r="AF324" s="17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</row>
    <row r="325" spans="1:166" s="4" customFormat="1" ht="30" hidden="1" x14ac:dyDescent="0.25">
      <c r="A325" s="4">
        <v>323</v>
      </c>
      <c r="B325" s="148" t="s">
        <v>6972</v>
      </c>
      <c r="C325" s="4" t="s">
        <v>2137</v>
      </c>
      <c r="D325" s="138" t="s">
        <v>2163</v>
      </c>
      <c r="E325" s="144" t="s">
        <v>2278</v>
      </c>
      <c r="F325" s="4" t="s">
        <v>2101</v>
      </c>
      <c r="G325" s="4" t="s">
        <v>2296</v>
      </c>
      <c r="H325" s="4" t="s">
        <v>40</v>
      </c>
      <c r="I325" s="8">
        <v>45417</v>
      </c>
      <c r="J325" s="10">
        <f t="shared" ref="J325" ca="1" si="50">L325-NOW()</f>
        <v>339.39353854166984</v>
      </c>
      <c r="K325" s="4">
        <v>729</v>
      </c>
      <c r="L325" s="8">
        <f t="shared" ref="L325" si="51">I325+K325</f>
        <v>46146</v>
      </c>
      <c r="O325" s="138" t="s">
        <v>2431</v>
      </c>
      <c r="T325" s="4" t="s">
        <v>170</v>
      </c>
      <c r="U325" s="4" t="s">
        <v>29</v>
      </c>
      <c r="X325" s="4" t="s">
        <v>6973</v>
      </c>
      <c r="Y325" s="138" t="s">
        <v>2323</v>
      </c>
      <c r="AF325" s="17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</row>
    <row r="326" spans="1:166" s="4" customFormat="1" ht="30" hidden="1" x14ac:dyDescent="0.25">
      <c r="A326" s="4">
        <v>324</v>
      </c>
      <c r="B326" s="148" t="s">
        <v>6972</v>
      </c>
      <c r="C326" s="4" t="s">
        <v>2137</v>
      </c>
      <c r="D326" s="138" t="s">
        <v>2164</v>
      </c>
      <c r="E326" s="144" t="s">
        <v>2279</v>
      </c>
      <c r="F326" s="4" t="s">
        <v>2101</v>
      </c>
      <c r="G326" s="4" t="s">
        <v>2296</v>
      </c>
      <c r="H326" s="4" t="s">
        <v>40</v>
      </c>
      <c r="I326" s="8">
        <v>45081</v>
      </c>
      <c r="J326" s="10">
        <f t="shared" ref="J326:J327" ca="1" si="52">L326-NOW()</f>
        <v>3.3935385416698409</v>
      </c>
      <c r="K326" s="4">
        <v>729</v>
      </c>
      <c r="L326" s="8">
        <f t="shared" ref="L326:L327" si="53">I326+K326</f>
        <v>45810</v>
      </c>
      <c r="O326" s="138" t="s">
        <v>2432</v>
      </c>
      <c r="T326" s="4" t="s">
        <v>170</v>
      </c>
      <c r="U326" s="4" t="s">
        <v>29</v>
      </c>
      <c r="X326" s="4" t="s">
        <v>6973</v>
      </c>
      <c r="Y326" s="138" t="s">
        <v>2324</v>
      </c>
      <c r="AF326" s="17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</row>
    <row r="327" spans="1:166" s="4" customFormat="1" ht="30" hidden="1" x14ac:dyDescent="0.25">
      <c r="A327" s="4">
        <v>325</v>
      </c>
      <c r="B327" s="148" t="s">
        <v>6972</v>
      </c>
      <c r="C327" s="4" t="s">
        <v>2137</v>
      </c>
      <c r="D327" s="138" t="s">
        <v>2165</v>
      </c>
      <c r="E327" s="144" t="s">
        <v>2278</v>
      </c>
      <c r="F327" s="4" t="s">
        <v>2101</v>
      </c>
      <c r="G327" s="4" t="s">
        <v>2296</v>
      </c>
      <c r="H327" s="4" t="s">
        <v>40</v>
      </c>
      <c r="I327" s="8">
        <v>45081</v>
      </c>
      <c r="J327" s="10">
        <f t="shared" ca="1" si="52"/>
        <v>3.3935385416698409</v>
      </c>
      <c r="K327" s="4">
        <v>729</v>
      </c>
      <c r="L327" s="8">
        <f t="shared" si="53"/>
        <v>45810</v>
      </c>
      <c r="O327" s="138" t="s">
        <v>2431</v>
      </c>
      <c r="T327" s="4" t="s">
        <v>208</v>
      </c>
      <c r="U327" s="4" t="s">
        <v>29</v>
      </c>
      <c r="X327" s="4" t="s">
        <v>6973</v>
      </c>
      <c r="Y327" s="138" t="s">
        <v>2325</v>
      </c>
      <c r="AF327" s="17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</row>
    <row r="328" spans="1:166" s="4" customFormat="1" ht="30" hidden="1" x14ac:dyDescent="0.25">
      <c r="A328" s="4">
        <v>326</v>
      </c>
      <c r="B328" s="148" t="s">
        <v>6972</v>
      </c>
      <c r="C328" s="4" t="s">
        <v>2137</v>
      </c>
      <c r="D328" s="138" t="s">
        <v>2166</v>
      </c>
      <c r="E328" s="144" t="s">
        <v>2279</v>
      </c>
      <c r="F328" s="4" t="s">
        <v>2101</v>
      </c>
      <c r="G328" s="4" t="s">
        <v>2296</v>
      </c>
      <c r="H328" s="4" t="s">
        <v>40</v>
      </c>
      <c r="I328" s="8">
        <v>45442</v>
      </c>
      <c r="J328" s="10">
        <f t="shared" ref="J328" ca="1" si="54">L328-NOW()</f>
        <v>364.39353854166984</v>
      </c>
      <c r="K328" s="4">
        <v>729</v>
      </c>
      <c r="L328" s="8">
        <f t="shared" ref="L328" si="55">I328+K328</f>
        <v>46171</v>
      </c>
      <c r="O328" s="138" t="s">
        <v>2432</v>
      </c>
      <c r="T328" s="4" t="s">
        <v>208</v>
      </c>
      <c r="U328" s="4" t="s">
        <v>29</v>
      </c>
      <c r="X328" s="4" t="s">
        <v>6973</v>
      </c>
      <c r="Y328" s="138" t="s">
        <v>2326</v>
      </c>
      <c r="AF328" s="17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</row>
    <row r="329" spans="1:166" s="4" customFormat="1" ht="30" hidden="1" x14ac:dyDescent="0.25">
      <c r="A329" s="4">
        <v>327</v>
      </c>
      <c r="B329" s="148" t="s">
        <v>6972</v>
      </c>
      <c r="C329" s="4" t="s">
        <v>2137</v>
      </c>
      <c r="D329" s="138" t="s">
        <v>2167</v>
      </c>
      <c r="E329" s="144" t="s">
        <v>2278</v>
      </c>
      <c r="F329" s="4" t="s">
        <v>2101</v>
      </c>
      <c r="G329" s="4" t="s">
        <v>2296</v>
      </c>
      <c r="H329" s="4" t="s">
        <v>40</v>
      </c>
      <c r="I329" s="8">
        <v>45732</v>
      </c>
      <c r="J329" s="10">
        <f t="shared" ref="J329" ca="1" si="56">L329-NOW()</f>
        <v>654.39353854166984</v>
      </c>
      <c r="K329" s="4">
        <v>729</v>
      </c>
      <c r="L329" s="8">
        <f t="shared" ref="L329" si="57">I329+K329</f>
        <v>46461</v>
      </c>
      <c r="O329" s="138" t="s">
        <v>2431</v>
      </c>
      <c r="T329" s="4" t="s">
        <v>208</v>
      </c>
      <c r="U329" s="4" t="s">
        <v>29</v>
      </c>
      <c r="X329" s="4" t="s">
        <v>6973</v>
      </c>
      <c r="Y329" s="138" t="s">
        <v>2327</v>
      </c>
      <c r="AF329" s="17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</row>
    <row r="330" spans="1:166" s="4" customFormat="1" ht="30" hidden="1" x14ac:dyDescent="0.25">
      <c r="A330" s="4">
        <v>328</v>
      </c>
      <c r="B330" s="148" t="s">
        <v>6972</v>
      </c>
      <c r="C330" s="4" t="s">
        <v>2137</v>
      </c>
      <c r="D330" s="138" t="s">
        <v>2168</v>
      </c>
      <c r="E330" s="144" t="s">
        <v>2279</v>
      </c>
      <c r="F330" s="4" t="s">
        <v>2101</v>
      </c>
      <c r="G330" s="4" t="s">
        <v>2296</v>
      </c>
      <c r="H330" s="4" t="s">
        <v>40</v>
      </c>
      <c r="I330" s="8">
        <v>45733</v>
      </c>
      <c r="J330" s="10">
        <f t="shared" ref="J330" ca="1" si="58">L330-NOW()</f>
        <v>655.39353854166984</v>
      </c>
      <c r="K330" s="4">
        <v>729</v>
      </c>
      <c r="L330" s="8">
        <f t="shared" ref="L330" si="59">I330+K330</f>
        <v>46462</v>
      </c>
      <c r="O330" s="138" t="s">
        <v>2432</v>
      </c>
      <c r="T330" s="4" t="s">
        <v>208</v>
      </c>
      <c r="U330" s="4" t="s">
        <v>29</v>
      </c>
      <c r="X330" s="4" t="s">
        <v>6973</v>
      </c>
      <c r="Y330" s="138" t="s">
        <v>2328</v>
      </c>
      <c r="AF330" s="17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</row>
    <row r="331" spans="1:166" s="4" customFormat="1" ht="30" hidden="1" x14ac:dyDescent="0.25">
      <c r="A331" s="4">
        <v>329</v>
      </c>
      <c r="B331" s="148" t="s">
        <v>6972</v>
      </c>
      <c r="C331" s="4" t="s">
        <v>2137</v>
      </c>
      <c r="D331" s="138" t="s">
        <v>2169</v>
      </c>
      <c r="E331" s="144" t="s">
        <v>2278</v>
      </c>
      <c r="F331" s="4" t="s">
        <v>2101</v>
      </c>
      <c r="G331" s="4" t="s">
        <v>2296</v>
      </c>
      <c r="H331" s="4" t="s">
        <v>40</v>
      </c>
      <c r="I331" s="8">
        <v>45734</v>
      </c>
      <c r="J331" s="10">
        <f t="shared" ref="J331:J332" ca="1" si="60">L331-NOW()</f>
        <v>656.39353854166984</v>
      </c>
      <c r="K331" s="4">
        <v>729</v>
      </c>
      <c r="L331" s="8">
        <f t="shared" ref="L331:L332" si="61">I331+K331</f>
        <v>46463</v>
      </c>
      <c r="O331" s="138" t="s">
        <v>2431</v>
      </c>
      <c r="T331" s="4" t="s">
        <v>208</v>
      </c>
      <c r="U331" s="4" t="s">
        <v>29</v>
      </c>
      <c r="X331" s="4" t="s">
        <v>6973</v>
      </c>
      <c r="Y331" s="138" t="s">
        <v>2329</v>
      </c>
      <c r="AF331" s="17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</row>
    <row r="332" spans="1:166" s="4" customFormat="1" ht="30" hidden="1" x14ac:dyDescent="0.25">
      <c r="A332" s="4">
        <v>330</v>
      </c>
      <c r="B332" s="148" t="s">
        <v>6972</v>
      </c>
      <c r="C332" s="4" t="s">
        <v>2137</v>
      </c>
      <c r="D332" s="138" t="s">
        <v>2170</v>
      </c>
      <c r="E332" s="144" t="s">
        <v>2279</v>
      </c>
      <c r="F332" s="4" t="s">
        <v>2101</v>
      </c>
      <c r="G332" s="4" t="s">
        <v>2296</v>
      </c>
      <c r="H332" s="4" t="s">
        <v>40</v>
      </c>
      <c r="I332" s="8">
        <v>45735</v>
      </c>
      <c r="J332" s="10">
        <f t="shared" ca="1" si="60"/>
        <v>657.39353854166984</v>
      </c>
      <c r="K332" s="4">
        <v>729</v>
      </c>
      <c r="L332" s="8">
        <f t="shared" si="61"/>
        <v>46464</v>
      </c>
      <c r="O332" s="138" t="s">
        <v>2432</v>
      </c>
      <c r="T332" s="4" t="s">
        <v>208</v>
      </c>
      <c r="U332" s="4" t="s">
        <v>29</v>
      </c>
      <c r="X332" s="4" t="s">
        <v>6973</v>
      </c>
      <c r="Y332" s="138" t="s">
        <v>2330</v>
      </c>
      <c r="AF332" s="17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</row>
    <row r="333" spans="1:166" s="4" customFormat="1" ht="30" hidden="1" x14ac:dyDescent="0.25">
      <c r="A333" s="4">
        <v>331</v>
      </c>
      <c r="B333" s="148" t="s">
        <v>6972</v>
      </c>
      <c r="C333" s="4" t="s">
        <v>2137</v>
      </c>
      <c r="D333" s="138" t="s">
        <v>2171</v>
      </c>
      <c r="E333" s="144" t="s">
        <v>2278</v>
      </c>
      <c r="F333" s="4" t="s">
        <v>2101</v>
      </c>
      <c r="G333" s="4" t="s">
        <v>2296</v>
      </c>
      <c r="H333" s="4" t="s">
        <v>40</v>
      </c>
      <c r="I333" s="8">
        <v>45736</v>
      </c>
      <c r="J333" s="10">
        <f t="shared" ref="J333:J347" ca="1" si="62">L333-NOW()</f>
        <v>658.39353854166984</v>
      </c>
      <c r="K333" s="4">
        <v>729</v>
      </c>
      <c r="L333" s="8">
        <f t="shared" ref="L333:L347" si="63">I333+K333</f>
        <v>46465</v>
      </c>
      <c r="O333" s="138" t="s">
        <v>2431</v>
      </c>
      <c r="T333" s="4" t="s">
        <v>208</v>
      </c>
      <c r="U333" s="4" t="s">
        <v>29</v>
      </c>
      <c r="X333" s="4" t="s">
        <v>6973</v>
      </c>
      <c r="Y333" s="138" t="s">
        <v>2331</v>
      </c>
      <c r="AF333" s="17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</row>
    <row r="334" spans="1:166" s="4" customFormat="1" ht="30" hidden="1" x14ac:dyDescent="0.25">
      <c r="A334" s="4">
        <v>332</v>
      </c>
      <c r="B334" s="148" t="s">
        <v>6972</v>
      </c>
      <c r="C334" s="4" t="s">
        <v>2137</v>
      </c>
      <c r="D334" s="138" t="s">
        <v>2172</v>
      </c>
      <c r="E334" s="144" t="s">
        <v>2279</v>
      </c>
      <c r="F334" s="4" t="s">
        <v>2101</v>
      </c>
      <c r="G334" s="4" t="s">
        <v>2296</v>
      </c>
      <c r="H334" s="4" t="s">
        <v>40</v>
      </c>
      <c r="I334" s="8">
        <v>45761</v>
      </c>
      <c r="J334" s="10">
        <f t="shared" ca="1" si="62"/>
        <v>683.39353854166984</v>
      </c>
      <c r="K334" s="4">
        <v>729</v>
      </c>
      <c r="L334" s="8">
        <f t="shared" si="63"/>
        <v>46490</v>
      </c>
      <c r="O334" s="138" t="s">
        <v>2432</v>
      </c>
      <c r="T334" s="4" t="s">
        <v>208</v>
      </c>
      <c r="U334" s="4" t="s">
        <v>29</v>
      </c>
      <c r="X334" s="4" t="s">
        <v>6973</v>
      </c>
      <c r="Y334" s="138" t="s">
        <v>2332</v>
      </c>
      <c r="AF334" s="17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</row>
    <row r="335" spans="1:166" s="4" customFormat="1" ht="30" hidden="1" x14ac:dyDescent="0.25">
      <c r="A335" s="4">
        <v>333</v>
      </c>
      <c r="B335" s="148" t="s">
        <v>6972</v>
      </c>
      <c r="C335" s="4" t="s">
        <v>2137</v>
      </c>
      <c r="D335" s="138" t="s">
        <v>2173</v>
      </c>
      <c r="E335" s="144" t="s">
        <v>2278</v>
      </c>
      <c r="F335" s="4" t="s">
        <v>2101</v>
      </c>
      <c r="G335" s="4" t="s">
        <v>2296</v>
      </c>
      <c r="H335" s="4" t="s">
        <v>40</v>
      </c>
      <c r="I335" s="8">
        <v>45081</v>
      </c>
      <c r="J335" s="10">
        <f t="shared" ca="1" si="62"/>
        <v>3.3935385416698409</v>
      </c>
      <c r="K335" s="4">
        <v>729</v>
      </c>
      <c r="L335" s="8">
        <f t="shared" si="63"/>
        <v>45810</v>
      </c>
      <c r="O335" s="138" t="s">
        <v>2431</v>
      </c>
      <c r="T335" s="4" t="s">
        <v>208</v>
      </c>
      <c r="U335" s="4" t="s">
        <v>29</v>
      </c>
      <c r="X335" s="4" t="s">
        <v>6973</v>
      </c>
      <c r="Y335" s="138" t="s">
        <v>2333</v>
      </c>
      <c r="AF335" s="17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</row>
    <row r="336" spans="1:166" s="4" customFormat="1" ht="30" hidden="1" x14ac:dyDescent="0.25">
      <c r="A336" s="4">
        <v>334</v>
      </c>
      <c r="B336" s="148" t="s">
        <v>6972</v>
      </c>
      <c r="C336" s="4" t="s">
        <v>2137</v>
      </c>
      <c r="D336" s="138" t="s">
        <v>2174</v>
      </c>
      <c r="E336" s="144" t="s">
        <v>2279</v>
      </c>
      <c r="F336" s="4" t="s">
        <v>2101</v>
      </c>
      <c r="G336" s="4" t="s">
        <v>2296</v>
      </c>
      <c r="H336" s="4" t="s">
        <v>40</v>
      </c>
      <c r="I336" s="8">
        <v>45761</v>
      </c>
      <c r="J336" s="10">
        <f t="shared" ca="1" si="62"/>
        <v>683.39353854166984</v>
      </c>
      <c r="K336" s="4">
        <v>729</v>
      </c>
      <c r="L336" s="8">
        <f t="shared" si="63"/>
        <v>46490</v>
      </c>
      <c r="O336" s="138" t="s">
        <v>2432</v>
      </c>
      <c r="T336" s="4" t="s">
        <v>208</v>
      </c>
      <c r="U336" s="4" t="s">
        <v>29</v>
      </c>
      <c r="X336" s="4" t="s">
        <v>6973</v>
      </c>
      <c r="Y336" s="138" t="s">
        <v>2334</v>
      </c>
      <c r="AF336" s="17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</row>
    <row r="337" spans="1:166" s="4" customFormat="1" ht="30" hidden="1" x14ac:dyDescent="0.25">
      <c r="A337" s="4">
        <v>335</v>
      </c>
      <c r="B337" s="148" t="s">
        <v>6972</v>
      </c>
      <c r="C337" s="4" t="s">
        <v>2137</v>
      </c>
      <c r="D337" s="138" t="s">
        <v>2175</v>
      </c>
      <c r="E337" s="144" t="s">
        <v>2278</v>
      </c>
      <c r="F337" s="4" t="s">
        <v>2101</v>
      </c>
      <c r="G337" s="4" t="s">
        <v>2296</v>
      </c>
      <c r="H337" s="4" t="s">
        <v>40</v>
      </c>
      <c r="I337" s="8">
        <v>45732</v>
      </c>
      <c r="J337" s="10">
        <f t="shared" ca="1" si="62"/>
        <v>654.39353854166984</v>
      </c>
      <c r="K337" s="4">
        <v>729</v>
      </c>
      <c r="L337" s="8">
        <f t="shared" si="63"/>
        <v>46461</v>
      </c>
      <c r="O337" s="138" t="s">
        <v>2431</v>
      </c>
      <c r="T337" s="4" t="s">
        <v>208</v>
      </c>
      <c r="U337" s="4" t="s">
        <v>29</v>
      </c>
      <c r="X337" s="4" t="s">
        <v>6973</v>
      </c>
      <c r="Y337" s="138" t="s">
        <v>2335</v>
      </c>
      <c r="AF337" s="17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</row>
    <row r="338" spans="1:166" s="4" customFormat="1" ht="30" hidden="1" x14ac:dyDescent="0.25">
      <c r="A338" s="4">
        <v>336</v>
      </c>
      <c r="B338" s="148" t="s">
        <v>6972</v>
      </c>
      <c r="C338" s="4" t="s">
        <v>2137</v>
      </c>
      <c r="D338" s="138" t="s">
        <v>2176</v>
      </c>
      <c r="E338" s="144" t="s">
        <v>2279</v>
      </c>
      <c r="F338" s="4" t="s">
        <v>2101</v>
      </c>
      <c r="G338" s="4" t="s">
        <v>2296</v>
      </c>
      <c r="H338" s="4" t="s">
        <v>40</v>
      </c>
      <c r="I338" s="8">
        <v>45761</v>
      </c>
      <c r="J338" s="10">
        <f t="shared" ca="1" si="62"/>
        <v>683.39353854166984</v>
      </c>
      <c r="K338" s="4">
        <v>729</v>
      </c>
      <c r="L338" s="8">
        <f t="shared" si="63"/>
        <v>46490</v>
      </c>
      <c r="O338" s="138" t="s">
        <v>2432</v>
      </c>
      <c r="T338" s="4" t="s">
        <v>208</v>
      </c>
      <c r="U338" s="4" t="s">
        <v>29</v>
      </c>
      <c r="X338" s="4" t="s">
        <v>6973</v>
      </c>
      <c r="Y338" s="138" t="s">
        <v>2336</v>
      </c>
      <c r="AF338" s="17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</row>
    <row r="339" spans="1:166" s="4" customFormat="1" ht="30" hidden="1" x14ac:dyDescent="0.25">
      <c r="A339" s="4">
        <v>337</v>
      </c>
      <c r="B339" s="148" t="s">
        <v>6972</v>
      </c>
      <c r="C339" s="4" t="s">
        <v>2137</v>
      </c>
      <c r="D339" s="138" t="s">
        <v>2177</v>
      </c>
      <c r="E339" s="144" t="s">
        <v>2279</v>
      </c>
      <c r="F339" s="4" t="s">
        <v>2101</v>
      </c>
      <c r="G339" s="4" t="s">
        <v>2296</v>
      </c>
      <c r="H339" s="4" t="s">
        <v>40</v>
      </c>
      <c r="I339" s="8">
        <v>45732</v>
      </c>
      <c r="J339" s="10">
        <f t="shared" ca="1" si="62"/>
        <v>654.39353854166984</v>
      </c>
      <c r="K339" s="4">
        <v>729</v>
      </c>
      <c r="L339" s="8">
        <f t="shared" si="63"/>
        <v>46461</v>
      </c>
      <c r="O339" s="138" t="s">
        <v>2431</v>
      </c>
      <c r="T339" s="4" t="s">
        <v>208</v>
      </c>
      <c r="U339" s="4" t="s">
        <v>29</v>
      </c>
      <c r="X339" s="4" t="s">
        <v>6973</v>
      </c>
      <c r="Y339" s="138" t="s">
        <v>2337</v>
      </c>
      <c r="AF339" s="17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</row>
    <row r="340" spans="1:166" s="4" customFormat="1" ht="30" hidden="1" x14ac:dyDescent="0.25">
      <c r="A340" s="4">
        <v>338</v>
      </c>
      <c r="B340" s="148" t="s">
        <v>6972</v>
      </c>
      <c r="C340" s="4" t="s">
        <v>2137</v>
      </c>
      <c r="D340" s="138" t="s">
        <v>2178</v>
      </c>
      <c r="E340" s="144" t="s">
        <v>2279</v>
      </c>
      <c r="F340" s="4" t="s">
        <v>2101</v>
      </c>
      <c r="G340" s="4" t="s">
        <v>2296</v>
      </c>
      <c r="H340" s="4" t="s">
        <v>40</v>
      </c>
      <c r="I340" s="8">
        <v>45732</v>
      </c>
      <c r="J340" s="10">
        <f t="shared" ca="1" si="62"/>
        <v>654.39353854166984</v>
      </c>
      <c r="K340" s="4">
        <v>729</v>
      </c>
      <c r="L340" s="8">
        <f t="shared" si="63"/>
        <v>46461</v>
      </c>
      <c r="O340" s="138" t="s">
        <v>2431</v>
      </c>
      <c r="T340" s="4" t="s">
        <v>208</v>
      </c>
      <c r="U340" s="4" t="s">
        <v>29</v>
      </c>
      <c r="X340" s="4" t="s">
        <v>6973</v>
      </c>
      <c r="Y340" s="138" t="s">
        <v>2338</v>
      </c>
      <c r="AF340" s="17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</row>
    <row r="341" spans="1:166" s="4" customFormat="1" ht="30" hidden="1" x14ac:dyDescent="0.25">
      <c r="A341" s="4">
        <v>339</v>
      </c>
      <c r="B341" s="148" t="s">
        <v>6972</v>
      </c>
      <c r="C341" s="4" t="s">
        <v>2137</v>
      </c>
      <c r="D341" s="138" t="s">
        <v>2179</v>
      </c>
      <c r="E341" s="144" t="s">
        <v>2279</v>
      </c>
      <c r="F341" s="4" t="s">
        <v>2101</v>
      </c>
      <c r="G341" s="4" t="s">
        <v>2296</v>
      </c>
      <c r="H341" s="4" t="s">
        <v>40</v>
      </c>
      <c r="I341" s="8">
        <v>45417</v>
      </c>
      <c r="J341" s="10">
        <f t="shared" ca="1" si="62"/>
        <v>339.39353854166984</v>
      </c>
      <c r="K341" s="4">
        <v>729</v>
      </c>
      <c r="L341" s="8">
        <f t="shared" si="63"/>
        <v>46146</v>
      </c>
      <c r="O341" s="138" t="s">
        <v>2431</v>
      </c>
      <c r="T341" s="4" t="s">
        <v>170</v>
      </c>
      <c r="U341" s="4" t="s">
        <v>29</v>
      </c>
      <c r="X341" s="4" t="s">
        <v>6973</v>
      </c>
      <c r="Y341" s="138" t="s">
        <v>2339</v>
      </c>
      <c r="AF341" s="17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</row>
    <row r="342" spans="1:166" s="4" customFormat="1" ht="30" hidden="1" x14ac:dyDescent="0.25">
      <c r="A342" s="4">
        <v>340</v>
      </c>
      <c r="B342" s="148" t="s">
        <v>6972</v>
      </c>
      <c r="C342" s="4" t="s">
        <v>2137</v>
      </c>
      <c r="D342" s="138" t="s">
        <v>2180</v>
      </c>
      <c r="E342" s="144" t="s">
        <v>2279</v>
      </c>
      <c r="F342" s="4" t="s">
        <v>2101</v>
      </c>
      <c r="G342" s="4" t="s">
        <v>2296</v>
      </c>
      <c r="H342" s="4" t="s">
        <v>40</v>
      </c>
      <c r="I342" s="8">
        <v>45080</v>
      </c>
      <c r="J342" s="10">
        <f t="shared" ca="1" si="62"/>
        <v>2.3935385416698409</v>
      </c>
      <c r="K342" s="4">
        <v>729</v>
      </c>
      <c r="L342" s="8">
        <f t="shared" si="63"/>
        <v>45809</v>
      </c>
      <c r="O342" s="138" t="s">
        <v>2431</v>
      </c>
      <c r="T342" s="4" t="s">
        <v>170</v>
      </c>
      <c r="U342" s="4" t="s">
        <v>29</v>
      </c>
      <c r="X342" s="4" t="s">
        <v>6973</v>
      </c>
      <c r="Y342" s="138" t="s">
        <v>2340</v>
      </c>
      <c r="AF342" s="17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</row>
    <row r="343" spans="1:166" s="4" customFormat="1" ht="30" hidden="1" x14ac:dyDescent="0.25">
      <c r="A343" s="4">
        <v>341</v>
      </c>
      <c r="B343" s="148" t="s">
        <v>6972</v>
      </c>
      <c r="C343" s="4" t="s">
        <v>2137</v>
      </c>
      <c r="D343" s="138" t="s">
        <v>2181</v>
      </c>
      <c r="E343" s="144" t="s">
        <v>2279</v>
      </c>
      <c r="F343" s="4" t="s">
        <v>2101</v>
      </c>
      <c r="G343" s="4" t="s">
        <v>2296</v>
      </c>
      <c r="H343" s="4" t="s">
        <v>40</v>
      </c>
      <c r="I343" s="8">
        <v>45732</v>
      </c>
      <c r="J343" s="10">
        <f t="shared" ca="1" si="62"/>
        <v>654.39353854166984</v>
      </c>
      <c r="K343" s="4">
        <v>729</v>
      </c>
      <c r="L343" s="8">
        <f t="shared" si="63"/>
        <v>46461</v>
      </c>
      <c r="O343" s="138" t="s">
        <v>2431</v>
      </c>
      <c r="T343" s="4" t="s">
        <v>208</v>
      </c>
      <c r="U343" s="4" t="s">
        <v>29</v>
      </c>
      <c r="X343" s="4" t="s">
        <v>6973</v>
      </c>
      <c r="Y343" s="138" t="s">
        <v>2341</v>
      </c>
      <c r="AF343" s="17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</row>
    <row r="344" spans="1:166" s="4" customFormat="1" ht="30" hidden="1" x14ac:dyDescent="0.25">
      <c r="A344" s="4">
        <v>342</v>
      </c>
      <c r="B344" s="148" t="s">
        <v>6972</v>
      </c>
      <c r="C344" s="4" t="s">
        <v>2137</v>
      </c>
      <c r="D344" s="138" t="s">
        <v>2182</v>
      </c>
      <c r="E344" s="144" t="s">
        <v>2279</v>
      </c>
      <c r="F344" s="4" t="s">
        <v>2101</v>
      </c>
      <c r="G344" s="4" t="s">
        <v>2296</v>
      </c>
      <c r="H344" s="4" t="s">
        <v>40</v>
      </c>
      <c r="I344" s="8">
        <v>45081</v>
      </c>
      <c r="J344" s="10">
        <f t="shared" ca="1" si="62"/>
        <v>3.3935385416698409</v>
      </c>
      <c r="K344" s="4">
        <v>729</v>
      </c>
      <c r="L344" s="8">
        <f t="shared" si="63"/>
        <v>45810</v>
      </c>
      <c r="O344" s="138" t="s">
        <v>2431</v>
      </c>
      <c r="T344" s="4" t="s">
        <v>208</v>
      </c>
      <c r="U344" s="4" t="s">
        <v>29</v>
      </c>
      <c r="X344" s="4" t="s">
        <v>6973</v>
      </c>
      <c r="Y344" s="138" t="s">
        <v>2342</v>
      </c>
      <c r="AF344" s="17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</row>
    <row r="345" spans="1:166" s="4" customFormat="1" ht="30" hidden="1" x14ac:dyDescent="0.25">
      <c r="A345" s="4">
        <v>343</v>
      </c>
      <c r="B345" s="148" t="s">
        <v>6972</v>
      </c>
      <c r="C345" s="4" t="s">
        <v>2135</v>
      </c>
      <c r="D345" s="138" t="s">
        <v>2183</v>
      </c>
      <c r="E345" s="144" t="s">
        <v>2280</v>
      </c>
      <c r="F345" s="4" t="s">
        <v>2101</v>
      </c>
      <c r="G345" s="4" t="s">
        <v>2296</v>
      </c>
      <c r="H345" s="4" t="s">
        <v>40</v>
      </c>
      <c r="I345" s="8">
        <v>45761</v>
      </c>
      <c r="J345" s="10">
        <f t="shared" ca="1" si="62"/>
        <v>683.39353854166984</v>
      </c>
      <c r="K345" s="4">
        <v>729</v>
      </c>
      <c r="L345" s="8">
        <f t="shared" si="63"/>
        <v>46490</v>
      </c>
      <c r="O345" s="138" t="s">
        <v>2428</v>
      </c>
      <c r="T345" s="4" t="s">
        <v>206</v>
      </c>
      <c r="U345" s="4" t="s">
        <v>29</v>
      </c>
      <c r="X345" s="4" t="s">
        <v>6973</v>
      </c>
      <c r="Y345" s="138" t="s">
        <v>2297</v>
      </c>
      <c r="AF345" s="17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</row>
    <row r="346" spans="1:166" s="4" customFormat="1" ht="30" hidden="1" x14ac:dyDescent="0.25">
      <c r="A346" s="4">
        <v>344</v>
      </c>
      <c r="B346" s="148" t="s">
        <v>6972</v>
      </c>
      <c r="C346" s="4" t="s">
        <v>2135</v>
      </c>
      <c r="D346" s="138" t="s">
        <v>2184</v>
      </c>
      <c r="E346" s="144" t="s">
        <v>2280</v>
      </c>
      <c r="F346" s="4" t="s">
        <v>2101</v>
      </c>
      <c r="G346" s="4" t="s">
        <v>2296</v>
      </c>
      <c r="H346" s="4" t="s">
        <v>40</v>
      </c>
      <c r="I346" s="8">
        <v>45762</v>
      </c>
      <c r="J346" s="10">
        <f t="shared" ca="1" si="62"/>
        <v>684.39353854166984</v>
      </c>
      <c r="K346" s="4">
        <v>729</v>
      </c>
      <c r="L346" s="8">
        <f t="shared" si="63"/>
        <v>46491</v>
      </c>
      <c r="O346" s="138" t="s">
        <v>2428</v>
      </c>
      <c r="T346" s="4" t="s">
        <v>206</v>
      </c>
      <c r="U346" s="4" t="s">
        <v>29</v>
      </c>
      <c r="X346" s="4" t="s">
        <v>6973</v>
      </c>
      <c r="Y346" s="138" t="s">
        <v>2298</v>
      </c>
      <c r="AF346" s="17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</row>
    <row r="347" spans="1:166" s="4" customFormat="1" ht="30" hidden="1" x14ac:dyDescent="0.25">
      <c r="A347" s="4">
        <v>345</v>
      </c>
      <c r="B347" s="148" t="s">
        <v>6972</v>
      </c>
      <c r="C347" s="4" t="s">
        <v>2135</v>
      </c>
      <c r="D347" s="138" t="s">
        <v>2185</v>
      </c>
      <c r="E347" s="144" t="s">
        <v>2280</v>
      </c>
      <c r="F347" s="4" t="s">
        <v>2101</v>
      </c>
      <c r="G347" s="4" t="s">
        <v>2296</v>
      </c>
      <c r="H347" s="4" t="s">
        <v>40</v>
      </c>
      <c r="I347" s="8">
        <v>45763</v>
      </c>
      <c r="J347" s="10">
        <f t="shared" ca="1" si="62"/>
        <v>685.39353854166984</v>
      </c>
      <c r="K347" s="4">
        <v>729</v>
      </c>
      <c r="L347" s="8">
        <f t="shared" si="63"/>
        <v>46492</v>
      </c>
      <c r="O347" s="138" t="s">
        <v>2428</v>
      </c>
      <c r="T347" s="4" t="s">
        <v>206</v>
      </c>
      <c r="U347" s="4" t="s">
        <v>29</v>
      </c>
      <c r="X347" s="4" t="s">
        <v>6973</v>
      </c>
      <c r="Y347" s="138" t="s">
        <v>2302</v>
      </c>
      <c r="AF347" s="17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</row>
    <row r="348" spans="1:166" s="4" customFormat="1" ht="30" hidden="1" x14ac:dyDescent="0.25">
      <c r="A348" s="4">
        <v>346</v>
      </c>
      <c r="B348" s="148" t="s">
        <v>6972</v>
      </c>
      <c r="C348" s="4" t="s">
        <v>2135</v>
      </c>
      <c r="D348" s="138" t="s">
        <v>2186</v>
      </c>
      <c r="E348" s="144" t="s">
        <v>2280</v>
      </c>
      <c r="F348" s="4" t="s">
        <v>2101</v>
      </c>
      <c r="G348" s="4" t="s">
        <v>2296</v>
      </c>
      <c r="H348" s="4" t="s">
        <v>40</v>
      </c>
      <c r="I348" s="8">
        <v>45764</v>
      </c>
      <c r="J348" s="10">
        <f t="shared" ref="J348:J350" ca="1" si="64">L348-NOW()</f>
        <v>686.39353854166984</v>
      </c>
      <c r="K348" s="4">
        <v>729</v>
      </c>
      <c r="L348" s="8">
        <f t="shared" ref="L348:L350" si="65">I348+K348</f>
        <v>46493</v>
      </c>
      <c r="O348" s="138" t="s">
        <v>2428</v>
      </c>
      <c r="T348" s="4" t="s">
        <v>206</v>
      </c>
      <c r="U348" s="4" t="s">
        <v>29</v>
      </c>
      <c r="X348" s="4" t="s">
        <v>6973</v>
      </c>
      <c r="Y348" s="138" t="s">
        <v>2303</v>
      </c>
      <c r="AF348" s="17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</row>
    <row r="349" spans="1:166" s="4" customFormat="1" ht="30" hidden="1" x14ac:dyDescent="0.25">
      <c r="A349" s="4">
        <v>347</v>
      </c>
      <c r="B349" s="148" t="s">
        <v>6972</v>
      </c>
      <c r="C349" s="4" t="s">
        <v>2135</v>
      </c>
      <c r="D349" s="138" t="s">
        <v>2187</v>
      </c>
      <c r="E349" s="144" t="s">
        <v>2280</v>
      </c>
      <c r="F349" s="4" t="s">
        <v>2101</v>
      </c>
      <c r="G349" s="4" t="s">
        <v>2296</v>
      </c>
      <c r="H349" s="4" t="s">
        <v>40</v>
      </c>
      <c r="I349" s="8">
        <v>45357</v>
      </c>
      <c r="J349" s="10">
        <f t="shared" ca="1" si="64"/>
        <v>279.39353854166984</v>
      </c>
      <c r="K349" s="4">
        <v>729</v>
      </c>
      <c r="L349" s="8">
        <f t="shared" si="65"/>
        <v>46086</v>
      </c>
      <c r="O349" s="138" t="s">
        <v>2428</v>
      </c>
      <c r="T349" s="4" t="s">
        <v>206</v>
      </c>
      <c r="U349" s="4" t="s">
        <v>29</v>
      </c>
      <c r="X349" s="4" t="s">
        <v>6973</v>
      </c>
      <c r="Y349" s="138" t="s">
        <v>2304</v>
      </c>
      <c r="AF349" s="17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</row>
    <row r="350" spans="1:166" s="4" customFormat="1" ht="30" hidden="1" x14ac:dyDescent="0.25">
      <c r="A350" s="4">
        <v>348</v>
      </c>
      <c r="B350" s="148" t="s">
        <v>6972</v>
      </c>
      <c r="C350" s="4" t="s">
        <v>2135</v>
      </c>
      <c r="D350" s="138" t="s">
        <v>2188</v>
      </c>
      <c r="E350" s="144" t="s">
        <v>2280</v>
      </c>
      <c r="F350" s="4" t="s">
        <v>2101</v>
      </c>
      <c r="G350" s="4" t="s">
        <v>2296</v>
      </c>
      <c r="H350" s="4" t="s">
        <v>40</v>
      </c>
      <c r="I350" s="8">
        <v>45357</v>
      </c>
      <c r="J350" s="10">
        <f t="shared" ca="1" si="64"/>
        <v>279.39353854166984</v>
      </c>
      <c r="K350" s="4">
        <v>729</v>
      </c>
      <c r="L350" s="8">
        <f t="shared" si="65"/>
        <v>46086</v>
      </c>
      <c r="O350" s="138" t="s">
        <v>2428</v>
      </c>
      <c r="T350" s="4" t="s">
        <v>206</v>
      </c>
      <c r="U350" s="4" t="s">
        <v>29</v>
      </c>
      <c r="X350" s="4" t="s">
        <v>6973</v>
      </c>
      <c r="Y350" s="138" t="s">
        <v>2343</v>
      </c>
      <c r="AF350" s="17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</row>
    <row r="351" spans="1:166" s="4" customFormat="1" ht="30" hidden="1" x14ac:dyDescent="0.25">
      <c r="A351" s="4">
        <v>349</v>
      </c>
      <c r="B351" s="148" t="s">
        <v>6972</v>
      </c>
      <c r="C351" s="4" t="s">
        <v>2135</v>
      </c>
      <c r="D351" s="138" t="s">
        <v>2189</v>
      </c>
      <c r="E351" s="144" t="s">
        <v>2280</v>
      </c>
      <c r="F351" s="4" t="s">
        <v>2101</v>
      </c>
      <c r="G351" s="4" t="s">
        <v>2296</v>
      </c>
      <c r="H351" s="4" t="s">
        <v>40</v>
      </c>
      <c r="I351" s="8">
        <v>45442</v>
      </c>
      <c r="J351" s="10">
        <f t="shared" ref="J351" ca="1" si="66">L351-NOW()</f>
        <v>364.39353854166984</v>
      </c>
      <c r="K351" s="4">
        <v>729</v>
      </c>
      <c r="L351" s="8">
        <f t="shared" ref="L351" si="67">I351+K351</f>
        <v>46171</v>
      </c>
      <c r="O351" s="138" t="s">
        <v>2428</v>
      </c>
      <c r="T351" s="4" t="s">
        <v>206</v>
      </c>
      <c r="U351" s="4" t="s">
        <v>29</v>
      </c>
      <c r="X351" s="4" t="s">
        <v>6973</v>
      </c>
      <c r="Y351" s="138" t="s">
        <v>2344</v>
      </c>
      <c r="AF351" s="17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</row>
    <row r="352" spans="1:166" s="4" customFormat="1" ht="30" hidden="1" x14ac:dyDescent="0.25">
      <c r="A352" s="4">
        <v>350</v>
      </c>
      <c r="B352" s="148" t="s">
        <v>6972</v>
      </c>
      <c r="C352" s="4" t="s">
        <v>2135</v>
      </c>
      <c r="D352" s="138" t="s">
        <v>2190</v>
      </c>
      <c r="E352" s="144" t="s">
        <v>2280</v>
      </c>
      <c r="F352" s="4" t="s">
        <v>2101</v>
      </c>
      <c r="G352" s="4" t="s">
        <v>2296</v>
      </c>
      <c r="H352" s="4" t="s">
        <v>40</v>
      </c>
      <c r="I352" s="8">
        <v>45443</v>
      </c>
      <c r="J352" s="10">
        <f t="shared" ref="J352" ca="1" si="68">L352-NOW()</f>
        <v>365.39353854166984</v>
      </c>
      <c r="K352" s="4">
        <v>729</v>
      </c>
      <c r="L352" s="8">
        <f t="shared" ref="L352" si="69">I352+K352</f>
        <v>46172</v>
      </c>
      <c r="O352" s="138" t="s">
        <v>2428</v>
      </c>
      <c r="T352" s="4" t="s">
        <v>206</v>
      </c>
      <c r="U352" s="4" t="s">
        <v>29</v>
      </c>
      <c r="X352" s="4" t="s">
        <v>6973</v>
      </c>
      <c r="Y352" s="138" t="s">
        <v>2345</v>
      </c>
      <c r="AF352" s="17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</row>
    <row r="353" spans="1:166" s="4" customFormat="1" ht="30" hidden="1" x14ac:dyDescent="0.25">
      <c r="A353" s="4">
        <v>351</v>
      </c>
      <c r="B353" s="148" t="s">
        <v>6972</v>
      </c>
      <c r="C353" s="4" t="s">
        <v>2135</v>
      </c>
      <c r="D353" s="138" t="s">
        <v>2191</v>
      </c>
      <c r="E353" s="144" t="s">
        <v>2280</v>
      </c>
      <c r="F353" s="4" t="s">
        <v>2101</v>
      </c>
      <c r="G353" s="4" t="s">
        <v>2296</v>
      </c>
      <c r="H353" s="4" t="s">
        <v>40</v>
      </c>
      <c r="I353" s="8">
        <v>45732</v>
      </c>
      <c r="J353" s="10">
        <f t="shared" ref="J353" ca="1" si="70">L353-NOW()</f>
        <v>654.39353854166984</v>
      </c>
      <c r="K353" s="4">
        <v>729</v>
      </c>
      <c r="L353" s="8">
        <f t="shared" ref="L353" si="71">I353+K353</f>
        <v>46461</v>
      </c>
      <c r="O353" s="138" t="s">
        <v>2428</v>
      </c>
      <c r="T353" s="4" t="s">
        <v>206</v>
      </c>
      <c r="U353" s="4" t="s">
        <v>29</v>
      </c>
      <c r="X353" s="4" t="s">
        <v>6973</v>
      </c>
      <c r="Y353" s="138" t="s">
        <v>2346</v>
      </c>
      <c r="AF353" s="17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</row>
    <row r="354" spans="1:166" s="4" customFormat="1" ht="30" hidden="1" x14ac:dyDescent="0.25">
      <c r="A354" s="4">
        <v>352</v>
      </c>
      <c r="B354" s="148" t="s">
        <v>6972</v>
      </c>
      <c r="C354" s="4" t="s">
        <v>2135</v>
      </c>
      <c r="D354" s="138" t="s">
        <v>2192</v>
      </c>
      <c r="E354" s="144" t="s">
        <v>2280</v>
      </c>
      <c r="F354" s="4" t="s">
        <v>2101</v>
      </c>
      <c r="G354" s="4" t="s">
        <v>2296</v>
      </c>
      <c r="H354" s="4" t="s">
        <v>40</v>
      </c>
      <c r="I354" s="8">
        <v>45733</v>
      </c>
      <c r="J354" s="10">
        <f t="shared" ref="J354:J355" ca="1" si="72">L354-NOW()</f>
        <v>655.39353854166984</v>
      </c>
      <c r="K354" s="4">
        <v>729</v>
      </c>
      <c r="L354" s="8">
        <f t="shared" ref="L354:L355" si="73">I354+K354</f>
        <v>46462</v>
      </c>
      <c r="O354" s="138" t="s">
        <v>2428</v>
      </c>
      <c r="T354" s="4" t="s">
        <v>206</v>
      </c>
      <c r="U354" s="4" t="s">
        <v>29</v>
      </c>
      <c r="X354" s="4" t="s">
        <v>6973</v>
      </c>
      <c r="Y354" s="138" t="s">
        <v>2347</v>
      </c>
      <c r="AF354" s="17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</row>
    <row r="355" spans="1:166" s="4" customFormat="1" ht="30" hidden="1" x14ac:dyDescent="0.25">
      <c r="A355" s="4">
        <v>353</v>
      </c>
      <c r="B355" s="148" t="s">
        <v>6972</v>
      </c>
      <c r="C355" s="4" t="s">
        <v>2135</v>
      </c>
      <c r="D355" s="138" t="s">
        <v>2193</v>
      </c>
      <c r="E355" s="144" t="s">
        <v>2280</v>
      </c>
      <c r="F355" s="4" t="s">
        <v>2101</v>
      </c>
      <c r="G355" s="4" t="s">
        <v>2296</v>
      </c>
      <c r="H355" s="4" t="s">
        <v>40</v>
      </c>
      <c r="I355" s="8">
        <v>45734</v>
      </c>
      <c r="J355" s="10">
        <f t="shared" ca="1" si="72"/>
        <v>656.39353854166984</v>
      </c>
      <c r="K355" s="4">
        <v>729</v>
      </c>
      <c r="L355" s="8">
        <f t="shared" si="73"/>
        <v>46463</v>
      </c>
      <c r="O355" s="138" t="s">
        <v>2428</v>
      </c>
      <c r="T355" s="4" t="s">
        <v>206</v>
      </c>
      <c r="U355" s="4" t="s">
        <v>29</v>
      </c>
      <c r="X355" s="4" t="s">
        <v>6973</v>
      </c>
      <c r="Y355" s="138" t="s">
        <v>2348</v>
      </c>
      <c r="AF355" s="17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</row>
    <row r="356" spans="1:166" s="4" customFormat="1" ht="30" hidden="1" x14ac:dyDescent="0.25">
      <c r="A356" s="4">
        <v>354</v>
      </c>
      <c r="B356" s="148" t="s">
        <v>6972</v>
      </c>
      <c r="C356" s="4" t="s">
        <v>2135</v>
      </c>
      <c r="D356" s="138" t="s">
        <v>2194</v>
      </c>
      <c r="E356" s="144" t="s">
        <v>2280</v>
      </c>
      <c r="F356" s="4" t="s">
        <v>2101</v>
      </c>
      <c r="G356" s="4" t="s">
        <v>2296</v>
      </c>
      <c r="H356" s="4" t="s">
        <v>40</v>
      </c>
      <c r="I356" s="8">
        <v>45914</v>
      </c>
      <c r="J356" s="10">
        <f t="shared" ref="J356" ca="1" si="74">L356-NOW()</f>
        <v>836.39353854166984</v>
      </c>
      <c r="K356" s="4">
        <v>729</v>
      </c>
      <c r="L356" s="8">
        <f t="shared" ref="L356" si="75">I356+K356</f>
        <v>46643</v>
      </c>
      <c r="O356" s="138" t="s">
        <v>2428</v>
      </c>
      <c r="T356" s="4" t="s">
        <v>206</v>
      </c>
      <c r="U356" s="4" t="s">
        <v>29</v>
      </c>
      <c r="X356" s="4" t="s">
        <v>6973</v>
      </c>
      <c r="Y356" s="138" t="s">
        <v>2349</v>
      </c>
      <c r="AF356" s="17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</row>
    <row r="357" spans="1:166" s="4" customFormat="1" ht="30" hidden="1" x14ac:dyDescent="0.25">
      <c r="A357" s="4">
        <v>355</v>
      </c>
      <c r="B357" s="148" t="s">
        <v>6972</v>
      </c>
      <c r="C357" s="4" t="s">
        <v>2135</v>
      </c>
      <c r="D357" s="138" t="s">
        <v>2195</v>
      </c>
      <c r="E357" s="144" t="s">
        <v>2280</v>
      </c>
      <c r="F357" s="4" t="s">
        <v>2101</v>
      </c>
      <c r="G357" s="4" t="s">
        <v>2296</v>
      </c>
      <c r="H357" s="4" t="s">
        <v>40</v>
      </c>
      <c r="I357" s="8">
        <v>45417</v>
      </c>
      <c r="J357" s="10">
        <f t="shared" ref="J357" ca="1" si="76">L357-NOW()</f>
        <v>339.39353854166984</v>
      </c>
      <c r="K357" s="4">
        <v>729</v>
      </c>
      <c r="L357" s="8">
        <f t="shared" ref="L357" si="77">I357+K357</f>
        <v>46146</v>
      </c>
      <c r="O357" s="138" t="s">
        <v>2428</v>
      </c>
      <c r="T357" s="4" t="s">
        <v>206</v>
      </c>
      <c r="U357" s="4" t="s">
        <v>29</v>
      </c>
      <c r="X357" s="4" t="s">
        <v>6973</v>
      </c>
      <c r="Y357" s="138" t="s">
        <v>2350</v>
      </c>
      <c r="AF357" s="17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</row>
    <row r="358" spans="1:166" s="4" customFormat="1" ht="30" hidden="1" x14ac:dyDescent="0.25">
      <c r="A358" s="4">
        <v>356</v>
      </c>
      <c r="B358" s="148" t="s">
        <v>6972</v>
      </c>
      <c r="C358" s="4" t="s">
        <v>2135</v>
      </c>
      <c r="D358" s="138" t="s">
        <v>2196</v>
      </c>
      <c r="E358" s="144" t="s">
        <v>2280</v>
      </c>
      <c r="F358" s="4" t="s">
        <v>2101</v>
      </c>
      <c r="G358" s="4" t="s">
        <v>2296</v>
      </c>
      <c r="H358" s="4" t="s">
        <v>40</v>
      </c>
      <c r="I358" s="8">
        <v>45418</v>
      </c>
      <c r="J358" s="10">
        <f t="shared" ref="J358:J359" ca="1" si="78">L358-NOW()</f>
        <v>340.39353854166984</v>
      </c>
      <c r="K358" s="4">
        <v>729</v>
      </c>
      <c r="L358" s="8">
        <f t="shared" ref="L358:L359" si="79">I358+K358</f>
        <v>46147</v>
      </c>
      <c r="O358" s="138" t="s">
        <v>2428</v>
      </c>
      <c r="T358" s="4" t="s">
        <v>206</v>
      </c>
      <c r="U358" s="4" t="s">
        <v>29</v>
      </c>
      <c r="X358" s="4" t="s">
        <v>6973</v>
      </c>
      <c r="Y358" s="138" t="s">
        <v>2351</v>
      </c>
      <c r="AF358" s="17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</row>
    <row r="359" spans="1:166" s="4" customFormat="1" ht="30" hidden="1" x14ac:dyDescent="0.25">
      <c r="A359" s="4">
        <v>357</v>
      </c>
      <c r="B359" s="148" t="s">
        <v>6972</v>
      </c>
      <c r="C359" s="4" t="s">
        <v>2135</v>
      </c>
      <c r="D359" s="138" t="s">
        <v>2197</v>
      </c>
      <c r="E359" s="144" t="s">
        <v>2280</v>
      </c>
      <c r="F359" s="4" t="s">
        <v>2101</v>
      </c>
      <c r="G359" s="4" t="s">
        <v>2296</v>
      </c>
      <c r="H359" s="4" t="s">
        <v>40</v>
      </c>
      <c r="I359" s="8">
        <v>45419</v>
      </c>
      <c r="J359" s="10">
        <f t="shared" ca="1" si="78"/>
        <v>341.39353854166984</v>
      </c>
      <c r="K359" s="4">
        <v>729</v>
      </c>
      <c r="L359" s="8">
        <f t="shared" si="79"/>
        <v>46148</v>
      </c>
      <c r="O359" s="138" t="s">
        <v>2428</v>
      </c>
      <c r="T359" s="4" t="s">
        <v>206</v>
      </c>
      <c r="U359" s="4" t="s">
        <v>29</v>
      </c>
      <c r="X359" s="4" t="s">
        <v>6973</v>
      </c>
      <c r="Y359" s="138" t="s">
        <v>2352</v>
      </c>
      <c r="AF359" s="17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</row>
    <row r="360" spans="1:166" s="4" customFormat="1" ht="30" hidden="1" x14ac:dyDescent="0.25">
      <c r="A360" s="4">
        <v>358</v>
      </c>
      <c r="B360" s="148" t="s">
        <v>6972</v>
      </c>
      <c r="C360" s="4" t="s">
        <v>2135</v>
      </c>
      <c r="D360" s="138" t="s">
        <v>2198</v>
      </c>
      <c r="E360" s="144" t="s">
        <v>2280</v>
      </c>
      <c r="F360" s="4" t="s">
        <v>2101</v>
      </c>
      <c r="G360" s="4" t="s">
        <v>2296</v>
      </c>
      <c r="H360" s="4" t="s">
        <v>40</v>
      </c>
      <c r="I360" s="8">
        <v>45442</v>
      </c>
      <c r="J360" s="10">
        <f t="shared" ref="J360" ca="1" si="80">L360-NOW()</f>
        <v>364.39353854166984</v>
      </c>
      <c r="K360" s="4">
        <v>729</v>
      </c>
      <c r="L360" s="8">
        <f t="shared" ref="L360" si="81">I360+K360</f>
        <v>46171</v>
      </c>
      <c r="O360" s="138" t="s">
        <v>2428</v>
      </c>
      <c r="T360" s="4" t="s">
        <v>206</v>
      </c>
      <c r="U360" s="4" t="s">
        <v>29</v>
      </c>
      <c r="X360" s="4" t="s">
        <v>6973</v>
      </c>
      <c r="Y360" s="138" t="s">
        <v>2353</v>
      </c>
      <c r="AF360" s="17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</row>
    <row r="361" spans="1:166" s="4" customFormat="1" ht="30" hidden="1" x14ac:dyDescent="0.25">
      <c r="A361" s="4">
        <v>359</v>
      </c>
      <c r="B361" s="148" t="s">
        <v>6972</v>
      </c>
      <c r="C361" s="4" t="s">
        <v>2136</v>
      </c>
      <c r="D361" s="138" t="s">
        <v>2199</v>
      </c>
      <c r="E361" s="144" t="s">
        <v>2281</v>
      </c>
      <c r="F361" s="4" t="s">
        <v>2101</v>
      </c>
      <c r="G361" s="4" t="s">
        <v>2296</v>
      </c>
      <c r="H361" s="4" t="s">
        <v>40</v>
      </c>
      <c r="I361" s="8">
        <v>45001</v>
      </c>
      <c r="J361" s="10">
        <f t="shared" ref="J361" ca="1" si="82">L361-NOW()</f>
        <v>653.39353854166984</v>
      </c>
      <c r="K361" s="4">
        <v>1459</v>
      </c>
      <c r="L361" s="8">
        <f t="shared" ref="L361" si="83">I361+K361</f>
        <v>46460</v>
      </c>
      <c r="O361" s="138" t="s">
        <v>2430</v>
      </c>
      <c r="T361" s="4" t="s">
        <v>206</v>
      </c>
      <c r="U361" s="4" t="s">
        <v>29</v>
      </c>
      <c r="X361" s="4" t="s">
        <v>6973</v>
      </c>
      <c r="Y361" s="138" t="s">
        <v>2299</v>
      </c>
      <c r="AF361" s="17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</row>
    <row r="362" spans="1:166" s="4" customFormat="1" ht="30" hidden="1" x14ac:dyDescent="0.25">
      <c r="A362" s="4">
        <v>360</v>
      </c>
      <c r="B362" s="160" t="s">
        <v>6972</v>
      </c>
      <c r="C362" s="47" t="s">
        <v>2136</v>
      </c>
      <c r="D362" s="149" t="s">
        <v>2200</v>
      </c>
      <c r="E362" s="153" t="s">
        <v>2281</v>
      </c>
      <c r="F362" s="47" t="s">
        <v>2101</v>
      </c>
      <c r="G362" s="47" t="s">
        <v>2296</v>
      </c>
      <c r="H362" s="47" t="s">
        <v>40</v>
      </c>
      <c r="I362" s="272">
        <v>45001</v>
      </c>
      <c r="J362" s="271">
        <f t="shared" ref="J362" ca="1" si="84">L362-NOW()</f>
        <v>653.39353854166984</v>
      </c>
      <c r="K362" s="47">
        <v>1459</v>
      </c>
      <c r="L362" s="272">
        <f t="shared" ref="L362" si="85">I362+K362</f>
        <v>46460</v>
      </c>
      <c r="M362" s="47"/>
      <c r="N362" s="47"/>
      <c r="O362" s="149" t="s">
        <v>2430</v>
      </c>
      <c r="P362" s="47"/>
      <c r="Q362" s="47"/>
      <c r="R362" s="47"/>
      <c r="S362" s="47"/>
      <c r="T362" s="47" t="s">
        <v>206</v>
      </c>
      <c r="U362" s="47" t="s">
        <v>29</v>
      </c>
      <c r="V362" s="47"/>
      <c r="W362" s="47"/>
      <c r="X362" s="47" t="s">
        <v>6973</v>
      </c>
      <c r="Y362" s="149" t="s">
        <v>2300</v>
      </c>
      <c r="Z362" s="47"/>
      <c r="AA362" s="47"/>
      <c r="AB362" s="47"/>
      <c r="AC362" s="47"/>
      <c r="AD362" s="47"/>
      <c r="AE362" s="47"/>
      <c r="AF362" s="273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</row>
    <row r="363" spans="1:166" s="4" customFormat="1" ht="30" hidden="1" x14ac:dyDescent="0.25">
      <c r="A363" s="4">
        <v>361</v>
      </c>
      <c r="B363" s="335" t="s">
        <v>6975</v>
      </c>
      <c r="C363" s="170" t="s">
        <v>2135</v>
      </c>
      <c r="D363" s="336" t="s">
        <v>2201</v>
      </c>
      <c r="E363" s="154" t="s">
        <v>2282</v>
      </c>
      <c r="F363" s="170" t="s">
        <v>2101</v>
      </c>
      <c r="G363" s="170" t="s">
        <v>2296</v>
      </c>
      <c r="H363" s="170" t="s">
        <v>40</v>
      </c>
      <c r="I363" s="173">
        <v>45732</v>
      </c>
      <c r="J363" s="171">
        <f t="shared" ref="J363:J364" ca="1" si="86">L363-NOW()</f>
        <v>654.39353854166984</v>
      </c>
      <c r="K363" s="170">
        <v>729</v>
      </c>
      <c r="L363" s="173">
        <f t="shared" ref="L363:L364" si="87">I363+K363</f>
        <v>46461</v>
      </c>
      <c r="M363" s="170"/>
      <c r="N363" s="170"/>
      <c r="O363" s="157" t="s">
        <v>2433</v>
      </c>
      <c r="P363" s="170"/>
      <c r="Q363" s="170"/>
      <c r="R363" s="170"/>
      <c r="S363" s="170"/>
      <c r="T363" s="4" t="s">
        <v>206</v>
      </c>
      <c r="U363" s="170" t="s">
        <v>29</v>
      </c>
      <c r="V363" s="170"/>
      <c r="W363" s="170"/>
      <c r="X363" s="4" t="s">
        <v>6973</v>
      </c>
      <c r="Y363" s="157" t="s">
        <v>2354</v>
      </c>
      <c r="Z363" s="170"/>
      <c r="AA363" s="170"/>
      <c r="AB363" s="170"/>
      <c r="AC363" s="170"/>
      <c r="AD363" s="170"/>
      <c r="AE363" s="170"/>
      <c r="AF363" s="175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</row>
    <row r="364" spans="1:166" s="4" customFormat="1" ht="30" hidden="1" x14ac:dyDescent="0.25">
      <c r="A364" s="4">
        <v>362</v>
      </c>
      <c r="B364" s="148" t="s">
        <v>6975</v>
      </c>
      <c r="C364" s="4" t="s">
        <v>2135</v>
      </c>
      <c r="D364" s="149" t="s">
        <v>2202</v>
      </c>
      <c r="E364" s="144" t="s">
        <v>2282</v>
      </c>
      <c r="F364" s="4" t="s">
        <v>2101</v>
      </c>
      <c r="G364" s="4" t="s">
        <v>2296</v>
      </c>
      <c r="H364" s="4" t="s">
        <v>40</v>
      </c>
      <c r="I364" s="8">
        <v>45442</v>
      </c>
      <c r="J364" s="10">
        <f t="shared" ca="1" si="86"/>
        <v>364.39353854166984</v>
      </c>
      <c r="K364" s="4">
        <v>729</v>
      </c>
      <c r="L364" s="8">
        <f t="shared" si="87"/>
        <v>46171</v>
      </c>
      <c r="O364" s="138" t="s">
        <v>2433</v>
      </c>
      <c r="T364" s="4" t="s">
        <v>206</v>
      </c>
      <c r="U364" s="4" t="s">
        <v>29</v>
      </c>
      <c r="X364" s="4" t="s">
        <v>6973</v>
      </c>
      <c r="Y364" s="138" t="s">
        <v>2355</v>
      </c>
      <c r="AF364" s="17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</row>
    <row r="365" spans="1:166" s="4" customFormat="1" ht="30" hidden="1" x14ac:dyDescent="0.25">
      <c r="A365" s="4">
        <v>363</v>
      </c>
      <c r="B365" s="148" t="s">
        <v>6975</v>
      </c>
      <c r="C365" s="4" t="s">
        <v>2135</v>
      </c>
      <c r="D365" s="149" t="s">
        <v>2203</v>
      </c>
      <c r="E365" s="144" t="s">
        <v>2282</v>
      </c>
      <c r="F365" s="4" t="s">
        <v>2101</v>
      </c>
      <c r="G365" s="4" t="s">
        <v>2296</v>
      </c>
      <c r="H365" s="4" t="s">
        <v>40</v>
      </c>
      <c r="I365" s="8">
        <v>45417</v>
      </c>
      <c r="J365" s="10">
        <f t="shared" ref="J365:J367" ca="1" si="88">L365-NOW()</f>
        <v>339.39353854166984</v>
      </c>
      <c r="K365" s="4">
        <v>729</v>
      </c>
      <c r="L365" s="8">
        <f t="shared" ref="L365:L367" si="89">I365+K365</f>
        <v>46146</v>
      </c>
      <c r="O365" s="138" t="s">
        <v>2433</v>
      </c>
      <c r="T365" s="4" t="s">
        <v>206</v>
      </c>
      <c r="U365" s="4" t="s">
        <v>29</v>
      </c>
      <c r="X365" s="4" t="s">
        <v>6973</v>
      </c>
      <c r="Y365" s="138" t="s">
        <v>2356</v>
      </c>
      <c r="AF365" s="17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</row>
    <row r="366" spans="1:166" s="4" customFormat="1" ht="30" hidden="1" x14ac:dyDescent="0.25">
      <c r="A366" s="4">
        <v>364</v>
      </c>
      <c r="B366" s="148" t="s">
        <v>6975</v>
      </c>
      <c r="C366" s="4" t="s">
        <v>2135</v>
      </c>
      <c r="D366" s="149" t="s">
        <v>2204</v>
      </c>
      <c r="E366" s="144" t="s">
        <v>2282</v>
      </c>
      <c r="F366" s="4" t="s">
        <v>2101</v>
      </c>
      <c r="G366" s="4" t="s">
        <v>2296</v>
      </c>
      <c r="H366" s="4" t="s">
        <v>40</v>
      </c>
      <c r="I366" s="8">
        <v>45732</v>
      </c>
      <c r="J366" s="10">
        <f t="shared" ca="1" si="88"/>
        <v>654.39353854166984</v>
      </c>
      <c r="K366" s="4">
        <v>729</v>
      </c>
      <c r="L366" s="8">
        <f t="shared" si="89"/>
        <v>46461</v>
      </c>
      <c r="O366" s="138" t="s">
        <v>2433</v>
      </c>
      <c r="T366" s="4" t="s">
        <v>206</v>
      </c>
      <c r="U366" s="4" t="s">
        <v>29</v>
      </c>
      <c r="X366" s="4" t="s">
        <v>6973</v>
      </c>
      <c r="Y366" s="138" t="s">
        <v>2357</v>
      </c>
      <c r="AF366" s="17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</row>
    <row r="367" spans="1:166" s="4" customFormat="1" ht="30" hidden="1" x14ac:dyDescent="0.25">
      <c r="A367" s="4">
        <v>365</v>
      </c>
      <c r="B367" s="148" t="s">
        <v>6975</v>
      </c>
      <c r="C367" s="4" t="s">
        <v>2135</v>
      </c>
      <c r="D367" s="149" t="s">
        <v>2205</v>
      </c>
      <c r="E367" s="144" t="s">
        <v>2282</v>
      </c>
      <c r="F367" s="4" t="s">
        <v>2101</v>
      </c>
      <c r="G367" s="4" t="s">
        <v>2296</v>
      </c>
      <c r="H367" s="4" t="s">
        <v>40</v>
      </c>
      <c r="I367" s="8">
        <v>45732</v>
      </c>
      <c r="J367" s="10">
        <f t="shared" ca="1" si="88"/>
        <v>654.39353854166984</v>
      </c>
      <c r="K367" s="4">
        <v>729</v>
      </c>
      <c r="L367" s="8">
        <f t="shared" si="89"/>
        <v>46461</v>
      </c>
      <c r="O367" s="138" t="s">
        <v>2433</v>
      </c>
      <c r="T367" s="4" t="s">
        <v>206</v>
      </c>
      <c r="U367" s="4" t="s">
        <v>29</v>
      </c>
      <c r="X367" s="4" t="s">
        <v>6973</v>
      </c>
      <c r="Y367" s="138" t="s">
        <v>2358</v>
      </c>
      <c r="AF367" s="17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</row>
    <row r="368" spans="1:166" s="4" customFormat="1" ht="30" hidden="1" x14ac:dyDescent="0.25">
      <c r="A368" s="4">
        <v>366</v>
      </c>
      <c r="B368" s="148" t="s">
        <v>6975</v>
      </c>
      <c r="C368" s="4" t="s">
        <v>2135</v>
      </c>
      <c r="D368" s="149" t="s">
        <v>2206</v>
      </c>
      <c r="E368" s="144" t="s">
        <v>2282</v>
      </c>
      <c r="F368" s="4" t="s">
        <v>2101</v>
      </c>
      <c r="G368" s="4" t="s">
        <v>2296</v>
      </c>
      <c r="H368" s="4" t="s">
        <v>40</v>
      </c>
      <c r="I368" s="8">
        <v>45417</v>
      </c>
      <c r="J368" s="10">
        <f t="shared" ref="J368:J369" ca="1" si="90">L368-NOW()</f>
        <v>339.39353854166984</v>
      </c>
      <c r="K368" s="4">
        <v>729</v>
      </c>
      <c r="L368" s="8">
        <f t="shared" ref="L368:L369" si="91">I368+K368</f>
        <v>46146</v>
      </c>
      <c r="O368" s="138" t="s">
        <v>2433</v>
      </c>
      <c r="T368" s="4" t="s">
        <v>206</v>
      </c>
      <c r="U368" s="4" t="s">
        <v>29</v>
      </c>
      <c r="X368" s="4" t="s">
        <v>6973</v>
      </c>
      <c r="Y368" s="138" t="s">
        <v>2359</v>
      </c>
      <c r="AF368" s="17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</row>
    <row r="369" spans="1:166" s="4" customFormat="1" ht="30" hidden="1" x14ac:dyDescent="0.25">
      <c r="A369" s="4">
        <v>367</v>
      </c>
      <c r="B369" s="148" t="s">
        <v>6975</v>
      </c>
      <c r="C369" s="4" t="s">
        <v>2135</v>
      </c>
      <c r="D369" s="149" t="s">
        <v>2207</v>
      </c>
      <c r="E369" s="144" t="s">
        <v>2282</v>
      </c>
      <c r="F369" s="4" t="s">
        <v>2101</v>
      </c>
      <c r="G369" s="4" t="s">
        <v>2296</v>
      </c>
      <c r="H369" s="4" t="s">
        <v>40</v>
      </c>
      <c r="I369" s="8">
        <v>45417</v>
      </c>
      <c r="J369" s="10">
        <f t="shared" ca="1" si="90"/>
        <v>339.39353854166984</v>
      </c>
      <c r="K369" s="4">
        <v>729</v>
      </c>
      <c r="L369" s="8">
        <f t="shared" si="91"/>
        <v>46146</v>
      </c>
      <c r="O369" s="138" t="s">
        <v>2433</v>
      </c>
      <c r="T369" s="4" t="s">
        <v>206</v>
      </c>
      <c r="U369" s="4" t="s">
        <v>29</v>
      </c>
      <c r="X369" s="4" t="s">
        <v>6973</v>
      </c>
      <c r="Y369" s="138" t="s">
        <v>2360</v>
      </c>
      <c r="AF369" s="17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</row>
    <row r="370" spans="1:166" s="4" customFormat="1" ht="30" hidden="1" x14ac:dyDescent="0.25">
      <c r="A370" s="4">
        <v>368</v>
      </c>
      <c r="B370" s="148" t="s">
        <v>6975</v>
      </c>
      <c r="C370" s="4" t="s">
        <v>2135</v>
      </c>
      <c r="D370" s="149" t="s">
        <v>2208</v>
      </c>
      <c r="E370" s="144" t="s">
        <v>2282</v>
      </c>
      <c r="F370" s="4" t="s">
        <v>2101</v>
      </c>
      <c r="G370" s="4" t="s">
        <v>2296</v>
      </c>
      <c r="H370" s="4" t="s">
        <v>40</v>
      </c>
      <c r="I370" s="8">
        <v>45417</v>
      </c>
      <c r="J370" s="10">
        <f t="shared" ref="J370" ca="1" si="92">L370-NOW()</f>
        <v>339.39353854166984</v>
      </c>
      <c r="K370" s="4">
        <v>729</v>
      </c>
      <c r="L370" s="8">
        <f t="shared" ref="L370" si="93">I370+K370</f>
        <v>46146</v>
      </c>
      <c r="O370" s="138" t="s">
        <v>2433</v>
      </c>
      <c r="T370" s="4" t="s">
        <v>206</v>
      </c>
      <c r="U370" s="4" t="s">
        <v>29</v>
      </c>
      <c r="X370" s="4" t="s">
        <v>6973</v>
      </c>
      <c r="Y370" s="138" t="s">
        <v>2361</v>
      </c>
      <c r="AF370" s="17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</row>
    <row r="371" spans="1:166" s="4" customFormat="1" ht="30" hidden="1" x14ac:dyDescent="0.25">
      <c r="A371" s="4">
        <v>369</v>
      </c>
      <c r="B371" s="148" t="s">
        <v>6975</v>
      </c>
      <c r="C371" s="4" t="s">
        <v>2135</v>
      </c>
      <c r="D371" s="138" t="s">
        <v>2209</v>
      </c>
      <c r="E371" s="144" t="s">
        <v>2282</v>
      </c>
      <c r="F371" s="4" t="s">
        <v>2101</v>
      </c>
      <c r="G371" s="4" t="s">
        <v>2296</v>
      </c>
      <c r="H371" s="4" t="s">
        <v>40</v>
      </c>
      <c r="I371" s="8">
        <v>45761</v>
      </c>
      <c r="J371" s="10">
        <f t="shared" ref="J371" ca="1" si="94">L371-NOW()</f>
        <v>683.39353854166984</v>
      </c>
      <c r="K371" s="4">
        <v>729</v>
      </c>
      <c r="L371" s="8">
        <f t="shared" ref="L371" si="95">I371+K371</f>
        <v>46490</v>
      </c>
      <c r="O371" s="138" t="s">
        <v>2433</v>
      </c>
      <c r="T371" s="4" t="s">
        <v>206</v>
      </c>
      <c r="U371" s="4" t="s">
        <v>29</v>
      </c>
      <c r="X371" s="4" t="s">
        <v>6973</v>
      </c>
      <c r="Y371" s="138" t="s">
        <v>2362</v>
      </c>
      <c r="AF371" s="17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</row>
    <row r="372" spans="1:166" s="4" customFormat="1" ht="30" hidden="1" x14ac:dyDescent="0.25">
      <c r="A372" s="4">
        <v>370</v>
      </c>
      <c r="B372" s="148" t="s">
        <v>6975</v>
      </c>
      <c r="C372" s="4" t="s">
        <v>2135</v>
      </c>
      <c r="D372" s="138" t="s">
        <v>2210</v>
      </c>
      <c r="E372" s="144" t="s">
        <v>2282</v>
      </c>
      <c r="F372" s="4" t="s">
        <v>2101</v>
      </c>
      <c r="G372" s="4" t="s">
        <v>2296</v>
      </c>
      <c r="H372" s="4" t="s">
        <v>40</v>
      </c>
      <c r="I372" s="8">
        <v>45762</v>
      </c>
      <c r="J372" s="10">
        <f t="shared" ref="J372" ca="1" si="96">L372-NOW()</f>
        <v>684.39353854166984</v>
      </c>
      <c r="K372" s="4">
        <v>729</v>
      </c>
      <c r="L372" s="8">
        <f t="shared" ref="L372" si="97">I372+K372</f>
        <v>46491</v>
      </c>
      <c r="O372" s="138" t="s">
        <v>2433</v>
      </c>
      <c r="T372" s="4" t="s">
        <v>206</v>
      </c>
      <c r="U372" s="4" t="s">
        <v>29</v>
      </c>
      <c r="X372" s="4" t="s">
        <v>6973</v>
      </c>
      <c r="Y372" s="138" t="s">
        <v>2363</v>
      </c>
      <c r="AF372" s="17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</row>
    <row r="373" spans="1:166" s="4" customFormat="1" ht="30" hidden="1" x14ac:dyDescent="0.25">
      <c r="A373" s="4">
        <v>371</v>
      </c>
      <c r="B373" s="148" t="s">
        <v>6975</v>
      </c>
      <c r="C373" s="4" t="s">
        <v>2135</v>
      </c>
      <c r="D373" s="138" t="s">
        <v>2211</v>
      </c>
      <c r="E373" s="144" t="s">
        <v>2282</v>
      </c>
      <c r="F373" s="4" t="s">
        <v>2101</v>
      </c>
      <c r="G373" s="4" t="s">
        <v>2296</v>
      </c>
      <c r="H373" s="4" t="s">
        <v>40</v>
      </c>
      <c r="I373" s="8">
        <v>45417</v>
      </c>
      <c r="J373" s="10">
        <f t="shared" ref="J373" ca="1" si="98">L373-NOW()</f>
        <v>339.39353854166984</v>
      </c>
      <c r="K373" s="4">
        <v>729</v>
      </c>
      <c r="L373" s="8">
        <f t="shared" ref="L373" si="99">I373+K373</f>
        <v>46146</v>
      </c>
      <c r="O373" s="138" t="s">
        <v>2433</v>
      </c>
      <c r="T373" s="4" t="s">
        <v>206</v>
      </c>
      <c r="U373" s="4" t="s">
        <v>29</v>
      </c>
      <c r="X373" s="4" t="s">
        <v>6973</v>
      </c>
      <c r="Y373" s="138" t="s">
        <v>2364</v>
      </c>
      <c r="AF373" s="17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</row>
    <row r="374" spans="1:166" s="4" customFormat="1" ht="30" hidden="1" x14ac:dyDescent="0.25">
      <c r="A374" s="4">
        <v>372</v>
      </c>
      <c r="B374" s="148" t="s">
        <v>6975</v>
      </c>
      <c r="C374" s="4" t="s">
        <v>2135</v>
      </c>
      <c r="D374" s="138" t="s">
        <v>2212</v>
      </c>
      <c r="E374" s="144" t="s">
        <v>2282</v>
      </c>
      <c r="F374" s="4" t="s">
        <v>2101</v>
      </c>
      <c r="G374" s="4" t="s">
        <v>2296</v>
      </c>
      <c r="H374" s="4" t="s">
        <v>40</v>
      </c>
      <c r="I374" s="8">
        <v>45417</v>
      </c>
      <c r="J374" s="10">
        <f t="shared" ref="J374" ca="1" si="100">L374-NOW()</f>
        <v>339.39353854166984</v>
      </c>
      <c r="K374" s="4">
        <v>729</v>
      </c>
      <c r="L374" s="8">
        <f t="shared" ref="L374" si="101">I374+K374</f>
        <v>46146</v>
      </c>
      <c r="O374" s="138" t="s">
        <v>2433</v>
      </c>
      <c r="T374" s="4" t="s">
        <v>206</v>
      </c>
      <c r="U374" s="4" t="s">
        <v>29</v>
      </c>
      <c r="X374" s="4" t="s">
        <v>6973</v>
      </c>
      <c r="Y374" s="138" t="s">
        <v>2365</v>
      </c>
      <c r="AF374" s="17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</row>
    <row r="375" spans="1:166" s="4" customFormat="1" ht="30" hidden="1" x14ac:dyDescent="0.25">
      <c r="A375" s="4">
        <v>373</v>
      </c>
      <c r="B375" s="148" t="s">
        <v>6975</v>
      </c>
      <c r="C375" s="4" t="s">
        <v>2135</v>
      </c>
      <c r="D375" s="138" t="s">
        <v>2213</v>
      </c>
      <c r="E375" s="144" t="s">
        <v>2282</v>
      </c>
      <c r="F375" s="4" t="s">
        <v>2101</v>
      </c>
      <c r="G375" s="4" t="s">
        <v>2296</v>
      </c>
      <c r="H375" s="4" t="s">
        <v>40</v>
      </c>
      <c r="I375" s="8">
        <v>45442</v>
      </c>
      <c r="J375" s="10">
        <f t="shared" ref="J375" ca="1" si="102">L375-NOW()</f>
        <v>364.39353854166984</v>
      </c>
      <c r="K375" s="4">
        <v>729</v>
      </c>
      <c r="L375" s="8">
        <f t="shared" ref="L375" si="103">I375+K375</f>
        <v>46171</v>
      </c>
      <c r="O375" s="138" t="s">
        <v>2433</v>
      </c>
      <c r="T375" s="4" t="s">
        <v>206</v>
      </c>
      <c r="U375" s="4" t="s">
        <v>29</v>
      </c>
      <c r="X375" s="4" t="s">
        <v>6973</v>
      </c>
      <c r="Y375" s="138" t="s">
        <v>2366</v>
      </c>
      <c r="AF375" s="17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</row>
    <row r="376" spans="1:166" s="4" customFormat="1" ht="30" hidden="1" x14ac:dyDescent="0.25">
      <c r="A376" s="4">
        <v>374</v>
      </c>
      <c r="B376" s="148" t="s">
        <v>6975</v>
      </c>
      <c r="C376" s="4" t="s">
        <v>2135</v>
      </c>
      <c r="D376" s="138" t="s">
        <v>2214</v>
      </c>
      <c r="E376" s="144" t="s">
        <v>2282</v>
      </c>
      <c r="F376" s="4" t="s">
        <v>2101</v>
      </c>
      <c r="G376" s="4" t="s">
        <v>2296</v>
      </c>
      <c r="H376" s="4" t="s">
        <v>40</v>
      </c>
      <c r="I376" s="8">
        <v>45417</v>
      </c>
      <c r="J376" s="10">
        <f t="shared" ref="J376" ca="1" si="104">L376-NOW()</f>
        <v>339.39353854166984</v>
      </c>
      <c r="K376" s="4">
        <v>729</v>
      </c>
      <c r="L376" s="8">
        <f t="shared" ref="L376" si="105">I376+K376</f>
        <v>46146</v>
      </c>
      <c r="O376" s="138" t="s">
        <v>2433</v>
      </c>
      <c r="T376" s="4" t="s">
        <v>206</v>
      </c>
      <c r="U376" s="4" t="s">
        <v>29</v>
      </c>
      <c r="X376" s="4" t="s">
        <v>6973</v>
      </c>
      <c r="Y376" s="138" t="s">
        <v>2367</v>
      </c>
      <c r="AF376" s="17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</row>
    <row r="377" spans="1:166" s="4" customFormat="1" ht="30" hidden="1" x14ac:dyDescent="0.25">
      <c r="A377" s="4">
        <v>375</v>
      </c>
      <c r="B377" s="148" t="s">
        <v>6975</v>
      </c>
      <c r="C377" s="4" t="s">
        <v>2135</v>
      </c>
      <c r="D377" s="138" t="s">
        <v>2215</v>
      </c>
      <c r="E377" s="144" t="s">
        <v>2282</v>
      </c>
      <c r="F377" s="4" t="s">
        <v>2101</v>
      </c>
      <c r="G377" s="4" t="s">
        <v>2296</v>
      </c>
      <c r="H377" s="4" t="s">
        <v>40</v>
      </c>
      <c r="I377" s="8">
        <v>45587</v>
      </c>
      <c r="J377" s="10">
        <f t="shared" ref="J377" ca="1" si="106">L377-NOW()</f>
        <v>509.39353854166984</v>
      </c>
      <c r="K377" s="4">
        <v>729</v>
      </c>
      <c r="L377" s="8">
        <f t="shared" ref="L377" si="107">I377+K377</f>
        <v>46316</v>
      </c>
      <c r="O377" s="138" t="s">
        <v>2433</v>
      </c>
      <c r="T377" s="4" t="s">
        <v>206</v>
      </c>
      <c r="U377" s="4" t="s">
        <v>29</v>
      </c>
      <c r="X377" s="4" t="s">
        <v>6973</v>
      </c>
      <c r="Y377" s="138" t="s">
        <v>2368</v>
      </c>
      <c r="AF377" s="17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</row>
    <row r="378" spans="1:166" s="4" customFormat="1" ht="30" hidden="1" x14ac:dyDescent="0.25">
      <c r="A378" s="4">
        <v>376</v>
      </c>
      <c r="B378" s="148" t="s">
        <v>6975</v>
      </c>
      <c r="C378" s="4" t="s">
        <v>2135</v>
      </c>
      <c r="D378" s="138" t="s">
        <v>2216</v>
      </c>
      <c r="E378" s="144" t="s">
        <v>2282</v>
      </c>
      <c r="F378" s="4" t="s">
        <v>2101</v>
      </c>
      <c r="G378" s="4" t="s">
        <v>2296</v>
      </c>
      <c r="H378" s="4" t="s">
        <v>40</v>
      </c>
      <c r="I378" s="8">
        <v>45587</v>
      </c>
      <c r="J378" s="10">
        <f t="shared" ref="J378" ca="1" si="108">L378-NOW()</f>
        <v>509.39353854166984</v>
      </c>
      <c r="K378" s="4">
        <v>729</v>
      </c>
      <c r="L378" s="8">
        <f t="shared" ref="L378" si="109">I378+K378</f>
        <v>46316</v>
      </c>
      <c r="O378" s="138" t="s">
        <v>2433</v>
      </c>
      <c r="T378" s="4" t="s">
        <v>206</v>
      </c>
      <c r="U378" s="4" t="s">
        <v>29</v>
      </c>
      <c r="X378" s="4" t="s">
        <v>6973</v>
      </c>
      <c r="Y378" s="138" t="s">
        <v>2369</v>
      </c>
      <c r="AF378" s="17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</row>
    <row r="379" spans="1:166" s="4" customFormat="1" ht="30" hidden="1" x14ac:dyDescent="0.25">
      <c r="A379" s="4">
        <v>377</v>
      </c>
      <c r="B379" s="148" t="s">
        <v>6975</v>
      </c>
      <c r="C379" s="4" t="s">
        <v>2135</v>
      </c>
      <c r="D379" s="138" t="s">
        <v>2217</v>
      </c>
      <c r="E379" s="144" t="s">
        <v>2282</v>
      </c>
      <c r="F379" s="4" t="s">
        <v>2101</v>
      </c>
      <c r="G379" s="4" t="s">
        <v>2296</v>
      </c>
      <c r="H379" s="4" t="s">
        <v>40</v>
      </c>
      <c r="I379" s="8">
        <v>45732</v>
      </c>
      <c r="J379" s="10">
        <f t="shared" ref="J379" ca="1" si="110">L379-NOW()</f>
        <v>654.39353854166984</v>
      </c>
      <c r="K379" s="4">
        <v>729</v>
      </c>
      <c r="L379" s="8">
        <f t="shared" ref="L379" si="111">I379+K379</f>
        <v>46461</v>
      </c>
      <c r="O379" s="138" t="s">
        <v>2433</v>
      </c>
      <c r="T379" s="4" t="s">
        <v>206</v>
      </c>
      <c r="U379" s="4" t="s">
        <v>29</v>
      </c>
      <c r="X379" s="4" t="s">
        <v>6973</v>
      </c>
      <c r="Y379" s="138" t="s">
        <v>2370</v>
      </c>
      <c r="AF379" s="17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</row>
    <row r="380" spans="1:166" s="4" customFormat="1" ht="30" hidden="1" x14ac:dyDescent="0.25">
      <c r="A380" s="4">
        <v>378</v>
      </c>
      <c r="B380" s="148" t="s">
        <v>6975</v>
      </c>
      <c r="C380" s="4" t="s">
        <v>2135</v>
      </c>
      <c r="D380" s="138" t="s">
        <v>2218</v>
      </c>
      <c r="E380" s="144" t="s">
        <v>2282</v>
      </c>
      <c r="F380" s="4" t="s">
        <v>2101</v>
      </c>
      <c r="G380" s="4" t="s">
        <v>2296</v>
      </c>
      <c r="H380" s="4" t="s">
        <v>40</v>
      </c>
      <c r="I380" s="8">
        <v>45357</v>
      </c>
      <c r="J380" s="10">
        <f t="shared" ref="J380:J383" ca="1" si="112">L380-NOW()</f>
        <v>279.39353854166984</v>
      </c>
      <c r="K380" s="4">
        <v>729</v>
      </c>
      <c r="L380" s="8">
        <f t="shared" ref="L380:L383" si="113">I380+K380</f>
        <v>46086</v>
      </c>
      <c r="O380" s="138" t="s">
        <v>2433</v>
      </c>
      <c r="T380" s="4" t="s">
        <v>206</v>
      </c>
      <c r="U380" s="4" t="s">
        <v>29</v>
      </c>
      <c r="X380" s="4" t="s">
        <v>6973</v>
      </c>
      <c r="Y380" s="138" t="s">
        <v>2371</v>
      </c>
      <c r="AF380" s="17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</row>
    <row r="381" spans="1:166" s="4" customFormat="1" ht="30" hidden="1" x14ac:dyDescent="0.25">
      <c r="A381" s="4">
        <v>379</v>
      </c>
      <c r="B381" s="148" t="s">
        <v>6975</v>
      </c>
      <c r="C381" s="4" t="s">
        <v>2135</v>
      </c>
      <c r="D381" s="138" t="s">
        <v>2219</v>
      </c>
      <c r="E381" s="144" t="s">
        <v>2282</v>
      </c>
      <c r="F381" s="4" t="s">
        <v>2101</v>
      </c>
      <c r="G381" s="4" t="s">
        <v>2296</v>
      </c>
      <c r="H381" s="4" t="s">
        <v>40</v>
      </c>
      <c r="I381" s="8">
        <v>45587</v>
      </c>
      <c r="J381" s="10">
        <f t="shared" ca="1" si="112"/>
        <v>509.39353854166984</v>
      </c>
      <c r="K381" s="4">
        <v>729</v>
      </c>
      <c r="L381" s="8">
        <f t="shared" si="113"/>
        <v>46316</v>
      </c>
      <c r="O381" s="138" t="s">
        <v>2433</v>
      </c>
      <c r="T381" s="4" t="s">
        <v>206</v>
      </c>
      <c r="U381" s="4" t="s">
        <v>29</v>
      </c>
      <c r="X381" s="4" t="s">
        <v>6973</v>
      </c>
      <c r="Y381" s="138" t="s">
        <v>2372</v>
      </c>
      <c r="AF381" s="17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</row>
    <row r="382" spans="1:166" s="4" customFormat="1" ht="30" hidden="1" x14ac:dyDescent="0.25">
      <c r="A382" s="4">
        <v>380</v>
      </c>
      <c r="B382" s="148" t="s">
        <v>6975</v>
      </c>
      <c r="C382" s="4" t="s">
        <v>2135</v>
      </c>
      <c r="D382" s="138" t="s">
        <v>2220</v>
      </c>
      <c r="E382" s="144" t="s">
        <v>2282</v>
      </c>
      <c r="F382" s="4" t="s">
        <v>2101</v>
      </c>
      <c r="G382" s="4" t="s">
        <v>2296</v>
      </c>
      <c r="H382" s="4" t="s">
        <v>40</v>
      </c>
      <c r="I382" s="8">
        <v>45587</v>
      </c>
      <c r="J382" s="10">
        <f t="shared" ca="1" si="112"/>
        <v>509.39353854166984</v>
      </c>
      <c r="K382" s="4">
        <v>729</v>
      </c>
      <c r="L382" s="8">
        <f t="shared" si="113"/>
        <v>46316</v>
      </c>
      <c r="O382" s="138" t="s">
        <v>2433</v>
      </c>
      <c r="T382" s="4" t="s">
        <v>206</v>
      </c>
      <c r="U382" s="4" t="s">
        <v>29</v>
      </c>
      <c r="X382" s="4" t="s">
        <v>6973</v>
      </c>
      <c r="Y382" s="138" t="s">
        <v>2373</v>
      </c>
      <c r="AF382" s="17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</row>
    <row r="383" spans="1:166" s="4" customFormat="1" ht="30" hidden="1" x14ac:dyDescent="0.25">
      <c r="A383" s="4">
        <v>381</v>
      </c>
      <c r="B383" s="148" t="s">
        <v>6975</v>
      </c>
      <c r="C383" s="4" t="s">
        <v>2136</v>
      </c>
      <c r="D383" s="150" t="s">
        <v>2221</v>
      </c>
      <c r="E383" s="148" t="s">
        <v>2283</v>
      </c>
      <c r="F383" s="4" t="s">
        <v>2101</v>
      </c>
      <c r="G383" s="4" t="s">
        <v>2296</v>
      </c>
      <c r="H383" s="4" t="s">
        <v>40</v>
      </c>
      <c r="I383" s="8">
        <v>45030</v>
      </c>
      <c r="J383" s="10">
        <f t="shared" ca="1" si="112"/>
        <v>682.39353854166984</v>
      </c>
      <c r="K383" s="4">
        <v>1459</v>
      </c>
      <c r="L383" s="8">
        <f t="shared" si="113"/>
        <v>46489</v>
      </c>
      <c r="O383" s="150" t="s">
        <v>2430</v>
      </c>
      <c r="T383" s="4" t="s">
        <v>206</v>
      </c>
      <c r="U383" s="4" t="s">
        <v>29</v>
      </c>
      <c r="X383" s="4" t="s">
        <v>6973</v>
      </c>
      <c r="Y383" s="150" t="s">
        <v>2374</v>
      </c>
      <c r="AF383" s="17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</row>
    <row r="384" spans="1:166" s="4" customFormat="1" ht="30" hidden="1" x14ac:dyDescent="0.25">
      <c r="A384" s="4">
        <v>382</v>
      </c>
      <c r="B384" s="148" t="s">
        <v>6975</v>
      </c>
      <c r="C384" s="4" t="s">
        <v>2136</v>
      </c>
      <c r="D384" s="150" t="s">
        <v>2222</v>
      </c>
      <c r="E384" s="148" t="s">
        <v>2284</v>
      </c>
      <c r="F384" s="4" t="s">
        <v>2101</v>
      </c>
      <c r="G384" s="4" t="s">
        <v>2296</v>
      </c>
      <c r="H384" s="4" t="s">
        <v>40</v>
      </c>
      <c r="I384" s="8">
        <v>45357</v>
      </c>
      <c r="J384" s="10">
        <f t="shared" ref="J384:J386" ca="1" si="114">L384-NOW()</f>
        <v>1009.3935385416698</v>
      </c>
      <c r="K384" s="4">
        <v>1459</v>
      </c>
      <c r="L384" s="8">
        <f t="shared" ref="L384:L386" si="115">I384+K384</f>
        <v>46816</v>
      </c>
      <c r="O384" s="150" t="s">
        <v>2430</v>
      </c>
      <c r="T384" s="4" t="s">
        <v>206</v>
      </c>
      <c r="U384" s="4" t="s">
        <v>29</v>
      </c>
      <c r="X384" s="4" t="s">
        <v>6973</v>
      </c>
      <c r="Y384" s="150" t="s">
        <v>2375</v>
      </c>
      <c r="AF384" s="17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</row>
    <row r="385" spans="1:166" s="4" customFormat="1" ht="30" hidden="1" x14ac:dyDescent="0.25">
      <c r="A385" s="4">
        <v>383</v>
      </c>
      <c r="B385" s="148" t="s">
        <v>6975</v>
      </c>
      <c r="C385" s="4" t="s">
        <v>2135</v>
      </c>
      <c r="D385" s="150" t="s">
        <v>2223</v>
      </c>
      <c r="E385" s="148" t="s">
        <v>2285</v>
      </c>
      <c r="F385" s="4" t="s">
        <v>2101</v>
      </c>
      <c r="G385" s="4" t="s">
        <v>2296</v>
      </c>
      <c r="H385" s="4" t="s">
        <v>40</v>
      </c>
      <c r="I385" s="8">
        <v>45732</v>
      </c>
      <c r="J385" s="10">
        <f t="shared" ca="1" si="114"/>
        <v>654.39353854166984</v>
      </c>
      <c r="K385" s="4">
        <v>729</v>
      </c>
      <c r="L385" s="8">
        <f t="shared" si="115"/>
        <v>46461</v>
      </c>
      <c r="O385" s="150" t="s">
        <v>2434</v>
      </c>
      <c r="T385" s="4" t="s">
        <v>206</v>
      </c>
      <c r="U385" s="4" t="s">
        <v>29</v>
      </c>
      <c r="X385" s="4" t="s">
        <v>6973</v>
      </c>
      <c r="Y385" s="150" t="s">
        <v>2376</v>
      </c>
      <c r="AF385" s="17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</row>
    <row r="386" spans="1:166" s="4" customFormat="1" ht="30" hidden="1" x14ac:dyDescent="0.25">
      <c r="A386" s="4">
        <v>384</v>
      </c>
      <c r="B386" s="160" t="s">
        <v>6975</v>
      </c>
      <c r="C386" s="47" t="s">
        <v>2136</v>
      </c>
      <c r="D386" s="149" t="s">
        <v>2224</v>
      </c>
      <c r="E386" s="153" t="s">
        <v>2286</v>
      </c>
      <c r="F386" s="47" t="s">
        <v>2101</v>
      </c>
      <c r="G386" s="47" t="s">
        <v>2296</v>
      </c>
      <c r="H386" s="47" t="s">
        <v>40</v>
      </c>
      <c r="I386" s="272">
        <v>45001</v>
      </c>
      <c r="J386" s="271">
        <f t="shared" ca="1" si="114"/>
        <v>653.39353854166984</v>
      </c>
      <c r="K386" s="47">
        <v>1459</v>
      </c>
      <c r="L386" s="272">
        <f t="shared" si="115"/>
        <v>46460</v>
      </c>
      <c r="M386" s="47"/>
      <c r="N386" s="47"/>
      <c r="O386" s="149" t="s">
        <v>2430</v>
      </c>
      <c r="P386" s="47"/>
      <c r="Q386" s="47"/>
      <c r="R386" s="47"/>
      <c r="S386" s="47"/>
      <c r="T386" s="47" t="s">
        <v>206</v>
      </c>
      <c r="U386" s="47" t="s">
        <v>29</v>
      </c>
      <c r="V386" s="47"/>
      <c r="W386" s="47"/>
      <c r="X386" s="47" t="s">
        <v>6973</v>
      </c>
      <c r="Y386" s="149" t="s">
        <v>2374</v>
      </c>
      <c r="Z386" s="47"/>
      <c r="AA386" s="47"/>
      <c r="AB386" s="47"/>
      <c r="AC386" s="47"/>
      <c r="AD386" s="47"/>
      <c r="AE386" s="47"/>
      <c r="AF386" s="273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</row>
    <row r="387" spans="1:166" s="4" customFormat="1" ht="30" hidden="1" x14ac:dyDescent="0.25">
      <c r="A387" s="4">
        <v>385</v>
      </c>
      <c r="B387" s="335" t="s">
        <v>6976</v>
      </c>
      <c r="C387" s="170" t="s">
        <v>2135</v>
      </c>
      <c r="D387" s="157" t="s">
        <v>2225</v>
      </c>
      <c r="E387" s="154" t="s">
        <v>2282</v>
      </c>
      <c r="F387" s="170" t="s">
        <v>2101</v>
      </c>
      <c r="G387" s="170" t="s">
        <v>2296</v>
      </c>
      <c r="H387" s="170" t="s">
        <v>40</v>
      </c>
      <c r="I387" s="173">
        <v>45732</v>
      </c>
      <c r="J387" s="171">
        <f t="shared" ref="J387" ca="1" si="116">L387-NOW()</f>
        <v>654.39353854166984</v>
      </c>
      <c r="K387" s="170">
        <v>729</v>
      </c>
      <c r="L387" s="173">
        <f t="shared" ref="L387" si="117">I387+K387</f>
        <v>46461</v>
      </c>
      <c r="M387" s="170"/>
      <c r="N387" s="170"/>
      <c r="O387" s="157" t="s">
        <v>2433</v>
      </c>
      <c r="P387" s="170"/>
      <c r="Q387" s="170"/>
      <c r="R387" s="170"/>
      <c r="S387" s="170"/>
      <c r="T387" s="4" t="s">
        <v>206</v>
      </c>
      <c r="U387" s="170" t="s">
        <v>29</v>
      </c>
      <c r="V387" s="170"/>
      <c r="W387" s="170"/>
      <c r="X387" s="4" t="s">
        <v>6973</v>
      </c>
      <c r="Y387" s="157" t="s">
        <v>2377</v>
      </c>
      <c r="Z387" s="170"/>
      <c r="AA387" s="170"/>
      <c r="AB387" s="170"/>
      <c r="AC387" s="170"/>
      <c r="AD387" s="170"/>
      <c r="AE387" s="170"/>
      <c r="AF387" s="175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</row>
    <row r="388" spans="1:166" s="4" customFormat="1" ht="30" hidden="1" x14ac:dyDescent="0.25">
      <c r="A388" s="4">
        <v>386</v>
      </c>
      <c r="B388" s="148" t="s">
        <v>6976</v>
      </c>
      <c r="C388" s="4" t="s">
        <v>2135</v>
      </c>
      <c r="D388" s="138" t="s">
        <v>2226</v>
      </c>
      <c r="E388" s="144" t="s">
        <v>2282</v>
      </c>
      <c r="F388" s="4" t="s">
        <v>2101</v>
      </c>
      <c r="G388" s="4" t="s">
        <v>2296</v>
      </c>
      <c r="H388" s="4" t="s">
        <v>40</v>
      </c>
      <c r="I388" s="8">
        <v>45733</v>
      </c>
      <c r="J388" s="10">
        <f t="shared" ref="J388:J389" ca="1" si="118">L388-NOW()</f>
        <v>655.39353854166984</v>
      </c>
      <c r="K388" s="4">
        <v>729</v>
      </c>
      <c r="L388" s="8">
        <f t="shared" ref="L388:L389" si="119">I388+K388</f>
        <v>46462</v>
      </c>
      <c r="O388" s="138" t="s">
        <v>2433</v>
      </c>
      <c r="T388" s="4" t="s">
        <v>206</v>
      </c>
      <c r="U388" s="4" t="s">
        <v>29</v>
      </c>
      <c r="X388" s="4" t="s">
        <v>6973</v>
      </c>
      <c r="Y388" s="138" t="s">
        <v>2378</v>
      </c>
      <c r="AF388" s="17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</row>
    <row r="389" spans="1:166" s="4" customFormat="1" ht="30" hidden="1" x14ac:dyDescent="0.25">
      <c r="A389" s="4">
        <v>387</v>
      </c>
      <c r="B389" s="148" t="s">
        <v>6976</v>
      </c>
      <c r="C389" s="4" t="s">
        <v>2135</v>
      </c>
      <c r="D389" s="138" t="s">
        <v>2227</v>
      </c>
      <c r="E389" s="144" t="s">
        <v>2282</v>
      </c>
      <c r="F389" s="4" t="s">
        <v>2101</v>
      </c>
      <c r="G389" s="4" t="s">
        <v>2296</v>
      </c>
      <c r="H389" s="4" t="s">
        <v>40</v>
      </c>
      <c r="I389" s="8">
        <v>45447</v>
      </c>
      <c r="J389" s="10">
        <f t="shared" ca="1" si="118"/>
        <v>369.39353854166984</v>
      </c>
      <c r="K389" s="4">
        <v>729</v>
      </c>
      <c r="L389" s="8">
        <f t="shared" si="119"/>
        <v>46176</v>
      </c>
      <c r="O389" s="138" t="s">
        <v>2433</v>
      </c>
      <c r="T389" s="4" t="s">
        <v>206</v>
      </c>
      <c r="U389" s="4" t="s">
        <v>29</v>
      </c>
      <c r="W389" s="4">
        <v>2004</v>
      </c>
      <c r="X389" s="4" t="s">
        <v>6973</v>
      </c>
      <c r="Y389" s="138" t="s">
        <v>2379</v>
      </c>
      <c r="AE389" s="4">
        <v>1498</v>
      </c>
      <c r="AF389" s="17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</row>
    <row r="390" spans="1:166" s="4" customFormat="1" ht="30" hidden="1" x14ac:dyDescent="0.25">
      <c r="A390" s="4">
        <v>388</v>
      </c>
      <c r="B390" s="148" t="s">
        <v>6976</v>
      </c>
      <c r="C390" s="4" t="s">
        <v>2135</v>
      </c>
      <c r="D390" s="138" t="s">
        <v>2228</v>
      </c>
      <c r="E390" s="144" t="s">
        <v>2282</v>
      </c>
      <c r="F390" s="4" t="s">
        <v>2101</v>
      </c>
      <c r="G390" s="4" t="s">
        <v>2296</v>
      </c>
      <c r="H390" s="4" t="s">
        <v>40</v>
      </c>
      <c r="I390" s="8">
        <v>45569</v>
      </c>
      <c r="J390" s="10">
        <f t="shared" ref="J390" ca="1" si="120">L390-NOW()</f>
        <v>491.39353854166984</v>
      </c>
      <c r="K390" s="4">
        <v>729</v>
      </c>
      <c r="L390" s="8">
        <f t="shared" ref="L390" si="121">I390+K390</f>
        <v>46298</v>
      </c>
      <c r="O390" s="138" t="s">
        <v>2433</v>
      </c>
      <c r="T390" s="4" t="s">
        <v>206</v>
      </c>
      <c r="U390" s="4" t="s">
        <v>29</v>
      </c>
      <c r="W390" s="4">
        <v>2023</v>
      </c>
      <c r="X390" s="4" t="s">
        <v>6973</v>
      </c>
      <c r="Y390" s="138" t="s">
        <v>2380</v>
      </c>
      <c r="AF390" s="17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</row>
    <row r="391" spans="1:166" s="4" customFormat="1" ht="30" hidden="1" x14ac:dyDescent="0.25">
      <c r="A391" s="4">
        <v>389</v>
      </c>
      <c r="B391" s="148" t="s">
        <v>6976</v>
      </c>
      <c r="C391" s="4" t="s">
        <v>2135</v>
      </c>
      <c r="D391" s="138" t="s">
        <v>2229</v>
      </c>
      <c r="E391" s="144" t="s">
        <v>2282</v>
      </c>
      <c r="F391" s="4" t="s">
        <v>2101</v>
      </c>
      <c r="G391" s="4" t="s">
        <v>2296</v>
      </c>
      <c r="H391" s="4" t="s">
        <v>40</v>
      </c>
      <c r="I391" s="8">
        <v>45453</v>
      </c>
      <c r="J391" s="10">
        <f t="shared" ref="J391" ca="1" si="122">L391-NOW()</f>
        <v>375.39353854166984</v>
      </c>
      <c r="K391" s="4">
        <v>729</v>
      </c>
      <c r="L391" s="8">
        <f t="shared" ref="L391" si="123">I391+K391</f>
        <v>46182</v>
      </c>
      <c r="O391" s="138" t="s">
        <v>2433</v>
      </c>
      <c r="T391" s="4" t="s">
        <v>206</v>
      </c>
      <c r="U391" s="4" t="s">
        <v>29</v>
      </c>
      <c r="W391" s="4">
        <v>2023</v>
      </c>
      <c r="X391" s="4" t="s">
        <v>6973</v>
      </c>
      <c r="Y391" s="138" t="s">
        <v>2381</v>
      </c>
      <c r="AF391" s="17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</row>
    <row r="392" spans="1:166" s="4" customFormat="1" ht="30" hidden="1" x14ac:dyDescent="0.25">
      <c r="A392" s="4">
        <v>390</v>
      </c>
      <c r="B392" s="148" t="s">
        <v>6976</v>
      </c>
      <c r="C392" s="4" t="s">
        <v>2135</v>
      </c>
      <c r="D392" s="138" t="s">
        <v>2230</v>
      </c>
      <c r="E392" s="144" t="s">
        <v>2282</v>
      </c>
      <c r="F392" s="4" t="s">
        <v>2101</v>
      </c>
      <c r="G392" s="4" t="s">
        <v>2296</v>
      </c>
      <c r="H392" s="4" t="s">
        <v>40</v>
      </c>
      <c r="I392" s="8">
        <v>45253</v>
      </c>
      <c r="J392" s="10">
        <f t="shared" ref="J392" ca="1" si="124">L392-NOW()</f>
        <v>175.39353854166984</v>
      </c>
      <c r="K392" s="4">
        <v>729</v>
      </c>
      <c r="L392" s="8">
        <f t="shared" ref="L392" si="125">I392+K392</f>
        <v>45982</v>
      </c>
      <c r="M392" s="5"/>
      <c r="O392" s="138" t="s">
        <v>2433</v>
      </c>
      <c r="T392" s="4" t="s">
        <v>206</v>
      </c>
      <c r="U392" s="4" t="s">
        <v>29</v>
      </c>
      <c r="X392" s="4" t="s">
        <v>6973</v>
      </c>
      <c r="Y392" s="138" t="s">
        <v>2382</v>
      </c>
      <c r="AF392" s="17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</row>
    <row r="393" spans="1:166" s="4" customFormat="1" ht="30" hidden="1" x14ac:dyDescent="0.25">
      <c r="A393" s="4">
        <v>391</v>
      </c>
      <c r="B393" s="148" t="s">
        <v>6976</v>
      </c>
      <c r="C393" s="4" t="s">
        <v>2135</v>
      </c>
      <c r="D393" s="138" t="s">
        <v>2231</v>
      </c>
      <c r="E393" s="144" t="s">
        <v>2282</v>
      </c>
      <c r="F393" s="4" t="s">
        <v>2101</v>
      </c>
      <c r="G393" s="4" t="s">
        <v>2296</v>
      </c>
      <c r="H393" s="4" t="s">
        <v>40</v>
      </c>
      <c r="I393" s="8">
        <v>45253</v>
      </c>
      <c r="J393" s="10">
        <f t="shared" ref="J393" ca="1" si="126">L393-NOW()</f>
        <v>175.39353854166984</v>
      </c>
      <c r="K393" s="4">
        <v>729</v>
      </c>
      <c r="L393" s="8">
        <f t="shared" ref="L393" si="127">I393+K393</f>
        <v>45982</v>
      </c>
      <c r="O393" s="138" t="s">
        <v>2433</v>
      </c>
      <c r="T393" s="4" t="s">
        <v>206</v>
      </c>
      <c r="U393" s="4" t="s">
        <v>29</v>
      </c>
      <c r="X393" s="4" t="s">
        <v>6973</v>
      </c>
      <c r="Y393" s="138" t="s">
        <v>2383</v>
      </c>
      <c r="AF393" s="17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</row>
    <row r="394" spans="1:166" s="4" customFormat="1" ht="30" hidden="1" x14ac:dyDescent="0.25">
      <c r="A394" s="4">
        <v>392</v>
      </c>
      <c r="B394" s="148" t="s">
        <v>6976</v>
      </c>
      <c r="C394" s="4" t="s">
        <v>2135</v>
      </c>
      <c r="D394" s="138" t="s">
        <v>2232</v>
      </c>
      <c r="E394" s="144" t="s">
        <v>2282</v>
      </c>
      <c r="F394" s="4" t="s">
        <v>2101</v>
      </c>
      <c r="G394" s="4" t="s">
        <v>2296</v>
      </c>
      <c r="H394" s="4" t="s">
        <v>40</v>
      </c>
      <c r="I394" s="8">
        <v>45253</v>
      </c>
      <c r="J394" s="10">
        <f t="shared" ref="J394" ca="1" si="128">L394-NOW()</f>
        <v>175.39353854166984</v>
      </c>
      <c r="K394" s="4">
        <v>729</v>
      </c>
      <c r="L394" s="8">
        <f t="shared" ref="L394:L396" si="129">I394+K394</f>
        <v>45982</v>
      </c>
      <c r="O394" s="138" t="s">
        <v>2433</v>
      </c>
      <c r="T394" s="4" t="s">
        <v>206</v>
      </c>
      <c r="U394" s="4" t="s">
        <v>29</v>
      </c>
      <c r="X394" s="4" t="s">
        <v>6973</v>
      </c>
      <c r="Y394" s="138" t="s">
        <v>2384</v>
      </c>
      <c r="AF394" s="17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</row>
    <row r="395" spans="1:166" s="4" customFormat="1" ht="30" hidden="1" x14ac:dyDescent="0.25">
      <c r="A395" s="4">
        <v>393</v>
      </c>
      <c r="B395" s="148" t="s">
        <v>6976</v>
      </c>
      <c r="C395" s="4" t="s">
        <v>2135</v>
      </c>
      <c r="D395" s="138" t="s">
        <v>2233</v>
      </c>
      <c r="E395" s="144" t="s">
        <v>2282</v>
      </c>
      <c r="F395" s="4" t="s">
        <v>2101</v>
      </c>
      <c r="G395" s="4" t="s">
        <v>2296</v>
      </c>
      <c r="H395" s="4" t="s">
        <v>40</v>
      </c>
      <c r="I395" s="8">
        <v>45574</v>
      </c>
      <c r="J395" s="10">
        <f t="shared" ref="J395:J396" ca="1" si="130">L395-NOW()</f>
        <v>496.39353854166984</v>
      </c>
      <c r="K395" s="4">
        <v>729</v>
      </c>
      <c r="L395" s="8">
        <f t="shared" si="129"/>
        <v>46303</v>
      </c>
      <c r="O395" s="138" t="s">
        <v>2433</v>
      </c>
      <c r="T395" s="4" t="s">
        <v>206</v>
      </c>
      <c r="U395" s="4" t="s">
        <v>29</v>
      </c>
      <c r="X395" s="4" t="s">
        <v>6973</v>
      </c>
      <c r="Y395" s="138" t="s">
        <v>2385</v>
      </c>
      <c r="AF395" s="17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</row>
    <row r="396" spans="1:166" s="4" customFormat="1" ht="30" hidden="1" x14ac:dyDescent="0.25">
      <c r="A396" s="4">
        <v>394</v>
      </c>
      <c r="B396" s="148" t="s">
        <v>6976</v>
      </c>
      <c r="C396" s="4" t="s">
        <v>2135</v>
      </c>
      <c r="D396" s="138" t="s">
        <v>2234</v>
      </c>
      <c r="E396" s="144" t="s">
        <v>2282</v>
      </c>
      <c r="F396" s="4" t="s">
        <v>2101</v>
      </c>
      <c r="G396" s="4" t="s">
        <v>2296</v>
      </c>
      <c r="H396" s="4" t="s">
        <v>40</v>
      </c>
      <c r="I396" s="8">
        <v>45253</v>
      </c>
      <c r="J396" s="10">
        <f t="shared" ca="1" si="130"/>
        <v>175.39353854166984</v>
      </c>
      <c r="K396" s="4">
        <v>729</v>
      </c>
      <c r="L396" s="8">
        <f t="shared" si="129"/>
        <v>45982</v>
      </c>
      <c r="O396" s="138" t="s">
        <v>2433</v>
      </c>
      <c r="T396" s="4" t="s">
        <v>206</v>
      </c>
      <c r="U396" s="4" t="s">
        <v>29</v>
      </c>
      <c r="X396" s="4" t="s">
        <v>6973</v>
      </c>
      <c r="Y396" s="138" t="s">
        <v>2386</v>
      </c>
      <c r="AF396" s="17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</row>
    <row r="397" spans="1:166" s="4" customFormat="1" ht="30" hidden="1" x14ac:dyDescent="0.25">
      <c r="A397" s="4">
        <v>395</v>
      </c>
      <c r="B397" s="148" t="s">
        <v>6976</v>
      </c>
      <c r="C397" s="4" t="s">
        <v>2135</v>
      </c>
      <c r="D397" s="138" t="s">
        <v>2235</v>
      </c>
      <c r="E397" s="144" t="s">
        <v>2282</v>
      </c>
      <c r="F397" s="4" t="s">
        <v>2101</v>
      </c>
      <c r="G397" s="4" t="s">
        <v>2296</v>
      </c>
      <c r="H397" s="4" t="s">
        <v>40</v>
      </c>
      <c r="I397" s="8">
        <v>45253</v>
      </c>
      <c r="J397" s="10">
        <f t="shared" ref="J397" ca="1" si="131">L397-NOW()</f>
        <v>175.39353854166984</v>
      </c>
      <c r="K397" s="4">
        <v>729</v>
      </c>
      <c r="L397" s="8">
        <f t="shared" ref="L397" si="132">I397+K397</f>
        <v>45982</v>
      </c>
      <c r="O397" s="138" t="s">
        <v>2433</v>
      </c>
      <c r="T397" s="4" t="s">
        <v>206</v>
      </c>
      <c r="U397" s="4" t="s">
        <v>29</v>
      </c>
      <c r="X397" s="4" t="s">
        <v>6973</v>
      </c>
      <c r="Y397" s="138" t="s">
        <v>2387</v>
      </c>
      <c r="AF397" s="17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</row>
    <row r="398" spans="1:166" s="4" customFormat="1" ht="30" hidden="1" x14ac:dyDescent="0.25">
      <c r="A398" s="4">
        <v>396</v>
      </c>
      <c r="B398" s="148" t="s">
        <v>6976</v>
      </c>
      <c r="C398" s="4" t="s">
        <v>2135</v>
      </c>
      <c r="D398" s="138" t="s">
        <v>2236</v>
      </c>
      <c r="E398" s="144" t="s">
        <v>2282</v>
      </c>
      <c r="F398" s="4" t="s">
        <v>2101</v>
      </c>
      <c r="G398" s="4" t="s">
        <v>2296</v>
      </c>
      <c r="H398" s="4" t="s">
        <v>40</v>
      </c>
      <c r="I398" s="8">
        <v>45610</v>
      </c>
      <c r="J398" s="10">
        <f t="shared" ref="J398:J399" ca="1" si="133">L398-NOW()</f>
        <v>532.39353854166984</v>
      </c>
      <c r="K398" s="4">
        <v>729</v>
      </c>
      <c r="L398" s="8">
        <f t="shared" ref="L398:L399" si="134">I398+K398</f>
        <v>46339</v>
      </c>
      <c r="O398" s="138" t="s">
        <v>2433</v>
      </c>
      <c r="T398" s="4" t="s">
        <v>206</v>
      </c>
      <c r="U398" s="4" t="s">
        <v>29</v>
      </c>
      <c r="W398" s="4">
        <v>2003</v>
      </c>
      <c r="X398" s="4" t="s">
        <v>6973</v>
      </c>
      <c r="Y398" s="138" t="s">
        <v>2388</v>
      </c>
      <c r="AF398" s="17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</row>
    <row r="399" spans="1:166" s="19" customFormat="1" ht="30" hidden="1" x14ac:dyDescent="0.25">
      <c r="A399" s="4">
        <v>397</v>
      </c>
      <c r="B399" s="148" t="s">
        <v>6976</v>
      </c>
      <c r="C399" s="4" t="s">
        <v>2135</v>
      </c>
      <c r="D399" s="138" t="s">
        <v>2237</v>
      </c>
      <c r="E399" s="144" t="s">
        <v>2282</v>
      </c>
      <c r="F399" s="4" t="s">
        <v>2101</v>
      </c>
      <c r="G399" s="4" t="s">
        <v>2296</v>
      </c>
      <c r="H399" s="4" t="s">
        <v>40</v>
      </c>
      <c r="I399" s="70">
        <v>45637</v>
      </c>
      <c r="J399" s="71">
        <f t="shared" ca="1" si="133"/>
        <v>559.39353854166984</v>
      </c>
      <c r="K399" s="4">
        <v>729</v>
      </c>
      <c r="L399" s="70">
        <f t="shared" si="134"/>
        <v>46366</v>
      </c>
      <c r="O399" s="138" t="s">
        <v>2433</v>
      </c>
      <c r="T399" s="4" t="s">
        <v>206</v>
      </c>
      <c r="U399" s="19" t="s">
        <v>99</v>
      </c>
      <c r="W399" s="19">
        <v>2024</v>
      </c>
      <c r="X399" s="4" t="s">
        <v>6973</v>
      </c>
      <c r="Y399" s="138" t="s">
        <v>2389</v>
      </c>
      <c r="AF399" s="183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</row>
    <row r="400" spans="1:166" s="4" customFormat="1" ht="30" hidden="1" x14ac:dyDescent="0.25">
      <c r="A400" s="4">
        <v>398</v>
      </c>
      <c r="B400" s="148" t="s">
        <v>6976</v>
      </c>
      <c r="C400" s="4" t="s">
        <v>2135</v>
      </c>
      <c r="D400" s="138" t="s">
        <v>2238</v>
      </c>
      <c r="E400" s="144" t="s">
        <v>2282</v>
      </c>
      <c r="F400" s="4" t="s">
        <v>2101</v>
      </c>
      <c r="G400" s="4" t="s">
        <v>2296</v>
      </c>
      <c r="H400" s="4" t="s">
        <v>40</v>
      </c>
      <c r="I400" s="8">
        <v>45615</v>
      </c>
      <c r="J400" s="10">
        <f t="shared" ref="J400:J407" ca="1" si="135">L400-NOW()</f>
        <v>537.39353854166984</v>
      </c>
      <c r="K400" s="4">
        <v>729</v>
      </c>
      <c r="L400" s="8">
        <f t="shared" ref="L400:L407" si="136">I400+K400</f>
        <v>46344</v>
      </c>
      <c r="O400" s="138" t="s">
        <v>2433</v>
      </c>
      <c r="T400" s="4" t="s">
        <v>206</v>
      </c>
      <c r="U400" s="4" t="s">
        <v>29</v>
      </c>
      <c r="W400" s="4">
        <v>2003</v>
      </c>
      <c r="X400" s="4" t="s">
        <v>6973</v>
      </c>
      <c r="Y400" s="138" t="s">
        <v>2390</v>
      </c>
      <c r="AF400" s="17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</row>
    <row r="401" spans="1:166" s="4" customFormat="1" ht="30" hidden="1" x14ac:dyDescent="0.25">
      <c r="A401" s="4">
        <v>399</v>
      </c>
      <c r="B401" s="148" t="s">
        <v>6976</v>
      </c>
      <c r="C401" s="4" t="s">
        <v>2135</v>
      </c>
      <c r="D401" s="138" t="s">
        <v>2239</v>
      </c>
      <c r="E401" s="144" t="s">
        <v>2282</v>
      </c>
      <c r="F401" s="4" t="s">
        <v>2101</v>
      </c>
      <c r="G401" s="4" t="s">
        <v>2296</v>
      </c>
      <c r="H401" s="4" t="s">
        <v>40</v>
      </c>
      <c r="I401" s="8">
        <v>45615</v>
      </c>
      <c r="J401" s="10">
        <f t="shared" ca="1" si="135"/>
        <v>537.39353854166984</v>
      </c>
      <c r="K401" s="4">
        <v>729</v>
      </c>
      <c r="L401" s="8">
        <f t="shared" si="136"/>
        <v>46344</v>
      </c>
      <c r="O401" s="138" t="s">
        <v>2433</v>
      </c>
      <c r="T401" s="4" t="s">
        <v>206</v>
      </c>
      <c r="U401" s="4" t="s">
        <v>29</v>
      </c>
      <c r="W401" s="4">
        <v>2013</v>
      </c>
      <c r="X401" s="4" t="s">
        <v>6973</v>
      </c>
      <c r="Y401" s="138" t="s">
        <v>2391</v>
      </c>
      <c r="AF401" s="17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</row>
    <row r="402" spans="1:166" s="4" customFormat="1" ht="30" hidden="1" x14ac:dyDescent="0.25">
      <c r="A402" s="4">
        <v>400</v>
      </c>
      <c r="B402" s="148" t="s">
        <v>6976</v>
      </c>
      <c r="C402" s="4" t="s">
        <v>2135</v>
      </c>
      <c r="D402" s="138" t="s">
        <v>2240</v>
      </c>
      <c r="E402" s="144" t="s">
        <v>2282</v>
      </c>
      <c r="F402" s="4" t="s">
        <v>2101</v>
      </c>
      <c r="G402" s="4" t="s">
        <v>2296</v>
      </c>
      <c r="H402" s="4" t="s">
        <v>40</v>
      </c>
      <c r="I402" s="12">
        <v>45322</v>
      </c>
      <c r="J402" s="10">
        <f t="shared" ca="1" si="135"/>
        <v>244.39353854166984</v>
      </c>
      <c r="K402" s="4">
        <v>729</v>
      </c>
      <c r="L402" s="8">
        <f t="shared" si="136"/>
        <v>46051</v>
      </c>
      <c r="O402" s="138" t="s">
        <v>2433</v>
      </c>
      <c r="Q402" s="13"/>
      <c r="R402" s="13"/>
      <c r="S402" s="13"/>
      <c r="T402" s="4" t="s">
        <v>206</v>
      </c>
      <c r="U402" s="4" t="s">
        <v>29</v>
      </c>
      <c r="X402" s="4" t="s">
        <v>6973</v>
      </c>
      <c r="Y402" s="138" t="s">
        <v>2392</v>
      </c>
      <c r="AE402" s="4">
        <v>366</v>
      </c>
      <c r="AF402" s="17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</row>
    <row r="403" spans="1:166" s="4" customFormat="1" ht="30" hidden="1" x14ac:dyDescent="0.25">
      <c r="A403" s="4">
        <v>401</v>
      </c>
      <c r="B403" s="148" t="s">
        <v>6976</v>
      </c>
      <c r="C403" s="4" t="s">
        <v>2135</v>
      </c>
      <c r="D403" s="138" t="s">
        <v>2241</v>
      </c>
      <c r="E403" s="144" t="s">
        <v>2282</v>
      </c>
      <c r="F403" s="4" t="s">
        <v>2101</v>
      </c>
      <c r="G403" s="4" t="s">
        <v>2296</v>
      </c>
      <c r="H403" s="4" t="s">
        <v>40</v>
      </c>
      <c r="I403" s="12">
        <v>45268</v>
      </c>
      <c r="J403" s="10">
        <f t="shared" ca="1" si="135"/>
        <v>190.39353854166984</v>
      </c>
      <c r="K403" s="4">
        <v>729</v>
      </c>
      <c r="L403" s="8">
        <f t="shared" si="136"/>
        <v>45997</v>
      </c>
      <c r="O403" s="138" t="s">
        <v>2433</v>
      </c>
      <c r="Q403" s="13"/>
      <c r="R403" s="13"/>
      <c r="S403" s="13"/>
      <c r="T403" s="4" t="s">
        <v>206</v>
      </c>
      <c r="U403" s="4" t="s">
        <v>29</v>
      </c>
      <c r="X403" s="4" t="s">
        <v>6973</v>
      </c>
      <c r="Y403" s="138" t="s">
        <v>2393</v>
      </c>
      <c r="AF403" s="17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</row>
    <row r="404" spans="1:166" s="4" customFormat="1" ht="30" hidden="1" x14ac:dyDescent="0.25">
      <c r="A404" s="4">
        <v>402</v>
      </c>
      <c r="B404" s="148" t="s">
        <v>6976</v>
      </c>
      <c r="C404" s="4" t="s">
        <v>2135</v>
      </c>
      <c r="D404" s="138" t="s">
        <v>2242</v>
      </c>
      <c r="E404" s="144" t="s">
        <v>2282</v>
      </c>
      <c r="F404" s="4" t="s">
        <v>2101</v>
      </c>
      <c r="G404" s="4" t="s">
        <v>2296</v>
      </c>
      <c r="H404" s="4" t="s">
        <v>40</v>
      </c>
      <c r="I404" s="8">
        <v>45324</v>
      </c>
      <c r="J404" s="10">
        <f t="shared" ca="1" si="135"/>
        <v>246.39353854166984</v>
      </c>
      <c r="K404" s="4">
        <v>729</v>
      </c>
      <c r="L404" s="8">
        <f t="shared" si="136"/>
        <v>46053</v>
      </c>
      <c r="O404" s="138" t="s">
        <v>2433</v>
      </c>
      <c r="T404" s="4" t="s">
        <v>206</v>
      </c>
      <c r="U404" s="4" t="s">
        <v>29</v>
      </c>
      <c r="W404" s="4">
        <v>2010</v>
      </c>
      <c r="X404" s="4" t="s">
        <v>6973</v>
      </c>
      <c r="Y404" s="138" t="s">
        <v>2394</v>
      </c>
      <c r="AF404" s="17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</row>
    <row r="405" spans="1:166" s="4" customFormat="1" ht="30" hidden="1" x14ac:dyDescent="0.25">
      <c r="A405" s="4">
        <v>403</v>
      </c>
      <c r="B405" s="148" t="s">
        <v>6976</v>
      </c>
      <c r="C405" s="4" t="s">
        <v>2135</v>
      </c>
      <c r="D405" s="138" t="s">
        <v>2243</v>
      </c>
      <c r="E405" s="144" t="s">
        <v>2282</v>
      </c>
      <c r="F405" s="4" t="s">
        <v>2101</v>
      </c>
      <c r="G405" s="4" t="s">
        <v>2296</v>
      </c>
      <c r="H405" s="4" t="s">
        <v>40</v>
      </c>
      <c r="I405" s="8">
        <v>45324</v>
      </c>
      <c r="J405" s="10">
        <f t="shared" ca="1" si="135"/>
        <v>246.39353854166984</v>
      </c>
      <c r="K405" s="4">
        <v>729</v>
      </c>
      <c r="L405" s="8">
        <f t="shared" si="136"/>
        <v>46053</v>
      </c>
      <c r="O405" s="138" t="s">
        <v>2433</v>
      </c>
      <c r="T405" s="4" t="s">
        <v>206</v>
      </c>
      <c r="U405" s="4" t="s">
        <v>29</v>
      </c>
      <c r="W405" s="4">
        <v>2010</v>
      </c>
      <c r="X405" s="4" t="s">
        <v>6973</v>
      </c>
      <c r="Y405" s="138" t="s">
        <v>2395</v>
      </c>
      <c r="AF405" s="17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</row>
    <row r="406" spans="1:166" s="4" customFormat="1" ht="30" hidden="1" x14ac:dyDescent="0.25">
      <c r="A406" s="4">
        <v>404</v>
      </c>
      <c r="B406" s="148" t="s">
        <v>6976</v>
      </c>
      <c r="C406" s="4" t="s">
        <v>2135</v>
      </c>
      <c r="D406" s="138" t="s">
        <v>2244</v>
      </c>
      <c r="E406" s="144" t="s">
        <v>2282</v>
      </c>
      <c r="F406" s="4" t="s">
        <v>2101</v>
      </c>
      <c r="G406" s="4" t="s">
        <v>2296</v>
      </c>
      <c r="H406" s="4" t="s">
        <v>40</v>
      </c>
      <c r="I406" s="8">
        <v>45324</v>
      </c>
      <c r="J406" s="10">
        <f t="shared" ca="1" si="135"/>
        <v>246.39353854166984</v>
      </c>
      <c r="K406" s="4">
        <v>729</v>
      </c>
      <c r="L406" s="8">
        <f t="shared" si="136"/>
        <v>46053</v>
      </c>
      <c r="O406" s="138" t="s">
        <v>2433</v>
      </c>
      <c r="T406" s="4" t="s">
        <v>206</v>
      </c>
      <c r="U406" s="4" t="s">
        <v>29</v>
      </c>
      <c r="W406" s="4">
        <v>2010</v>
      </c>
      <c r="X406" s="4" t="s">
        <v>6973</v>
      </c>
      <c r="Y406" s="138" t="s">
        <v>2396</v>
      </c>
      <c r="AF406" s="17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</row>
    <row r="407" spans="1:166" s="4" customFormat="1" ht="30" hidden="1" x14ac:dyDescent="0.25">
      <c r="A407" s="4">
        <v>405</v>
      </c>
      <c r="B407" s="148" t="s">
        <v>6976</v>
      </c>
      <c r="C407" s="4" t="s">
        <v>2135</v>
      </c>
      <c r="D407" s="138" t="s">
        <v>2245</v>
      </c>
      <c r="E407" s="144" t="s">
        <v>2282</v>
      </c>
      <c r="F407" s="4" t="s">
        <v>2101</v>
      </c>
      <c r="G407" s="4" t="s">
        <v>2296</v>
      </c>
      <c r="H407" s="4" t="s">
        <v>40</v>
      </c>
      <c r="I407" s="8">
        <v>45324</v>
      </c>
      <c r="J407" s="10">
        <f t="shared" ca="1" si="135"/>
        <v>246.39353854166984</v>
      </c>
      <c r="K407" s="4">
        <v>729</v>
      </c>
      <c r="L407" s="8">
        <f t="shared" si="136"/>
        <v>46053</v>
      </c>
      <c r="O407" s="138" t="s">
        <v>2433</v>
      </c>
      <c r="T407" s="4" t="s">
        <v>206</v>
      </c>
      <c r="U407" s="4" t="s">
        <v>29</v>
      </c>
      <c r="W407" s="4">
        <v>2010</v>
      </c>
      <c r="X407" s="4" t="s">
        <v>6973</v>
      </c>
      <c r="Y407" s="138" t="s">
        <v>2397</v>
      </c>
      <c r="AF407" s="17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</row>
    <row r="408" spans="1:166" s="4" customFormat="1" ht="30" hidden="1" x14ac:dyDescent="0.25">
      <c r="A408" s="4">
        <v>406</v>
      </c>
      <c r="B408" s="148" t="s">
        <v>6976</v>
      </c>
      <c r="C408" s="4" t="s">
        <v>2135</v>
      </c>
      <c r="D408" s="138" t="s">
        <v>2246</v>
      </c>
      <c r="E408" s="144" t="s">
        <v>2282</v>
      </c>
      <c r="F408" s="4" t="s">
        <v>2101</v>
      </c>
      <c r="G408" s="4" t="s">
        <v>2296</v>
      </c>
      <c r="H408" s="4" t="s">
        <v>40</v>
      </c>
      <c r="I408" s="8">
        <v>45324</v>
      </c>
      <c r="J408" s="10">
        <f t="shared" ref="J408:J409" ca="1" si="137">L408-NOW()</f>
        <v>246.39353854166984</v>
      </c>
      <c r="K408" s="4">
        <v>729</v>
      </c>
      <c r="L408" s="8">
        <f t="shared" ref="L408:L409" si="138">I408+K408</f>
        <v>46053</v>
      </c>
      <c r="O408" s="138" t="s">
        <v>2433</v>
      </c>
      <c r="T408" s="4" t="s">
        <v>206</v>
      </c>
      <c r="U408" s="4" t="s">
        <v>29</v>
      </c>
      <c r="W408" s="4">
        <v>2017</v>
      </c>
      <c r="X408" s="4" t="s">
        <v>6973</v>
      </c>
      <c r="Y408" s="138" t="s">
        <v>2398</v>
      </c>
      <c r="AF408" s="17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</row>
    <row r="409" spans="1:166" s="4" customFormat="1" ht="30" hidden="1" x14ac:dyDescent="0.25">
      <c r="A409" s="4">
        <v>407</v>
      </c>
      <c r="B409" s="148" t="s">
        <v>6976</v>
      </c>
      <c r="C409" s="4" t="s">
        <v>2135</v>
      </c>
      <c r="D409" s="138" t="s">
        <v>2247</v>
      </c>
      <c r="E409" s="144" t="s">
        <v>2282</v>
      </c>
      <c r="F409" s="4" t="s">
        <v>2101</v>
      </c>
      <c r="G409" s="4" t="s">
        <v>2296</v>
      </c>
      <c r="H409" s="4" t="s">
        <v>40</v>
      </c>
      <c r="I409" s="8">
        <v>45324</v>
      </c>
      <c r="J409" s="10">
        <f t="shared" ca="1" si="137"/>
        <v>246.39353854166984</v>
      </c>
      <c r="K409" s="4">
        <v>729</v>
      </c>
      <c r="L409" s="8">
        <f t="shared" si="138"/>
        <v>46053</v>
      </c>
      <c r="O409" s="138" t="s">
        <v>2433</v>
      </c>
      <c r="T409" s="4" t="s">
        <v>206</v>
      </c>
      <c r="U409" s="4" t="s">
        <v>29</v>
      </c>
      <c r="W409" s="4">
        <v>2017</v>
      </c>
      <c r="X409" s="4" t="s">
        <v>6973</v>
      </c>
      <c r="Y409" s="138" t="s">
        <v>2399</v>
      </c>
      <c r="AF409" s="17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</row>
    <row r="410" spans="1:166" s="4" customFormat="1" ht="30" hidden="1" x14ac:dyDescent="0.25">
      <c r="A410" s="4">
        <v>408</v>
      </c>
      <c r="B410" s="148" t="s">
        <v>6976</v>
      </c>
      <c r="C410" s="4" t="s">
        <v>2135</v>
      </c>
      <c r="D410" s="138" t="s">
        <v>2248</v>
      </c>
      <c r="E410" s="144" t="s">
        <v>2282</v>
      </c>
      <c r="F410" s="4" t="s">
        <v>2101</v>
      </c>
      <c r="G410" s="4" t="s">
        <v>2296</v>
      </c>
      <c r="H410" s="4" t="s">
        <v>40</v>
      </c>
      <c r="I410" s="8">
        <v>45324</v>
      </c>
      <c r="J410" s="10">
        <f t="shared" ref="J410" ca="1" si="139">L410-NOW()</f>
        <v>246.39353854166984</v>
      </c>
      <c r="K410" s="4">
        <v>729</v>
      </c>
      <c r="L410" s="8">
        <f t="shared" ref="L410" si="140">I410+K410</f>
        <v>46053</v>
      </c>
      <c r="M410" s="5"/>
      <c r="O410" s="138" t="s">
        <v>2433</v>
      </c>
      <c r="T410" s="4" t="s">
        <v>206</v>
      </c>
      <c r="U410" s="4" t="s">
        <v>29</v>
      </c>
      <c r="W410" s="4">
        <v>2021</v>
      </c>
      <c r="X410" s="4" t="s">
        <v>6973</v>
      </c>
      <c r="Y410" s="138" t="s">
        <v>2400</v>
      </c>
      <c r="AF410" s="17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</row>
    <row r="411" spans="1:166" s="4" customFormat="1" ht="30" hidden="1" x14ac:dyDescent="0.25">
      <c r="A411" s="4">
        <v>409</v>
      </c>
      <c r="B411" s="148" t="s">
        <v>6976</v>
      </c>
      <c r="C411" s="4" t="s">
        <v>2135</v>
      </c>
      <c r="D411" s="138" t="s">
        <v>2249</v>
      </c>
      <c r="E411" s="144" t="s">
        <v>2282</v>
      </c>
      <c r="F411" s="4" t="s">
        <v>2101</v>
      </c>
      <c r="G411" s="4" t="s">
        <v>2296</v>
      </c>
      <c r="H411" s="4" t="s">
        <v>40</v>
      </c>
      <c r="I411" s="8">
        <v>45324</v>
      </c>
      <c r="J411" s="10">
        <f t="shared" ref="J411" ca="1" si="141">L411-NOW()</f>
        <v>246.39353854166984</v>
      </c>
      <c r="K411" s="4">
        <v>729</v>
      </c>
      <c r="L411" s="8">
        <f t="shared" ref="L411" si="142">I411+K411</f>
        <v>46053</v>
      </c>
      <c r="M411" s="5"/>
      <c r="O411" s="138" t="s">
        <v>2433</v>
      </c>
      <c r="T411" s="4" t="s">
        <v>206</v>
      </c>
      <c r="U411" s="4" t="s">
        <v>29</v>
      </c>
      <c r="W411" s="4">
        <v>2021</v>
      </c>
      <c r="X411" s="4" t="s">
        <v>6973</v>
      </c>
      <c r="Y411" s="138" t="s">
        <v>2401</v>
      </c>
      <c r="AF411" s="17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</row>
    <row r="412" spans="1:166" s="4" customFormat="1" ht="30" hidden="1" x14ac:dyDescent="0.25">
      <c r="A412" s="4">
        <v>410</v>
      </c>
      <c r="B412" s="148" t="s">
        <v>6976</v>
      </c>
      <c r="C412" s="4" t="s">
        <v>2135</v>
      </c>
      <c r="D412" s="138" t="s">
        <v>2250</v>
      </c>
      <c r="E412" s="144" t="s">
        <v>2282</v>
      </c>
      <c r="F412" s="4" t="s">
        <v>2101</v>
      </c>
      <c r="G412" s="4" t="s">
        <v>2296</v>
      </c>
      <c r="H412" s="4" t="s">
        <v>40</v>
      </c>
      <c r="I412" s="8">
        <v>45324</v>
      </c>
      <c r="J412" s="10">
        <f t="shared" ref="J412" ca="1" si="143">L412-NOW()</f>
        <v>246.39353854166984</v>
      </c>
      <c r="K412" s="4">
        <v>729</v>
      </c>
      <c r="L412" s="8">
        <f t="shared" ref="L412" si="144">I412+K412</f>
        <v>46053</v>
      </c>
      <c r="M412" s="5"/>
      <c r="O412" s="138" t="s">
        <v>2433</v>
      </c>
      <c r="T412" s="4" t="s">
        <v>206</v>
      </c>
      <c r="U412" s="4" t="s">
        <v>29</v>
      </c>
      <c r="W412" s="4">
        <v>2021</v>
      </c>
      <c r="X412" s="4" t="s">
        <v>6973</v>
      </c>
      <c r="Y412" s="138" t="s">
        <v>2402</v>
      </c>
      <c r="AF412" s="17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</row>
    <row r="413" spans="1:166" s="4" customFormat="1" ht="30" hidden="1" x14ac:dyDescent="0.25">
      <c r="A413" s="4">
        <v>411</v>
      </c>
      <c r="B413" s="148" t="s">
        <v>6976</v>
      </c>
      <c r="C413" s="4" t="s">
        <v>2135</v>
      </c>
      <c r="D413" s="138" t="s">
        <v>2251</v>
      </c>
      <c r="E413" s="144" t="s">
        <v>2282</v>
      </c>
      <c r="F413" s="4" t="s">
        <v>2101</v>
      </c>
      <c r="G413" s="4" t="s">
        <v>2296</v>
      </c>
      <c r="H413" s="4" t="s">
        <v>40</v>
      </c>
      <c r="I413" s="8">
        <v>45708</v>
      </c>
      <c r="J413" s="10">
        <f t="shared" ref="J413:J452" ca="1" si="145">L413-NOW()</f>
        <v>630.39353854166984</v>
      </c>
      <c r="K413" s="4">
        <v>729</v>
      </c>
      <c r="L413" s="8">
        <f t="shared" ref="L413:L452" si="146">I413+K413</f>
        <v>46437</v>
      </c>
      <c r="O413" s="138" t="s">
        <v>2433</v>
      </c>
      <c r="T413" s="4" t="s">
        <v>206</v>
      </c>
      <c r="U413" s="4" t="s">
        <v>29</v>
      </c>
      <c r="W413" s="4">
        <v>2020</v>
      </c>
      <c r="X413" s="4" t="s">
        <v>6973</v>
      </c>
      <c r="Y413" s="138" t="s">
        <v>2403</v>
      </c>
      <c r="AF413" s="17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</row>
    <row r="414" spans="1:166" s="4" customFormat="1" ht="30" hidden="1" x14ac:dyDescent="0.25">
      <c r="A414" s="4">
        <v>412</v>
      </c>
      <c r="B414" s="148" t="s">
        <v>6976</v>
      </c>
      <c r="C414" s="4" t="s">
        <v>2136</v>
      </c>
      <c r="D414" s="150" t="s">
        <v>2221</v>
      </c>
      <c r="E414" s="148" t="s">
        <v>2287</v>
      </c>
      <c r="F414" s="4" t="s">
        <v>2101</v>
      </c>
      <c r="G414" s="4" t="s">
        <v>2296</v>
      </c>
      <c r="H414" s="4" t="s">
        <v>40</v>
      </c>
      <c r="I414" s="8">
        <v>45478</v>
      </c>
      <c r="J414" s="10">
        <f t="shared" ca="1" si="145"/>
        <v>1130.3935385416698</v>
      </c>
      <c r="K414" s="4">
        <v>1459</v>
      </c>
      <c r="L414" s="8">
        <f t="shared" si="146"/>
        <v>46937</v>
      </c>
      <c r="O414" s="150" t="s">
        <v>2430</v>
      </c>
      <c r="T414" s="4" t="s">
        <v>206</v>
      </c>
      <c r="U414" s="4" t="s">
        <v>29</v>
      </c>
      <c r="W414" s="4">
        <v>2017</v>
      </c>
      <c r="X414" s="4" t="s">
        <v>6973</v>
      </c>
      <c r="Y414" s="150" t="s">
        <v>2404</v>
      </c>
      <c r="AF414" s="17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</row>
    <row r="415" spans="1:166" s="4" customFormat="1" ht="30" hidden="1" x14ac:dyDescent="0.25">
      <c r="A415" s="4">
        <v>413</v>
      </c>
      <c r="B415" s="148" t="s">
        <v>6976</v>
      </c>
      <c r="C415" s="4" t="s">
        <v>2136</v>
      </c>
      <c r="D415" s="150" t="s">
        <v>2222</v>
      </c>
      <c r="E415" s="148" t="s">
        <v>2284</v>
      </c>
      <c r="F415" s="4" t="s">
        <v>2101</v>
      </c>
      <c r="G415" s="4" t="s">
        <v>2296</v>
      </c>
      <c r="H415" s="4" t="s">
        <v>40</v>
      </c>
      <c r="I415" s="8">
        <v>45324</v>
      </c>
      <c r="J415" s="10">
        <f t="shared" ca="1" si="145"/>
        <v>976.39353854166984</v>
      </c>
      <c r="K415" s="4">
        <v>1459</v>
      </c>
      <c r="L415" s="8">
        <f t="shared" si="146"/>
        <v>46783</v>
      </c>
      <c r="M415" s="5"/>
      <c r="O415" s="150" t="s">
        <v>2430</v>
      </c>
      <c r="T415" s="4" t="s">
        <v>206</v>
      </c>
      <c r="U415" s="4" t="s">
        <v>29</v>
      </c>
      <c r="W415" s="4">
        <v>2021</v>
      </c>
      <c r="X415" s="4" t="s">
        <v>6973</v>
      </c>
      <c r="Y415" s="150" t="s">
        <v>2405</v>
      </c>
      <c r="AF415" s="17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</row>
    <row r="416" spans="1:166" s="4" customFormat="1" ht="30" hidden="1" x14ac:dyDescent="0.25">
      <c r="A416" s="4">
        <v>414</v>
      </c>
      <c r="B416" s="148" t="s">
        <v>6976</v>
      </c>
      <c r="C416" s="4" t="s">
        <v>2135</v>
      </c>
      <c r="D416" s="150" t="s">
        <v>2223</v>
      </c>
      <c r="E416" s="148" t="s">
        <v>2288</v>
      </c>
      <c r="F416" s="4" t="s">
        <v>2101</v>
      </c>
      <c r="G416" s="4" t="s">
        <v>2296</v>
      </c>
      <c r="H416" s="4" t="s">
        <v>40</v>
      </c>
      <c r="I416" s="8">
        <v>45560</v>
      </c>
      <c r="J416" s="10">
        <f t="shared" ca="1" si="145"/>
        <v>482.39353854166984</v>
      </c>
      <c r="K416" s="4">
        <v>729</v>
      </c>
      <c r="L416" s="8">
        <f t="shared" si="146"/>
        <v>46289</v>
      </c>
      <c r="O416" s="150" t="s">
        <v>2430</v>
      </c>
      <c r="T416" s="4" t="s">
        <v>206</v>
      </c>
      <c r="U416" s="4" t="s">
        <v>29</v>
      </c>
      <c r="W416" s="4">
        <v>2022</v>
      </c>
      <c r="X416" s="4" t="s">
        <v>6973</v>
      </c>
      <c r="Y416" s="150" t="s">
        <v>2406</v>
      </c>
      <c r="AF416" s="17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</row>
    <row r="417" spans="1:166" s="4" customFormat="1" ht="30" hidden="1" x14ac:dyDescent="0.25">
      <c r="A417" s="4">
        <v>415</v>
      </c>
      <c r="B417" s="148" t="s">
        <v>6976</v>
      </c>
      <c r="C417" s="4" t="s">
        <v>2136</v>
      </c>
      <c r="D417" s="138" t="s">
        <v>2252</v>
      </c>
      <c r="E417" s="144" t="s">
        <v>2289</v>
      </c>
      <c r="F417" s="4" t="s">
        <v>2101</v>
      </c>
      <c r="G417" s="4" t="s">
        <v>2296</v>
      </c>
      <c r="H417" s="4" t="s">
        <v>40</v>
      </c>
      <c r="I417" s="8">
        <v>45043</v>
      </c>
      <c r="J417" s="10">
        <f t="shared" ca="1" si="145"/>
        <v>695.39353854166984</v>
      </c>
      <c r="K417" s="4">
        <v>1459</v>
      </c>
      <c r="L417" s="8">
        <f t="shared" si="146"/>
        <v>46502</v>
      </c>
      <c r="M417" s="150" t="s">
        <v>2435</v>
      </c>
      <c r="O417" s="150" t="s">
        <v>2435</v>
      </c>
      <c r="T417" s="4" t="s">
        <v>206</v>
      </c>
      <c r="U417" s="4" t="s">
        <v>29</v>
      </c>
      <c r="X417" s="4" t="s">
        <v>6973</v>
      </c>
      <c r="Y417" s="138" t="s">
        <v>2404</v>
      </c>
      <c r="AF417" s="17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</row>
    <row r="418" spans="1:166" s="4" customFormat="1" ht="30.75" hidden="1" thickBot="1" x14ac:dyDescent="0.3">
      <c r="A418" s="4">
        <v>416</v>
      </c>
      <c r="B418" s="160" t="s">
        <v>6976</v>
      </c>
      <c r="C418" s="47" t="s">
        <v>2136</v>
      </c>
      <c r="D418" s="149" t="s">
        <v>2253</v>
      </c>
      <c r="E418" s="153" t="s">
        <v>2290</v>
      </c>
      <c r="F418" s="47" t="s">
        <v>2101</v>
      </c>
      <c r="G418" s="47" t="s">
        <v>2296</v>
      </c>
      <c r="H418" s="47" t="s">
        <v>40</v>
      </c>
      <c r="I418" s="272">
        <v>45043</v>
      </c>
      <c r="J418" s="271">
        <f t="shared" ca="1" si="145"/>
        <v>695.39353854166984</v>
      </c>
      <c r="K418" s="47">
        <v>1459</v>
      </c>
      <c r="L418" s="272">
        <f t="shared" si="146"/>
        <v>46502</v>
      </c>
      <c r="M418" s="337" t="s">
        <v>2436</v>
      </c>
      <c r="N418" s="47"/>
      <c r="O418" s="337" t="s">
        <v>2436</v>
      </c>
      <c r="P418" s="47"/>
      <c r="Q418" s="47"/>
      <c r="R418" s="47"/>
      <c r="S418" s="47"/>
      <c r="T418" s="47" t="s">
        <v>206</v>
      </c>
      <c r="U418" s="47" t="s">
        <v>29</v>
      </c>
      <c r="V418" s="47"/>
      <c r="W418" s="47"/>
      <c r="X418" s="47" t="s">
        <v>6973</v>
      </c>
      <c r="Y418" s="149" t="s">
        <v>2405</v>
      </c>
      <c r="Z418" s="47"/>
      <c r="AA418" s="179"/>
      <c r="AB418" s="179"/>
      <c r="AC418" s="179"/>
      <c r="AD418" s="179"/>
      <c r="AE418" s="179"/>
      <c r="AF418" s="182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</row>
    <row r="419" spans="1:166" s="4" customFormat="1" ht="30" hidden="1" x14ac:dyDescent="0.25">
      <c r="A419" s="4">
        <v>417</v>
      </c>
      <c r="B419" s="335" t="s">
        <v>6977</v>
      </c>
      <c r="C419" s="170" t="s">
        <v>2135</v>
      </c>
      <c r="D419" s="157" t="s">
        <v>2254</v>
      </c>
      <c r="E419" s="154" t="s">
        <v>2291</v>
      </c>
      <c r="F419" s="170" t="s">
        <v>2101</v>
      </c>
      <c r="G419" s="170" t="s">
        <v>2296</v>
      </c>
      <c r="H419" s="170" t="s">
        <v>40</v>
      </c>
      <c r="I419" s="173">
        <v>45774</v>
      </c>
      <c r="J419" s="171">
        <f t="shared" ca="1" si="145"/>
        <v>696.39353854166984</v>
      </c>
      <c r="K419" s="170">
        <v>729</v>
      </c>
      <c r="L419" s="173">
        <f t="shared" si="146"/>
        <v>46503</v>
      </c>
      <c r="M419" s="170"/>
      <c r="N419" s="170"/>
      <c r="O419" s="157" t="s">
        <v>2437</v>
      </c>
      <c r="P419" s="170"/>
      <c r="Q419" s="170"/>
      <c r="R419" s="170"/>
      <c r="S419" s="170"/>
      <c r="T419" s="4" t="s">
        <v>206</v>
      </c>
      <c r="U419" s="4" t="s">
        <v>29</v>
      </c>
      <c r="V419" s="170"/>
      <c r="W419" s="170"/>
      <c r="X419" s="4" t="s">
        <v>6973</v>
      </c>
      <c r="Y419" s="157" t="s">
        <v>2407</v>
      </c>
      <c r="Z419" s="175"/>
      <c r="AA419" s="275"/>
      <c r="AB419" s="170"/>
      <c r="AC419" s="170"/>
      <c r="AD419" s="170"/>
      <c r="AE419" s="170"/>
      <c r="AF419" s="175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</row>
    <row r="420" spans="1:166" s="4" customFormat="1" ht="30" hidden="1" x14ac:dyDescent="0.25">
      <c r="A420" s="4">
        <v>418</v>
      </c>
      <c r="B420" s="148" t="s">
        <v>6977</v>
      </c>
      <c r="C420" s="4" t="s">
        <v>2135</v>
      </c>
      <c r="D420" s="138" t="s">
        <v>2255</v>
      </c>
      <c r="E420" s="144" t="s">
        <v>2291</v>
      </c>
      <c r="F420" s="4" t="s">
        <v>2101</v>
      </c>
      <c r="G420" s="4" t="s">
        <v>2296</v>
      </c>
      <c r="H420" s="4" t="s">
        <v>40</v>
      </c>
      <c r="I420" s="8">
        <v>45774</v>
      </c>
      <c r="J420" s="10">
        <f t="shared" ca="1" si="145"/>
        <v>696.39353854166984</v>
      </c>
      <c r="K420" s="4">
        <v>729</v>
      </c>
      <c r="L420" s="8">
        <f t="shared" si="146"/>
        <v>46503</v>
      </c>
      <c r="O420" s="138" t="s">
        <v>2438</v>
      </c>
      <c r="T420" s="4" t="s">
        <v>206</v>
      </c>
      <c r="U420" s="4" t="s">
        <v>29</v>
      </c>
      <c r="X420" s="4" t="s">
        <v>6973</v>
      </c>
      <c r="Y420" s="138" t="s">
        <v>2408</v>
      </c>
      <c r="Z420" s="177"/>
      <c r="AA420" s="176"/>
      <c r="AF420" s="17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</row>
    <row r="421" spans="1:166" s="4" customFormat="1" ht="30" hidden="1" x14ac:dyDescent="0.25">
      <c r="A421" s="4">
        <v>419</v>
      </c>
      <c r="B421" s="148" t="s">
        <v>6977</v>
      </c>
      <c r="C421" s="4" t="s">
        <v>2135</v>
      </c>
      <c r="D421" s="138" t="s">
        <v>2256</v>
      </c>
      <c r="E421" s="144" t="s">
        <v>2291</v>
      </c>
      <c r="F421" s="4" t="s">
        <v>2101</v>
      </c>
      <c r="G421" s="4" t="s">
        <v>2296</v>
      </c>
      <c r="H421" s="4" t="s">
        <v>40</v>
      </c>
      <c r="I421" s="8">
        <v>45774</v>
      </c>
      <c r="J421" s="10">
        <f t="shared" ca="1" si="145"/>
        <v>696.39353854166984</v>
      </c>
      <c r="K421" s="4">
        <v>729</v>
      </c>
      <c r="L421" s="8">
        <f t="shared" si="146"/>
        <v>46503</v>
      </c>
      <c r="O421" s="138" t="s">
        <v>2438</v>
      </c>
      <c r="T421" s="4" t="s">
        <v>206</v>
      </c>
      <c r="U421" s="4" t="s">
        <v>29</v>
      </c>
      <c r="X421" s="4" t="s">
        <v>6973</v>
      </c>
      <c r="Y421" s="138" t="s">
        <v>2409</v>
      </c>
      <c r="Z421" s="177"/>
      <c r="AA421" s="176"/>
      <c r="AF421" s="17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</row>
    <row r="422" spans="1:166" s="4" customFormat="1" ht="30" hidden="1" x14ac:dyDescent="0.25">
      <c r="A422" s="4">
        <v>420</v>
      </c>
      <c r="B422" s="148" t="s">
        <v>6977</v>
      </c>
      <c r="C422" s="4" t="s">
        <v>2135</v>
      </c>
      <c r="D422" s="138" t="s">
        <v>2257</v>
      </c>
      <c r="E422" s="144" t="s">
        <v>2291</v>
      </c>
      <c r="F422" s="4" t="s">
        <v>2101</v>
      </c>
      <c r="G422" s="4" t="s">
        <v>2296</v>
      </c>
      <c r="H422" s="4" t="s">
        <v>40</v>
      </c>
      <c r="I422" s="8">
        <v>45774</v>
      </c>
      <c r="J422" s="10">
        <f t="shared" ca="1" si="145"/>
        <v>696.39353854166984</v>
      </c>
      <c r="K422" s="4">
        <v>729</v>
      </c>
      <c r="L422" s="8">
        <f t="shared" si="146"/>
        <v>46503</v>
      </c>
      <c r="O422" s="138" t="s">
        <v>2438</v>
      </c>
      <c r="T422" s="4" t="s">
        <v>206</v>
      </c>
      <c r="U422" s="4" t="s">
        <v>29</v>
      </c>
      <c r="X422" s="4" t="s">
        <v>6973</v>
      </c>
      <c r="Y422" s="138" t="s">
        <v>2410</v>
      </c>
      <c r="Z422" s="177"/>
      <c r="AA422" s="176"/>
      <c r="AF422" s="17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</row>
    <row r="423" spans="1:166" s="4" customFormat="1" ht="30" hidden="1" x14ac:dyDescent="0.25">
      <c r="A423" s="4">
        <v>421</v>
      </c>
      <c r="B423" s="148" t="s">
        <v>6977</v>
      </c>
      <c r="C423" s="4" t="s">
        <v>2135</v>
      </c>
      <c r="D423" s="138" t="s">
        <v>2258</v>
      </c>
      <c r="E423" s="144" t="s">
        <v>2291</v>
      </c>
      <c r="F423" s="4" t="s">
        <v>2101</v>
      </c>
      <c r="G423" s="4" t="s">
        <v>2296</v>
      </c>
      <c r="H423" s="4" t="s">
        <v>40</v>
      </c>
      <c r="I423" s="8">
        <v>45774</v>
      </c>
      <c r="J423" s="10">
        <f t="shared" ca="1" si="145"/>
        <v>696.39353854166984</v>
      </c>
      <c r="K423" s="4">
        <v>729</v>
      </c>
      <c r="L423" s="8">
        <f t="shared" si="146"/>
        <v>46503</v>
      </c>
      <c r="O423" s="138" t="s">
        <v>2438</v>
      </c>
      <c r="T423" s="4" t="s">
        <v>206</v>
      </c>
      <c r="U423" s="4" t="s">
        <v>29</v>
      </c>
      <c r="X423" s="4" t="s">
        <v>6973</v>
      </c>
      <c r="Y423" s="138" t="s">
        <v>2411</v>
      </c>
      <c r="Z423" s="177"/>
      <c r="AA423" s="176"/>
      <c r="AF423" s="17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</row>
    <row r="424" spans="1:166" s="4" customFormat="1" ht="30" hidden="1" x14ac:dyDescent="0.25">
      <c r="A424" s="4">
        <v>422</v>
      </c>
      <c r="B424" s="148" t="s">
        <v>6977</v>
      </c>
      <c r="C424" s="4" t="s">
        <v>2135</v>
      </c>
      <c r="D424" s="138" t="s">
        <v>2259</v>
      </c>
      <c r="E424" s="144" t="s">
        <v>2291</v>
      </c>
      <c r="F424" s="4" t="s">
        <v>2101</v>
      </c>
      <c r="G424" s="4" t="s">
        <v>2296</v>
      </c>
      <c r="H424" s="4" t="s">
        <v>40</v>
      </c>
      <c r="I424" s="8">
        <v>45774</v>
      </c>
      <c r="J424" s="10">
        <f t="shared" ca="1" si="145"/>
        <v>696.39353854166984</v>
      </c>
      <c r="K424" s="4">
        <v>729</v>
      </c>
      <c r="L424" s="8">
        <f t="shared" si="146"/>
        <v>46503</v>
      </c>
      <c r="O424" s="138" t="s">
        <v>2438</v>
      </c>
      <c r="T424" s="4" t="s">
        <v>206</v>
      </c>
      <c r="U424" s="4" t="s">
        <v>29</v>
      </c>
      <c r="X424" s="4" t="s">
        <v>6973</v>
      </c>
      <c r="Y424" s="138" t="s">
        <v>2412</v>
      </c>
      <c r="Z424" s="177"/>
      <c r="AA424" s="176"/>
      <c r="AF424" s="17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</row>
    <row r="425" spans="1:166" s="4" customFormat="1" ht="30" hidden="1" x14ac:dyDescent="0.25">
      <c r="A425" s="4">
        <v>423</v>
      </c>
      <c r="B425" s="148" t="s">
        <v>6977</v>
      </c>
      <c r="C425" s="4" t="s">
        <v>2135</v>
      </c>
      <c r="D425" s="138" t="s">
        <v>2260</v>
      </c>
      <c r="E425" s="144" t="s">
        <v>2291</v>
      </c>
      <c r="F425" s="4" t="s">
        <v>2101</v>
      </c>
      <c r="G425" s="4" t="s">
        <v>2296</v>
      </c>
      <c r="H425" s="4" t="s">
        <v>40</v>
      </c>
      <c r="I425" s="8">
        <v>45774</v>
      </c>
      <c r="J425" s="10">
        <f t="shared" ca="1" si="145"/>
        <v>696.39353854166984</v>
      </c>
      <c r="K425" s="4">
        <v>729</v>
      </c>
      <c r="L425" s="8">
        <f t="shared" si="146"/>
        <v>46503</v>
      </c>
      <c r="O425" s="138" t="s">
        <v>2438</v>
      </c>
      <c r="T425" s="4" t="s">
        <v>206</v>
      </c>
      <c r="U425" s="4" t="s">
        <v>29</v>
      </c>
      <c r="X425" s="4" t="s">
        <v>6973</v>
      </c>
      <c r="Y425" s="138" t="s">
        <v>2413</v>
      </c>
      <c r="Z425" s="177"/>
      <c r="AA425" s="176"/>
      <c r="AF425" s="17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</row>
    <row r="426" spans="1:166" s="4" customFormat="1" ht="30" hidden="1" x14ac:dyDescent="0.25">
      <c r="A426" s="4">
        <v>424</v>
      </c>
      <c r="B426" s="148" t="s">
        <v>6977</v>
      </c>
      <c r="C426" s="4" t="s">
        <v>2135</v>
      </c>
      <c r="D426" s="138" t="s">
        <v>2261</v>
      </c>
      <c r="E426" s="144" t="s">
        <v>2291</v>
      </c>
      <c r="F426" s="4" t="s">
        <v>2101</v>
      </c>
      <c r="G426" s="4" t="s">
        <v>2296</v>
      </c>
      <c r="H426" s="4" t="s">
        <v>40</v>
      </c>
      <c r="I426" s="8">
        <v>45774</v>
      </c>
      <c r="J426" s="10">
        <f t="shared" ca="1" si="145"/>
        <v>696.39353854166984</v>
      </c>
      <c r="K426" s="4">
        <v>729</v>
      </c>
      <c r="L426" s="8">
        <f t="shared" si="146"/>
        <v>46503</v>
      </c>
      <c r="O426" s="138" t="s">
        <v>2438</v>
      </c>
      <c r="T426" s="4" t="s">
        <v>206</v>
      </c>
      <c r="U426" s="4" t="s">
        <v>29</v>
      </c>
      <c r="X426" s="4" t="s">
        <v>6973</v>
      </c>
      <c r="Y426" s="138" t="s">
        <v>2414</v>
      </c>
      <c r="Z426" s="177"/>
      <c r="AA426" s="176"/>
      <c r="AF426" s="17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</row>
    <row r="427" spans="1:166" s="4" customFormat="1" ht="30" hidden="1" x14ac:dyDescent="0.25">
      <c r="A427" s="4">
        <v>425</v>
      </c>
      <c r="B427" s="148" t="s">
        <v>6977</v>
      </c>
      <c r="C427" s="4" t="s">
        <v>2135</v>
      </c>
      <c r="D427" s="138" t="s">
        <v>2262</v>
      </c>
      <c r="E427" s="144" t="s">
        <v>2291</v>
      </c>
      <c r="F427" s="4" t="s">
        <v>2101</v>
      </c>
      <c r="G427" s="4" t="s">
        <v>2296</v>
      </c>
      <c r="H427" s="4" t="s">
        <v>40</v>
      </c>
      <c r="I427" s="8">
        <v>45774</v>
      </c>
      <c r="J427" s="10">
        <f t="shared" ca="1" si="145"/>
        <v>696.39353854166984</v>
      </c>
      <c r="K427" s="4">
        <v>729</v>
      </c>
      <c r="L427" s="8">
        <f t="shared" si="146"/>
        <v>46503</v>
      </c>
      <c r="O427" s="138" t="s">
        <v>2438</v>
      </c>
      <c r="T427" s="4" t="s">
        <v>206</v>
      </c>
      <c r="U427" s="4" t="s">
        <v>29</v>
      </c>
      <c r="X427" s="4" t="s">
        <v>6973</v>
      </c>
      <c r="Y427" s="138" t="s">
        <v>2415</v>
      </c>
      <c r="Z427" s="177"/>
      <c r="AA427" s="176"/>
      <c r="AF427" s="17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</row>
    <row r="428" spans="1:166" s="4" customFormat="1" ht="30" hidden="1" x14ac:dyDescent="0.25">
      <c r="A428" s="4">
        <v>426</v>
      </c>
      <c r="B428" s="148" t="s">
        <v>6977</v>
      </c>
      <c r="C428" s="4" t="s">
        <v>2135</v>
      </c>
      <c r="D428" s="138" t="s">
        <v>2263</v>
      </c>
      <c r="E428" s="144" t="s">
        <v>2291</v>
      </c>
      <c r="F428" s="4" t="s">
        <v>2101</v>
      </c>
      <c r="G428" s="4" t="s">
        <v>2296</v>
      </c>
      <c r="H428" s="4" t="s">
        <v>40</v>
      </c>
      <c r="I428" s="8">
        <v>45774</v>
      </c>
      <c r="J428" s="10">
        <f t="shared" ca="1" si="145"/>
        <v>696.39353854166984</v>
      </c>
      <c r="K428" s="4">
        <v>729</v>
      </c>
      <c r="L428" s="8">
        <f t="shared" si="146"/>
        <v>46503</v>
      </c>
      <c r="O428" s="138" t="s">
        <v>2438</v>
      </c>
      <c r="T428" s="4" t="s">
        <v>206</v>
      </c>
      <c r="U428" s="4" t="s">
        <v>29</v>
      </c>
      <c r="X428" s="4" t="s">
        <v>6973</v>
      </c>
      <c r="Y428" s="138" t="s">
        <v>2416</v>
      </c>
      <c r="Z428" s="177"/>
      <c r="AA428" s="176"/>
      <c r="AF428" s="17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</row>
    <row r="429" spans="1:166" s="4" customFormat="1" ht="30" hidden="1" x14ac:dyDescent="0.25">
      <c r="A429" s="4">
        <v>427</v>
      </c>
      <c r="B429" s="148" t="s">
        <v>6977</v>
      </c>
      <c r="C429" s="4" t="s">
        <v>2135</v>
      </c>
      <c r="D429" s="138" t="s">
        <v>2264</v>
      </c>
      <c r="E429" s="144" t="s">
        <v>2291</v>
      </c>
      <c r="F429" s="4" t="s">
        <v>2101</v>
      </c>
      <c r="G429" s="4" t="s">
        <v>2296</v>
      </c>
      <c r="H429" s="4" t="s">
        <v>40</v>
      </c>
      <c r="I429" s="8">
        <v>45774</v>
      </c>
      <c r="J429" s="10">
        <f t="shared" ca="1" si="145"/>
        <v>696.39353854166984</v>
      </c>
      <c r="K429" s="4">
        <v>729</v>
      </c>
      <c r="L429" s="8">
        <f t="shared" si="146"/>
        <v>46503</v>
      </c>
      <c r="O429" s="138" t="s">
        <v>2438</v>
      </c>
      <c r="T429" s="4" t="s">
        <v>206</v>
      </c>
      <c r="U429" s="4" t="s">
        <v>29</v>
      </c>
      <c r="X429" s="4" t="s">
        <v>6973</v>
      </c>
      <c r="Y429" s="138" t="s">
        <v>2417</v>
      </c>
      <c r="Z429" s="177"/>
      <c r="AA429" s="176"/>
      <c r="AF429" s="17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</row>
    <row r="430" spans="1:166" s="4" customFormat="1" ht="30" hidden="1" x14ac:dyDescent="0.25">
      <c r="A430" s="4">
        <v>428</v>
      </c>
      <c r="B430" s="148" t="s">
        <v>6977</v>
      </c>
      <c r="C430" s="4" t="s">
        <v>2135</v>
      </c>
      <c r="D430" s="138" t="s">
        <v>2265</v>
      </c>
      <c r="E430" s="144" t="s">
        <v>2291</v>
      </c>
      <c r="F430" s="4" t="s">
        <v>2101</v>
      </c>
      <c r="G430" s="4" t="s">
        <v>2296</v>
      </c>
      <c r="H430" s="4" t="s">
        <v>40</v>
      </c>
      <c r="I430" s="8">
        <v>45774</v>
      </c>
      <c r="J430" s="10">
        <f t="shared" ca="1" si="145"/>
        <v>696.39353854166984</v>
      </c>
      <c r="K430" s="4">
        <v>729</v>
      </c>
      <c r="L430" s="8">
        <f t="shared" si="146"/>
        <v>46503</v>
      </c>
      <c r="O430" s="138" t="s">
        <v>2438</v>
      </c>
      <c r="T430" s="4" t="s">
        <v>206</v>
      </c>
      <c r="U430" s="4" t="s">
        <v>29</v>
      </c>
      <c r="X430" s="4" t="s">
        <v>6973</v>
      </c>
      <c r="Y430" s="138" t="s">
        <v>2418</v>
      </c>
      <c r="Z430" s="177"/>
      <c r="AA430" s="176"/>
      <c r="AF430" s="17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</row>
    <row r="431" spans="1:166" s="4" customFormat="1" ht="30" hidden="1" x14ac:dyDescent="0.25">
      <c r="A431" s="4">
        <v>429</v>
      </c>
      <c r="B431" s="148" t="s">
        <v>6977</v>
      </c>
      <c r="C431" s="4" t="s">
        <v>2135</v>
      </c>
      <c r="D431" s="138" t="s">
        <v>2266</v>
      </c>
      <c r="E431" s="144" t="s">
        <v>2291</v>
      </c>
      <c r="F431" s="4" t="s">
        <v>2101</v>
      </c>
      <c r="G431" s="4" t="s">
        <v>2296</v>
      </c>
      <c r="H431" s="4" t="s">
        <v>40</v>
      </c>
      <c r="I431" s="8">
        <v>45090</v>
      </c>
      <c r="J431" s="10">
        <f t="shared" ca="1" si="145"/>
        <v>12.393538541669841</v>
      </c>
      <c r="K431" s="4">
        <v>729</v>
      </c>
      <c r="L431" s="8">
        <f t="shared" si="146"/>
        <v>45819</v>
      </c>
      <c r="O431" s="138" t="s">
        <v>2438</v>
      </c>
      <c r="T431" s="4" t="s">
        <v>206</v>
      </c>
      <c r="U431" s="4" t="s">
        <v>29</v>
      </c>
      <c r="X431" s="4" t="s">
        <v>6973</v>
      </c>
      <c r="Y431" s="138" t="s">
        <v>2419</v>
      </c>
      <c r="Z431" s="177"/>
      <c r="AA431" s="176"/>
      <c r="AF431" s="17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</row>
    <row r="432" spans="1:166" s="4" customFormat="1" ht="30" hidden="1" x14ac:dyDescent="0.25">
      <c r="A432" s="4">
        <v>430</v>
      </c>
      <c r="B432" s="148" t="s">
        <v>6977</v>
      </c>
      <c r="C432" s="4" t="s">
        <v>2135</v>
      </c>
      <c r="D432" s="138" t="s">
        <v>2267</v>
      </c>
      <c r="E432" s="144" t="s">
        <v>2291</v>
      </c>
      <c r="F432" s="4" t="s">
        <v>2101</v>
      </c>
      <c r="G432" s="4" t="s">
        <v>2296</v>
      </c>
      <c r="H432" s="4" t="s">
        <v>40</v>
      </c>
      <c r="I432" s="8">
        <v>45090</v>
      </c>
      <c r="J432" s="10">
        <f t="shared" ca="1" si="145"/>
        <v>12.393538541669841</v>
      </c>
      <c r="K432" s="4">
        <v>729</v>
      </c>
      <c r="L432" s="8">
        <f t="shared" si="146"/>
        <v>45819</v>
      </c>
      <c r="O432" s="138" t="s">
        <v>2438</v>
      </c>
      <c r="T432" s="4" t="s">
        <v>206</v>
      </c>
      <c r="U432" s="4" t="s">
        <v>29</v>
      </c>
      <c r="X432" s="4" t="s">
        <v>6973</v>
      </c>
      <c r="Y432" s="138" t="s">
        <v>2420</v>
      </c>
      <c r="Z432" s="177"/>
      <c r="AA432" s="176"/>
      <c r="AF432" s="17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</row>
    <row r="433" spans="1:166" s="4" customFormat="1" ht="30" hidden="1" x14ac:dyDescent="0.25">
      <c r="A433" s="4">
        <v>431</v>
      </c>
      <c r="B433" s="148" t="s">
        <v>6977</v>
      </c>
      <c r="C433" s="4" t="s">
        <v>2135</v>
      </c>
      <c r="D433" s="138" t="s">
        <v>2268</v>
      </c>
      <c r="E433" s="144" t="s">
        <v>2291</v>
      </c>
      <c r="F433" s="4" t="s">
        <v>2101</v>
      </c>
      <c r="G433" s="4" t="s">
        <v>2296</v>
      </c>
      <c r="H433" s="4" t="s">
        <v>40</v>
      </c>
      <c r="I433" s="8">
        <v>45090</v>
      </c>
      <c r="J433" s="10">
        <f t="shared" ca="1" si="145"/>
        <v>12.393538541669841</v>
      </c>
      <c r="K433" s="4">
        <v>729</v>
      </c>
      <c r="L433" s="8">
        <f t="shared" si="146"/>
        <v>45819</v>
      </c>
      <c r="O433" s="138" t="s">
        <v>2438</v>
      </c>
      <c r="T433" s="4" t="s">
        <v>206</v>
      </c>
      <c r="U433" s="4" t="s">
        <v>29</v>
      </c>
      <c r="X433" s="4" t="s">
        <v>6973</v>
      </c>
      <c r="Y433" s="138" t="s">
        <v>2421</v>
      </c>
      <c r="Z433" s="177"/>
      <c r="AA433" s="176"/>
      <c r="AF433" s="17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</row>
    <row r="434" spans="1:166" s="4" customFormat="1" ht="30" hidden="1" x14ac:dyDescent="0.25">
      <c r="A434" s="4">
        <v>432</v>
      </c>
      <c r="B434" s="148" t="s">
        <v>6977</v>
      </c>
      <c r="C434" s="4" t="s">
        <v>2135</v>
      </c>
      <c r="D434" s="138" t="s">
        <v>2269</v>
      </c>
      <c r="E434" s="144" t="s">
        <v>2291</v>
      </c>
      <c r="F434" s="4" t="s">
        <v>2101</v>
      </c>
      <c r="G434" s="4" t="s">
        <v>2296</v>
      </c>
      <c r="H434" s="4" t="s">
        <v>40</v>
      </c>
      <c r="I434" s="8">
        <v>45774</v>
      </c>
      <c r="J434" s="10">
        <f t="shared" ca="1" si="145"/>
        <v>696.39353854166984</v>
      </c>
      <c r="K434" s="4">
        <v>729</v>
      </c>
      <c r="L434" s="8">
        <f t="shared" si="146"/>
        <v>46503</v>
      </c>
      <c r="O434" s="138" t="s">
        <v>2438</v>
      </c>
      <c r="T434" s="4" t="s">
        <v>206</v>
      </c>
      <c r="U434" s="4" t="s">
        <v>29</v>
      </c>
      <c r="X434" s="4" t="s">
        <v>6973</v>
      </c>
      <c r="Y434" s="138" t="s">
        <v>2422</v>
      </c>
      <c r="Z434" s="177"/>
      <c r="AA434" s="176"/>
      <c r="AF434" s="17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</row>
    <row r="435" spans="1:166" s="4" customFormat="1" ht="30" hidden="1" x14ac:dyDescent="0.25">
      <c r="A435" s="4">
        <v>433</v>
      </c>
      <c r="B435" s="148" t="s">
        <v>6977</v>
      </c>
      <c r="C435" s="4" t="s">
        <v>2135</v>
      </c>
      <c r="D435" s="138" t="s">
        <v>2270</v>
      </c>
      <c r="E435" s="144" t="s">
        <v>2291</v>
      </c>
      <c r="F435" s="4" t="s">
        <v>2101</v>
      </c>
      <c r="G435" s="4" t="s">
        <v>2296</v>
      </c>
      <c r="H435" s="4" t="s">
        <v>40</v>
      </c>
      <c r="I435" s="8">
        <v>45090</v>
      </c>
      <c r="J435" s="10">
        <f t="shared" ca="1" si="145"/>
        <v>12.393538541669841</v>
      </c>
      <c r="K435" s="4">
        <v>729</v>
      </c>
      <c r="L435" s="8">
        <f t="shared" si="146"/>
        <v>45819</v>
      </c>
      <c r="O435" s="138" t="s">
        <v>2438</v>
      </c>
      <c r="T435" s="4" t="s">
        <v>206</v>
      </c>
      <c r="U435" s="4" t="s">
        <v>29</v>
      </c>
      <c r="X435" s="4" t="s">
        <v>6973</v>
      </c>
      <c r="Y435" s="138" t="s">
        <v>2423</v>
      </c>
      <c r="Z435" s="177"/>
      <c r="AA435" s="176"/>
      <c r="AF435" s="17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</row>
    <row r="436" spans="1:166" s="4" customFormat="1" ht="30" hidden="1" x14ac:dyDescent="0.25">
      <c r="A436" s="4">
        <v>434</v>
      </c>
      <c r="B436" s="148" t="s">
        <v>6977</v>
      </c>
      <c r="C436" s="4" t="s">
        <v>2136</v>
      </c>
      <c r="D436" s="138" t="s">
        <v>2199</v>
      </c>
      <c r="E436" s="144" t="s">
        <v>2292</v>
      </c>
      <c r="F436" s="4" t="s">
        <v>2101</v>
      </c>
      <c r="G436" s="4" t="s">
        <v>2296</v>
      </c>
      <c r="H436" s="4" t="s">
        <v>40</v>
      </c>
      <c r="I436" s="8">
        <v>45043</v>
      </c>
      <c r="J436" s="10">
        <f t="shared" ca="1" si="145"/>
        <v>695.39353854166984</v>
      </c>
      <c r="K436" s="4">
        <v>1459</v>
      </c>
      <c r="L436" s="8">
        <f t="shared" si="146"/>
        <v>46502</v>
      </c>
      <c r="O436" s="138" t="s">
        <v>2430</v>
      </c>
      <c r="T436" s="4" t="s">
        <v>206</v>
      </c>
      <c r="U436" s="4" t="s">
        <v>29</v>
      </c>
      <c r="X436" s="4" t="s">
        <v>6973</v>
      </c>
      <c r="Y436" s="138" t="s">
        <v>2424</v>
      </c>
      <c r="Z436" s="177"/>
      <c r="AA436" s="176"/>
      <c r="AF436" s="17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</row>
    <row r="437" spans="1:166" s="4" customFormat="1" ht="30" hidden="1" x14ac:dyDescent="0.25">
      <c r="A437" s="4">
        <v>435</v>
      </c>
      <c r="B437" s="148" t="s">
        <v>6977</v>
      </c>
      <c r="C437" s="4" t="s">
        <v>2136</v>
      </c>
      <c r="D437" s="138" t="s">
        <v>2200</v>
      </c>
      <c r="E437" s="144" t="s">
        <v>2293</v>
      </c>
      <c r="F437" s="4" t="s">
        <v>2101</v>
      </c>
      <c r="G437" s="4" t="s">
        <v>2296</v>
      </c>
      <c r="H437" s="4" t="s">
        <v>40</v>
      </c>
      <c r="I437" s="8">
        <v>45043</v>
      </c>
      <c r="J437" s="10">
        <f t="shared" ca="1" si="145"/>
        <v>695.39353854166984</v>
      </c>
      <c r="K437" s="4">
        <v>1459</v>
      </c>
      <c r="L437" s="8">
        <f t="shared" si="146"/>
        <v>46502</v>
      </c>
      <c r="O437" s="138" t="s">
        <v>2430</v>
      </c>
      <c r="T437" s="4" t="s">
        <v>206</v>
      </c>
      <c r="U437" s="4" t="s">
        <v>29</v>
      </c>
      <c r="X437" s="4" t="s">
        <v>6973</v>
      </c>
      <c r="Y437" s="138" t="s">
        <v>2425</v>
      </c>
      <c r="Z437" s="177"/>
      <c r="AA437" s="176"/>
      <c r="AF437" s="17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</row>
    <row r="438" spans="1:166" s="4" customFormat="1" ht="30" hidden="1" x14ac:dyDescent="0.25">
      <c r="A438" s="4">
        <v>436</v>
      </c>
      <c r="B438" s="148" t="s">
        <v>6977</v>
      </c>
      <c r="C438" s="4" t="s">
        <v>2136</v>
      </c>
      <c r="D438" s="138" t="s">
        <v>2271</v>
      </c>
      <c r="E438" s="144" t="s">
        <v>2294</v>
      </c>
      <c r="F438" s="4" t="s">
        <v>2101</v>
      </c>
      <c r="G438" s="4" t="s">
        <v>2296</v>
      </c>
      <c r="H438" s="4" t="s">
        <v>40</v>
      </c>
      <c r="I438" s="8">
        <v>45043</v>
      </c>
      <c r="J438" s="10">
        <f t="shared" ca="1" si="145"/>
        <v>695.39353854166984</v>
      </c>
      <c r="K438" s="4">
        <v>1459</v>
      </c>
      <c r="L438" s="8">
        <f t="shared" si="146"/>
        <v>46502</v>
      </c>
      <c r="O438" s="138" t="s">
        <v>2430</v>
      </c>
      <c r="T438" s="4" t="s">
        <v>206</v>
      </c>
      <c r="U438" s="4" t="s">
        <v>29</v>
      </c>
      <c r="X438" s="4" t="s">
        <v>6973</v>
      </c>
      <c r="Y438" s="138" t="s">
        <v>2426</v>
      </c>
      <c r="Z438" s="177"/>
      <c r="AA438" s="176"/>
      <c r="AF438" s="17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</row>
    <row r="439" spans="1:166" s="4" customFormat="1" ht="30" hidden="1" x14ac:dyDescent="0.25">
      <c r="A439" s="4">
        <v>437</v>
      </c>
      <c r="B439" s="148" t="s">
        <v>6977</v>
      </c>
      <c r="C439" s="4" t="s">
        <v>2137</v>
      </c>
      <c r="D439" s="138" t="s">
        <v>2272</v>
      </c>
      <c r="E439" s="144" t="s">
        <v>2295</v>
      </c>
      <c r="F439" s="4" t="s">
        <v>2101</v>
      </c>
      <c r="G439" s="4" t="s">
        <v>2296</v>
      </c>
      <c r="H439" s="4" t="s">
        <v>40</v>
      </c>
      <c r="I439" s="8">
        <v>45774</v>
      </c>
      <c r="J439" s="10">
        <f t="shared" ca="1" si="145"/>
        <v>696.39353854166984</v>
      </c>
      <c r="K439" s="4">
        <v>729</v>
      </c>
      <c r="L439" s="8">
        <f t="shared" si="146"/>
        <v>46503</v>
      </c>
      <c r="O439" s="138" t="s">
        <v>2439</v>
      </c>
      <c r="T439" s="4" t="s">
        <v>206</v>
      </c>
      <c r="U439" s="4" t="s">
        <v>29</v>
      </c>
      <c r="X439" s="4" t="s">
        <v>6973</v>
      </c>
      <c r="Y439" s="150" t="s">
        <v>2427</v>
      </c>
      <c r="Z439" s="177"/>
      <c r="AA439" s="176"/>
      <c r="AF439" s="17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</row>
    <row r="440" spans="1:166" s="4" customFormat="1" ht="30" hidden="1" x14ac:dyDescent="0.25">
      <c r="A440" s="4">
        <v>438</v>
      </c>
      <c r="B440" s="148" t="s">
        <v>6977</v>
      </c>
      <c r="C440" s="4" t="s">
        <v>2475</v>
      </c>
      <c r="D440" s="138" t="s">
        <v>2579</v>
      </c>
      <c r="E440" s="144" t="s">
        <v>2593</v>
      </c>
      <c r="F440" s="4" t="s">
        <v>2101</v>
      </c>
      <c r="G440" s="4" t="s">
        <v>2296</v>
      </c>
      <c r="H440" s="4" t="s">
        <v>40</v>
      </c>
      <c r="I440" s="8">
        <v>45774</v>
      </c>
      <c r="J440" s="10">
        <f t="shared" ca="1" si="145"/>
        <v>331.39353854166984</v>
      </c>
      <c r="K440" s="4">
        <v>364</v>
      </c>
      <c r="L440" s="8">
        <f t="shared" si="146"/>
        <v>46138</v>
      </c>
      <c r="O440" s="138" t="s">
        <v>2613</v>
      </c>
      <c r="T440" s="4" t="s">
        <v>206</v>
      </c>
      <c r="U440" s="4" t="s">
        <v>29</v>
      </c>
      <c r="X440" s="4" t="s">
        <v>6973</v>
      </c>
      <c r="Y440" s="138" t="s">
        <v>2476</v>
      </c>
      <c r="Z440" s="338"/>
      <c r="AA440" s="176"/>
      <c r="AF440" s="17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</row>
    <row r="441" spans="1:166" s="4" customFormat="1" ht="30" hidden="1" x14ac:dyDescent="0.25">
      <c r="A441" s="4">
        <v>439</v>
      </c>
      <c r="B441" s="148" t="s">
        <v>6977</v>
      </c>
      <c r="C441" s="4" t="s">
        <v>2475</v>
      </c>
      <c r="D441" s="138" t="s">
        <v>2580</v>
      </c>
      <c r="E441" s="144" t="s">
        <v>2593</v>
      </c>
      <c r="F441" s="4" t="s">
        <v>2101</v>
      </c>
      <c r="G441" s="4" t="s">
        <v>2296</v>
      </c>
      <c r="H441" s="4" t="s">
        <v>40</v>
      </c>
      <c r="I441" s="8">
        <v>45774</v>
      </c>
      <c r="J441" s="10">
        <f t="shared" ca="1" si="145"/>
        <v>331.39353854166984</v>
      </c>
      <c r="K441" s="4">
        <v>364</v>
      </c>
      <c r="L441" s="8">
        <f t="shared" si="146"/>
        <v>46138</v>
      </c>
      <c r="O441" s="138" t="s">
        <v>2613</v>
      </c>
      <c r="T441" s="4" t="s">
        <v>206</v>
      </c>
      <c r="U441" s="4" t="s">
        <v>29</v>
      </c>
      <c r="X441" s="4" t="s">
        <v>6973</v>
      </c>
      <c r="Y441" s="138" t="s">
        <v>2477</v>
      </c>
      <c r="Z441" s="338"/>
      <c r="AA441" s="176"/>
      <c r="AF441" s="17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</row>
    <row r="442" spans="1:166" s="4" customFormat="1" ht="30" hidden="1" x14ac:dyDescent="0.25">
      <c r="A442" s="4">
        <v>440</v>
      </c>
      <c r="B442" s="148" t="s">
        <v>6977</v>
      </c>
      <c r="C442" s="4" t="s">
        <v>2475</v>
      </c>
      <c r="D442" s="138" t="s">
        <v>2580</v>
      </c>
      <c r="E442" s="144" t="s">
        <v>2594</v>
      </c>
      <c r="F442" s="4" t="s">
        <v>2101</v>
      </c>
      <c r="G442" s="4" t="s">
        <v>2296</v>
      </c>
      <c r="H442" s="4" t="s">
        <v>40</v>
      </c>
      <c r="I442" s="8">
        <v>45774</v>
      </c>
      <c r="J442" s="10">
        <f t="shared" ca="1" si="145"/>
        <v>331.39353854166984</v>
      </c>
      <c r="K442" s="4">
        <v>364</v>
      </c>
      <c r="L442" s="8">
        <f t="shared" si="146"/>
        <v>46138</v>
      </c>
      <c r="O442" s="138" t="s">
        <v>2614</v>
      </c>
      <c r="T442" s="4" t="s">
        <v>206</v>
      </c>
      <c r="U442" s="4" t="s">
        <v>29</v>
      </c>
      <c r="X442" s="4" t="s">
        <v>6973</v>
      </c>
      <c r="Y442" s="138" t="s">
        <v>2478</v>
      </c>
      <c r="Z442" s="338"/>
      <c r="AA442" s="176"/>
      <c r="AF442" s="17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</row>
    <row r="443" spans="1:166" s="4" customFormat="1" ht="30" hidden="1" x14ac:dyDescent="0.25">
      <c r="A443" s="4">
        <v>441</v>
      </c>
      <c r="B443" s="148" t="s">
        <v>6977</v>
      </c>
      <c r="C443" s="4" t="s">
        <v>2475</v>
      </c>
      <c r="D443" s="138" t="s">
        <v>2579</v>
      </c>
      <c r="E443" s="144" t="s">
        <v>2593</v>
      </c>
      <c r="F443" s="4" t="s">
        <v>2101</v>
      </c>
      <c r="G443" s="4" t="s">
        <v>2296</v>
      </c>
      <c r="H443" s="4" t="s">
        <v>40</v>
      </c>
      <c r="I443" s="8">
        <v>45774</v>
      </c>
      <c r="J443" s="10">
        <f t="shared" ca="1" si="145"/>
        <v>331.39353854166984</v>
      </c>
      <c r="K443" s="4">
        <v>364</v>
      </c>
      <c r="L443" s="8">
        <f t="shared" si="146"/>
        <v>46138</v>
      </c>
      <c r="O443" s="138" t="s">
        <v>2615</v>
      </c>
      <c r="T443" s="4" t="s">
        <v>206</v>
      </c>
      <c r="U443" s="4" t="s">
        <v>29</v>
      </c>
      <c r="X443" s="4" t="s">
        <v>6973</v>
      </c>
      <c r="Y443" s="138" t="s">
        <v>2479</v>
      </c>
      <c r="Z443" s="338"/>
      <c r="AA443" s="176"/>
      <c r="AF443" s="17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</row>
    <row r="444" spans="1:166" s="4" customFormat="1" ht="30" hidden="1" x14ac:dyDescent="0.25">
      <c r="A444" s="4">
        <v>442</v>
      </c>
      <c r="B444" s="160" t="s">
        <v>6977</v>
      </c>
      <c r="C444" s="47" t="s">
        <v>2475</v>
      </c>
      <c r="D444" s="149" t="s">
        <v>2580</v>
      </c>
      <c r="E444" s="153" t="s">
        <v>2595</v>
      </c>
      <c r="F444" s="47" t="s">
        <v>2101</v>
      </c>
      <c r="G444" s="47" t="s">
        <v>2296</v>
      </c>
      <c r="H444" s="47" t="s">
        <v>40</v>
      </c>
      <c r="I444" s="272">
        <v>45774</v>
      </c>
      <c r="J444" s="271">
        <f t="shared" ca="1" si="145"/>
        <v>331.39353854166984</v>
      </c>
      <c r="K444" s="47">
        <v>364</v>
      </c>
      <c r="L444" s="272">
        <f t="shared" si="146"/>
        <v>46138</v>
      </c>
      <c r="M444" s="47"/>
      <c r="N444" s="47"/>
      <c r="O444" s="149" t="s">
        <v>2615</v>
      </c>
      <c r="P444" s="47"/>
      <c r="Q444" s="47"/>
      <c r="R444" s="47"/>
      <c r="S444" s="47"/>
      <c r="T444" s="47" t="s">
        <v>206</v>
      </c>
      <c r="U444" s="47" t="s">
        <v>29</v>
      </c>
      <c r="V444" s="47"/>
      <c r="W444" s="47"/>
      <c r="X444" s="47" t="s">
        <v>6973</v>
      </c>
      <c r="Y444" s="149" t="s">
        <v>2480</v>
      </c>
      <c r="Z444" s="339"/>
      <c r="AA444" s="270"/>
      <c r="AB444" s="47"/>
      <c r="AC444" s="47"/>
      <c r="AD444" s="47"/>
      <c r="AE444" s="47"/>
      <c r="AF444" s="273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</row>
    <row r="445" spans="1:166" s="4" customFormat="1" ht="30" hidden="1" x14ac:dyDescent="0.25">
      <c r="A445" s="4">
        <v>443</v>
      </c>
      <c r="B445" s="157" t="s">
        <v>2575</v>
      </c>
      <c r="C445" s="170" t="s">
        <v>2475</v>
      </c>
      <c r="D445" s="157" t="s">
        <v>2581</v>
      </c>
      <c r="E445" s="154" t="s">
        <v>2596</v>
      </c>
      <c r="F445" s="170" t="s">
        <v>2101</v>
      </c>
      <c r="G445" s="170" t="s">
        <v>2296</v>
      </c>
      <c r="H445" s="170" t="s">
        <v>40</v>
      </c>
      <c r="I445" s="340">
        <v>45730</v>
      </c>
      <c r="J445" s="171">
        <f t="shared" ca="1" si="145"/>
        <v>287.39353854166984</v>
      </c>
      <c r="K445" s="170">
        <v>364</v>
      </c>
      <c r="L445" s="173">
        <f t="shared" si="146"/>
        <v>46094</v>
      </c>
      <c r="M445" s="170"/>
      <c r="N445" s="170"/>
      <c r="O445" s="157" t="s">
        <v>2616</v>
      </c>
      <c r="P445" s="170"/>
      <c r="Q445" s="170"/>
      <c r="R445" s="170"/>
      <c r="S445" s="170"/>
      <c r="T445" s="4" t="s">
        <v>206</v>
      </c>
      <c r="U445" s="4" t="s">
        <v>29</v>
      </c>
      <c r="V445" s="170"/>
      <c r="W445" s="170"/>
      <c r="X445" s="4" t="s">
        <v>6973</v>
      </c>
      <c r="Y445" s="157" t="s">
        <v>2481</v>
      </c>
      <c r="Z445" s="151" t="s">
        <v>2440</v>
      </c>
      <c r="AA445" s="170"/>
      <c r="AB445" s="170"/>
      <c r="AC445" s="170"/>
      <c r="AD445" s="170"/>
      <c r="AE445" s="170"/>
      <c r="AF445" s="175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</row>
    <row r="446" spans="1:166" s="4" customFormat="1" ht="30" hidden="1" x14ac:dyDescent="0.25">
      <c r="A446" s="4">
        <v>444</v>
      </c>
      <c r="B446" s="138" t="s">
        <v>2575</v>
      </c>
      <c r="C446" s="4" t="s">
        <v>2475</v>
      </c>
      <c r="D446" s="138" t="s">
        <v>2582</v>
      </c>
      <c r="E446" s="144" t="s">
        <v>2596</v>
      </c>
      <c r="F446" s="4" t="s">
        <v>2101</v>
      </c>
      <c r="G446" s="4" t="s">
        <v>2296</v>
      </c>
      <c r="H446" s="4" t="s">
        <v>40</v>
      </c>
      <c r="I446" s="92">
        <v>45729</v>
      </c>
      <c r="J446" s="10">
        <f t="shared" ca="1" si="145"/>
        <v>286.39353854166984</v>
      </c>
      <c r="K446" s="4">
        <v>364</v>
      </c>
      <c r="L446" s="8">
        <f t="shared" si="146"/>
        <v>46093</v>
      </c>
      <c r="O446" s="138" t="s">
        <v>2616</v>
      </c>
      <c r="T446" s="4" t="s">
        <v>206</v>
      </c>
      <c r="U446" s="4" t="s">
        <v>29</v>
      </c>
      <c r="X446" s="4" t="s">
        <v>6973</v>
      </c>
      <c r="Y446" s="138" t="s">
        <v>2482</v>
      </c>
      <c r="Z446" s="152" t="s">
        <v>2441</v>
      </c>
      <c r="AF446" s="17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</row>
    <row r="447" spans="1:166" s="4" customFormat="1" ht="30" hidden="1" x14ac:dyDescent="0.25">
      <c r="A447" s="4">
        <v>445</v>
      </c>
      <c r="B447" s="138" t="s">
        <v>2575</v>
      </c>
      <c r="C447" s="4" t="s">
        <v>2475</v>
      </c>
      <c r="D447" s="138" t="s">
        <v>2583</v>
      </c>
      <c r="E447" s="144" t="s">
        <v>2596</v>
      </c>
      <c r="F447" s="4" t="s">
        <v>2101</v>
      </c>
      <c r="G447" s="4" t="s">
        <v>2296</v>
      </c>
      <c r="H447" s="4" t="s">
        <v>40</v>
      </c>
      <c r="I447" s="92">
        <v>45730</v>
      </c>
      <c r="J447" s="10">
        <f t="shared" ca="1" si="145"/>
        <v>287.39353854166984</v>
      </c>
      <c r="K447" s="4">
        <v>364</v>
      </c>
      <c r="L447" s="8">
        <f t="shared" si="146"/>
        <v>46094</v>
      </c>
      <c r="O447" s="138" t="s">
        <v>2616</v>
      </c>
      <c r="T447" s="4" t="s">
        <v>206</v>
      </c>
      <c r="U447" s="4" t="s">
        <v>29</v>
      </c>
      <c r="X447" s="4" t="s">
        <v>6973</v>
      </c>
      <c r="Y447" s="138" t="s">
        <v>2483</v>
      </c>
      <c r="Z447" s="152" t="s">
        <v>2442</v>
      </c>
      <c r="AF447" s="17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</row>
    <row r="448" spans="1:166" s="4" customFormat="1" ht="30" hidden="1" x14ac:dyDescent="0.25">
      <c r="A448" s="4">
        <v>446</v>
      </c>
      <c r="B448" s="149" t="s">
        <v>2575</v>
      </c>
      <c r="C448" s="47" t="s">
        <v>2475</v>
      </c>
      <c r="D448" s="149" t="s">
        <v>2584</v>
      </c>
      <c r="E448" s="153" t="s">
        <v>2596</v>
      </c>
      <c r="F448" s="47" t="s">
        <v>2101</v>
      </c>
      <c r="G448" s="47" t="s">
        <v>2296</v>
      </c>
      <c r="H448" s="47" t="s">
        <v>40</v>
      </c>
      <c r="I448" s="187">
        <v>45730</v>
      </c>
      <c r="J448" s="271">
        <f t="shared" ca="1" si="145"/>
        <v>287.39353854166984</v>
      </c>
      <c r="K448" s="47">
        <v>364</v>
      </c>
      <c r="L448" s="272">
        <f t="shared" si="146"/>
        <v>46094</v>
      </c>
      <c r="M448" s="47"/>
      <c r="N448" s="47"/>
      <c r="O448" s="149" t="s">
        <v>2616</v>
      </c>
      <c r="P448" s="47"/>
      <c r="Q448" s="47"/>
      <c r="R448" s="47"/>
      <c r="S448" s="47"/>
      <c r="T448" s="47" t="s">
        <v>206</v>
      </c>
      <c r="U448" s="47" t="s">
        <v>29</v>
      </c>
      <c r="V448" s="47"/>
      <c r="W448" s="47"/>
      <c r="X448" s="47" t="s">
        <v>6973</v>
      </c>
      <c r="Y448" s="149" t="s">
        <v>2484</v>
      </c>
      <c r="Z448" s="342" t="s">
        <v>2443</v>
      </c>
      <c r="AA448" s="47"/>
      <c r="AB448" s="47"/>
      <c r="AC448" s="47"/>
      <c r="AD448" s="47"/>
      <c r="AE448" s="47"/>
      <c r="AF448" s="273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</row>
    <row r="449" spans="1:166" s="4" customFormat="1" ht="30" hidden="1" x14ac:dyDescent="0.25">
      <c r="A449" s="4">
        <v>447</v>
      </c>
      <c r="B449" s="335" t="s">
        <v>6977</v>
      </c>
      <c r="C449" s="170" t="s">
        <v>2475</v>
      </c>
      <c r="D449" s="157" t="s">
        <v>2255</v>
      </c>
      <c r="E449" s="154" t="s">
        <v>2597</v>
      </c>
      <c r="F449" s="170" t="s">
        <v>2101</v>
      </c>
      <c r="G449" s="170" t="s">
        <v>2296</v>
      </c>
      <c r="H449" s="170" t="s">
        <v>40</v>
      </c>
      <c r="I449" s="340">
        <v>45729</v>
      </c>
      <c r="J449" s="171">
        <f t="shared" ca="1" si="145"/>
        <v>286.39353854166984</v>
      </c>
      <c r="K449" s="170">
        <v>364</v>
      </c>
      <c r="L449" s="173">
        <f t="shared" si="146"/>
        <v>46093</v>
      </c>
      <c r="M449" s="170"/>
      <c r="N449" s="170"/>
      <c r="O449" s="157" t="s">
        <v>2616</v>
      </c>
      <c r="P449" s="170"/>
      <c r="Q449" s="170"/>
      <c r="R449" s="170">
        <v>100</v>
      </c>
      <c r="S449" s="170" t="s">
        <v>169</v>
      </c>
      <c r="T449" s="170" t="s">
        <v>206</v>
      </c>
      <c r="U449" s="170" t="s">
        <v>29</v>
      </c>
      <c r="V449" s="170"/>
      <c r="W449" s="170"/>
      <c r="X449" s="170" t="s">
        <v>6973</v>
      </c>
      <c r="Y449" s="157" t="s">
        <v>2485</v>
      </c>
      <c r="Z449" s="343" t="s">
        <v>2444</v>
      </c>
      <c r="AA449" s="170"/>
      <c r="AB449" s="170"/>
      <c r="AC449" s="170"/>
      <c r="AD449" s="170"/>
      <c r="AE449" s="170"/>
      <c r="AF449" s="175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</row>
    <row r="450" spans="1:166" s="4" customFormat="1" ht="30" hidden="1" x14ac:dyDescent="0.25">
      <c r="A450" s="4">
        <v>448</v>
      </c>
      <c r="B450" s="148" t="s">
        <v>6977</v>
      </c>
      <c r="C450" s="4" t="s">
        <v>2475</v>
      </c>
      <c r="D450" s="138" t="s">
        <v>2256</v>
      </c>
      <c r="E450" s="144" t="s">
        <v>2596</v>
      </c>
      <c r="F450" s="4" t="s">
        <v>2101</v>
      </c>
      <c r="G450" s="4" t="s">
        <v>2296</v>
      </c>
      <c r="H450" s="4" t="s">
        <v>40</v>
      </c>
      <c r="I450" s="92">
        <v>45730</v>
      </c>
      <c r="J450" s="10">
        <f t="shared" ca="1" si="145"/>
        <v>287.39353854166984</v>
      </c>
      <c r="K450" s="4">
        <v>364</v>
      </c>
      <c r="L450" s="8">
        <f t="shared" si="146"/>
        <v>46094</v>
      </c>
      <c r="O450" s="138" t="s">
        <v>2616</v>
      </c>
      <c r="R450" s="4">
        <v>100</v>
      </c>
      <c r="S450" s="4" t="s">
        <v>169</v>
      </c>
      <c r="T450" s="4" t="s">
        <v>206</v>
      </c>
      <c r="U450" s="4" t="s">
        <v>29</v>
      </c>
      <c r="X450" s="4" t="s">
        <v>6973</v>
      </c>
      <c r="Y450" s="138" t="s">
        <v>2486</v>
      </c>
      <c r="Z450" s="23" t="s">
        <v>2445</v>
      </c>
      <c r="AF450" s="17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</row>
    <row r="451" spans="1:166" s="4" customFormat="1" ht="30" hidden="1" x14ac:dyDescent="0.25">
      <c r="A451" s="4">
        <v>449</v>
      </c>
      <c r="B451" s="148" t="s">
        <v>6977</v>
      </c>
      <c r="C451" s="4" t="s">
        <v>2475</v>
      </c>
      <c r="D451" s="138" t="s">
        <v>2257</v>
      </c>
      <c r="E451" s="144" t="s">
        <v>2598</v>
      </c>
      <c r="F451" s="4" t="s">
        <v>2101</v>
      </c>
      <c r="G451" s="4" t="s">
        <v>2296</v>
      </c>
      <c r="H451" s="4" t="s">
        <v>40</v>
      </c>
      <c r="I451" s="92">
        <v>45729</v>
      </c>
      <c r="J451" s="10">
        <f t="shared" ca="1" si="145"/>
        <v>286.39353854166984</v>
      </c>
      <c r="K451" s="4">
        <v>364</v>
      </c>
      <c r="L451" s="8">
        <f t="shared" si="146"/>
        <v>46093</v>
      </c>
      <c r="O451" s="138" t="s">
        <v>2617</v>
      </c>
      <c r="R451" s="4">
        <v>100</v>
      </c>
      <c r="S451" s="4" t="s">
        <v>169</v>
      </c>
      <c r="T451" s="4" t="s">
        <v>206</v>
      </c>
      <c r="U451" s="4" t="s">
        <v>29</v>
      </c>
      <c r="X451" s="4" t="s">
        <v>6973</v>
      </c>
      <c r="Y451" s="138" t="s">
        <v>2487</v>
      </c>
      <c r="Z451" s="23" t="s">
        <v>2446</v>
      </c>
      <c r="AF451" s="17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</row>
    <row r="452" spans="1:166" s="4" customFormat="1" ht="30" hidden="1" x14ac:dyDescent="0.25">
      <c r="A452" s="4">
        <v>450</v>
      </c>
      <c r="B452" s="148" t="s">
        <v>6977</v>
      </c>
      <c r="C452" s="4" t="s">
        <v>2475</v>
      </c>
      <c r="D452" s="138" t="s">
        <v>2258</v>
      </c>
      <c r="E452" s="144" t="s">
        <v>2596</v>
      </c>
      <c r="F452" s="4" t="s">
        <v>2101</v>
      </c>
      <c r="G452" s="4" t="s">
        <v>2296</v>
      </c>
      <c r="H452" s="4" t="s">
        <v>40</v>
      </c>
      <c r="I452" s="92">
        <v>45733</v>
      </c>
      <c r="J452" s="10">
        <f t="shared" ca="1" si="145"/>
        <v>290.39353854166984</v>
      </c>
      <c r="K452" s="4">
        <v>364</v>
      </c>
      <c r="L452" s="8">
        <f t="shared" si="146"/>
        <v>46097</v>
      </c>
      <c r="O452" s="138" t="s">
        <v>2616</v>
      </c>
      <c r="R452" s="4">
        <v>100</v>
      </c>
      <c r="S452" s="4" t="s">
        <v>6978</v>
      </c>
      <c r="T452" s="4" t="s">
        <v>206</v>
      </c>
      <c r="U452" s="4" t="s">
        <v>29</v>
      </c>
      <c r="X452" s="4" t="s">
        <v>6973</v>
      </c>
      <c r="Y452" s="138" t="s">
        <v>2488</v>
      </c>
      <c r="Z452" s="23" t="s">
        <v>2447</v>
      </c>
      <c r="AF452" s="17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</row>
    <row r="453" spans="1:166" s="4" customFormat="1" ht="30" hidden="1" x14ac:dyDescent="0.25">
      <c r="A453" s="4">
        <v>451</v>
      </c>
      <c r="B453" s="148" t="s">
        <v>6977</v>
      </c>
      <c r="C453" s="4" t="s">
        <v>2475</v>
      </c>
      <c r="D453" s="138" t="s">
        <v>2259</v>
      </c>
      <c r="E453" s="144" t="s">
        <v>2596</v>
      </c>
      <c r="F453" s="4" t="s">
        <v>2101</v>
      </c>
      <c r="G453" s="4" t="s">
        <v>2296</v>
      </c>
      <c r="H453" s="4" t="s">
        <v>40</v>
      </c>
      <c r="I453" s="92">
        <v>45729</v>
      </c>
      <c r="J453" s="10">
        <f t="shared" ref="J453:J517" ca="1" si="147">L453-NOW()</f>
        <v>286.39353854166984</v>
      </c>
      <c r="K453" s="4">
        <v>364</v>
      </c>
      <c r="L453" s="8">
        <f t="shared" ref="L453:L516" si="148">I453+K453</f>
        <v>46093</v>
      </c>
      <c r="O453" s="138" t="s">
        <v>2616</v>
      </c>
      <c r="R453" s="4">
        <v>100</v>
      </c>
      <c r="S453" s="4" t="s">
        <v>6978</v>
      </c>
      <c r="T453" s="4" t="s">
        <v>206</v>
      </c>
      <c r="U453" s="4" t="s">
        <v>29</v>
      </c>
      <c r="X453" s="4" t="s">
        <v>6973</v>
      </c>
      <c r="Y453" s="138" t="s">
        <v>2489</v>
      </c>
      <c r="Z453" s="23" t="s">
        <v>2448</v>
      </c>
      <c r="AF453" s="17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</row>
    <row r="454" spans="1:166" s="4" customFormat="1" ht="30" hidden="1" x14ac:dyDescent="0.25">
      <c r="A454" s="4">
        <v>452</v>
      </c>
      <c r="B454" s="148" t="s">
        <v>6977</v>
      </c>
      <c r="C454" s="4" t="s">
        <v>2475</v>
      </c>
      <c r="D454" s="138" t="s">
        <v>2260</v>
      </c>
      <c r="E454" s="144" t="s">
        <v>2596</v>
      </c>
      <c r="F454" s="4" t="s">
        <v>2101</v>
      </c>
      <c r="G454" s="4" t="s">
        <v>2296</v>
      </c>
      <c r="H454" s="4" t="s">
        <v>40</v>
      </c>
      <c r="I454" s="92">
        <v>45730</v>
      </c>
      <c r="J454" s="10">
        <f t="shared" ca="1" si="147"/>
        <v>287.39353854166984</v>
      </c>
      <c r="K454" s="4">
        <v>364</v>
      </c>
      <c r="L454" s="8">
        <f t="shared" si="148"/>
        <v>46094</v>
      </c>
      <c r="O454" s="138" t="s">
        <v>2616</v>
      </c>
      <c r="R454" s="4">
        <v>100</v>
      </c>
      <c r="S454" s="4" t="s">
        <v>6978</v>
      </c>
      <c r="T454" s="4" t="s">
        <v>206</v>
      </c>
      <c r="U454" s="4" t="s">
        <v>29</v>
      </c>
      <c r="X454" s="4" t="s">
        <v>6973</v>
      </c>
      <c r="Y454" s="138" t="s">
        <v>2490</v>
      </c>
      <c r="Z454" s="23" t="s">
        <v>2449</v>
      </c>
      <c r="AF454" s="17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</row>
    <row r="455" spans="1:166" s="4" customFormat="1" ht="30" hidden="1" x14ac:dyDescent="0.25">
      <c r="A455" s="4">
        <v>453</v>
      </c>
      <c r="B455" s="148" t="s">
        <v>6977</v>
      </c>
      <c r="C455" s="4" t="s">
        <v>2475</v>
      </c>
      <c r="D455" s="138" t="s">
        <v>2261</v>
      </c>
      <c r="E455" s="144" t="s">
        <v>2597</v>
      </c>
      <c r="F455" s="4" t="s">
        <v>2101</v>
      </c>
      <c r="G455" s="4" t="s">
        <v>2296</v>
      </c>
      <c r="H455" s="4" t="s">
        <v>40</v>
      </c>
      <c r="I455" s="92">
        <v>45729</v>
      </c>
      <c r="J455" s="10">
        <f t="shared" ca="1" si="147"/>
        <v>286.39353854166984</v>
      </c>
      <c r="K455" s="4">
        <v>364</v>
      </c>
      <c r="L455" s="8">
        <f t="shared" si="148"/>
        <v>46093</v>
      </c>
      <c r="O455" s="138" t="s">
        <v>2616</v>
      </c>
      <c r="S455" s="4" t="s">
        <v>6978</v>
      </c>
      <c r="T455" s="4" t="s">
        <v>206</v>
      </c>
      <c r="U455" s="4" t="s">
        <v>29</v>
      </c>
      <c r="W455" s="4">
        <v>2003</v>
      </c>
      <c r="X455" s="4" t="s">
        <v>6973</v>
      </c>
      <c r="Y455" s="138" t="s">
        <v>2491</v>
      </c>
      <c r="Z455" s="23" t="s">
        <v>2450</v>
      </c>
      <c r="AF455" s="17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</row>
    <row r="456" spans="1:166" s="4" customFormat="1" ht="30" hidden="1" x14ac:dyDescent="0.25">
      <c r="A456" s="4">
        <v>454</v>
      </c>
      <c r="B456" s="148" t="s">
        <v>6977</v>
      </c>
      <c r="C456" s="4" t="s">
        <v>2475</v>
      </c>
      <c r="D456" s="138" t="s">
        <v>2262</v>
      </c>
      <c r="E456" s="144" t="s">
        <v>2596</v>
      </c>
      <c r="F456" s="4" t="s">
        <v>2101</v>
      </c>
      <c r="G456" s="4" t="s">
        <v>2296</v>
      </c>
      <c r="H456" s="4" t="s">
        <v>40</v>
      </c>
      <c r="I456" s="92">
        <v>45729</v>
      </c>
      <c r="J456" s="10">
        <f t="shared" ca="1" si="147"/>
        <v>286.39353854166984</v>
      </c>
      <c r="K456" s="4">
        <v>364</v>
      </c>
      <c r="L456" s="8">
        <f t="shared" si="148"/>
        <v>46093</v>
      </c>
      <c r="O456" s="138" t="s">
        <v>2616</v>
      </c>
      <c r="R456" s="4">
        <v>100</v>
      </c>
      <c r="S456" s="4" t="s">
        <v>6978</v>
      </c>
      <c r="T456" s="4" t="s">
        <v>206</v>
      </c>
      <c r="U456" s="4" t="s">
        <v>29</v>
      </c>
      <c r="X456" s="4" t="s">
        <v>6973</v>
      </c>
      <c r="Y456" s="138" t="s">
        <v>2492</v>
      </c>
      <c r="Z456" s="23" t="s">
        <v>2451</v>
      </c>
      <c r="AF456" s="17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</row>
    <row r="457" spans="1:166" s="4" customFormat="1" ht="30" hidden="1" x14ac:dyDescent="0.25">
      <c r="A457" s="4">
        <v>455</v>
      </c>
      <c r="B457" s="148" t="s">
        <v>6977</v>
      </c>
      <c r="C457" s="4" t="s">
        <v>2475</v>
      </c>
      <c r="D457" s="138" t="s">
        <v>2263</v>
      </c>
      <c r="E457" s="144" t="s">
        <v>2596</v>
      </c>
      <c r="F457" s="4" t="s">
        <v>2101</v>
      </c>
      <c r="G457" s="4" t="s">
        <v>2296</v>
      </c>
      <c r="H457" s="4" t="s">
        <v>40</v>
      </c>
      <c r="I457" s="92">
        <v>45729</v>
      </c>
      <c r="J457" s="10">
        <f t="shared" ca="1" si="147"/>
        <v>286.39353854166984</v>
      </c>
      <c r="K457" s="4">
        <v>364</v>
      </c>
      <c r="L457" s="8">
        <f t="shared" si="148"/>
        <v>46093</v>
      </c>
      <c r="O457" s="138" t="s">
        <v>2616</v>
      </c>
      <c r="R457" s="4">
        <v>100</v>
      </c>
      <c r="S457" s="4" t="s">
        <v>6978</v>
      </c>
      <c r="T457" s="4" t="s">
        <v>206</v>
      </c>
      <c r="U457" s="4" t="s">
        <v>29</v>
      </c>
      <c r="X457" s="4" t="s">
        <v>6973</v>
      </c>
      <c r="Y457" s="138" t="s">
        <v>2493</v>
      </c>
      <c r="Z457" s="23" t="s">
        <v>2452</v>
      </c>
      <c r="AF457" s="17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</row>
    <row r="458" spans="1:166" s="4" customFormat="1" ht="30" hidden="1" x14ac:dyDescent="0.25">
      <c r="A458" s="4">
        <v>456</v>
      </c>
      <c r="B458" s="148" t="s">
        <v>6977</v>
      </c>
      <c r="C458" s="4" t="s">
        <v>2475</v>
      </c>
      <c r="D458" s="138" t="s">
        <v>2264</v>
      </c>
      <c r="E458" s="144" t="s">
        <v>2596</v>
      </c>
      <c r="F458" s="4" t="s">
        <v>2101</v>
      </c>
      <c r="G458" s="4" t="s">
        <v>2296</v>
      </c>
      <c r="H458" s="4" t="s">
        <v>40</v>
      </c>
      <c r="I458" s="92">
        <v>45729</v>
      </c>
      <c r="J458" s="10">
        <f t="shared" ca="1" si="147"/>
        <v>286.39353854166984</v>
      </c>
      <c r="K458" s="4">
        <v>364</v>
      </c>
      <c r="L458" s="8">
        <f t="shared" si="148"/>
        <v>46093</v>
      </c>
      <c r="O458" s="138" t="s">
        <v>2616</v>
      </c>
      <c r="R458" s="4">
        <v>160</v>
      </c>
      <c r="S458" s="4" t="s">
        <v>6978</v>
      </c>
      <c r="T458" s="4" t="s">
        <v>206</v>
      </c>
      <c r="U458" s="4" t="s">
        <v>29</v>
      </c>
      <c r="X458" s="4" t="s">
        <v>6973</v>
      </c>
      <c r="Y458" s="138" t="s">
        <v>2494</v>
      </c>
      <c r="Z458" s="23" t="s">
        <v>2453</v>
      </c>
      <c r="AF458" s="17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</row>
    <row r="459" spans="1:166" s="4" customFormat="1" ht="30" hidden="1" x14ac:dyDescent="0.25">
      <c r="A459" s="4">
        <v>457</v>
      </c>
      <c r="B459" s="148" t="s">
        <v>6977</v>
      </c>
      <c r="C459" s="4" t="s">
        <v>2475</v>
      </c>
      <c r="D459" s="138" t="s">
        <v>2265</v>
      </c>
      <c r="E459" s="144" t="s">
        <v>2597</v>
      </c>
      <c r="F459" s="4" t="s">
        <v>2101</v>
      </c>
      <c r="G459" s="4" t="s">
        <v>2296</v>
      </c>
      <c r="H459" s="4" t="s">
        <v>40</v>
      </c>
      <c r="I459" s="92">
        <v>45729</v>
      </c>
      <c r="J459" s="10">
        <f t="shared" ca="1" si="147"/>
        <v>286.39353854166984</v>
      </c>
      <c r="K459" s="4">
        <v>364</v>
      </c>
      <c r="L459" s="8">
        <f t="shared" si="148"/>
        <v>46093</v>
      </c>
      <c r="O459" s="138" t="s">
        <v>2616</v>
      </c>
      <c r="R459" s="4">
        <v>100</v>
      </c>
      <c r="S459" s="4" t="s">
        <v>6978</v>
      </c>
      <c r="T459" s="4" t="s">
        <v>206</v>
      </c>
      <c r="U459" s="4" t="s">
        <v>29</v>
      </c>
      <c r="X459" s="4" t="s">
        <v>6973</v>
      </c>
      <c r="Y459" s="138" t="s">
        <v>2495</v>
      </c>
      <c r="Z459" s="23" t="s">
        <v>2454</v>
      </c>
      <c r="AF459" s="17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</row>
    <row r="460" spans="1:166" s="4" customFormat="1" ht="30" hidden="1" x14ac:dyDescent="0.25">
      <c r="A460" s="4">
        <v>458</v>
      </c>
      <c r="B460" s="148" t="s">
        <v>6977</v>
      </c>
      <c r="C460" s="4" t="s">
        <v>2475</v>
      </c>
      <c r="D460" s="138" t="s">
        <v>2266</v>
      </c>
      <c r="E460" s="144" t="s">
        <v>2596</v>
      </c>
      <c r="F460" s="4" t="s">
        <v>2101</v>
      </c>
      <c r="G460" s="4" t="s">
        <v>2296</v>
      </c>
      <c r="H460" s="4" t="s">
        <v>40</v>
      </c>
      <c r="I460" s="92">
        <v>45729</v>
      </c>
      <c r="J460" s="10">
        <f t="shared" ca="1" si="147"/>
        <v>286.39353854166984</v>
      </c>
      <c r="K460" s="4">
        <v>364</v>
      </c>
      <c r="L460" s="8">
        <f t="shared" si="148"/>
        <v>46093</v>
      </c>
      <c r="O460" s="138" t="s">
        <v>2616</v>
      </c>
      <c r="R460" s="4">
        <v>100</v>
      </c>
      <c r="S460" s="4" t="s">
        <v>6978</v>
      </c>
      <c r="T460" s="4" t="s">
        <v>206</v>
      </c>
      <c r="U460" s="4" t="s">
        <v>29</v>
      </c>
      <c r="X460" s="4" t="s">
        <v>6973</v>
      </c>
      <c r="Y460" s="138" t="s">
        <v>2496</v>
      </c>
      <c r="Z460" s="23" t="s">
        <v>2455</v>
      </c>
      <c r="AF460" s="17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</row>
    <row r="461" spans="1:166" s="4" customFormat="1" ht="30" hidden="1" x14ac:dyDescent="0.25">
      <c r="A461" s="4">
        <v>459</v>
      </c>
      <c r="B461" s="148" t="s">
        <v>6977</v>
      </c>
      <c r="C461" s="4" t="s">
        <v>2475</v>
      </c>
      <c r="D461" s="138" t="s">
        <v>2267</v>
      </c>
      <c r="E461" s="144" t="s">
        <v>2596</v>
      </c>
      <c r="F461" s="4" t="s">
        <v>2101</v>
      </c>
      <c r="G461" s="4" t="s">
        <v>2296</v>
      </c>
      <c r="H461" s="4" t="s">
        <v>40</v>
      </c>
      <c r="I461" s="92">
        <v>45729</v>
      </c>
      <c r="J461" s="10">
        <f t="shared" ca="1" si="147"/>
        <v>286.39353854166984</v>
      </c>
      <c r="K461" s="4">
        <v>364</v>
      </c>
      <c r="L461" s="8">
        <f t="shared" si="148"/>
        <v>46093</v>
      </c>
      <c r="O461" s="138" t="s">
        <v>2616</v>
      </c>
      <c r="R461" s="4">
        <v>100</v>
      </c>
      <c r="S461" s="4" t="s">
        <v>6978</v>
      </c>
      <c r="T461" s="4" t="s">
        <v>206</v>
      </c>
      <c r="U461" s="4" t="s">
        <v>29</v>
      </c>
      <c r="X461" s="4" t="s">
        <v>6973</v>
      </c>
      <c r="Y461" s="138" t="s">
        <v>2497</v>
      </c>
      <c r="Z461" s="23" t="s">
        <v>2456</v>
      </c>
      <c r="AF461" s="17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</row>
    <row r="462" spans="1:166" s="4" customFormat="1" ht="30" hidden="1" x14ac:dyDescent="0.25">
      <c r="A462" s="4">
        <v>460</v>
      </c>
      <c r="B462" s="148" t="s">
        <v>6977</v>
      </c>
      <c r="C462" s="4" t="s">
        <v>2475</v>
      </c>
      <c r="D462" s="138" t="s">
        <v>2268</v>
      </c>
      <c r="E462" s="144" t="s">
        <v>2596</v>
      </c>
      <c r="F462" s="4" t="s">
        <v>2101</v>
      </c>
      <c r="G462" s="4" t="s">
        <v>2296</v>
      </c>
      <c r="H462" s="4" t="s">
        <v>40</v>
      </c>
      <c r="I462" s="92">
        <v>45733</v>
      </c>
      <c r="J462" s="10">
        <f t="shared" ca="1" si="147"/>
        <v>290.39353854166984</v>
      </c>
      <c r="K462" s="4">
        <v>364</v>
      </c>
      <c r="L462" s="8">
        <f t="shared" si="148"/>
        <v>46097</v>
      </c>
      <c r="O462" s="138" t="s">
        <v>2616</v>
      </c>
      <c r="R462" s="4">
        <v>100</v>
      </c>
      <c r="S462" s="4" t="s">
        <v>6978</v>
      </c>
      <c r="T462" s="4" t="s">
        <v>206</v>
      </c>
      <c r="U462" s="4" t="s">
        <v>29</v>
      </c>
      <c r="X462" s="4" t="s">
        <v>6973</v>
      </c>
      <c r="Y462" s="138" t="s">
        <v>2498</v>
      </c>
      <c r="Z462" s="23" t="s">
        <v>2457</v>
      </c>
      <c r="AF462" s="17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</row>
    <row r="463" spans="1:166" s="4" customFormat="1" ht="30" hidden="1" x14ac:dyDescent="0.25">
      <c r="A463" s="4">
        <v>461</v>
      </c>
      <c r="B463" s="148" t="s">
        <v>6977</v>
      </c>
      <c r="C463" s="4" t="s">
        <v>2475</v>
      </c>
      <c r="D463" s="138" t="s">
        <v>2269</v>
      </c>
      <c r="E463" s="144" t="s">
        <v>2599</v>
      </c>
      <c r="F463" s="4" t="s">
        <v>2101</v>
      </c>
      <c r="G463" s="4" t="s">
        <v>2296</v>
      </c>
      <c r="H463" s="4" t="s">
        <v>40</v>
      </c>
      <c r="I463" s="92">
        <v>45729</v>
      </c>
      <c r="J463" s="10">
        <f t="shared" ca="1" si="147"/>
        <v>286.39353854166984</v>
      </c>
      <c r="K463" s="4">
        <v>364</v>
      </c>
      <c r="L463" s="8">
        <f t="shared" si="148"/>
        <v>46093</v>
      </c>
      <c r="O463" s="138" t="s">
        <v>2616</v>
      </c>
      <c r="R463" s="4">
        <v>100</v>
      </c>
      <c r="S463" s="4" t="s">
        <v>6978</v>
      </c>
      <c r="T463" s="4" t="s">
        <v>206</v>
      </c>
      <c r="U463" s="4" t="s">
        <v>29</v>
      </c>
      <c r="X463" s="4" t="s">
        <v>6973</v>
      </c>
      <c r="Y463" s="138" t="s">
        <v>2499</v>
      </c>
      <c r="Z463" s="23" t="s">
        <v>2458</v>
      </c>
      <c r="AF463" s="17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</row>
    <row r="464" spans="1:166" s="4" customFormat="1" ht="30.75" hidden="1" thickBot="1" x14ac:dyDescent="0.3">
      <c r="A464" s="4">
        <v>462</v>
      </c>
      <c r="B464" s="344" t="s">
        <v>6977</v>
      </c>
      <c r="C464" s="179" t="s">
        <v>2475</v>
      </c>
      <c r="D464" s="158" t="s">
        <v>2270</v>
      </c>
      <c r="E464" s="155" t="s">
        <v>2596</v>
      </c>
      <c r="F464" s="179" t="s">
        <v>2101</v>
      </c>
      <c r="G464" s="179" t="s">
        <v>2296</v>
      </c>
      <c r="H464" s="179" t="s">
        <v>40</v>
      </c>
      <c r="I464" s="341">
        <v>45729</v>
      </c>
      <c r="J464" s="180">
        <f t="shared" ca="1" si="147"/>
        <v>286.39353854166984</v>
      </c>
      <c r="K464" s="179">
        <v>364</v>
      </c>
      <c r="L464" s="181">
        <f t="shared" si="148"/>
        <v>46093</v>
      </c>
      <c r="M464" s="179"/>
      <c r="N464" s="179"/>
      <c r="O464" s="158" t="s">
        <v>2616</v>
      </c>
      <c r="P464" s="179"/>
      <c r="Q464" s="179"/>
      <c r="R464" s="179">
        <v>100</v>
      </c>
      <c r="S464" s="179" t="s">
        <v>169</v>
      </c>
      <c r="T464" s="4" t="s">
        <v>206</v>
      </c>
      <c r="U464" s="4" t="s">
        <v>29</v>
      </c>
      <c r="V464" s="179"/>
      <c r="W464" s="179"/>
      <c r="X464" s="179" t="s">
        <v>79</v>
      </c>
      <c r="Y464" s="158" t="s">
        <v>2500</v>
      </c>
      <c r="Z464" s="345" t="s">
        <v>2459</v>
      </c>
      <c r="AA464" s="179"/>
      <c r="AB464" s="179"/>
      <c r="AC464" s="179"/>
      <c r="AD464" s="179"/>
      <c r="AE464" s="179"/>
      <c r="AF464" s="182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</row>
    <row r="465" spans="1:166" s="4" customFormat="1" ht="30" hidden="1" x14ac:dyDescent="0.25">
      <c r="A465" s="4">
        <v>463</v>
      </c>
      <c r="B465" s="335" t="s">
        <v>6972</v>
      </c>
      <c r="C465" s="170" t="s">
        <v>2475</v>
      </c>
      <c r="D465" s="157" t="s">
        <v>2183</v>
      </c>
      <c r="E465" s="154" t="s">
        <v>2596</v>
      </c>
      <c r="F465" s="170" t="s">
        <v>2101</v>
      </c>
      <c r="G465" s="170" t="s">
        <v>2296</v>
      </c>
      <c r="H465" s="170" t="s">
        <v>40</v>
      </c>
      <c r="I465" s="346"/>
      <c r="J465" s="171">
        <f t="shared" ca="1" si="147"/>
        <v>-45442.60646145833</v>
      </c>
      <c r="K465" s="170">
        <v>364</v>
      </c>
      <c r="L465" s="173">
        <f t="shared" si="148"/>
        <v>364</v>
      </c>
      <c r="M465" s="170"/>
      <c r="N465" s="170"/>
      <c r="O465" s="157" t="s">
        <v>2616</v>
      </c>
      <c r="P465" s="170"/>
      <c r="Q465" s="170"/>
      <c r="R465" s="4">
        <v>100</v>
      </c>
      <c r="S465" s="4" t="s">
        <v>6978</v>
      </c>
      <c r="T465" s="4" t="s">
        <v>206</v>
      </c>
      <c r="U465" s="4" t="s">
        <v>29</v>
      </c>
      <c r="V465" s="170"/>
      <c r="W465" s="170"/>
      <c r="X465" s="4" t="s">
        <v>6973</v>
      </c>
      <c r="Y465" s="157" t="s">
        <v>2501</v>
      </c>
      <c r="Z465" s="343" t="s">
        <v>2460</v>
      </c>
      <c r="AA465" s="170"/>
      <c r="AB465" s="170"/>
      <c r="AC465" s="170"/>
      <c r="AD465" s="170"/>
      <c r="AE465" s="170"/>
      <c r="AF465" s="175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</row>
    <row r="466" spans="1:166" s="4" customFormat="1" ht="30" hidden="1" x14ac:dyDescent="0.25">
      <c r="A466" s="4">
        <v>464</v>
      </c>
      <c r="B466" s="161" t="s">
        <v>6972</v>
      </c>
      <c r="C466" s="4" t="s">
        <v>2475</v>
      </c>
      <c r="D466" s="138" t="s">
        <v>2184</v>
      </c>
      <c r="E466" s="148" t="s">
        <v>2600</v>
      </c>
      <c r="F466" s="4" t="s">
        <v>2101</v>
      </c>
      <c r="G466" s="4" t="s">
        <v>2296</v>
      </c>
      <c r="H466" s="4" t="s">
        <v>40</v>
      </c>
      <c r="I466" s="347"/>
      <c r="J466" s="10">
        <f t="shared" ca="1" si="147"/>
        <v>-45442.60646145833</v>
      </c>
      <c r="K466" s="4">
        <v>364</v>
      </c>
      <c r="L466" s="8">
        <f t="shared" si="148"/>
        <v>364</v>
      </c>
      <c r="O466" s="150" t="s">
        <v>2618</v>
      </c>
      <c r="R466" s="4">
        <v>100</v>
      </c>
      <c r="S466" s="4" t="s">
        <v>6978</v>
      </c>
      <c r="T466" s="4" t="s">
        <v>206</v>
      </c>
      <c r="U466" s="4" t="s">
        <v>29</v>
      </c>
      <c r="X466" s="4" t="s">
        <v>6973</v>
      </c>
      <c r="Y466" s="138" t="s">
        <v>2502</v>
      </c>
      <c r="Z466" s="23"/>
      <c r="AF466" s="17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</row>
    <row r="467" spans="1:166" s="4" customFormat="1" ht="30" hidden="1" x14ac:dyDescent="0.25">
      <c r="A467" s="4">
        <v>465</v>
      </c>
      <c r="B467" s="161" t="s">
        <v>6972</v>
      </c>
      <c r="C467" s="4" t="s">
        <v>2475</v>
      </c>
      <c r="D467" s="138" t="s">
        <v>2185</v>
      </c>
      <c r="E467" s="148" t="s">
        <v>2596</v>
      </c>
      <c r="F467" s="4" t="s">
        <v>2101</v>
      </c>
      <c r="G467" s="4" t="s">
        <v>2296</v>
      </c>
      <c r="H467" s="4" t="s">
        <v>40</v>
      </c>
      <c r="I467" s="347"/>
      <c r="J467" s="10">
        <f t="shared" ca="1" si="147"/>
        <v>-45442.60646145833</v>
      </c>
      <c r="K467" s="4">
        <v>364</v>
      </c>
      <c r="L467" s="8">
        <f t="shared" si="148"/>
        <v>364</v>
      </c>
      <c r="O467" s="150" t="s">
        <v>2616</v>
      </c>
      <c r="R467" s="4">
        <v>100</v>
      </c>
      <c r="S467" s="4" t="s">
        <v>6978</v>
      </c>
      <c r="T467" s="4" t="s">
        <v>206</v>
      </c>
      <c r="U467" s="4" t="s">
        <v>29</v>
      </c>
      <c r="X467" s="4" t="s">
        <v>6973</v>
      </c>
      <c r="Y467" s="138" t="s">
        <v>2503</v>
      </c>
      <c r="Z467" s="23" t="s">
        <v>2461</v>
      </c>
      <c r="AF467" s="17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</row>
    <row r="468" spans="1:166" s="4" customFormat="1" ht="30" hidden="1" x14ac:dyDescent="0.25">
      <c r="A468" s="4">
        <v>466</v>
      </c>
      <c r="B468" s="161" t="s">
        <v>6972</v>
      </c>
      <c r="C468" s="4" t="s">
        <v>2475</v>
      </c>
      <c r="D468" s="138" t="s">
        <v>2186</v>
      </c>
      <c r="E468" s="148" t="s">
        <v>2596</v>
      </c>
      <c r="F468" s="4" t="s">
        <v>2101</v>
      </c>
      <c r="G468" s="4" t="s">
        <v>2296</v>
      </c>
      <c r="H468" s="4" t="s">
        <v>40</v>
      </c>
      <c r="I468" s="347"/>
      <c r="J468" s="10">
        <f t="shared" ca="1" si="147"/>
        <v>-45442.60646145833</v>
      </c>
      <c r="K468" s="4">
        <v>364</v>
      </c>
      <c r="L468" s="8">
        <f t="shared" si="148"/>
        <v>364</v>
      </c>
      <c r="O468" s="150" t="s">
        <v>2616</v>
      </c>
      <c r="R468" s="4">
        <v>100</v>
      </c>
      <c r="S468" s="4" t="s">
        <v>6978</v>
      </c>
      <c r="T468" s="4" t="s">
        <v>206</v>
      </c>
      <c r="U468" s="4" t="s">
        <v>29</v>
      </c>
      <c r="X468" s="4" t="s">
        <v>6973</v>
      </c>
      <c r="Y468" s="138" t="s">
        <v>2504</v>
      </c>
      <c r="Z468" s="23"/>
      <c r="AF468" s="17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</row>
    <row r="469" spans="1:166" s="4" customFormat="1" ht="30" hidden="1" x14ac:dyDescent="0.25">
      <c r="A469" s="4">
        <v>467</v>
      </c>
      <c r="B469" s="161" t="s">
        <v>6972</v>
      </c>
      <c r="C469" s="4" t="s">
        <v>2475</v>
      </c>
      <c r="D469" s="138" t="s">
        <v>2187</v>
      </c>
      <c r="E469" s="144" t="s">
        <v>2600</v>
      </c>
      <c r="F469" s="4" t="s">
        <v>2101</v>
      </c>
      <c r="G469" s="4" t="s">
        <v>2296</v>
      </c>
      <c r="H469" s="4" t="s">
        <v>40</v>
      </c>
      <c r="I469" s="347"/>
      <c r="J469" s="10">
        <f t="shared" ca="1" si="147"/>
        <v>-45442.60646145833</v>
      </c>
      <c r="K469" s="4">
        <v>364</v>
      </c>
      <c r="L469" s="8">
        <f t="shared" si="148"/>
        <v>364</v>
      </c>
      <c r="O469" s="150" t="s">
        <v>2616</v>
      </c>
      <c r="R469" s="4">
        <v>100</v>
      </c>
      <c r="S469" s="4" t="s">
        <v>6978</v>
      </c>
      <c r="T469" s="4" t="s">
        <v>206</v>
      </c>
      <c r="U469" s="4" t="s">
        <v>29</v>
      </c>
      <c r="X469" s="4" t="s">
        <v>6973</v>
      </c>
      <c r="Y469" s="138" t="s">
        <v>2505</v>
      </c>
      <c r="Z469" s="23"/>
      <c r="AF469" s="17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</row>
    <row r="470" spans="1:166" s="4" customFormat="1" ht="30" hidden="1" x14ac:dyDescent="0.25">
      <c r="A470" s="4">
        <v>468</v>
      </c>
      <c r="B470" s="161" t="s">
        <v>6972</v>
      </c>
      <c r="C470" s="4" t="s">
        <v>2475</v>
      </c>
      <c r="D470" s="138" t="s">
        <v>2188</v>
      </c>
      <c r="E470" s="148" t="s">
        <v>2596</v>
      </c>
      <c r="F470" s="4" t="s">
        <v>2101</v>
      </c>
      <c r="G470" s="4" t="s">
        <v>2296</v>
      </c>
      <c r="H470" s="4" t="s">
        <v>40</v>
      </c>
      <c r="I470" s="347"/>
      <c r="J470" s="10">
        <f t="shared" ca="1" si="147"/>
        <v>-45442.60646145833</v>
      </c>
      <c r="K470" s="4">
        <v>364</v>
      </c>
      <c r="L470" s="8">
        <f t="shared" si="148"/>
        <v>364</v>
      </c>
      <c r="O470" s="150" t="s">
        <v>2616</v>
      </c>
      <c r="R470" s="4">
        <v>100</v>
      </c>
      <c r="S470" s="4" t="s">
        <v>6978</v>
      </c>
      <c r="T470" s="4" t="s">
        <v>206</v>
      </c>
      <c r="U470" s="4" t="s">
        <v>29</v>
      </c>
      <c r="X470" s="4" t="s">
        <v>6973</v>
      </c>
      <c r="Y470" s="138" t="s">
        <v>2506</v>
      </c>
      <c r="Z470" s="23"/>
      <c r="AF470" s="17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</row>
    <row r="471" spans="1:166" s="4" customFormat="1" ht="30" hidden="1" x14ac:dyDescent="0.25">
      <c r="A471" s="4">
        <v>469</v>
      </c>
      <c r="B471" s="161" t="s">
        <v>6972</v>
      </c>
      <c r="C471" s="4" t="s">
        <v>2475</v>
      </c>
      <c r="D471" s="138" t="s">
        <v>2189</v>
      </c>
      <c r="E471" s="144" t="s">
        <v>2600</v>
      </c>
      <c r="F471" s="4" t="s">
        <v>2101</v>
      </c>
      <c r="G471" s="4" t="s">
        <v>2296</v>
      </c>
      <c r="H471" s="4" t="s">
        <v>40</v>
      </c>
      <c r="I471" s="347"/>
      <c r="J471" s="10">
        <f t="shared" ca="1" si="147"/>
        <v>-45442.60646145833</v>
      </c>
      <c r="K471" s="4">
        <v>364</v>
      </c>
      <c r="L471" s="8">
        <f t="shared" si="148"/>
        <v>364</v>
      </c>
      <c r="O471" s="150" t="s">
        <v>2616</v>
      </c>
      <c r="R471" s="4">
        <v>100</v>
      </c>
      <c r="S471" s="4" t="s">
        <v>6978</v>
      </c>
      <c r="T471" s="4" t="s">
        <v>206</v>
      </c>
      <c r="U471" s="4" t="s">
        <v>29</v>
      </c>
      <c r="X471" s="4" t="s">
        <v>6973</v>
      </c>
      <c r="Y471" s="138" t="s">
        <v>2507</v>
      </c>
      <c r="Z471" s="23"/>
      <c r="AF471" s="17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</row>
    <row r="472" spans="1:166" s="4" customFormat="1" ht="30" hidden="1" x14ac:dyDescent="0.25">
      <c r="A472" s="4">
        <v>470</v>
      </c>
      <c r="B472" s="161" t="s">
        <v>6972</v>
      </c>
      <c r="C472" s="4" t="s">
        <v>2475</v>
      </c>
      <c r="D472" s="138" t="s">
        <v>2190</v>
      </c>
      <c r="E472" s="144" t="s">
        <v>2600</v>
      </c>
      <c r="F472" s="4" t="s">
        <v>2101</v>
      </c>
      <c r="G472" s="4" t="s">
        <v>2296</v>
      </c>
      <c r="H472" s="4" t="s">
        <v>40</v>
      </c>
      <c r="I472" s="347"/>
      <c r="J472" s="10">
        <f t="shared" ca="1" si="147"/>
        <v>-45442.60646145833</v>
      </c>
      <c r="K472" s="4">
        <v>364</v>
      </c>
      <c r="L472" s="8">
        <f t="shared" si="148"/>
        <v>364</v>
      </c>
      <c r="O472" s="150" t="s">
        <v>2616</v>
      </c>
      <c r="R472" s="4">
        <v>100</v>
      </c>
      <c r="S472" s="4" t="s">
        <v>6978</v>
      </c>
      <c r="T472" s="4" t="s">
        <v>206</v>
      </c>
      <c r="U472" s="4" t="s">
        <v>29</v>
      </c>
      <c r="X472" s="4" t="s">
        <v>6973</v>
      </c>
      <c r="Y472" s="138" t="s">
        <v>2508</v>
      </c>
      <c r="Z472" s="23"/>
      <c r="AF472" s="17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</row>
    <row r="473" spans="1:166" s="4" customFormat="1" ht="30" hidden="1" x14ac:dyDescent="0.25">
      <c r="A473" s="4">
        <v>471</v>
      </c>
      <c r="B473" s="161" t="s">
        <v>6972</v>
      </c>
      <c r="C473" s="4" t="s">
        <v>2475</v>
      </c>
      <c r="D473" s="138" t="s">
        <v>2191</v>
      </c>
      <c r="E473" s="148" t="s">
        <v>2596</v>
      </c>
      <c r="F473" s="4" t="s">
        <v>2101</v>
      </c>
      <c r="G473" s="4" t="s">
        <v>2296</v>
      </c>
      <c r="H473" s="4" t="s">
        <v>40</v>
      </c>
      <c r="I473" s="23"/>
      <c r="J473" s="10">
        <f t="shared" ca="1" si="147"/>
        <v>-45442.60646145833</v>
      </c>
      <c r="K473" s="4">
        <v>364</v>
      </c>
      <c r="L473" s="8">
        <f t="shared" si="148"/>
        <v>364</v>
      </c>
      <c r="O473" s="150" t="s">
        <v>2616</v>
      </c>
      <c r="R473" s="4">
        <v>100</v>
      </c>
      <c r="S473" s="4" t="s">
        <v>6978</v>
      </c>
      <c r="T473" s="4" t="s">
        <v>206</v>
      </c>
      <c r="U473" s="4" t="s">
        <v>29</v>
      </c>
      <c r="X473" s="4" t="s">
        <v>6973</v>
      </c>
      <c r="Y473" s="138" t="s">
        <v>2509</v>
      </c>
      <c r="Z473" s="23"/>
      <c r="AF473" s="17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</row>
    <row r="474" spans="1:166" s="4" customFormat="1" ht="30" hidden="1" x14ac:dyDescent="0.25">
      <c r="A474" s="4">
        <v>472</v>
      </c>
      <c r="B474" s="161" t="s">
        <v>6972</v>
      </c>
      <c r="C474" s="4" t="s">
        <v>2475</v>
      </c>
      <c r="D474" s="138" t="s">
        <v>2192</v>
      </c>
      <c r="E474" s="148" t="s">
        <v>2596</v>
      </c>
      <c r="F474" s="4" t="s">
        <v>2101</v>
      </c>
      <c r="G474" s="4" t="s">
        <v>2296</v>
      </c>
      <c r="H474" s="4" t="s">
        <v>40</v>
      </c>
      <c r="I474" s="92">
        <v>45765</v>
      </c>
      <c r="J474" s="10">
        <f t="shared" ca="1" si="147"/>
        <v>322.39353854166984</v>
      </c>
      <c r="K474" s="4">
        <v>364</v>
      </c>
      <c r="L474" s="8">
        <f t="shared" si="148"/>
        <v>46129</v>
      </c>
      <c r="O474" s="150" t="s">
        <v>2616</v>
      </c>
      <c r="R474" s="4">
        <v>100</v>
      </c>
      <c r="S474" s="4" t="s">
        <v>6978</v>
      </c>
      <c r="T474" s="4" t="s">
        <v>206</v>
      </c>
      <c r="U474" s="4" t="s">
        <v>29</v>
      </c>
      <c r="X474" s="4" t="s">
        <v>6973</v>
      </c>
      <c r="Y474" s="138" t="s">
        <v>2510</v>
      </c>
      <c r="Z474" s="23" t="s">
        <v>2462</v>
      </c>
      <c r="AF474" s="17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</row>
    <row r="475" spans="1:166" s="4" customFormat="1" ht="30" hidden="1" x14ac:dyDescent="0.25">
      <c r="A475" s="4">
        <v>473</v>
      </c>
      <c r="B475" s="161" t="s">
        <v>6972</v>
      </c>
      <c r="C475" s="4" t="s">
        <v>2475</v>
      </c>
      <c r="D475" s="138" t="s">
        <v>2193</v>
      </c>
      <c r="E475" s="148" t="s">
        <v>2037</v>
      </c>
      <c r="F475" s="4" t="s">
        <v>2101</v>
      </c>
      <c r="G475" s="4" t="s">
        <v>2296</v>
      </c>
      <c r="H475" s="4" t="s">
        <v>40</v>
      </c>
      <c r="I475" s="92">
        <v>45774</v>
      </c>
      <c r="J475" s="10">
        <f t="shared" ca="1" si="147"/>
        <v>331.39353854166984</v>
      </c>
      <c r="K475" s="4">
        <v>364</v>
      </c>
      <c r="L475" s="8">
        <f t="shared" si="148"/>
        <v>46138</v>
      </c>
      <c r="O475" s="150" t="s">
        <v>2617</v>
      </c>
      <c r="R475" s="4">
        <v>100</v>
      </c>
      <c r="S475" s="4" t="s">
        <v>6978</v>
      </c>
      <c r="T475" s="4" t="s">
        <v>206</v>
      </c>
      <c r="U475" s="4" t="s">
        <v>29</v>
      </c>
      <c r="W475" s="4">
        <v>2001</v>
      </c>
      <c r="X475" s="4" t="s">
        <v>6973</v>
      </c>
      <c r="Y475" s="138" t="s">
        <v>2511</v>
      </c>
      <c r="Z475" s="23"/>
      <c r="AF475" s="17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</row>
    <row r="476" spans="1:166" s="4" customFormat="1" ht="30" hidden="1" x14ac:dyDescent="0.25">
      <c r="A476" s="4">
        <v>474</v>
      </c>
      <c r="B476" s="161" t="s">
        <v>6972</v>
      </c>
      <c r="C476" s="4" t="s">
        <v>2475</v>
      </c>
      <c r="D476" s="138" t="s">
        <v>2194</v>
      </c>
      <c r="E476" s="148" t="s">
        <v>2596</v>
      </c>
      <c r="F476" s="4" t="s">
        <v>2101</v>
      </c>
      <c r="G476" s="4" t="s">
        <v>2296</v>
      </c>
      <c r="H476" s="4" t="s">
        <v>40</v>
      </c>
      <c r="I476" s="23"/>
      <c r="J476" s="10">
        <f t="shared" ref="J476" ca="1" si="149">L476-NOW()</f>
        <v>-45442.60646145833</v>
      </c>
      <c r="K476" s="4">
        <v>364</v>
      </c>
      <c r="L476" s="8">
        <f t="shared" ref="L476" si="150">I476+K476</f>
        <v>364</v>
      </c>
      <c r="O476" s="150" t="s">
        <v>2616</v>
      </c>
      <c r="R476" s="4">
        <v>100</v>
      </c>
      <c r="S476" s="4" t="s">
        <v>6978</v>
      </c>
      <c r="T476" s="4" t="s">
        <v>206</v>
      </c>
      <c r="U476" s="4" t="s">
        <v>29</v>
      </c>
      <c r="X476" s="4" t="s">
        <v>6973</v>
      </c>
      <c r="Y476" s="138" t="s">
        <v>2512</v>
      </c>
      <c r="Z476" s="23" t="s">
        <v>2463</v>
      </c>
      <c r="AF476" s="17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</row>
    <row r="477" spans="1:166" s="4" customFormat="1" ht="30" hidden="1" x14ac:dyDescent="0.25">
      <c r="A477" s="4">
        <v>475</v>
      </c>
      <c r="B477" s="161" t="s">
        <v>6972</v>
      </c>
      <c r="C477" s="4" t="s">
        <v>2475</v>
      </c>
      <c r="D477" s="138" t="s">
        <v>2195</v>
      </c>
      <c r="E477" s="148" t="s">
        <v>2596</v>
      </c>
      <c r="F477" s="4" t="s">
        <v>2101</v>
      </c>
      <c r="G477" s="4" t="s">
        <v>2296</v>
      </c>
      <c r="H477" s="4" t="s">
        <v>40</v>
      </c>
      <c r="I477" s="23"/>
      <c r="J477" s="10">
        <f t="shared" ca="1" si="147"/>
        <v>-45442.60646145833</v>
      </c>
      <c r="K477" s="4">
        <v>364</v>
      </c>
      <c r="L477" s="8">
        <f t="shared" si="148"/>
        <v>364</v>
      </c>
      <c r="O477" s="150" t="s">
        <v>2616</v>
      </c>
      <c r="R477" s="4">
        <v>100</v>
      </c>
      <c r="S477" s="4" t="s">
        <v>6978</v>
      </c>
      <c r="T477" s="4" t="s">
        <v>206</v>
      </c>
      <c r="U477" s="4" t="s">
        <v>29</v>
      </c>
      <c r="X477" s="4" t="s">
        <v>6973</v>
      </c>
      <c r="Y477" s="138" t="s">
        <v>2513</v>
      </c>
      <c r="Z477" s="23"/>
      <c r="AF477" s="17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</row>
    <row r="478" spans="1:166" s="4" customFormat="1" ht="30" hidden="1" x14ac:dyDescent="0.25">
      <c r="A478" s="4">
        <v>476</v>
      </c>
      <c r="B478" s="161" t="s">
        <v>6972</v>
      </c>
      <c r="C478" s="4" t="s">
        <v>2475</v>
      </c>
      <c r="D478" s="138" t="s">
        <v>2196</v>
      </c>
      <c r="E478" s="148" t="s">
        <v>2596</v>
      </c>
      <c r="F478" s="4" t="s">
        <v>2101</v>
      </c>
      <c r="G478" s="4" t="s">
        <v>2296</v>
      </c>
      <c r="H478" s="4" t="s">
        <v>40</v>
      </c>
      <c r="I478" s="92">
        <v>45729</v>
      </c>
      <c r="J478" s="10">
        <f t="shared" ca="1" si="147"/>
        <v>286.39353854166984</v>
      </c>
      <c r="K478" s="4">
        <v>364</v>
      </c>
      <c r="L478" s="8">
        <f t="shared" si="148"/>
        <v>46093</v>
      </c>
      <c r="O478" s="150" t="s">
        <v>2616</v>
      </c>
      <c r="R478" s="4">
        <v>100</v>
      </c>
      <c r="S478" s="4" t="s">
        <v>6978</v>
      </c>
      <c r="T478" s="4" t="s">
        <v>206</v>
      </c>
      <c r="U478" s="4" t="s">
        <v>29</v>
      </c>
      <c r="X478" s="4" t="s">
        <v>6973</v>
      </c>
      <c r="Y478" s="138" t="s">
        <v>2514</v>
      </c>
      <c r="Z478" s="23" t="s">
        <v>2464</v>
      </c>
      <c r="AF478" s="17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</row>
    <row r="479" spans="1:166" s="4" customFormat="1" ht="30" hidden="1" x14ac:dyDescent="0.25">
      <c r="A479" s="4">
        <v>477</v>
      </c>
      <c r="B479" s="161" t="s">
        <v>6972</v>
      </c>
      <c r="C479" s="4" t="s">
        <v>2475</v>
      </c>
      <c r="D479" s="138" t="s">
        <v>2197</v>
      </c>
      <c r="E479" s="144" t="s">
        <v>2600</v>
      </c>
      <c r="F479" s="4" t="s">
        <v>2101</v>
      </c>
      <c r="G479" s="4" t="s">
        <v>2296</v>
      </c>
      <c r="H479" s="4" t="s">
        <v>40</v>
      </c>
      <c r="I479" s="23"/>
      <c r="J479" s="10">
        <f t="shared" ca="1" si="147"/>
        <v>-45442.60646145833</v>
      </c>
      <c r="K479" s="4">
        <v>364</v>
      </c>
      <c r="L479" s="8">
        <f t="shared" si="148"/>
        <v>364</v>
      </c>
      <c r="O479" s="150" t="s">
        <v>2616</v>
      </c>
      <c r="R479" s="4">
        <v>100</v>
      </c>
      <c r="S479" s="4" t="s">
        <v>6978</v>
      </c>
      <c r="T479" s="4" t="s">
        <v>206</v>
      </c>
      <c r="U479" s="4" t="s">
        <v>29</v>
      </c>
      <c r="X479" s="4" t="s">
        <v>6973</v>
      </c>
      <c r="Y479" s="138" t="s">
        <v>2515</v>
      </c>
      <c r="Z479" s="23"/>
      <c r="AF479" s="17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</row>
    <row r="480" spans="1:166" s="4" customFormat="1" ht="30" hidden="1" x14ac:dyDescent="0.25">
      <c r="A480" s="4">
        <v>478</v>
      </c>
      <c r="B480" s="161" t="s">
        <v>6972</v>
      </c>
      <c r="C480" s="4" t="s">
        <v>2475</v>
      </c>
      <c r="D480" s="138" t="s">
        <v>2198</v>
      </c>
      <c r="E480" s="148" t="s">
        <v>2596</v>
      </c>
      <c r="F480" s="4" t="s">
        <v>2101</v>
      </c>
      <c r="G480" s="4" t="s">
        <v>2296</v>
      </c>
      <c r="H480" s="4" t="s">
        <v>40</v>
      </c>
      <c r="I480" s="23"/>
      <c r="J480" s="10">
        <f t="shared" ca="1" si="147"/>
        <v>-45442.60646145833</v>
      </c>
      <c r="K480" s="4">
        <v>364</v>
      </c>
      <c r="L480" s="8">
        <f t="shared" si="148"/>
        <v>364</v>
      </c>
      <c r="O480" s="150" t="s">
        <v>2616</v>
      </c>
      <c r="R480" s="4">
        <v>100</v>
      </c>
      <c r="S480" s="4" t="s">
        <v>6978</v>
      </c>
      <c r="T480" s="4" t="s">
        <v>206</v>
      </c>
      <c r="U480" s="4" t="s">
        <v>29</v>
      </c>
      <c r="X480" s="4" t="s">
        <v>6973</v>
      </c>
      <c r="Y480" s="138" t="s">
        <v>2516</v>
      </c>
      <c r="Z480" s="23"/>
      <c r="AF480" s="17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</row>
    <row r="481" spans="1:166" s="4" customFormat="1" ht="30" hidden="1" x14ac:dyDescent="0.25">
      <c r="A481" s="4">
        <v>479</v>
      </c>
      <c r="B481" s="161" t="s">
        <v>6972</v>
      </c>
      <c r="C481" s="4" t="s">
        <v>2475</v>
      </c>
      <c r="D481" s="138" t="s">
        <v>2585</v>
      </c>
      <c r="E481" s="148" t="s">
        <v>2600</v>
      </c>
      <c r="F481" s="4" t="s">
        <v>2101</v>
      </c>
      <c r="G481" s="4" t="s">
        <v>2296</v>
      </c>
      <c r="H481" s="4" t="s">
        <v>40</v>
      </c>
      <c r="I481" s="23"/>
      <c r="J481" s="10">
        <f t="shared" ca="1" si="147"/>
        <v>-45442.60646145833</v>
      </c>
      <c r="K481" s="4">
        <v>364</v>
      </c>
      <c r="L481" s="8">
        <f t="shared" si="148"/>
        <v>364</v>
      </c>
      <c r="O481" s="150" t="s">
        <v>2616</v>
      </c>
      <c r="R481" s="4">
        <v>100</v>
      </c>
      <c r="S481" s="4" t="s">
        <v>6978</v>
      </c>
      <c r="T481" s="4" t="s">
        <v>206</v>
      </c>
      <c r="U481" s="4" t="s">
        <v>29</v>
      </c>
      <c r="X481" s="4" t="s">
        <v>6973</v>
      </c>
      <c r="Y481" s="138" t="s">
        <v>2501</v>
      </c>
      <c r="Z481" s="23"/>
      <c r="AF481" s="17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</row>
    <row r="482" spans="1:166" s="4" customFormat="1" ht="30" hidden="1" x14ac:dyDescent="0.25">
      <c r="A482" s="4">
        <v>480</v>
      </c>
      <c r="B482" s="161" t="s">
        <v>6972</v>
      </c>
      <c r="C482" s="4" t="s">
        <v>2475</v>
      </c>
      <c r="D482" s="138" t="s">
        <v>2586</v>
      </c>
      <c r="E482" s="148" t="s">
        <v>2601</v>
      </c>
      <c r="F482" s="4" t="s">
        <v>2101</v>
      </c>
      <c r="G482" s="4" t="s">
        <v>2296</v>
      </c>
      <c r="H482" s="4" t="s">
        <v>40</v>
      </c>
      <c r="I482" s="23"/>
      <c r="J482" s="10">
        <f t="shared" ca="1" si="147"/>
        <v>-45442.60646145833</v>
      </c>
      <c r="K482" s="4">
        <v>364</v>
      </c>
      <c r="L482" s="8">
        <f t="shared" si="148"/>
        <v>364</v>
      </c>
      <c r="O482" s="150" t="s">
        <v>2619</v>
      </c>
      <c r="R482" s="4">
        <v>100</v>
      </c>
      <c r="S482" s="4" t="s">
        <v>6978</v>
      </c>
      <c r="T482" s="4" t="s">
        <v>206</v>
      </c>
      <c r="U482" s="4" t="s">
        <v>29</v>
      </c>
      <c r="X482" s="4" t="s">
        <v>6973</v>
      </c>
      <c r="Y482" s="138" t="s">
        <v>2502</v>
      </c>
      <c r="Z482" s="23"/>
      <c r="AF482" s="17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</row>
    <row r="483" spans="1:166" s="4" customFormat="1" ht="30" hidden="1" x14ac:dyDescent="0.25">
      <c r="A483" s="4">
        <v>481</v>
      </c>
      <c r="B483" s="161" t="s">
        <v>6972</v>
      </c>
      <c r="C483" s="4" t="s">
        <v>2475</v>
      </c>
      <c r="D483" s="138" t="s">
        <v>2138</v>
      </c>
      <c r="E483" s="148" t="s">
        <v>2596</v>
      </c>
      <c r="F483" s="4" t="s">
        <v>2101</v>
      </c>
      <c r="G483" s="4" t="s">
        <v>2296</v>
      </c>
      <c r="H483" s="4" t="s">
        <v>40</v>
      </c>
      <c r="I483" s="23"/>
      <c r="J483" s="10">
        <f t="shared" ca="1" si="147"/>
        <v>-45442.60646145833</v>
      </c>
      <c r="K483" s="4">
        <v>364</v>
      </c>
      <c r="L483" s="8">
        <f t="shared" si="148"/>
        <v>364</v>
      </c>
      <c r="O483" s="150" t="s">
        <v>2616</v>
      </c>
      <c r="R483" s="4">
        <v>100</v>
      </c>
      <c r="S483" s="4" t="s">
        <v>6978</v>
      </c>
      <c r="T483" s="4" t="s">
        <v>206</v>
      </c>
      <c r="U483" s="4" t="s">
        <v>29</v>
      </c>
      <c r="X483" s="4" t="s">
        <v>6973</v>
      </c>
      <c r="Y483" s="138" t="s">
        <v>2503</v>
      </c>
      <c r="Z483" s="23"/>
      <c r="AF483" s="17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</row>
    <row r="484" spans="1:166" s="4" customFormat="1" ht="30" hidden="1" x14ac:dyDescent="0.25">
      <c r="A484" s="4">
        <v>482</v>
      </c>
      <c r="B484" s="161" t="s">
        <v>6972</v>
      </c>
      <c r="C484" s="4" t="s">
        <v>2475</v>
      </c>
      <c r="D484" s="138" t="s">
        <v>2587</v>
      </c>
      <c r="E484" s="148" t="s">
        <v>2596</v>
      </c>
      <c r="F484" s="4" t="s">
        <v>2101</v>
      </c>
      <c r="G484" s="4" t="s">
        <v>2296</v>
      </c>
      <c r="H484" s="4" t="s">
        <v>40</v>
      </c>
      <c r="I484" s="23"/>
      <c r="J484" s="10">
        <f t="shared" ca="1" si="147"/>
        <v>-45442.60646145833</v>
      </c>
      <c r="K484" s="4">
        <v>364</v>
      </c>
      <c r="L484" s="8">
        <f t="shared" si="148"/>
        <v>364</v>
      </c>
      <c r="O484" s="138" t="s">
        <v>2620</v>
      </c>
      <c r="R484" s="4">
        <v>100</v>
      </c>
      <c r="S484" s="4" t="s">
        <v>6978</v>
      </c>
      <c r="T484" s="4" t="s">
        <v>206</v>
      </c>
      <c r="U484" s="4" t="s">
        <v>29</v>
      </c>
      <c r="X484" s="4" t="s">
        <v>6973</v>
      </c>
      <c r="Y484" s="138" t="s">
        <v>2503</v>
      </c>
      <c r="Z484" s="23"/>
      <c r="AF484" s="17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</row>
    <row r="485" spans="1:166" s="4" customFormat="1" ht="30" hidden="1" x14ac:dyDescent="0.25">
      <c r="A485" s="4">
        <v>483</v>
      </c>
      <c r="B485" s="161" t="s">
        <v>6972</v>
      </c>
      <c r="C485" s="4" t="s">
        <v>2475</v>
      </c>
      <c r="D485" s="138" t="s">
        <v>2587</v>
      </c>
      <c r="E485" s="148" t="s">
        <v>2596</v>
      </c>
      <c r="F485" s="4" t="s">
        <v>2101</v>
      </c>
      <c r="G485" s="4" t="s">
        <v>2296</v>
      </c>
      <c r="H485" s="4" t="s">
        <v>40</v>
      </c>
      <c r="I485" s="23"/>
      <c r="J485" s="10">
        <f t="shared" ca="1" si="147"/>
        <v>-45442.60646145833</v>
      </c>
      <c r="K485" s="4">
        <v>364</v>
      </c>
      <c r="L485" s="8">
        <f t="shared" si="148"/>
        <v>364</v>
      </c>
      <c r="O485" s="150" t="s">
        <v>2616</v>
      </c>
      <c r="R485" s="4">
        <v>100</v>
      </c>
      <c r="S485" s="4" t="s">
        <v>6978</v>
      </c>
      <c r="T485" s="4" t="s">
        <v>206</v>
      </c>
      <c r="U485" s="4" t="s">
        <v>29</v>
      </c>
      <c r="X485" s="4" t="s">
        <v>6973</v>
      </c>
      <c r="Y485" s="138" t="s">
        <v>2504</v>
      </c>
      <c r="Z485" s="23"/>
      <c r="AF485" s="17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</row>
    <row r="486" spans="1:166" s="4" customFormat="1" ht="30" hidden="1" x14ac:dyDescent="0.25">
      <c r="A486" s="4">
        <v>484</v>
      </c>
      <c r="B486" s="161" t="s">
        <v>6972</v>
      </c>
      <c r="C486" s="4" t="s">
        <v>2475</v>
      </c>
      <c r="D486" s="138" t="s">
        <v>2587</v>
      </c>
      <c r="E486" s="148" t="s">
        <v>2602</v>
      </c>
      <c r="F486" s="4" t="s">
        <v>2101</v>
      </c>
      <c r="G486" s="4" t="s">
        <v>2296</v>
      </c>
      <c r="H486" s="4" t="s">
        <v>40</v>
      </c>
      <c r="I486" s="23"/>
      <c r="J486" s="10">
        <f t="shared" ca="1" si="147"/>
        <v>-45442.60646145833</v>
      </c>
      <c r="K486" s="4">
        <v>364</v>
      </c>
      <c r="L486" s="8">
        <f t="shared" si="148"/>
        <v>364</v>
      </c>
      <c r="O486" s="150" t="s">
        <v>2618</v>
      </c>
      <c r="R486" s="4">
        <v>100</v>
      </c>
      <c r="S486" s="4" t="s">
        <v>6978</v>
      </c>
      <c r="T486" s="4" t="s">
        <v>206</v>
      </c>
      <c r="U486" s="4" t="s">
        <v>29</v>
      </c>
      <c r="X486" s="4" t="s">
        <v>6973</v>
      </c>
      <c r="Y486" s="138" t="s">
        <v>2505</v>
      </c>
      <c r="Z486" s="23"/>
      <c r="AF486" s="17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</row>
    <row r="487" spans="1:166" s="4" customFormat="1" ht="30" hidden="1" x14ac:dyDescent="0.25">
      <c r="A487" s="4">
        <v>485</v>
      </c>
      <c r="B487" s="161" t="s">
        <v>6972</v>
      </c>
      <c r="C487" s="4" t="s">
        <v>2475</v>
      </c>
      <c r="D487" s="138" t="s">
        <v>2587</v>
      </c>
      <c r="E487" s="148" t="s">
        <v>2603</v>
      </c>
      <c r="F487" s="4" t="s">
        <v>2101</v>
      </c>
      <c r="G487" s="4" t="s">
        <v>2296</v>
      </c>
      <c r="H487" s="4" t="s">
        <v>40</v>
      </c>
      <c r="I487" s="23"/>
      <c r="J487" s="10">
        <f t="shared" ca="1" si="147"/>
        <v>-45442.60646145833</v>
      </c>
      <c r="K487" s="4">
        <v>364</v>
      </c>
      <c r="L487" s="8">
        <f t="shared" si="148"/>
        <v>364</v>
      </c>
      <c r="O487" s="150" t="s">
        <v>2621</v>
      </c>
      <c r="R487" s="4">
        <v>100</v>
      </c>
      <c r="S487" s="4" t="s">
        <v>6978</v>
      </c>
      <c r="T487" s="4" t="s">
        <v>206</v>
      </c>
      <c r="U487" s="4" t="s">
        <v>29</v>
      </c>
      <c r="X487" s="4" t="s">
        <v>6973</v>
      </c>
      <c r="Y487" s="138" t="s">
        <v>2506</v>
      </c>
      <c r="Z487" s="23"/>
      <c r="AF487" s="17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</row>
    <row r="488" spans="1:166" s="4" customFormat="1" ht="30" hidden="1" x14ac:dyDescent="0.25">
      <c r="A488" s="4">
        <v>486</v>
      </c>
      <c r="B488" s="349" t="s">
        <v>6972</v>
      </c>
      <c r="C488" s="47" t="s">
        <v>2475</v>
      </c>
      <c r="D488" s="337" t="s">
        <v>2588</v>
      </c>
      <c r="E488" s="160" t="s">
        <v>2600</v>
      </c>
      <c r="F488" s="47" t="s">
        <v>2101</v>
      </c>
      <c r="G488" s="47" t="s">
        <v>2296</v>
      </c>
      <c r="H488" s="47" t="s">
        <v>40</v>
      </c>
      <c r="I488" s="99"/>
      <c r="J488" s="271">
        <f t="shared" ca="1" si="147"/>
        <v>-45442.60646145833</v>
      </c>
      <c r="K488" s="47">
        <v>364</v>
      </c>
      <c r="L488" s="272">
        <f t="shared" si="148"/>
        <v>364</v>
      </c>
      <c r="M488" s="47"/>
      <c r="N488" s="47"/>
      <c r="O488" s="337" t="s">
        <v>2622</v>
      </c>
      <c r="P488" s="47"/>
      <c r="Q488" s="47"/>
      <c r="R488" s="47">
        <v>100</v>
      </c>
      <c r="S488" s="47" t="s">
        <v>6978</v>
      </c>
      <c r="T488" s="47" t="s">
        <v>206</v>
      </c>
      <c r="U488" s="47" t="s">
        <v>29</v>
      </c>
      <c r="V488" s="47"/>
      <c r="W488" s="47"/>
      <c r="X488" s="47" t="s">
        <v>6973</v>
      </c>
      <c r="Y488" s="149" t="s">
        <v>2517</v>
      </c>
      <c r="Z488" s="99"/>
      <c r="AA488" s="47"/>
      <c r="AB488" s="47"/>
      <c r="AC488" s="47"/>
      <c r="AD488" s="47"/>
      <c r="AE488" s="47"/>
      <c r="AF488" s="273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</row>
    <row r="489" spans="1:166" s="4" customFormat="1" ht="30" hidden="1" x14ac:dyDescent="0.25">
      <c r="A489" s="4">
        <v>487</v>
      </c>
      <c r="B489" s="335" t="s">
        <v>2576</v>
      </c>
      <c r="C489" s="170" t="s">
        <v>2475</v>
      </c>
      <c r="D489" s="350" t="s">
        <v>2589</v>
      </c>
      <c r="E489" s="335" t="s">
        <v>2604</v>
      </c>
      <c r="F489" s="170" t="s">
        <v>2101</v>
      </c>
      <c r="G489" s="170" t="s">
        <v>2296</v>
      </c>
      <c r="H489" s="170" t="s">
        <v>40</v>
      </c>
      <c r="I489" s="343"/>
      <c r="J489" s="171">
        <f t="shared" ca="1" si="147"/>
        <v>-45442.60646145833</v>
      </c>
      <c r="K489" s="170">
        <v>364</v>
      </c>
      <c r="L489" s="173">
        <f t="shared" si="148"/>
        <v>364</v>
      </c>
      <c r="M489" s="170"/>
      <c r="N489" s="170"/>
      <c r="O489" s="350" t="s">
        <v>2623</v>
      </c>
      <c r="P489" s="170"/>
      <c r="Q489" s="170"/>
      <c r="R489" s="170">
        <v>100</v>
      </c>
      <c r="S489" s="170" t="s">
        <v>6978</v>
      </c>
      <c r="T489" s="170" t="s">
        <v>6979</v>
      </c>
      <c r="U489" s="170" t="s">
        <v>29</v>
      </c>
      <c r="V489" s="170"/>
      <c r="W489" s="170"/>
      <c r="X489" s="170" t="s">
        <v>6973</v>
      </c>
      <c r="Y489" s="157" t="s">
        <v>2518</v>
      </c>
      <c r="Z489" s="343"/>
      <c r="AA489" s="170"/>
      <c r="AB489" s="170"/>
      <c r="AC489" s="170"/>
      <c r="AD489" s="170"/>
      <c r="AE489" s="170"/>
      <c r="AF489" s="175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</row>
    <row r="490" spans="1:166" s="4" customFormat="1" ht="30" hidden="1" x14ac:dyDescent="0.25">
      <c r="A490" s="4">
        <v>488</v>
      </c>
      <c r="B490" s="148" t="s">
        <v>2576</v>
      </c>
      <c r="C490" s="4" t="s">
        <v>2475</v>
      </c>
      <c r="D490" s="150" t="s">
        <v>2589</v>
      </c>
      <c r="E490" s="148" t="s">
        <v>2605</v>
      </c>
      <c r="F490" s="4" t="s">
        <v>2101</v>
      </c>
      <c r="G490" s="4" t="s">
        <v>2296</v>
      </c>
      <c r="H490" s="4" t="s">
        <v>40</v>
      </c>
      <c r="I490" s="23"/>
      <c r="J490" s="10">
        <f t="shared" ca="1" si="147"/>
        <v>-45442.60646145833</v>
      </c>
      <c r="K490" s="4">
        <v>364</v>
      </c>
      <c r="L490" s="8">
        <f t="shared" si="148"/>
        <v>364</v>
      </c>
      <c r="O490" s="150" t="s">
        <v>2616</v>
      </c>
      <c r="R490" s="4">
        <v>100</v>
      </c>
      <c r="S490" s="4" t="s">
        <v>6978</v>
      </c>
      <c r="T490" s="4" t="s">
        <v>6979</v>
      </c>
      <c r="U490" s="4" t="s">
        <v>29</v>
      </c>
      <c r="X490" s="4" t="s">
        <v>6973</v>
      </c>
      <c r="Y490" s="138" t="s">
        <v>2519</v>
      </c>
      <c r="Z490" s="23"/>
      <c r="AF490" s="17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</row>
    <row r="491" spans="1:166" s="4" customFormat="1" ht="30" hidden="1" x14ac:dyDescent="0.25">
      <c r="A491" s="4">
        <v>489</v>
      </c>
      <c r="B491" s="148" t="s">
        <v>2576</v>
      </c>
      <c r="C491" s="4" t="s">
        <v>2475</v>
      </c>
      <c r="D491" s="150" t="s">
        <v>2589</v>
      </c>
      <c r="E491" s="148" t="s">
        <v>2606</v>
      </c>
      <c r="F491" s="4" t="s">
        <v>2101</v>
      </c>
      <c r="G491" s="4" t="s">
        <v>2296</v>
      </c>
      <c r="H491" s="4" t="s">
        <v>40</v>
      </c>
      <c r="I491" s="23"/>
      <c r="J491" s="10">
        <f t="shared" ca="1" si="147"/>
        <v>-45442.60646145833</v>
      </c>
      <c r="K491" s="4">
        <v>364</v>
      </c>
      <c r="L491" s="8">
        <f t="shared" si="148"/>
        <v>364</v>
      </c>
      <c r="O491" s="150" t="s">
        <v>2624</v>
      </c>
      <c r="R491" s="4">
        <v>100</v>
      </c>
      <c r="S491" s="4" t="s">
        <v>6978</v>
      </c>
      <c r="T491" s="4" t="s">
        <v>6979</v>
      </c>
      <c r="U491" s="4" t="s">
        <v>29</v>
      </c>
      <c r="X491" s="4" t="s">
        <v>6973</v>
      </c>
      <c r="Y491" s="138" t="s">
        <v>2520</v>
      </c>
      <c r="Z491" s="23"/>
      <c r="AF491" s="17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</row>
    <row r="492" spans="1:166" s="4" customFormat="1" ht="30" hidden="1" x14ac:dyDescent="0.25">
      <c r="A492" s="4">
        <v>490</v>
      </c>
      <c r="B492" s="148" t="s">
        <v>2577</v>
      </c>
      <c r="C492" s="4" t="s">
        <v>2475</v>
      </c>
      <c r="D492" s="150" t="s">
        <v>2590</v>
      </c>
      <c r="E492" s="148" t="s">
        <v>2603</v>
      </c>
      <c r="F492" s="4" t="s">
        <v>2101</v>
      </c>
      <c r="G492" s="4" t="s">
        <v>2296</v>
      </c>
      <c r="H492" s="4" t="s">
        <v>40</v>
      </c>
      <c r="I492" s="92">
        <v>45730</v>
      </c>
      <c r="J492" s="10">
        <f t="shared" ca="1" si="147"/>
        <v>287.39353854166984</v>
      </c>
      <c r="K492" s="4">
        <v>364</v>
      </c>
      <c r="L492" s="8">
        <f t="shared" si="148"/>
        <v>46094</v>
      </c>
      <c r="O492" s="150" t="s">
        <v>2621</v>
      </c>
      <c r="R492" s="4">
        <v>100</v>
      </c>
      <c r="S492" s="4" t="s">
        <v>6978</v>
      </c>
      <c r="T492" s="4" t="s">
        <v>6979</v>
      </c>
      <c r="U492" s="4" t="s">
        <v>29</v>
      </c>
      <c r="X492" s="4" t="s">
        <v>6973</v>
      </c>
      <c r="Y492" s="150" t="s">
        <v>2521</v>
      </c>
      <c r="Z492" s="23" t="s">
        <v>2465</v>
      </c>
      <c r="AF492" s="17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</row>
    <row r="493" spans="1:166" s="4" customFormat="1" ht="30" hidden="1" x14ac:dyDescent="0.25">
      <c r="A493" s="4">
        <v>491</v>
      </c>
      <c r="B493" s="148" t="s">
        <v>2578</v>
      </c>
      <c r="C493" s="4" t="s">
        <v>2475</v>
      </c>
      <c r="D493" s="150" t="s">
        <v>2589</v>
      </c>
      <c r="E493" s="148" t="s">
        <v>2596</v>
      </c>
      <c r="F493" s="4" t="s">
        <v>2101</v>
      </c>
      <c r="G493" s="4" t="s">
        <v>2296</v>
      </c>
      <c r="H493" s="4" t="s">
        <v>40</v>
      </c>
      <c r="I493" s="23"/>
      <c r="J493" s="10">
        <f t="shared" ca="1" si="147"/>
        <v>-45442.60646145833</v>
      </c>
      <c r="K493" s="4">
        <v>364</v>
      </c>
      <c r="L493" s="8">
        <f t="shared" si="148"/>
        <v>364</v>
      </c>
      <c r="O493" s="150" t="s">
        <v>2616</v>
      </c>
      <c r="R493" s="4">
        <v>100</v>
      </c>
      <c r="S493" s="4" t="s">
        <v>6978</v>
      </c>
      <c r="T493" s="4" t="s">
        <v>6979</v>
      </c>
      <c r="U493" s="4" t="s">
        <v>29</v>
      </c>
      <c r="X493" s="4" t="s">
        <v>6973</v>
      </c>
      <c r="Y493" s="150" t="s">
        <v>2522</v>
      </c>
      <c r="Z493" s="23"/>
      <c r="AF493" s="17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</row>
    <row r="494" spans="1:166" s="4" customFormat="1" ht="30" hidden="1" x14ac:dyDescent="0.25">
      <c r="A494" s="4">
        <v>492</v>
      </c>
      <c r="B494" s="148" t="s">
        <v>2576</v>
      </c>
      <c r="C494" s="4" t="s">
        <v>2475</v>
      </c>
      <c r="D494" s="150" t="s">
        <v>2591</v>
      </c>
      <c r="E494" s="148" t="s">
        <v>2607</v>
      </c>
      <c r="F494" s="4" t="s">
        <v>2101</v>
      </c>
      <c r="G494" s="4" t="s">
        <v>2296</v>
      </c>
      <c r="H494" s="4" t="s">
        <v>40</v>
      </c>
      <c r="I494" s="92">
        <v>45777</v>
      </c>
      <c r="J494" s="10">
        <f t="shared" ca="1" si="147"/>
        <v>334.39353854166984</v>
      </c>
      <c r="K494" s="4">
        <v>364</v>
      </c>
      <c r="L494" s="8">
        <f t="shared" si="148"/>
        <v>46141</v>
      </c>
      <c r="O494" s="150" t="s">
        <v>2625</v>
      </c>
      <c r="R494" s="4">
        <v>160</v>
      </c>
      <c r="S494" s="4" t="s">
        <v>6978</v>
      </c>
      <c r="T494" s="4" t="s">
        <v>6979</v>
      </c>
      <c r="U494" s="4" t="s">
        <v>29</v>
      </c>
      <c r="X494" s="4" t="s">
        <v>6973</v>
      </c>
      <c r="Y494" s="138" t="s">
        <v>2523</v>
      </c>
      <c r="Z494" s="23" t="s">
        <v>2744</v>
      </c>
      <c r="AF494" s="17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</row>
    <row r="495" spans="1:166" s="4" customFormat="1" ht="30" hidden="1" x14ac:dyDescent="0.25">
      <c r="A495" s="4">
        <v>493</v>
      </c>
      <c r="B495" s="148" t="s">
        <v>2576</v>
      </c>
      <c r="C495" s="4" t="s">
        <v>2475</v>
      </c>
      <c r="D495" s="150" t="s">
        <v>2591</v>
      </c>
      <c r="E495" s="148" t="s">
        <v>2607</v>
      </c>
      <c r="F495" s="4" t="s">
        <v>2101</v>
      </c>
      <c r="G495" s="4" t="s">
        <v>2296</v>
      </c>
      <c r="H495" s="4" t="s">
        <v>40</v>
      </c>
      <c r="I495" s="23"/>
      <c r="J495" s="10">
        <f t="shared" ca="1" si="147"/>
        <v>-45442.60646145833</v>
      </c>
      <c r="K495" s="4">
        <v>364</v>
      </c>
      <c r="L495" s="8">
        <f t="shared" si="148"/>
        <v>364</v>
      </c>
      <c r="O495" s="150" t="s">
        <v>2623</v>
      </c>
      <c r="R495" s="4">
        <v>100</v>
      </c>
      <c r="S495" s="4" t="s">
        <v>6978</v>
      </c>
      <c r="T495" s="4" t="s">
        <v>6979</v>
      </c>
      <c r="U495" s="4" t="s">
        <v>29</v>
      </c>
      <c r="X495" s="4" t="s">
        <v>6973</v>
      </c>
      <c r="Y495" s="138" t="s">
        <v>2524</v>
      </c>
      <c r="Z495" s="23"/>
      <c r="AF495" s="17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</row>
    <row r="496" spans="1:166" s="4" customFormat="1" ht="30" hidden="1" x14ac:dyDescent="0.25">
      <c r="A496" s="4">
        <v>494</v>
      </c>
      <c r="B496" s="148" t="s">
        <v>2576</v>
      </c>
      <c r="C496" s="4" t="s">
        <v>2475</v>
      </c>
      <c r="D496" s="150" t="s">
        <v>2591</v>
      </c>
      <c r="E496" s="148" t="s">
        <v>2608</v>
      </c>
      <c r="F496" s="4" t="s">
        <v>2101</v>
      </c>
      <c r="G496" s="4" t="s">
        <v>2296</v>
      </c>
      <c r="H496" s="4" t="s">
        <v>40</v>
      </c>
      <c r="I496" s="92">
        <v>45777</v>
      </c>
      <c r="J496" s="10">
        <f t="shared" ca="1" si="147"/>
        <v>334.39353854166984</v>
      </c>
      <c r="K496" s="4">
        <v>364</v>
      </c>
      <c r="L496" s="8">
        <f t="shared" si="148"/>
        <v>46141</v>
      </c>
      <c r="O496" s="150" t="s">
        <v>2625</v>
      </c>
      <c r="R496" s="4">
        <v>100</v>
      </c>
      <c r="S496" s="4" t="s">
        <v>6978</v>
      </c>
      <c r="T496" s="4" t="s">
        <v>6979</v>
      </c>
      <c r="U496" s="4" t="s">
        <v>29</v>
      </c>
      <c r="X496" s="4" t="s">
        <v>6973</v>
      </c>
      <c r="Y496" s="138" t="s">
        <v>2525</v>
      </c>
      <c r="Z496" s="23" t="s">
        <v>2745</v>
      </c>
      <c r="AF496" s="17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</row>
    <row r="497" spans="1:166" s="4" customFormat="1" ht="30.75" hidden="1" thickBot="1" x14ac:dyDescent="0.3">
      <c r="A497" s="4">
        <v>495</v>
      </c>
      <c r="B497" s="344" t="s">
        <v>2576</v>
      </c>
      <c r="C497" s="179" t="s">
        <v>2475</v>
      </c>
      <c r="D497" s="348" t="s">
        <v>2591</v>
      </c>
      <c r="E497" s="344" t="s">
        <v>2609</v>
      </c>
      <c r="F497" s="179" t="s">
        <v>2101</v>
      </c>
      <c r="G497" s="179" t="s">
        <v>2296</v>
      </c>
      <c r="H497" s="179" t="s">
        <v>40</v>
      </c>
      <c r="I497" s="345"/>
      <c r="J497" s="180">
        <f t="shared" ca="1" si="147"/>
        <v>-45442.60646145833</v>
      </c>
      <c r="K497" s="179">
        <v>364</v>
      </c>
      <c r="L497" s="181">
        <f t="shared" si="148"/>
        <v>364</v>
      </c>
      <c r="M497" s="179"/>
      <c r="N497" s="179"/>
      <c r="O497" s="348" t="s">
        <v>2619</v>
      </c>
      <c r="P497" s="179"/>
      <c r="Q497" s="179"/>
      <c r="R497" s="179">
        <v>160</v>
      </c>
      <c r="S497" s="179" t="s">
        <v>169</v>
      </c>
      <c r="T497" s="4" t="s">
        <v>6979</v>
      </c>
      <c r="U497" s="4" t="s">
        <v>29</v>
      </c>
      <c r="V497" s="179"/>
      <c r="W497" s="179"/>
      <c r="X497" s="4" t="s">
        <v>6973</v>
      </c>
      <c r="Y497" s="158" t="s">
        <v>2526</v>
      </c>
      <c r="Z497" s="345"/>
      <c r="AA497" s="179"/>
      <c r="AB497" s="179"/>
      <c r="AC497" s="179"/>
      <c r="AD497" s="179"/>
      <c r="AE497" s="179"/>
      <c r="AF497" s="182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</row>
    <row r="498" spans="1:166" s="4" customFormat="1" ht="30" hidden="1" x14ac:dyDescent="0.25">
      <c r="A498" s="4">
        <v>496</v>
      </c>
      <c r="B498" s="335" t="s">
        <v>6975</v>
      </c>
      <c r="C498" s="170" t="s">
        <v>2475</v>
      </c>
      <c r="D498" s="350" t="s">
        <v>2201</v>
      </c>
      <c r="E498" s="335" t="s">
        <v>2596</v>
      </c>
      <c r="F498" s="170" t="s">
        <v>2101</v>
      </c>
      <c r="G498" s="170" t="s">
        <v>2296</v>
      </c>
      <c r="H498" s="170" t="s">
        <v>40</v>
      </c>
      <c r="I498" s="346"/>
      <c r="J498" s="171">
        <f t="shared" ca="1" si="147"/>
        <v>-45442.60646145833</v>
      </c>
      <c r="K498" s="170">
        <v>364</v>
      </c>
      <c r="L498" s="173">
        <f t="shared" si="148"/>
        <v>364</v>
      </c>
      <c r="M498" s="170"/>
      <c r="N498" s="170"/>
      <c r="O498" s="350" t="s">
        <v>2616</v>
      </c>
      <c r="P498" s="170"/>
      <c r="Q498" s="170"/>
      <c r="R498" s="170">
        <v>100</v>
      </c>
      <c r="S498" s="4" t="s">
        <v>6978</v>
      </c>
      <c r="T498" s="4" t="s">
        <v>206</v>
      </c>
      <c r="U498" s="4" t="s">
        <v>29</v>
      </c>
      <c r="V498" s="170"/>
      <c r="W498" s="170"/>
      <c r="X498" s="4" t="s">
        <v>6973</v>
      </c>
      <c r="Y498" s="350" t="s">
        <v>2527</v>
      </c>
      <c r="Z498" s="343"/>
      <c r="AA498" s="170"/>
      <c r="AB498" s="170"/>
      <c r="AC498" s="170"/>
      <c r="AD498" s="170"/>
      <c r="AE498" s="170"/>
      <c r="AF498" s="175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</row>
    <row r="499" spans="1:166" s="4" customFormat="1" ht="30" hidden="1" x14ac:dyDescent="0.25">
      <c r="A499" s="4">
        <v>497</v>
      </c>
      <c r="B499" s="148" t="s">
        <v>6975</v>
      </c>
      <c r="C499" s="4" t="s">
        <v>2475</v>
      </c>
      <c r="D499" s="150" t="s">
        <v>2202</v>
      </c>
      <c r="E499" s="148" t="s">
        <v>2600</v>
      </c>
      <c r="F499" s="4" t="s">
        <v>2101</v>
      </c>
      <c r="G499" s="4" t="s">
        <v>2296</v>
      </c>
      <c r="H499" s="4" t="s">
        <v>40</v>
      </c>
      <c r="I499" s="347"/>
      <c r="J499" s="10">
        <f t="shared" ca="1" si="147"/>
        <v>-45442.60646145833</v>
      </c>
      <c r="K499" s="4">
        <v>364</v>
      </c>
      <c r="L499" s="8">
        <f t="shared" si="148"/>
        <v>364</v>
      </c>
      <c r="O499" s="150" t="s">
        <v>2616</v>
      </c>
      <c r="R499" s="4">
        <v>100</v>
      </c>
      <c r="S499" s="4" t="s">
        <v>6978</v>
      </c>
      <c r="T499" s="4" t="s">
        <v>206</v>
      </c>
      <c r="U499" s="4" t="s">
        <v>29</v>
      </c>
      <c r="X499" s="4" t="s">
        <v>6973</v>
      </c>
      <c r="Y499" s="150" t="s">
        <v>2528</v>
      </c>
      <c r="Z499" s="23"/>
      <c r="AF499" s="17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</row>
    <row r="500" spans="1:166" s="4" customFormat="1" ht="30" hidden="1" x14ac:dyDescent="0.25">
      <c r="A500" s="4">
        <v>498</v>
      </c>
      <c r="B500" s="148" t="s">
        <v>6975</v>
      </c>
      <c r="C500" s="4" t="s">
        <v>2475</v>
      </c>
      <c r="D500" s="150" t="s">
        <v>2203</v>
      </c>
      <c r="E500" s="148" t="s">
        <v>2596</v>
      </c>
      <c r="F500" s="4" t="s">
        <v>2101</v>
      </c>
      <c r="G500" s="4" t="s">
        <v>2296</v>
      </c>
      <c r="H500" s="4" t="s">
        <v>40</v>
      </c>
      <c r="I500" s="347"/>
      <c r="J500" s="10">
        <f t="shared" ca="1" si="147"/>
        <v>-45442.60646145833</v>
      </c>
      <c r="K500" s="4">
        <v>364</v>
      </c>
      <c r="L500" s="8">
        <f t="shared" si="148"/>
        <v>364</v>
      </c>
      <c r="O500" s="150" t="s">
        <v>2616</v>
      </c>
      <c r="R500" s="4">
        <v>100</v>
      </c>
      <c r="S500" s="4" t="s">
        <v>6978</v>
      </c>
      <c r="T500" s="4" t="s">
        <v>206</v>
      </c>
      <c r="U500" s="4" t="s">
        <v>29</v>
      </c>
      <c r="X500" s="4" t="s">
        <v>6973</v>
      </c>
      <c r="Y500" s="150" t="s">
        <v>2529</v>
      </c>
      <c r="Z500" s="23"/>
      <c r="AF500" s="17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</row>
    <row r="501" spans="1:166" s="4" customFormat="1" ht="30" hidden="1" x14ac:dyDescent="0.25">
      <c r="A501" s="4">
        <v>499</v>
      </c>
      <c r="B501" s="148" t="s">
        <v>6975</v>
      </c>
      <c r="C501" s="4" t="s">
        <v>2475</v>
      </c>
      <c r="D501" s="150" t="s">
        <v>2204</v>
      </c>
      <c r="E501" s="148" t="s">
        <v>2600</v>
      </c>
      <c r="F501" s="4" t="s">
        <v>2101</v>
      </c>
      <c r="G501" s="4" t="s">
        <v>2296</v>
      </c>
      <c r="H501" s="4" t="s">
        <v>40</v>
      </c>
      <c r="I501" s="347"/>
      <c r="J501" s="10">
        <f t="shared" ref="J501" ca="1" si="151">L501-NOW()</f>
        <v>-45442.60646145833</v>
      </c>
      <c r="K501" s="4">
        <v>364</v>
      </c>
      <c r="L501" s="8">
        <f t="shared" ref="L501" si="152">I501+K501</f>
        <v>364</v>
      </c>
      <c r="O501" s="150" t="s">
        <v>2618</v>
      </c>
      <c r="R501" s="4">
        <v>100</v>
      </c>
      <c r="S501" s="4" t="s">
        <v>6978</v>
      </c>
      <c r="T501" s="4" t="s">
        <v>206</v>
      </c>
      <c r="U501" s="4" t="s">
        <v>29</v>
      </c>
      <c r="W501" s="4">
        <v>2017</v>
      </c>
      <c r="X501" s="4" t="s">
        <v>6973</v>
      </c>
      <c r="Y501" s="150" t="s">
        <v>2530</v>
      </c>
      <c r="Z501" s="23"/>
      <c r="AF501" s="17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</row>
    <row r="502" spans="1:166" s="4" customFormat="1" ht="30" hidden="1" x14ac:dyDescent="0.25">
      <c r="A502" s="4">
        <v>500</v>
      </c>
      <c r="B502" s="148" t="s">
        <v>6975</v>
      </c>
      <c r="C502" s="4" t="s">
        <v>2475</v>
      </c>
      <c r="D502" s="150" t="s">
        <v>2205</v>
      </c>
      <c r="E502" s="148" t="s">
        <v>2596</v>
      </c>
      <c r="F502" s="4" t="s">
        <v>2101</v>
      </c>
      <c r="G502" s="4" t="s">
        <v>2296</v>
      </c>
      <c r="H502" s="4" t="s">
        <v>40</v>
      </c>
      <c r="I502" s="347"/>
      <c r="J502" s="10">
        <f t="shared" ref="J502" ca="1" si="153">L502-NOW()</f>
        <v>-45442.60646145833</v>
      </c>
      <c r="K502" s="4">
        <v>364</v>
      </c>
      <c r="L502" s="8">
        <f t="shared" ref="L502" si="154">I502+K502</f>
        <v>364</v>
      </c>
      <c r="O502" s="150" t="s">
        <v>2616</v>
      </c>
      <c r="R502" s="4">
        <v>100</v>
      </c>
      <c r="S502" s="4" t="s">
        <v>6978</v>
      </c>
      <c r="T502" s="4" t="s">
        <v>206</v>
      </c>
      <c r="U502" s="4" t="s">
        <v>29</v>
      </c>
      <c r="W502" s="4">
        <v>2017</v>
      </c>
      <c r="X502" s="4" t="s">
        <v>6973</v>
      </c>
      <c r="Y502" s="150" t="s">
        <v>2531</v>
      </c>
      <c r="Z502" s="23"/>
      <c r="AF502" s="17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</row>
    <row r="503" spans="1:166" s="4" customFormat="1" ht="30" hidden="1" x14ac:dyDescent="0.25">
      <c r="A503" s="4">
        <v>501</v>
      </c>
      <c r="B503" s="148" t="s">
        <v>6975</v>
      </c>
      <c r="C503" s="4" t="s">
        <v>2475</v>
      </c>
      <c r="D503" s="150" t="s">
        <v>2206</v>
      </c>
      <c r="E503" s="148" t="s">
        <v>2600</v>
      </c>
      <c r="F503" s="4" t="s">
        <v>2101</v>
      </c>
      <c r="G503" s="4" t="s">
        <v>2296</v>
      </c>
      <c r="H503" s="4" t="s">
        <v>40</v>
      </c>
      <c r="I503" s="347"/>
      <c r="J503" s="10">
        <f t="shared" ref="J503" ca="1" si="155">L503-NOW()</f>
        <v>-45442.60646145833</v>
      </c>
      <c r="K503" s="4">
        <v>364</v>
      </c>
      <c r="L503" s="8">
        <f t="shared" ref="L503" si="156">I503+K503</f>
        <v>364</v>
      </c>
      <c r="O503" s="150" t="s">
        <v>2616</v>
      </c>
      <c r="R503" s="4">
        <v>100</v>
      </c>
      <c r="S503" s="4" t="s">
        <v>6978</v>
      </c>
      <c r="T503" s="4" t="s">
        <v>206</v>
      </c>
      <c r="U503" s="4" t="s">
        <v>29</v>
      </c>
      <c r="W503" s="4">
        <v>2017</v>
      </c>
      <c r="X503" s="4" t="s">
        <v>6973</v>
      </c>
      <c r="Y503" s="150" t="s">
        <v>2532</v>
      </c>
      <c r="Z503" s="23"/>
      <c r="AF503" s="17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</row>
    <row r="504" spans="1:166" s="4" customFormat="1" ht="30" hidden="1" x14ac:dyDescent="0.25">
      <c r="A504" s="4">
        <v>502</v>
      </c>
      <c r="B504" s="148" t="s">
        <v>6975</v>
      </c>
      <c r="C504" s="4" t="s">
        <v>2475</v>
      </c>
      <c r="D504" s="150" t="s">
        <v>2207</v>
      </c>
      <c r="E504" s="148" t="s">
        <v>2596</v>
      </c>
      <c r="F504" s="4" t="s">
        <v>2101</v>
      </c>
      <c r="G504" s="4" t="s">
        <v>2296</v>
      </c>
      <c r="H504" s="4" t="s">
        <v>40</v>
      </c>
      <c r="I504" s="347"/>
      <c r="J504" s="10">
        <f t="shared" ref="J504:J505" ca="1" si="157">L504-NOW()</f>
        <v>-45442.60646145833</v>
      </c>
      <c r="K504" s="4">
        <v>364</v>
      </c>
      <c r="L504" s="8">
        <f t="shared" ref="L504:L505" si="158">I504+K504</f>
        <v>364</v>
      </c>
      <c r="O504" s="150" t="s">
        <v>2616</v>
      </c>
      <c r="R504" s="4">
        <v>100</v>
      </c>
      <c r="S504" s="4" t="s">
        <v>6978</v>
      </c>
      <c r="T504" s="4" t="s">
        <v>206</v>
      </c>
      <c r="U504" s="4" t="s">
        <v>29</v>
      </c>
      <c r="W504" s="4">
        <v>2017</v>
      </c>
      <c r="X504" s="4" t="s">
        <v>6973</v>
      </c>
      <c r="Y504" s="150" t="s">
        <v>2533</v>
      </c>
      <c r="Z504" s="23"/>
      <c r="AF504" s="17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</row>
    <row r="505" spans="1:166" s="4" customFormat="1" ht="30" hidden="1" x14ac:dyDescent="0.25">
      <c r="A505" s="4">
        <v>503</v>
      </c>
      <c r="B505" s="148" t="s">
        <v>6975</v>
      </c>
      <c r="C505" s="4" t="s">
        <v>2475</v>
      </c>
      <c r="D505" s="150" t="s">
        <v>2208</v>
      </c>
      <c r="E505" s="148" t="s">
        <v>2596</v>
      </c>
      <c r="F505" s="4" t="s">
        <v>2101</v>
      </c>
      <c r="G505" s="4" t="s">
        <v>2296</v>
      </c>
      <c r="H505" s="4" t="s">
        <v>40</v>
      </c>
      <c r="I505" s="347"/>
      <c r="J505" s="10">
        <f t="shared" ca="1" si="157"/>
        <v>-45442.60646145833</v>
      </c>
      <c r="K505" s="4">
        <v>364</v>
      </c>
      <c r="L505" s="8">
        <f t="shared" si="158"/>
        <v>364</v>
      </c>
      <c r="O505" s="150" t="s">
        <v>2626</v>
      </c>
      <c r="R505" s="4">
        <v>100</v>
      </c>
      <c r="S505" s="4" t="s">
        <v>6978</v>
      </c>
      <c r="T505" s="4" t="s">
        <v>206</v>
      </c>
      <c r="U505" s="4" t="s">
        <v>29</v>
      </c>
      <c r="W505" s="4">
        <v>2022</v>
      </c>
      <c r="X505" s="4" t="s">
        <v>6973</v>
      </c>
      <c r="Y505" s="150" t="s">
        <v>2534</v>
      </c>
      <c r="Z505" s="23"/>
      <c r="AF505" s="17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</row>
    <row r="506" spans="1:166" s="4" customFormat="1" ht="30" hidden="1" x14ac:dyDescent="0.25">
      <c r="A506" s="4">
        <v>504</v>
      </c>
      <c r="B506" s="148" t="s">
        <v>6975</v>
      </c>
      <c r="C506" s="4" t="s">
        <v>2475</v>
      </c>
      <c r="D506" s="150" t="s">
        <v>2209</v>
      </c>
      <c r="E506" s="148" t="s">
        <v>2600</v>
      </c>
      <c r="F506" s="4" t="s">
        <v>2101</v>
      </c>
      <c r="G506" s="4" t="s">
        <v>2296</v>
      </c>
      <c r="H506" s="4" t="s">
        <v>40</v>
      </c>
      <c r="I506" s="347"/>
      <c r="J506" s="10">
        <f t="shared" ca="1" si="147"/>
        <v>-45442.60646145833</v>
      </c>
      <c r="K506" s="4">
        <v>364</v>
      </c>
      <c r="L506" s="8">
        <f t="shared" si="148"/>
        <v>364</v>
      </c>
      <c r="O506" s="150" t="s">
        <v>2618</v>
      </c>
      <c r="R506" s="4">
        <v>100</v>
      </c>
      <c r="S506" s="4" t="s">
        <v>6978</v>
      </c>
      <c r="T506" s="4" t="s">
        <v>206</v>
      </c>
      <c r="U506" s="4" t="s">
        <v>29</v>
      </c>
      <c r="W506" s="4">
        <v>2007</v>
      </c>
      <c r="X506" s="4" t="s">
        <v>6973</v>
      </c>
      <c r="Y506" s="150" t="s">
        <v>2535</v>
      </c>
      <c r="Z506" s="23"/>
      <c r="AF506" s="17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</row>
    <row r="507" spans="1:166" s="4" customFormat="1" ht="30" hidden="1" x14ac:dyDescent="0.25">
      <c r="A507" s="4">
        <v>505</v>
      </c>
      <c r="B507" s="148" t="s">
        <v>6975</v>
      </c>
      <c r="C507" s="4" t="s">
        <v>2475</v>
      </c>
      <c r="D507" s="150" t="s">
        <v>2210</v>
      </c>
      <c r="E507" s="148" t="s">
        <v>2600</v>
      </c>
      <c r="F507" s="4" t="s">
        <v>2101</v>
      </c>
      <c r="G507" s="4" t="s">
        <v>2296</v>
      </c>
      <c r="H507" s="4" t="s">
        <v>40</v>
      </c>
      <c r="I507" s="347"/>
      <c r="J507" s="10">
        <f t="shared" ref="J507:J508" ca="1" si="159">L507-NOW()</f>
        <v>-45442.60646145833</v>
      </c>
      <c r="K507" s="4">
        <v>364</v>
      </c>
      <c r="L507" s="8">
        <f t="shared" ref="L507:L508" si="160">I507+K507</f>
        <v>364</v>
      </c>
      <c r="O507" s="150" t="s">
        <v>2618</v>
      </c>
      <c r="R507" s="4">
        <v>100</v>
      </c>
      <c r="S507" s="4" t="s">
        <v>6978</v>
      </c>
      <c r="T507" s="4" t="s">
        <v>206</v>
      </c>
      <c r="U507" s="4" t="s">
        <v>29</v>
      </c>
      <c r="X507" s="4" t="s">
        <v>6973</v>
      </c>
      <c r="Y507" s="150" t="s">
        <v>2536</v>
      </c>
      <c r="Z507" s="23" t="s">
        <v>2466</v>
      </c>
      <c r="AF507" s="17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</row>
    <row r="508" spans="1:166" s="4" customFormat="1" ht="30" hidden="1" x14ac:dyDescent="0.25">
      <c r="A508" s="4">
        <v>506</v>
      </c>
      <c r="B508" s="148" t="s">
        <v>6975</v>
      </c>
      <c r="C508" s="4" t="s">
        <v>2475</v>
      </c>
      <c r="D508" s="150" t="s">
        <v>2211</v>
      </c>
      <c r="E508" s="148" t="s">
        <v>2600</v>
      </c>
      <c r="F508" s="4" t="s">
        <v>2101</v>
      </c>
      <c r="G508" s="4" t="s">
        <v>2296</v>
      </c>
      <c r="H508" s="4" t="s">
        <v>40</v>
      </c>
      <c r="I508" s="351">
        <v>45776</v>
      </c>
      <c r="J508" s="10">
        <f t="shared" ca="1" si="159"/>
        <v>333.39353854166984</v>
      </c>
      <c r="K508" s="4">
        <v>364</v>
      </c>
      <c r="L508" s="8">
        <f t="shared" si="160"/>
        <v>46140</v>
      </c>
      <c r="O508" s="150" t="s">
        <v>2618</v>
      </c>
      <c r="R508" s="4">
        <v>100</v>
      </c>
      <c r="S508" s="4" t="s">
        <v>6978</v>
      </c>
      <c r="T508" s="4" t="s">
        <v>206</v>
      </c>
      <c r="U508" s="4" t="s">
        <v>29</v>
      </c>
      <c r="W508" s="4">
        <v>2009</v>
      </c>
      <c r="X508" s="4" t="s">
        <v>6973</v>
      </c>
      <c r="Y508" s="150" t="s">
        <v>2537</v>
      </c>
      <c r="Z508" s="23"/>
      <c r="AF508" s="17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</row>
    <row r="509" spans="1:166" s="4" customFormat="1" ht="30" hidden="1" x14ac:dyDescent="0.25">
      <c r="A509" s="4">
        <v>507</v>
      </c>
      <c r="B509" s="148" t="s">
        <v>6975</v>
      </c>
      <c r="C509" s="4" t="s">
        <v>2475</v>
      </c>
      <c r="D509" s="150" t="s">
        <v>2212</v>
      </c>
      <c r="E509" s="148" t="s">
        <v>2596</v>
      </c>
      <c r="F509" s="4" t="s">
        <v>2101</v>
      </c>
      <c r="G509" s="4" t="s">
        <v>2296</v>
      </c>
      <c r="H509" s="4" t="s">
        <v>40</v>
      </c>
      <c r="I509" s="351">
        <v>45776</v>
      </c>
      <c r="J509" s="10">
        <f t="shared" ca="1" si="147"/>
        <v>333.39353854166984</v>
      </c>
      <c r="K509" s="4">
        <v>364</v>
      </c>
      <c r="L509" s="8">
        <f t="shared" si="148"/>
        <v>46140</v>
      </c>
      <c r="O509" s="150" t="s">
        <v>2619</v>
      </c>
      <c r="R509" s="4">
        <v>100</v>
      </c>
      <c r="S509" s="4" t="s">
        <v>6978</v>
      </c>
      <c r="T509" s="4" t="s">
        <v>206</v>
      </c>
      <c r="U509" s="4" t="s">
        <v>29</v>
      </c>
      <c r="W509" s="4">
        <v>2009</v>
      </c>
      <c r="X509" s="4" t="s">
        <v>6973</v>
      </c>
      <c r="Y509" s="150" t="s">
        <v>2538</v>
      </c>
      <c r="Z509" s="23"/>
      <c r="AF509" s="17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</row>
    <row r="510" spans="1:166" s="4" customFormat="1" ht="30" hidden="1" x14ac:dyDescent="0.25">
      <c r="A510" s="4">
        <v>508</v>
      </c>
      <c r="B510" s="148" t="s">
        <v>6975</v>
      </c>
      <c r="C510" s="4" t="s">
        <v>2475</v>
      </c>
      <c r="D510" s="150" t="s">
        <v>2213</v>
      </c>
      <c r="E510" s="148" t="s">
        <v>2600</v>
      </c>
      <c r="F510" s="4" t="s">
        <v>2101</v>
      </c>
      <c r="G510" s="4" t="s">
        <v>2296</v>
      </c>
      <c r="H510" s="4" t="s">
        <v>40</v>
      </c>
      <c r="I510" s="351">
        <v>45776</v>
      </c>
      <c r="J510" s="10">
        <f t="shared" ca="1" si="147"/>
        <v>333.39353854166984</v>
      </c>
      <c r="K510" s="4">
        <v>364</v>
      </c>
      <c r="L510" s="8">
        <f t="shared" si="148"/>
        <v>46140</v>
      </c>
      <c r="O510" s="150" t="s">
        <v>2616</v>
      </c>
      <c r="R510" s="4">
        <v>100</v>
      </c>
      <c r="S510" s="4" t="s">
        <v>6978</v>
      </c>
      <c r="T510" s="4" t="s">
        <v>206</v>
      </c>
      <c r="U510" s="4" t="s">
        <v>29</v>
      </c>
      <c r="W510" s="4">
        <v>2009</v>
      </c>
      <c r="X510" s="4" t="s">
        <v>6973</v>
      </c>
      <c r="Y510" s="150" t="s">
        <v>2539</v>
      </c>
      <c r="Z510" s="23"/>
      <c r="AF510" s="17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</row>
    <row r="511" spans="1:166" s="4" customFormat="1" ht="30" hidden="1" x14ac:dyDescent="0.25">
      <c r="A511" s="4">
        <v>509</v>
      </c>
      <c r="B511" s="148" t="s">
        <v>6975</v>
      </c>
      <c r="C511" s="4" t="s">
        <v>2475</v>
      </c>
      <c r="D511" s="150" t="s">
        <v>2214</v>
      </c>
      <c r="E511" s="148" t="s">
        <v>2596</v>
      </c>
      <c r="F511" s="4" t="s">
        <v>2101</v>
      </c>
      <c r="G511" s="4" t="s">
        <v>2296</v>
      </c>
      <c r="H511" s="4" t="s">
        <v>40</v>
      </c>
      <c r="I511" s="347"/>
      <c r="J511" s="10">
        <f t="shared" ca="1" si="147"/>
        <v>-45442.60646145833</v>
      </c>
      <c r="K511" s="4">
        <v>364</v>
      </c>
      <c r="L511" s="8">
        <f t="shared" si="148"/>
        <v>364</v>
      </c>
      <c r="O511" s="150" t="s">
        <v>2619</v>
      </c>
      <c r="R511" s="4">
        <v>100</v>
      </c>
      <c r="S511" s="4" t="s">
        <v>6978</v>
      </c>
      <c r="T511" s="4" t="s">
        <v>206</v>
      </c>
      <c r="U511" s="4" t="s">
        <v>29</v>
      </c>
      <c r="W511" s="4">
        <v>2009</v>
      </c>
      <c r="X511" s="4" t="s">
        <v>6973</v>
      </c>
      <c r="Y511" s="150" t="s">
        <v>2540</v>
      </c>
      <c r="Z511" s="23"/>
      <c r="AF511" s="17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</row>
    <row r="512" spans="1:166" s="4" customFormat="1" ht="30" hidden="1" x14ac:dyDescent="0.25">
      <c r="A512" s="4">
        <v>510</v>
      </c>
      <c r="B512" s="148" t="s">
        <v>6975</v>
      </c>
      <c r="C512" s="4" t="s">
        <v>2475</v>
      </c>
      <c r="D512" s="150" t="s">
        <v>2215</v>
      </c>
      <c r="E512" s="148" t="s">
        <v>2600</v>
      </c>
      <c r="F512" s="4" t="s">
        <v>2101</v>
      </c>
      <c r="G512" s="4" t="s">
        <v>2296</v>
      </c>
      <c r="H512" s="4" t="s">
        <v>40</v>
      </c>
      <c r="I512" s="347"/>
      <c r="J512" s="10">
        <f t="shared" ca="1" si="147"/>
        <v>-45442.60646145833</v>
      </c>
      <c r="K512" s="4">
        <v>364</v>
      </c>
      <c r="L512" s="8">
        <f t="shared" si="148"/>
        <v>364</v>
      </c>
      <c r="O512" s="150" t="s">
        <v>2616</v>
      </c>
      <c r="R512" s="4">
        <v>100</v>
      </c>
      <c r="S512" s="4" t="s">
        <v>6978</v>
      </c>
      <c r="T512" s="4" t="s">
        <v>206</v>
      </c>
      <c r="U512" s="4" t="s">
        <v>29</v>
      </c>
      <c r="W512" s="4">
        <v>2009</v>
      </c>
      <c r="X512" s="4" t="s">
        <v>6973</v>
      </c>
      <c r="Y512" s="150" t="s">
        <v>2541</v>
      </c>
      <c r="Z512" s="23"/>
      <c r="AF512" s="17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</row>
    <row r="513" spans="1:166" s="4" customFormat="1" ht="30" hidden="1" x14ac:dyDescent="0.25">
      <c r="A513" s="4">
        <v>511</v>
      </c>
      <c r="B513" s="148" t="s">
        <v>6975</v>
      </c>
      <c r="C513" s="4" t="s">
        <v>2475</v>
      </c>
      <c r="D513" s="150" t="s">
        <v>2216</v>
      </c>
      <c r="E513" s="148" t="s">
        <v>2610</v>
      </c>
      <c r="F513" s="4" t="s">
        <v>2101</v>
      </c>
      <c r="G513" s="4" t="s">
        <v>2296</v>
      </c>
      <c r="H513" s="4" t="s">
        <v>40</v>
      </c>
      <c r="I513" s="347"/>
      <c r="J513" s="10">
        <f t="shared" ca="1" si="147"/>
        <v>-45442.60646145833</v>
      </c>
      <c r="K513" s="4">
        <v>364</v>
      </c>
      <c r="L513" s="8">
        <f t="shared" si="148"/>
        <v>364</v>
      </c>
      <c r="O513" s="150" t="s">
        <v>2622</v>
      </c>
      <c r="R513" s="4">
        <v>100</v>
      </c>
      <c r="S513" s="4" t="s">
        <v>6978</v>
      </c>
      <c r="T513" s="4" t="s">
        <v>206</v>
      </c>
      <c r="U513" s="4" t="s">
        <v>29</v>
      </c>
      <c r="W513" s="4">
        <v>2011</v>
      </c>
      <c r="X513" s="4" t="s">
        <v>6973</v>
      </c>
      <c r="Y513" s="150" t="s">
        <v>2542</v>
      </c>
      <c r="Z513" s="23" t="s">
        <v>2467</v>
      </c>
      <c r="AF513" s="17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</row>
    <row r="514" spans="1:166" s="4" customFormat="1" ht="36.75" hidden="1" customHeight="1" x14ac:dyDescent="0.25">
      <c r="A514" s="4">
        <v>512</v>
      </c>
      <c r="B514" s="148" t="s">
        <v>6975</v>
      </c>
      <c r="C514" s="4" t="s">
        <v>2475</v>
      </c>
      <c r="D514" s="150" t="s">
        <v>2592</v>
      </c>
      <c r="E514" s="148" t="s">
        <v>2600</v>
      </c>
      <c r="F514" s="4" t="s">
        <v>2101</v>
      </c>
      <c r="G514" s="4" t="s">
        <v>2296</v>
      </c>
      <c r="H514" s="4" t="s">
        <v>40</v>
      </c>
      <c r="I514" s="347"/>
      <c r="J514" s="10">
        <f t="shared" ca="1" si="147"/>
        <v>-45442.60646145833</v>
      </c>
      <c r="K514" s="4">
        <v>364</v>
      </c>
      <c r="L514" s="8">
        <f t="shared" si="148"/>
        <v>364</v>
      </c>
      <c r="O514" s="150" t="s">
        <v>2622</v>
      </c>
      <c r="R514" s="4">
        <v>100</v>
      </c>
      <c r="S514" s="4" t="s">
        <v>6978</v>
      </c>
      <c r="T514" s="4" t="s">
        <v>206</v>
      </c>
      <c r="U514" s="4" t="s">
        <v>29</v>
      </c>
      <c r="W514" s="4">
        <v>2022</v>
      </c>
      <c r="X514" s="4" t="s">
        <v>6973</v>
      </c>
      <c r="Y514" s="150" t="s">
        <v>2543</v>
      </c>
      <c r="Z514" s="23"/>
      <c r="AF514" s="17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</row>
    <row r="515" spans="1:166" s="4" customFormat="1" ht="36.75" hidden="1" customHeight="1" thickBot="1" x14ac:dyDescent="0.25">
      <c r="A515" s="4">
        <v>513</v>
      </c>
      <c r="B515" s="160" t="s">
        <v>6975</v>
      </c>
      <c r="C515" s="47" t="s">
        <v>2475</v>
      </c>
      <c r="D515" s="337" t="s">
        <v>2579</v>
      </c>
      <c r="E515" s="160" t="s">
        <v>2611</v>
      </c>
      <c r="F515" s="47" t="s">
        <v>2101</v>
      </c>
      <c r="G515" s="47" t="s">
        <v>2296</v>
      </c>
      <c r="H515" s="47" t="s">
        <v>40</v>
      </c>
      <c r="I515" s="347"/>
      <c r="J515" s="271">
        <f t="shared" ca="1" si="147"/>
        <v>-45442.60646145833</v>
      </c>
      <c r="K515" s="47">
        <v>364</v>
      </c>
      <c r="L515" s="272">
        <f t="shared" si="148"/>
        <v>364</v>
      </c>
      <c r="M515" s="47"/>
      <c r="N515" s="47"/>
      <c r="O515" s="337" t="s">
        <v>2627</v>
      </c>
      <c r="P515" s="47"/>
      <c r="Q515" s="47"/>
      <c r="R515" s="47">
        <v>100</v>
      </c>
      <c r="S515" s="47" t="s">
        <v>6978</v>
      </c>
      <c r="T515" s="47" t="s">
        <v>206</v>
      </c>
      <c r="U515" s="47" t="s">
        <v>29</v>
      </c>
      <c r="V515" s="47"/>
      <c r="W515" s="47"/>
      <c r="X515" s="47" t="s">
        <v>6973</v>
      </c>
      <c r="Y515" s="337" t="s">
        <v>2544</v>
      </c>
      <c r="Z515" s="99"/>
      <c r="AA515" s="47"/>
      <c r="AB515" s="47"/>
      <c r="AC515" s="47"/>
      <c r="AD515" s="47"/>
      <c r="AE515" s="47"/>
      <c r="AF515" s="273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</row>
    <row r="516" spans="1:166" s="4" customFormat="1" ht="30" hidden="1" x14ac:dyDescent="0.25">
      <c r="A516" s="4">
        <v>514</v>
      </c>
      <c r="B516" s="335" t="s">
        <v>6976</v>
      </c>
      <c r="C516" s="170" t="s">
        <v>2475</v>
      </c>
      <c r="D516" s="350" t="s">
        <v>2579</v>
      </c>
      <c r="E516" s="335" t="s">
        <v>2607</v>
      </c>
      <c r="F516" s="170" t="s">
        <v>2101</v>
      </c>
      <c r="G516" s="170" t="s">
        <v>2296</v>
      </c>
      <c r="H516" s="170" t="s">
        <v>40</v>
      </c>
      <c r="I516" s="346"/>
      <c r="J516" s="171">
        <f t="shared" ca="1" si="147"/>
        <v>-45442.60646145833</v>
      </c>
      <c r="K516" s="170">
        <v>364</v>
      </c>
      <c r="L516" s="173">
        <f t="shared" si="148"/>
        <v>364</v>
      </c>
      <c r="M516" s="170"/>
      <c r="N516" s="170"/>
      <c r="O516" s="350" t="s">
        <v>2628</v>
      </c>
      <c r="P516" s="170"/>
      <c r="Q516" s="170"/>
      <c r="R516" s="4">
        <v>100</v>
      </c>
      <c r="S516" s="47" t="s">
        <v>6978</v>
      </c>
      <c r="T516" s="4" t="s">
        <v>206</v>
      </c>
      <c r="U516" s="170" t="s">
        <v>99</v>
      </c>
      <c r="V516" s="170"/>
      <c r="W516" s="170"/>
      <c r="X516" s="4" t="s">
        <v>6973</v>
      </c>
      <c r="Y516" s="350" t="s">
        <v>2545</v>
      </c>
      <c r="Z516" s="343"/>
      <c r="AA516" s="170"/>
      <c r="AB516" s="170"/>
      <c r="AC516" s="170"/>
      <c r="AD516" s="170"/>
      <c r="AE516" s="170"/>
      <c r="AF516" s="175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</row>
    <row r="517" spans="1:166" s="19" customFormat="1" ht="30" hidden="1" x14ac:dyDescent="0.25">
      <c r="A517" s="4">
        <v>515</v>
      </c>
      <c r="B517" s="148" t="s">
        <v>6976</v>
      </c>
      <c r="C517" s="4" t="s">
        <v>2475</v>
      </c>
      <c r="D517" s="150" t="s">
        <v>2580</v>
      </c>
      <c r="E517" s="148" t="s">
        <v>2607</v>
      </c>
      <c r="F517" s="4" t="s">
        <v>2101</v>
      </c>
      <c r="G517" s="4" t="s">
        <v>2296</v>
      </c>
      <c r="H517" s="4" t="s">
        <v>40</v>
      </c>
      <c r="I517" s="347"/>
      <c r="J517" s="10">
        <f t="shared" ca="1" si="147"/>
        <v>-45442.60646145833</v>
      </c>
      <c r="K517" s="4">
        <v>364</v>
      </c>
      <c r="L517" s="70">
        <f t="shared" ref="L517:L581" si="161">I517+K517</f>
        <v>364</v>
      </c>
      <c r="O517" s="150" t="s">
        <v>2628</v>
      </c>
      <c r="P517" s="73"/>
      <c r="R517" s="4">
        <v>100</v>
      </c>
      <c r="S517" s="47" t="s">
        <v>6978</v>
      </c>
      <c r="T517" s="4" t="s">
        <v>206</v>
      </c>
      <c r="U517" s="19" t="s">
        <v>29</v>
      </c>
      <c r="V517" s="4"/>
      <c r="X517" s="4" t="s">
        <v>6973</v>
      </c>
      <c r="Y517" s="150" t="s">
        <v>2545</v>
      </c>
      <c r="Z517" s="23"/>
      <c r="AF517" s="183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</row>
    <row r="518" spans="1:166" s="4" customFormat="1" ht="30" hidden="1" x14ac:dyDescent="0.25">
      <c r="A518" s="4">
        <v>516</v>
      </c>
      <c r="B518" s="148" t="s">
        <v>6976</v>
      </c>
      <c r="C518" s="4" t="s">
        <v>2475</v>
      </c>
      <c r="D518" s="150" t="s">
        <v>2579</v>
      </c>
      <c r="E518" s="148" t="s">
        <v>2607</v>
      </c>
      <c r="F518" s="4" t="s">
        <v>2101</v>
      </c>
      <c r="G518" s="4" t="s">
        <v>2296</v>
      </c>
      <c r="H518" s="4" t="s">
        <v>40</v>
      </c>
      <c r="I518" s="347"/>
      <c r="J518" s="10">
        <f t="shared" ref="J518:J581" ca="1" si="162">L518-NOW()</f>
        <v>-45442.60646145833</v>
      </c>
      <c r="K518" s="4">
        <v>364</v>
      </c>
      <c r="L518" s="8">
        <f t="shared" si="161"/>
        <v>364</v>
      </c>
      <c r="O518" s="150" t="s">
        <v>2628</v>
      </c>
      <c r="P518" s="13"/>
      <c r="R518" s="4">
        <v>100</v>
      </c>
      <c r="S518" s="47" t="s">
        <v>6978</v>
      </c>
      <c r="T518" s="4" t="s">
        <v>206</v>
      </c>
      <c r="U518" s="4" t="s">
        <v>29</v>
      </c>
      <c r="X518" s="4" t="s">
        <v>6973</v>
      </c>
      <c r="Y518" s="150" t="s">
        <v>2546</v>
      </c>
      <c r="Z518" s="23"/>
      <c r="AF518" s="17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</row>
    <row r="519" spans="1:166" s="4" customFormat="1" ht="30" hidden="1" x14ac:dyDescent="0.25">
      <c r="A519" s="4">
        <v>517</v>
      </c>
      <c r="B519" s="148" t="s">
        <v>6976</v>
      </c>
      <c r="C519" s="4" t="s">
        <v>2475</v>
      </c>
      <c r="D519" s="150" t="s">
        <v>2580</v>
      </c>
      <c r="E519" s="148" t="s">
        <v>2607</v>
      </c>
      <c r="F519" s="4" t="s">
        <v>2101</v>
      </c>
      <c r="G519" s="4" t="s">
        <v>2296</v>
      </c>
      <c r="H519" s="4" t="s">
        <v>40</v>
      </c>
      <c r="I519" s="347"/>
      <c r="J519" s="10">
        <f t="shared" ca="1" si="162"/>
        <v>-45442.60646145833</v>
      </c>
      <c r="K519" s="4">
        <v>364</v>
      </c>
      <c r="L519" s="8">
        <f t="shared" si="161"/>
        <v>364</v>
      </c>
      <c r="O519" s="150" t="s">
        <v>2629</v>
      </c>
      <c r="P519" s="13"/>
      <c r="R519" s="4">
        <v>100</v>
      </c>
      <c r="S519" s="47" t="s">
        <v>6978</v>
      </c>
      <c r="T519" s="4" t="s">
        <v>206</v>
      </c>
      <c r="U519" s="4" t="s">
        <v>29</v>
      </c>
      <c r="X519" s="4" t="s">
        <v>6973</v>
      </c>
      <c r="Y519" s="150" t="s">
        <v>2546</v>
      </c>
      <c r="Z519" s="23"/>
      <c r="AF519" s="17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</row>
    <row r="520" spans="1:166" s="19" customFormat="1" ht="30" hidden="1" x14ac:dyDescent="0.25">
      <c r="A520" s="4">
        <v>518</v>
      </c>
      <c r="B520" s="148" t="s">
        <v>6976</v>
      </c>
      <c r="C520" s="4" t="s">
        <v>2475</v>
      </c>
      <c r="D520" s="150" t="s">
        <v>2579</v>
      </c>
      <c r="E520" s="148" t="s">
        <v>2593</v>
      </c>
      <c r="F520" s="4" t="s">
        <v>2101</v>
      </c>
      <c r="G520" s="4" t="s">
        <v>2296</v>
      </c>
      <c r="H520" s="4" t="s">
        <v>40</v>
      </c>
      <c r="I520" s="347"/>
      <c r="J520" s="71">
        <f t="shared" ca="1" si="162"/>
        <v>-45442.60646145833</v>
      </c>
      <c r="K520" s="4">
        <v>364</v>
      </c>
      <c r="L520" s="70">
        <f t="shared" si="161"/>
        <v>364</v>
      </c>
      <c r="O520" s="150" t="s">
        <v>2630</v>
      </c>
      <c r="P520" s="73"/>
      <c r="R520" s="4">
        <v>100</v>
      </c>
      <c r="S520" s="47" t="s">
        <v>6978</v>
      </c>
      <c r="T520" s="4" t="s">
        <v>206</v>
      </c>
      <c r="U520" s="19" t="s">
        <v>99</v>
      </c>
      <c r="X520" s="4" t="s">
        <v>6973</v>
      </c>
      <c r="Y520" s="150" t="s">
        <v>2547</v>
      </c>
      <c r="Z520" s="23"/>
      <c r="AF520" s="183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</row>
    <row r="521" spans="1:166" s="4" customFormat="1" ht="30" hidden="1" x14ac:dyDescent="0.25">
      <c r="A521" s="4">
        <v>519</v>
      </c>
      <c r="B521" s="148" t="s">
        <v>6976</v>
      </c>
      <c r="C521" s="4" t="s">
        <v>2475</v>
      </c>
      <c r="D521" s="150" t="s">
        <v>2580</v>
      </c>
      <c r="E521" s="148" t="s">
        <v>2593</v>
      </c>
      <c r="F521" s="4" t="s">
        <v>2101</v>
      </c>
      <c r="G521" s="4" t="s">
        <v>2296</v>
      </c>
      <c r="H521" s="4" t="s">
        <v>40</v>
      </c>
      <c r="I521" s="347"/>
      <c r="J521" s="10">
        <f t="shared" ca="1" si="162"/>
        <v>-45442.60646145833</v>
      </c>
      <c r="K521" s="4">
        <v>364</v>
      </c>
      <c r="L521" s="8">
        <f t="shared" si="161"/>
        <v>364</v>
      </c>
      <c r="O521" s="150" t="s">
        <v>2629</v>
      </c>
      <c r="P521" s="13"/>
      <c r="R521" s="4">
        <v>100</v>
      </c>
      <c r="S521" s="47" t="s">
        <v>6978</v>
      </c>
      <c r="T521" s="4" t="s">
        <v>206</v>
      </c>
      <c r="U521" s="4" t="s">
        <v>29</v>
      </c>
      <c r="X521" s="4" t="s">
        <v>6973</v>
      </c>
      <c r="Y521" s="150" t="s">
        <v>2547</v>
      </c>
      <c r="Z521" s="23"/>
      <c r="AF521" s="17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</row>
    <row r="522" spans="1:166" s="4" customFormat="1" ht="30" hidden="1" x14ac:dyDescent="0.25">
      <c r="A522" s="4">
        <v>520</v>
      </c>
      <c r="B522" s="148" t="s">
        <v>6976</v>
      </c>
      <c r="C522" s="4" t="s">
        <v>2475</v>
      </c>
      <c r="D522" s="150" t="s">
        <v>2579</v>
      </c>
      <c r="E522" s="148" t="s">
        <v>2607</v>
      </c>
      <c r="F522" s="4" t="s">
        <v>2101</v>
      </c>
      <c r="G522" s="4" t="s">
        <v>2296</v>
      </c>
      <c r="H522" s="4" t="s">
        <v>40</v>
      </c>
      <c r="I522" s="347"/>
      <c r="J522" s="10">
        <f t="shared" ca="1" si="162"/>
        <v>-45442.60646145833</v>
      </c>
      <c r="K522" s="4">
        <v>364</v>
      </c>
      <c r="L522" s="8">
        <f t="shared" si="161"/>
        <v>364</v>
      </c>
      <c r="M522" s="5"/>
      <c r="O522" s="150" t="s">
        <v>2631</v>
      </c>
      <c r="R522" s="4">
        <v>100</v>
      </c>
      <c r="S522" s="47" t="s">
        <v>6978</v>
      </c>
      <c r="T522" s="4" t="s">
        <v>206</v>
      </c>
      <c r="U522" s="4" t="s">
        <v>29</v>
      </c>
      <c r="W522" s="4">
        <v>2020</v>
      </c>
      <c r="X522" s="4" t="s">
        <v>6973</v>
      </c>
      <c r="Y522" s="150" t="s">
        <v>2548</v>
      </c>
      <c r="Z522" s="23"/>
      <c r="AF522" s="17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</row>
    <row r="523" spans="1:166" s="19" customFormat="1" ht="36" hidden="1" customHeight="1" thickBot="1" x14ac:dyDescent="0.25">
      <c r="A523" s="4">
        <v>521</v>
      </c>
      <c r="B523" s="160" t="s">
        <v>6976</v>
      </c>
      <c r="C523" s="47" t="s">
        <v>2475</v>
      </c>
      <c r="D523" s="337" t="s">
        <v>2580</v>
      </c>
      <c r="E523" s="160" t="s">
        <v>2607</v>
      </c>
      <c r="F523" s="47" t="s">
        <v>2101</v>
      </c>
      <c r="G523" s="47" t="s">
        <v>2296</v>
      </c>
      <c r="H523" s="47" t="s">
        <v>40</v>
      </c>
      <c r="I523" s="347"/>
      <c r="J523" s="164">
        <f t="shared" ca="1" si="162"/>
        <v>-45442.60646145833</v>
      </c>
      <c r="K523" s="47">
        <v>364</v>
      </c>
      <c r="L523" s="165">
        <f t="shared" si="161"/>
        <v>364</v>
      </c>
      <c r="M523" s="164"/>
      <c r="N523" s="163"/>
      <c r="O523" s="337" t="s">
        <v>2631</v>
      </c>
      <c r="P523" s="163"/>
      <c r="Q523" s="163"/>
      <c r="R523" s="4">
        <v>100</v>
      </c>
      <c r="S523" s="47" t="s">
        <v>6978</v>
      </c>
      <c r="T523" s="47" t="s">
        <v>206</v>
      </c>
      <c r="U523" s="163" t="s">
        <v>29</v>
      </c>
      <c r="V523" s="163"/>
      <c r="W523" s="163">
        <v>2023</v>
      </c>
      <c r="X523" s="47" t="s">
        <v>6973</v>
      </c>
      <c r="Y523" s="337" t="s">
        <v>2548</v>
      </c>
      <c r="Z523" s="99"/>
      <c r="AA523" s="163"/>
      <c r="AB523" s="163"/>
      <c r="AC523" s="163"/>
      <c r="AD523" s="163"/>
      <c r="AE523" s="163"/>
      <c r="AF523" s="28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</row>
    <row r="524" spans="1:166" s="4" customFormat="1" ht="30" hidden="1" x14ac:dyDescent="0.25">
      <c r="A524" s="4">
        <v>522</v>
      </c>
      <c r="B524" s="335" t="s">
        <v>6975</v>
      </c>
      <c r="C524" s="170" t="s">
        <v>2475</v>
      </c>
      <c r="D524" s="350" t="s">
        <v>2225</v>
      </c>
      <c r="E524" s="335" t="s">
        <v>2610</v>
      </c>
      <c r="F524" s="170" t="s">
        <v>2101</v>
      </c>
      <c r="G524" s="170" t="s">
        <v>2296</v>
      </c>
      <c r="H524" s="170" t="s">
        <v>40</v>
      </c>
      <c r="I524" s="346"/>
      <c r="J524" s="171">
        <f t="shared" ca="1" si="162"/>
        <v>-45442.60646145833</v>
      </c>
      <c r="K524" s="170">
        <v>364</v>
      </c>
      <c r="L524" s="173">
        <f t="shared" si="161"/>
        <v>364</v>
      </c>
      <c r="M524" s="285"/>
      <c r="N524" s="170"/>
      <c r="O524" s="350" t="s">
        <v>2622</v>
      </c>
      <c r="P524" s="170"/>
      <c r="Q524" s="170"/>
      <c r="R524" s="4">
        <v>100</v>
      </c>
      <c r="S524" s="47" t="s">
        <v>6978</v>
      </c>
      <c r="T524" s="4" t="s">
        <v>206</v>
      </c>
      <c r="U524" s="4" t="s">
        <v>29</v>
      </c>
      <c r="V524" s="170"/>
      <c r="W524" s="170">
        <v>2024</v>
      </c>
      <c r="X524" s="4" t="s">
        <v>6973</v>
      </c>
      <c r="Y524" s="350" t="s">
        <v>2549</v>
      </c>
      <c r="Z524" s="343"/>
      <c r="AA524" s="170"/>
      <c r="AB524" s="170"/>
      <c r="AC524" s="170"/>
      <c r="AD524" s="170"/>
      <c r="AE524" s="170"/>
      <c r="AF524" s="175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</row>
    <row r="525" spans="1:166" s="4" customFormat="1" ht="30" hidden="1" x14ac:dyDescent="0.25">
      <c r="A525" s="4">
        <v>523</v>
      </c>
      <c r="B525" s="148" t="s">
        <v>6975</v>
      </c>
      <c r="C525" s="4" t="s">
        <v>2475</v>
      </c>
      <c r="D525" s="150" t="s">
        <v>2226</v>
      </c>
      <c r="E525" s="148" t="s">
        <v>2596</v>
      </c>
      <c r="F525" s="4" t="s">
        <v>2101</v>
      </c>
      <c r="G525" s="4" t="s">
        <v>2296</v>
      </c>
      <c r="H525" s="4" t="s">
        <v>40</v>
      </c>
      <c r="I525" s="347"/>
      <c r="J525" s="10">
        <f t="shared" ca="1" si="162"/>
        <v>-45442.60646145833</v>
      </c>
      <c r="K525" s="4">
        <v>364</v>
      </c>
      <c r="L525" s="8">
        <f t="shared" si="161"/>
        <v>364</v>
      </c>
      <c r="O525" s="150" t="s">
        <v>2616</v>
      </c>
      <c r="R525" s="4">
        <v>100</v>
      </c>
      <c r="S525" s="47" t="s">
        <v>6978</v>
      </c>
      <c r="T525" s="4" t="s">
        <v>206</v>
      </c>
      <c r="U525" s="4" t="s">
        <v>29</v>
      </c>
      <c r="X525" s="4" t="s">
        <v>6973</v>
      </c>
      <c r="Y525" s="150" t="s">
        <v>2550</v>
      </c>
      <c r="Z525" s="23"/>
      <c r="AF525" s="17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</row>
    <row r="526" spans="1:166" s="4" customFormat="1" ht="30" hidden="1" x14ac:dyDescent="0.25">
      <c r="A526" s="4">
        <v>524</v>
      </c>
      <c r="B526" s="148" t="s">
        <v>6975</v>
      </c>
      <c r="C526" s="4" t="s">
        <v>2475</v>
      </c>
      <c r="D526" s="150" t="s">
        <v>2227</v>
      </c>
      <c r="E526" s="148" t="s">
        <v>2596</v>
      </c>
      <c r="F526" s="4" t="s">
        <v>2101</v>
      </c>
      <c r="G526" s="4" t="s">
        <v>2296</v>
      </c>
      <c r="H526" s="4" t="s">
        <v>40</v>
      </c>
      <c r="I526" s="347"/>
      <c r="J526" s="10">
        <f t="shared" ca="1" si="162"/>
        <v>-45442.60646145833</v>
      </c>
      <c r="K526" s="4">
        <v>364</v>
      </c>
      <c r="L526" s="8">
        <f t="shared" si="161"/>
        <v>364</v>
      </c>
      <c r="M526" s="5"/>
      <c r="O526" s="150" t="s">
        <v>2616</v>
      </c>
      <c r="R526" s="4">
        <v>100</v>
      </c>
      <c r="S526" s="47" t="s">
        <v>6978</v>
      </c>
      <c r="T526" s="4" t="s">
        <v>206</v>
      </c>
      <c r="U526" s="4" t="s">
        <v>29</v>
      </c>
      <c r="W526" s="4">
        <v>2020</v>
      </c>
      <c r="X526" s="4" t="s">
        <v>6973</v>
      </c>
      <c r="Y526" s="150" t="s">
        <v>2551</v>
      </c>
      <c r="Z526" s="23"/>
      <c r="AF526" s="17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</row>
    <row r="527" spans="1:166" s="4" customFormat="1" ht="30" hidden="1" x14ac:dyDescent="0.25">
      <c r="A527" s="4">
        <v>525</v>
      </c>
      <c r="B527" s="148" t="s">
        <v>6975</v>
      </c>
      <c r="C527" s="4" t="s">
        <v>2475</v>
      </c>
      <c r="D527" s="150" t="s">
        <v>2228</v>
      </c>
      <c r="E527" s="148" t="s">
        <v>2596</v>
      </c>
      <c r="F527" s="4" t="s">
        <v>2101</v>
      </c>
      <c r="G527" s="4" t="s">
        <v>2296</v>
      </c>
      <c r="H527" s="4" t="s">
        <v>40</v>
      </c>
      <c r="I527" s="351">
        <v>45776</v>
      </c>
      <c r="J527" s="10">
        <f t="shared" ca="1" si="162"/>
        <v>333.39353854166984</v>
      </c>
      <c r="K527" s="4">
        <v>364</v>
      </c>
      <c r="L527" s="8">
        <f t="shared" si="161"/>
        <v>46140</v>
      </c>
      <c r="O527" s="150" t="s">
        <v>2616</v>
      </c>
      <c r="R527" s="4">
        <v>100</v>
      </c>
      <c r="S527" s="47" t="s">
        <v>6978</v>
      </c>
      <c r="T527" s="4" t="s">
        <v>206</v>
      </c>
      <c r="U527" s="4" t="s">
        <v>29</v>
      </c>
      <c r="X527" s="4" t="s">
        <v>6973</v>
      </c>
      <c r="Y527" s="150" t="s">
        <v>2552</v>
      </c>
      <c r="Z527" s="23"/>
      <c r="AF527" s="17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</row>
    <row r="528" spans="1:166" s="4" customFormat="1" ht="30" hidden="1" x14ac:dyDescent="0.25">
      <c r="A528" s="4">
        <v>526</v>
      </c>
      <c r="B528" s="148" t="s">
        <v>6975</v>
      </c>
      <c r="C528" s="4" t="s">
        <v>2475</v>
      </c>
      <c r="D528" s="150" t="s">
        <v>2229</v>
      </c>
      <c r="E528" s="148" t="s">
        <v>2610</v>
      </c>
      <c r="F528" s="4" t="s">
        <v>2101</v>
      </c>
      <c r="G528" s="4" t="s">
        <v>2296</v>
      </c>
      <c r="H528" s="4" t="s">
        <v>40</v>
      </c>
      <c r="I528" s="347"/>
      <c r="J528" s="10">
        <f t="shared" ca="1" si="162"/>
        <v>-45442.60646145833</v>
      </c>
      <c r="K528" s="4">
        <v>364</v>
      </c>
      <c r="L528" s="8">
        <f t="shared" si="161"/>
        <v>364</v>
      </c>
      <c r="O528" s="150" t="s">
        <v>2622</v>
      </c>
      <c r="R528" s="4">
        <v>100</v>
      </c>
      <c r="S528" s="47" t="s">
        <v>6978</v>
      </c>
      <c r="T528" s="4" t="s">
        <v>206</v>
      </c>
      <c r="U528" s="4" t="s">
        <v>29</v>
      </c>
      <c r="X528" s="4" t="s">
        <v>6973</v>
      </c>
      <c r="Y528" s="150" t="s">
        <v>2553</v>
      </c>
      <c r="Z528" s="23"/>
      <c r="AF528" s="17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</row>
    <row r="529" spans="1:166" s="4" customFormat="1" ht="30" hidden="1" x14ac:dyDescent="0.25">
      <c r="A529" s="4">
        <v>527</v>
      </c>
      <c r="B529" s="148" t="s">
        <v>6975</v>
      </c>
      <c r="C529" s="4" t="s">
        <v>2475</v>
      </c>
      <c r="D529" s="150" t="s">
        <v>2230</v>
      </c>
      <c r="E529" s="148" t="s">
        <v>2612</v>
      </c>
      <c r="F529" s="4" t="s">
        <v>2101</v>
      </c>
      <c r="G529" s="4" t="s">
        <v>2296</v>
      </c>
      <c r="H529" s="4" t="s">
        <v>40</v>
      </c>
      <c r="I529" s="347"/>
      <c r="J529" s="10">
        <f t="shared" ref="J529:J535" ca="1" si="163">L529-NOW()</f>
        <v>-45442.60646145833</v>
      </c>
      <c r="K529" s="4">
        <v>364</v>
      </c>
      <c r="L529" s="8">
        <f t="shared" ref="L529:L535" si="164">I529+K529</f>
        <v>364</v>
      </c>
      <c r="O529" s="150" t="s">
        <v>2632</v>
      </c>
      <c r="R529" s="4">
        <v>100</v>
      </c>
      <c r="S529" s="47" t="s">
        <v>6978</v>
      </c>
      <c r="T529" s="4" t="s">
        <v>206</v>
      </c>
      <c r="U529" s="4" t="s">
        <v>29</v>
      </c>
      <c r="X529" s="4" t="s">
        <v>6973</v>
      </c>
      <c r="Y529" s="150" t="s">
        <v>2554</v>
      </c>
      <c r="Z529" s="23"/>
      <c r="AF529" s="17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</row>
    <row r="530" spans="1:166" s="4" customFormat="1" ht="30" hidden="1" x14ac:dyDescent="0.25">
      <c r="A530" s="4">
        <v>528</v>
      </c>
      <c r="B530" s="148" t="s">
        <v>6975</v>
      </c>
      <c r="C530" s="4" t="s">
        <v>2475</v>
      </c>
      <c r="D530" s="150" t="s">
        <v>2231</v>
      </c>
      <c r="E530" s="148" t="s">
        <v>2600</v>
      </c>
      <c r="F530" s="4" t="s">
        <v>2101</v>
      </c>
      <c r="G530" s="4" t="s">
        <v>2296</v>
      </c>
      <c r="H530" s="4" t="s">
        <v>40</v>
      </c>
      <c r="I530" s="347"/>
      <c r="J530" s="10">
        <f t="shared" ca="1" si="163"/>
        <v>-45442.60646145833</v>
      </c>
      <c r="K530" s="4">
        <v>364</v>
      </c>
      <c r="L530" s="8">
        <f t="shared" si="164"/>
        <v>364</v>
      </c>
      <c r="O530" s="150" t="s">
        <v>2616</v>
      </c>
      <c r="R530" s="4">
        <v>100</v>
      </c>
      <c r="S530" s="47" t="s">
        <v>6978</v>
      </c>
      <c r="T530" s="4" t="s">
        <v>206</v>
      </c>
      <c r="U530" s="4" t="s">
        <v>29</v>
      </c>
      <c r="X530" s="4" t="s">
        <v>6973</v>
      </c>
      <c r="Y530" s="150" t="s">
        <v>2555</v>
      </c>
      <c r="Z530" s="23" t="s">
        <v>2468</v>
      </c>
      <c r="AF530" s="17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</row>
    <row r="531" spans="1:166" s="4" customFormat="1" ht="30" hidden="1" x14ac:dyDescent="0.25">
      <c r="A531" s="4">
        <v>529</v>
      </c>
      <c r="B531" s="148" t="s">
        <v>6975</v>
      </c>
      <c r="C531" s="4" t="s">
        <v>2475</v>
      </c>
      <c r="D531" s="150" t="s">
        <v>2232</v>
      </c>
      <c r="E531" s="148" t="s">
        <v>2600</v>
      </c>
      <c r="F531" s="4" t="s">
        <v>2101</v>
      </c>
      <c r="G531" s="4" t="s">
        <v>2296</v>
      </c>
      <c r="H531" s="4" t="s">
        <v>40</v>
      </c>
      <c r="I531" s="347"/>
      <c r="J531" s="10">
        <f t="shared" ca="1" si="163"/>
        <v>-45442.60646145833</v>
      </c>
      <c r="K531" s="4">
        <v>364</v>
      </c>
      <c r="L531" s="8">
        <f t="shared" si="164"/>
        <v>364</v>
      </c>
      <c r="O531" s="150" t="s">
        <v>2628</v>
      </c>
      <c r="R531" s="4">
        <v>100</v>
      </c>
      <c r="S531" s="47" t="s">
        <v>6978</v>
      </c>
      <c r="T531" s="4" t="s">
        <v>206</v>
      </c>
      <c r="U531" s="4" t="s">
        <v>29</v>
      </c>
      <c r="X531" s="4" t="s">
        <v>6973</v>
      </c>
      <c r="Y531" s="150" t="s">
        <v>2556</v>
      </c>
      <c r="Z531" s="23"/>
      <c r="AF531" s="17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</row>
    <row r="532" spans="1:166" s="4" customFormat="1" ht="30" hidden="1" x14ac:dyDescent="0.25">
      <c r="A532" s="4">
        <v>530</v>
      </c>
      <c r="B532" s="148" t="s">
        <v>6975</v>
      </c>
      <c r="C532" s="4" t="s">
        <v>2475</v>
      </c>
      <c r="D532" s="150" t="s">
        <v>2233</v>
      </c>
      <c r="E532" s="148" t="s">
        <v>2596</v>
      </c>
      <c r="F532" s="4" t="s">
        <v>2101</v>
      </c>
      <c r="G532" s="4" t="s">
        <v>2296</v>
      </c>
      <c r="H532" s="4" t="s">
        <v>40</v>
      </c>
      <c r="I532" s="347"/>
      <c r="J532" s="10">
        <f t="shared" ca="1" si="163"/>
        <v>-45442.60646145833</v>
      </c>
      <c r="K532" s="4">
        <v>364</v>
      </c>
      <c r="L532" s="8">
        <f t="shared" si="164"/>
        <v>364</v>
      </c>
      <c r="O532" s="150" t="s">
        <v>2616</v>
      </c>
      <c r="R532" s="4">
        <v>100</v>
      </c>
      <c r="S532" s="47" t="s">
        <v>6978</v>
      </c>
      <c r="T532" s="4" t="s">
        <v>206</v>
      </c>
      <c r="U532" s="4" t="s">
        <v>29</v>
      </c>
      <c r="X532" s="4" t="s">
        <v>6973</v>
      </c>
      <c r="Y532" s="150" t="s">
        <v>2557</v>
      </c>
      <c r="Z532" s="23"/>
      <c r="AF532" s="17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</row>
    <row r="533" spans="1:166" s="4" customFormat="1" ht="30" hidden="1" x14ac:dyDescent="0.25">
      <c r="A533" s="4">
        <v>531</v>
      </c>
      <c r="B533" s="148" t="s">
        <v>6975</v>
      </c>
      <c r="C533" s="4" t="s">
        <v>2475</v>
      </c>
      <c r="D533" s="150" t="s">
        <v>2234</v>
      </c>
      <c r="E533" s="148" t="s">
        <v>2596</v>
      </c>
      <c r="F533" s="4" t="s">
        <v>2101</v>
      </c>
      <c r="G533" s="4" t="s">
        <v>2296</v>
      </c>
      <c r="H533" s="4" t="s">
        <v>40</v>
      </c>
      <c r="I533" s="347"/>
      <c r="J533" s="10">
        <f t="shared" ca="1" si="163"/>
        <v>-45442.60646145833</v>
      </c>
      <c r="K533" s="4">
        <v>364</v>
      </c>
      <c r="L533" s="8">
        <f t="shared" si="164"/>
        <v>364</v>
      </c>
      <c r="O533" s="150" t="s">
        <v>2619</v>
      </c>
      <c r="R533" s="4">
        <v>100</v>
      </c>
      <c r="S533" s="47" t="s">
        <v>6978</v>
      </c>
      <c r="T533" s="4" t="s">
        <v>206</v>
      </c>
      <c r="U533" s="4" t="s">
        <v>29</v>
      </c>
      <c r="X533" s="4" t="s">
        <v>6973</v>
      </c>
      <c r="Y533" s="150" t="s">
        <v>2558</v>
      </c>
      <c r="Z533" s="23"/>
      <c r="AF533" s="17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</row>
    <row r="534" spans="1:166" s="4" customFormat="1" ht="30" hidden="1" x14ac:dyDescent="0.25">
      <c r="A534" s="4">
        <v>532</v>
      </c>
      <c r="B534" s="148" t="s">
        <v>6975</v>
      </c>
      <c r="C534" s="4" t="s">
        <v>2475</v>
      </c>
      <c r="D534" s="150" t="s">
        <v>2235</v>
      </c>
      <c r="E534" s="148" t="s">
        <v>2596</v>
      </c>
      <c r="F534" s="4" t="s">
        <v>2101</v>
      </c>
      <c r="G534" s="4" t="s">
        <v>2296</v>
      </c>
      <c r="H534" s="4" t="s">
        <v>40</v>
      </c>
      <c r="I534" s="347"/>
      <c r="J534" s="10">
        <f t="shared" ca="1" si="163"/>
        <v>-45442.60646145833</v>
      </c>
      <c r="K534" s="4">
        <v>364</v>
      </c>
      <c r="L534" s="8">
        <f t="shared" si="164"/>
        <v>364</v>
      </c>
      <c r="O534" s="150" t="s">
        <v>2616</v>
      </c>
      <c r="R534" s="4">
        <v>100</v>
      </c>
      <c r="S534" s="47" t="s">
        <v>6978</v>
      </c>
      <c r="T534" s="4" t="s">
        <v>206</v>
      </c>
      <c r="U534" s="4" t="s">
        <v>29</v>
      </c>
      <c r="X534" s="4" t="s">
        <v>6973</v>
      </c>
      <c r="Y534" s="150" t="s">
        <v>2559</v>
      </c>
      <c r="Z534" s="23" t="s">
        <v>2469</v>
      </c>
      <c r="AF534" s="17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</row>
    <row r="535" spans="1:166" s="4" customFormat="1" ht="30" hidden="1" x14ac:dyDescent="0.25">
      <c r="A535" s="4">
        <v>533</v>
      </c>
      <c r="B535" s="148" t="s">
        <v>6975</v>
      </c>
      <c r="C535" s="4" t="s">
        <v>2475</v>
      </c>
      <c r="D535" s="150" t="s">
        <v>2236</v>
      </c>
      <c r="E535" s="148" t="s">
        <v>2596</v>
      </c>
      <c r="F535" s="4" t="s">
        <v>2101</v>
      </c>
      <c r="G535" s="4" t="s">
        <v>2296</v>
      </c>
      <c r="H535" s="4" t="s">
        <v>40</v>
      </c>
      <c r="I535" s="347"/>
      <c r="J535" s="10">
        <f t="shared" ca="1" si="163"/>
        <v>-45442.60646145833</v>
      </c>
      <c r="K535" s="4">
        <v>364</v>
      </c>
      <c r="L535" s="8">
        <f t="shared" si="164"/>
        <v>364</v>
      </c>
      <c r="O535" s="150" t="s">
        <v>2616</v>
      </c>
      <c r="R535" s="4">
        <v>100</v>
      </c>
      <c r="S535" s="47" t="s">
        <v>6978</v>
      </c>
      <c r="T535" s="4" t="s">
        <v>206</v>
      </c>
      <c r="U535" s="4" t="s">
        <v>29</v>
      </c>
      <c r="X535" s="4" t="s">
        <v>6973</v>
      </c>
      <c r="Y535" s="150" t="s">
        <v>2560</v>
      </c>
      <c r="Z535" s="23"/>
      <c r="AF535" s="17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</row>
    <row r="536" spans="1:166" s="4" customFormat="1" ht="30" hidden="1" x14ac:dyDescent="0.25">
      <c r="A536" s="4">
        <v>534</v>
      </c>
      <c r="B536" s="148" t="s">
        <v>6975</v>
      </c>
      <c r="C536" s="4" t="s">
        <v>2475</v>
      </c>
      <c r="D536" s="150" t="s">
        <v>2237</v>
      </c>
      <c r="E536" s="148" t="s">
        <v>2600</v>
      </c>
      <c r="F536" s="4" t="s">
        <v>2101</v>
      </c>
      <c r="G536" s="4" t="s">
        <v>2296</v>
      </c>
      <c r="H536" s="4" t="s">
        <v>40</v>
      </c>
      <c r="I536" s="347"/>
      <c r="J536" s="10">
        <f t="shared" ca="1" si="162"/>
        <v>-45442.60646145833</v>
      </c>
      <c r="K536" s="4">
        <v>364</v>
      </c>
      <c r="L536" s="8">
        <f t="shared" si="161"/>
        <v>364</v>
      </c>
      <c r="O536" s="150" t="s">
        <v>2616</v>
      </c>
      <c r="R536" s="4">
        <v>100</v>
      </c>
      <c r="S536" s="47" t="s">
        <v>6978</v>
      </c>
      <c r="T536" s="4" t="s">
        <v>206</v>
      </c>
      <c r="U536" s="4" t="s">
        <v>29</v>
      </c>
      <c r="X536" s="4" t="s">
        <v>6973</v>
      </c>
      <c r="Y536" s="150" t="s">
        <v>2561</v>
      </c>
      <c r="Z536" s="23"/>
      <c r="AF536" s="177" t="s">
        <v>401</v>
      </c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</row>
    <row r="537" spans="1:166" s="4" customFormat="1" ht="30" hidden="1" x14ac:dyDescent="0.25">
      <c r="A537" s="4">
        <v>535</v>
      </c>
      <c r="B537" s="148" t="s">
        <v>6975</v>
      </c>
      <c r="C537" s="4" t="s">
        <v>2475</v>
      </c>
      <c r="D537" s="150" t="s">
        <v>2238</v>
      </c>
      <c r="E537" s="148" t="s">
        <v>2596</v>
      </c>
      <c r="F537" s="4" t="s">
        <v>2101</v>
      </c>
      <c r="G537" s="4" t="s">
        <v>2296</v>
      </c>
      <c r="H537" s="4" t="s">
        <v>40</v>
      </c>
      <c r="I537" s="351">
        <v>45776</v>
      </c>
      <c r="J537" s="10">
        <f t="shared" ca="1" si="162"/>
        <v>333.39353854166984</v>
      </c>
      <c r="K537" s="4">
        <v>364</v>
      </c>
      <c r="L537" s="8">
        <f t="shared" si="161"/>
        <v>46140</v>
      </c>
      <c r="O537" s="150" t="s">
        <v>2616</v>
      </c>
      <c r="R537" s="4">
        <v>100</v>
      </c>
      <c r="S537" s="47" t="s">
        <v>6978</v>
      </c>
      <c r="T537" s="4" t="s">
        <v>206</v>
      </c>
      <c r="U537" s="4" t="s">
        <v>29</v>
      </c>
      <c r="X537" s="4" t="s">
        <v>6973</v>
      </c>
      <c r="Y537" s="150" t="s">
        <v>2562</v>
      </c>
      <c r="Z537" s="23"/>
      <c r="AF537" s="177" t="s">
        <v>400</v>
      </c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</row>
    <row r="538" spans="1:166" s="4" customFormat="1" ht="30" hidden="1" x14ac:dyDescent="0.25">
      <c r="A538" s="4">
        <v>536</v>
      </c>
      <c r="B538" s="148" t="s">
        <v>6975</v>
      </c>
      <c r="C538" s="4" t="s">
        <v>2475</v>
      </c>
      <c r="D538" s="150" t="s">
        <v>2239</v>
      </c>
      <c r="E538" s="148" t="s">
        <v>2596</v>
      </c>
      <c r="F538" s="4" t="s">
        <v>2101</v>
      </c>
      <c r="G538" s="4" t="s">
        <v>2296</v>
      </c>
      <c r="H538" s="4" t="s">
        <v>40</v>
      </c>
      <c r="I538" s="347"/>
      <c r="J538" s="10">
        <f t="shared" ca="1" si="162"/>
        <v>-45442.60646145833</v>
      </c>
      <c r="K538" s="4">
        <v>364</v>
      </c>
      <c r="L538" s="8">
        <f t="shared" si="161"/>
        <v>364</v>
      </c>
      <c r="O538" s="150" t="s">
        <v>2618</v>
      </c>
      <c r="R538" s="4">
        <v>100</v>
      </c>
      <c r="S538" s="47" t="s">
        <v>6978</v>
      </c>
      <c r="T538" s="4" t="s">
        <v>206</v>
      </c>
      <c r="U538" s="4" t="s">
        <v>29</v>
      </c>
      <c r="X538" s="4" t="s">
        <v>6973</v>
      </c>
      <c r="Y538" s="150" t="s">
        <v>2563</v>
      </c>
      <c r="Z538" s="23"/>
      <c r="AF538" s="177" t="s">
        <v>400</v>
      </c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</row>
    <row r="539" spans="1:166" s="4" customFormat="1" ht="30" hidden="1" x14ac:dyDescent="0.25">
      <c r="A539" s="4">
        <v>537</v>
      </c>
      <c r="B539" s="148" t="s">
        <v>6975</v>
      </c>
      <c r="C539" s="4" t="s">
        <v>2475</v>
      </c>
      <c r="D539" s="150" t="s">
        <v>2240</v>
      </c>
      <c r="E539" s="148" t="s">
        <v>2596</v>
      </c>
      <c r="F539" s="4" t="s">
        <v>2101</v>
      </c>
      <c r="G539" s="4" t="s">
        <v>2296</v>
      </c>
      <c r="H539" s="4" t="s">
        <v>40</v>
      </c>
      <c r="I539" s="347"/>
      <c r="J539" s="10">
        <f t="shared" ca="1" si="162"/>
        <v>-45442.60646145833</v>
      </c>
      <c r="K539" s="4">
        <v>364</v>
      </c>
      <c r="L539" s="8">
        <f t="shared" si="161"/>
        <v>364</v>
      </c>
      <c r="O539" s="150" t="s">
        <v>2627</v>
      </c>
      <c r="R539" s="4">
        <v>100</v>
      </c>
      <c r="S539" s="47" t="s">
        <v>6978</v>
      </c>
      <c r="T539" s="4" t="s">
        <v>206</v>
      </c>
      <c r="U539" s="4" t="s">
        <v>29</v>
      </c>
      <c r="X539" s="4" t="s">
        <v>6973</v>
      </c>
      <c r="Y539" s="150" t="s">
        <v>2564</v>
      </c>
      <c r="Z539" s="23"/>
      <c r="AF539" s="17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</row>
    <row r="540" spans="1:166" s="4" customFormat="1" ht="30" hidden="1" x14ac:dyDescent="0.25">
      <c r="A540" s="4">
        <v>538</v>
      </c>
      <c r="B540" s="148" t="s">
        <v>6975</v>
      </c>
      <c r="C540" s="4" t="s">
        <v>2475</v>
      </c>
      <c r="D540" s="150" t="s">
        <v>2241</v>
      </c>
      <c r="E540" s="148" t="s">
        <v>2596</v>
      </c>
      <c r="F540" s="4" t="s">
        <v>2101</v>
      </c>
      <c r="G540" s="4" t="s">
        <v>2296</v>
      </c>
      <c r="H540" s="4" t="s">
        <v>40</v>
      </c>
      <c r="I540" s="347"/>
      <c r="J540" s="10">
        <f t="shared" ca="1" si="162"/>
        <v>-45442.60646145833</v>
      </c>
      <c r="K540" s="4">
        <v>364</v>
      </c>
      <c r="L540" s="8">
        <f t="shared" si="161"/>
        <v>364</v>
      </c>
      <c r="O540" s="150" t="s">
        <v>2616</v>
      </c>
      <c r="R540" s="4">
        <v>100</v>
      </c>
      <c r="S540" s="47" t="s">
        <v>6978</v>
      </c>
      <c r="T540" s="4" t="s">
        <v>206</v>
      </c>
      <c r="U540" s="4" t="s">
        <v>29</v>
      </c>
      <c r="X540" s="4" t="s">
        <v>6973</v>
      </c>
      <c r="Y540" s="150" t="s">
        <v>2565</v>
      </c>
      <c r="Z540" s="23"/>
      <c r="AF540" s="17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</row>
    <row r="541" spans="1:166" s="4" customFormat="1" ht="30" hidden="1" x14ac:dyDescent="0.25">
      <c r="A541" s="4">
        <v>539</v>
      </c>
      <c r="B541" s="148" t="s">
        <v>6975</v>
      </c>
      <c r="C541" s="4" t="s">
        <v>2475</v>
      </c>
      <c r="D541" s="150" t="s">
        <v>2242</v>
      </c>
      <c r="E541" s="148" t="s">
        <v>2600</v>
      </c>
      <c r="F541" s="4" t="s">
        <v>2101</v>
      </c>
      <c r="G541" s="4" t="s">
        <v>2296</v>
      </c>
      <c r="H541" s="4" t="s">
        <v>40</v>
      </c>
      <c r="I541" s="347"/>
      <c r="J541" s="10">
        <f t="shared" ca="1" si="162"/>
        <v>-45442.60646145833</v>
      </c>
      <c r="K541" s="4">
        <v>364</v>
      </c>
      <c r="L541" s="8">
        <f t="shared" si="161"/>
        <v>364</v>
      </c>
      <c r="O541" s="150" t="s">
        <v>2616</v>
      </c>
      <c r="R541" s="4">
        <v>100</v>
      </c>
      <c r="S541" s="47" t="s">
        <v>6978</v>
      </c>
      <c r="T541" s="4" t="s">
        <v>206</v>
      </c>
      <c r="U541" s="4" t="s">
        <v>29</v>
      </c>
      <c r="X541" s="4" t="s">
        <v>6973</v>
      </c>
      <c r="Y541" s="150" t="s">
        <v>2566</v>
      </c>
      <c r="Z541" s="23"/>
      <c r="AF541" s="17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</row>
    <row r="542" spans="1:166" s="4" customFormat="1" ht="30" hidden="1" x14ac:dyDescent="0.25">
      <c r="A542" s="4">
        <v>540</v>
      </c>
      <c r="B542" s="148" t="s">
        <v>6975</v>
      </c>
      <c r="C542" s="4" t="s">
        <v>2475</v>
      </c>
      <c r="D542" s="150" t="s">
        <v>2243</v>
      </c>
      <c r="E542" s="148" t="s">
        <v>2600</v>
      </c>
      <c r="F542" s="4" t="s">
        <v>2101</v>
      </c>
      <c r="G542" s="4" t="s">
        <v>2296</v>
      </c>
      <c r="H542" s="4" t="s">
        <v>40</v>
      </c>
      <c r="I542" s="347"/>
      <c r="J542" s="10">
        <f t="shared" ca="1" si="162"/>
        <v>-45442.60646145833</v>
      </c>
      <c r="K542" s="4">
        <v>364</v>
      </c>
      <c r="L542" s="8">
        <f t="shared" si="161"/>
        <v>364</v>
      </c>
      <c r="O542" s="150" t="s">
        <v>2616</v>
      </c>
      <c r="R542" s="4">
        <v>100</v>
      </c>
      <c r="S542" s="47" t="s">
        <v>6978</v>
      </c>
      <c r="T542" s="4" t="s">
        <v>206</v>
      </c>
      <c r="U542" s="4" t="s">
        <v>29</v>
      </c>
      <c r="X542" s="4" t="s">
        <v>6973</v>
      </c>
      <c r="Y542" s="150" t="s">
        <v>2567</v>
      </c>
      <c r="Z542" s="23"/>
      <c r="AF542" s="17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</row>
    <row r="543" spans="1:166" s="4" customFormat="1" ht="30" hidden="1" x14ac:dyDescent="0.25">
      <c r="A543" s="4">
        <v>541</v>
      </c>
      <c r="B543" s="148" t="s">
        <v>6975</v>
      </c>
      <c r="C543" s="4" t="s">
        <v>2475</v>
      </c>
      <c r="D543" s="150" t="s">
        <v>2244</v>
      </c>
      <c r="E543" s="148" t="s">
        <v>2596</v>
      </c>
      <c r="F543" s="4" t="s">
        <v>2101</v>
      </c>
      <c r="G543" s="4" t="s">
        <v>2296</v>
      </c>
      <c r="H543" s="4" t="s">
        <v>40</v>
      </c>
      <c r="I543" s="347"/>
      <c r="J543" s="10">
        <f t="shared" ca="1" si="162"/>
        <v>-45442.60646145833</v>
      </c>
      <c r="K543" s="4">
        <v>364</v>
      </c>
      <c r="L543" s="8">
        <f t="shared" si="161"/>
        <v>364</v>
      </c>
      <c r="O543" s="150" t="s">
        <v>2616</v>
      </c>
      <c r="R543" s="4">
        <v>100</v>
      </c>
      <c r="S543" s="47" t="s">
        <v>6978</v>
      </c>
      <c r="T543" s="4" t="s">
        <v>206</v>
      </c>
      <c r="U543" s="4" t="s">
        <v>29</v>
      </c>
      <c r="W543" s="4">
        <v>2022</v>
      </c>
      <c r="X543" s="4" t="s">
        <v>6973</v>
      </c>
      <c r="Y543" s="150" t="s">
        <v>2568</v>
      </c>
      <c r="Z543" s="23"/>
      <c r="AF543" s="17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</row>
    <row r="544" spans="1:166" s="4" customFormat="1" ht="30" hidden="1" x14ac:dyDescent="0.25">
      <c r="A544" s="4">
        <v>542</v>
      </c>
      <c r="B544" s="148" t="s">
        <v>6975</v>
      </c>
      <c r="C544" s="4" t="s">
        <v>2475</v>
      </c>
      <c r="D544" s="150" t="s">
        <v>2245</v>
      </c>
      <c r="E544" s="148" t="s">
        <v>2596</v>
      </c>
      <c r="F544" s="4" t="s">
        <v>2101</v>
      </c>
      <c r="G544" s="4" t="s">
        <v>2296</v>
      </c>
      <c r="H544" s="4" t="s">
        <v>40</v>
      </c>
      <c r="I544" s="92">
        <v>45765</v>
      </c>
      <c r="J544" s="10">
        <f t="shared" ca="1" si="162"/>
        <v>322.39353854166984</v>
      </c>
      <c r="K544" s="4">
        <v>364</v>
      </c>
      <c r="L544" s="8">
        <f t="shared" si="161"/>
        <v>46129</v>
      </c>
      <c r="O544" s="150" t="s">
        <v>2616</v>
      </c>
      <c r="R544" s="4">
        <v>100</v>
      </c>
      <c r="S544" s="47" t="s">
        <v>6978</v>
      </c>
      <c r="T544" s="4" t="s">
        <v>206</v>
      </c>
      <c r="U544" s="4" t="s">
        <v>29</v>
      </c>
      <c r="X544" s="4" t="s">
        <v>6973</v>
      </c>
      <c r="Y544" s="150" t="s">
        <v>2569</v>
      </c>
      <c r="Z544" s="23" t="s">
        <v>2470</v>
      </c>
      <c r="AF544" s="17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</row>
    <row r="545" spans="1:166" s="4" customFormat="1" ht="30" hidden="1" x14ac:dyDescent="0.25">
      <c r="A545" s="4">
        <v>543</v>
      </c>
      <c r="B545" s="148" t="s">
        <v>6975</v>
      </c>
      <c r="C545" s="4" t="s">
        <v>2475</v>
      </c>
      <c r="D545" s="150" t="s">
        <v>2246</v>
      </c>
      <c r="E545" s="148" t="s">
        <v>2596</v>
      </c>
      <c r="F545" s="4" t="s">
        <v>2101</v>
      </c>
      <c r="G545" s="4" t="s">
        <v>2296</v>
      </c>
      <c r="H545" s="4" t="s">
        <v>40</v>
      </c>
      <c r="I545" s="347"/>
      <c r="J545" s="10">
        <f t="shared" ca="1" si="162"/>
        <v>-45442.60646145833</v>
      </c>
      <c r="K545" s="4">
        <v>364</v>
      </c>
      <c r="L545" s="8">
        <f t="shared" si="161"/>
        <v>364</v>
      </c>
      <c r="O545" s="150" t="s">
        <v>2616</v>
      </c>
      <c r="R545" s="4">
        <v>100</v>
      </c>
      <c r="S545" s="47" t="s">
        <v>6978</v>
      </c>
      <c r="T545" s="4" t="s">
        <v>206</v>
      </c>
      <c r="U545" s="4" t="s">
        <v>29</v>
      </c>
      <c r="X545" s="4" t="s">
        <v>6973</v>
      </c>
      <c r="Y545" s="150" t="s">
        <v>2570</v>
      </c>
      <c r="Z545" s="23"/>
      <c r="AF545" s="17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</row>
    <row r="546" spans="1:166" s="4" customFormat="1" ht="30" hidden="1" x14ac:dyDescent="0.25">
      <c r="A546" s="4">
        <v>544</v>
      </c>
      <c r="B546" s="148" t="s">
        <v>6975</v>
      </c>
      <c r="C546" s="4" t="s">
        <v>2475</v>
      </c>
      <c r="D546" s="150" t="s">
        <v>2247</v>
      </c>
      <c r="E546" s="148" t="s">
        <v>2596</v>
      </c>
      <c r="F546" s="4" t="s">
        <v>2101</v>
      </c>
      <c r="G546" s="4" t="s">
        <v>2296</v>
      </c>
      <c r="H546" s="4" t="s">
        <v>40</v>
      </c>
      <c r="I546" s="347"/>
      <c r="J546" s="10">
        <f t="shared" ca="1" si="162"/>
        <v>-45442.60646145833</v>
      </c>
      <c r="K546" s="4">
        <v>364</v>
      </c>
      <c r="L546" s="8">
        <f t="shared" si="161"/>
        <v>364</v>
      </c>
      <c r="O546" s="150" t="s">
        <v>2616</v>
      </c>
      <c r="R546" s="4">
        <v>100</v>
      </c>
      <c r="S546" s="47" t="s">
        <v>6978</v>
      </c>
      <c r="T546" s="4" t="s">
        <v>206</v>
      </c>
      <c r="U546" s="4" t="s">
        <v>29</v>
      </c>
      <c r="X546" s="4" t="s">
        <v>6973</v>
      </c>
      <c r="Y546" s="150" t="s">
        <v>2571</v>
      </c>
      <c r="Z546" s="23" t="s">
        <v>2471</v>
      </c>
      <c r="AF546" s="17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</row>
    <row r="547" spans="1:166" s="4" customFormat="1" ht="30" hidden="1" x14ac:dyDescent="0.25">
      <c r="A547" s="4">
        <v>545</v>
      </c>
      <c r="B547" s="148" t="s">
        <v>6975</v>
      </c>
      <c r="C547" s="4" t="s">
        <v>2475</v>
      </c>
      <c r="D547" s="150" t="s">
        <v>2248</v>
      </c>
      <c r="E547" s="148" t="s">
        <v>2600</v>
      </c>
      <c r="F547" s="4" t="s">
        <v>2101</v>
      </c>
      <c r="G547" s="4" t="s">
        <v>2296</v>
      </c>
      <c r="H547" s="4" t="s">
        <v>40</v>
      </c>
      <c r="I547" s="351">
        <v>45776</v>
      </c>
      <c r="J547" s="10">
        <f t="shared" ca="1" si="162"/>
        <v>333.39353854166984</v>
      </c>
      <c r="K547" s="4">
        <v>364</v>
      </c>
      <c r="L547" s="8">
        <f t="shared" si="161"/>
        <v>46140</v>
      </c>
      <c r="O547" s="150" t="s">
        <v>2616</v>
      </c>
      <c r="R547" s="4">
        <v>100</v>
      </c>
      <c r="S547" s="47" t="s">
        <v>6978</v>
      </c>
      <c r="T547" s="4" t="s">
        <v>206</v>
      </c>
      <c r="U547" s="4" t="s">
        <v>29</v>
      </c>
      <c r="X547" s="4" t="s">
        <v>6973</v>
      </c>
      <c r="Y547" s="150" t="s">
        <v>2572</v>
      </c>
      <c r="Z547" s="23" t="s">
        <v>2472</v>
      </c>
      <c r="AF547" s="17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</row>
    <row r="548" spans="1:166" s="4" customFormat="1" ht="30" hidden="1" x14ac:dyDescent="0.25">
      <c r="A548" s="4">
        <v>546</v>
      </c>
      <c r="B548" s="148" t="s">
        <v>6975</v>
      </c>
      <c r="C548" s="4" t="s">
        <v>2475</v>
      </c>
      <c r="D548" s="150" t="s">
        <v>2249</v>
      </c>
      <c r="E548" s="148" t="s">
        <v>2596</v>
      </c>
      <c r="F548" s="4" t="s">
        <v>2101</v>
      </c>
      <c r="G548" s="4" t="s">
        <v>2296</v>
      </c>
      <c r="H548" s="4" t="s">
        <v>40</v>
      </c>
      <c r="I548" s="92">
        <v>45765</v>
      </c>
      <c r="J548" s="10">
        <f t="shared" ca="1" si="162"/>
        <v>322.39353854166984</v>
      </c>
      <c r="K548" s="4">
        <v>364</v>
      </c>
      <c r="L548" s="8">
        <f t="shared" si="161"/>
        <v>46129</v>
      </c>
      <c r="O548" s="150" t="s">
        <v>2616</v>
      </c>
      <c r="R548" s="4">
        <v>100</v>
      </c>
      <c r="S548" s="47" t="s">
        <v>6978</v>
      </c>
      <c r="T548" s="4" t="s">
        <v>206</v>
      </c>
      <c r="U548" s="4" t="s">
        <v>29</v>
      </c>
      <c r="X548" s="4" t="s">
        <v>6973</v>
      </c>
      <c r="Y548" s="150" t="s">
        <v>2573</v>
      </c>
      <c r="Z548" s="23" t="s">
        <v>2473</v>
      </c>
      <c r="AF548" s="17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</row>
    <row r="549" spans="1:166" s="4" customFormat="1" ht="30.75" hidden="1" thickBot="1" x14ac:dyDescent="0.3">
      <c r="A549" s="4">
        <v>547</v>
      </c>
      <c r="B549" s="344" t="s">
        <v>6975</v>
      </c>
      <c r="C549" s="179" t="s">
        <v>2475</v>
      </c>
      <c r="D549" s="348" t="s">
        <v>2250</v>
      </c>
      <c r="E549" s="344" t="s">
        <v>2600</v>
      </c>
      <c r="F549" s="179" t="s">
        <v>2101</v>
      </c>
      <c r="G549" s="179" t="s">
        <v>2296</v>
      </c>
      <c r="H549" s="179" t="s">
        <v>40</v>
      </c>
      <c r="I549" s="352"/>
      <c r="J549" s="180">
        <f t="shared" ca="1" si="162"/>
        <v>-45442.60646145833</v>
      </c>
      <c r="K549" s="179">
        <v>364</v>
      </c>
      <c r="L549" s="8">
        <f t="shared" si="161"/>
        <v>364</v>
      </c>
      <c r="M549" s="179"/>
      <c r="N549" s="179"/>
      <c r="O549" s="348" t="s">
        <v>2616</v>
      </c>
      <c r="P549" s="179"/>
      <c r="Q549" s="179"/>
      <c r="R549" s="4">
        <v>100</v>
      </c>
      <c r="S549" s="47" t="s">
        <v>6978</v>
      </c>
      <c r="T549" s="4" t="s">
        <v>206</v>
      </c>
      <c r="U549" s="179" t="s">
        <v>29</v>
      </c>
      <c r="V549" s="179"/>
      <c r="W549" s="179"/>
      <c r="X549" s="4" t="s">
        <v>6973</v>
      </c>
      <c r="Y549" s="348" t="s">
        <v>2574</v>
      </c>
      <c r="Z549" s="345" t="s">
        <v>2474</v>
      </c>
      <c r="AA549" s="179"/>
      <c r="AB549" s="179"/>
      <c r="AC549" s="179"/>
      <c r="AD549" s="179"/>
      <c r="AE549" s="179"/>
      <c r="AF549" s="182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</row>
    <row r="550" spans="1:166" s="4" customFormat="1" ht="45" hidden="1" x14ac:dyDescent="0.25">
      <c r="A550" s="4">
        <v>548</v>
      </c>
      <c r="B550" s="166" t="s">
        <v>1613</v>
      </c>
      <c r="C550" s="156" t="s">
        <v>2136</v>
      </c>
      <c r="D550" s="159" t="s">
        <v>2684</v>
      </c>
      <c r="E550" s="156" t="s">
        <v>2713</v>
      </c>
      <c r="F550" s="166" t="s">
        <v>2101</v>
      </c>
      <c r="G550" s="166" t="s">
        <v>2296</v>
      </c>
      <c r="H550" s="166" t="s">
        <v>40</v>
      </c>
      <c r="I550" s="168">
        <v>45700</v>
      </c>
      <c r="J550" s="167">
        <f t="shared" ca="1" si="162"/>
        <v>1352.3935385416698</v>
      </c>
      <c r="K550" s="166">
        <v>1459</v>
      </c>
      <c r="L550" s="8">
        <f t="shared" si="161"/>
        <v>47159</v>
      </c>
      <c r="M550" s="159" t="s">
        <v>2736</v>
      </c>
      <c r="N550" s="166"/>
      <c r="O550" s="159" t="s">
        <v>2430</v>
      </c>
      <c r="P550" s="4" t="s">
        <v>69</v>
      </c>
      <c r="Q550" s="192">
        <v>1E-3</v>
      </c>
      <c r="R550" s="166"/>
      <c r="S550" s="166"/>
      <c r="T550" s="166" t="s">
        <v>206</v>
      </c>
      <c r="U550" s="166" t="s">
        <v>29</v>
      </c>
      <c r="V550" s="166"/>
      <c r="W550" s="166"/>
      <c r="X550" s="166" t="s">
        <v>6973</v>
      </c>
      <c r="Y550" s="159" t="s">
        <v>2635</v>
      </c>
      <c r="Z550" s="166"/>
      <c r="AA550" s="166"/>
      <c r="AB550" s="166"/>
      <c r="AC550" s="166"/>
      <c r="AD550" s="166"/>
      <c r="AE550" s="166"/>
      <c r="AF550" s="166" t="s">
        <v>6983</v>
      </c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</row>
    <row r="551" spans="1:166" s="4" customFormat="1" ht="30" hidden="1" x14ac:dyDescent="0.25">
      <c r="A551" s="4">
        <v>549</v>
      </c>
      <c r="B551" s="4" t="s">
        <v>1613</v>
      </c>
      <c r="C551" s="144" t="s">
        <v>2475</v>
      </c>
      <c r="D551" s="138" t="s">
        <v>1465</v>
      </c>
      <c r="E551" s="144" t="s">
        <v>2714</v>
      </c>
      <c r="F551" s="4" t="s">
        <v>2101</v>
      </c>
      <c r="G551" s="4" t="s">
        <v>2296</v>
      </c>
      <c r="H551" s="4" t="s">
        <v>40</v>
      </c>
      <c r="I551" s="8">
        <v>45784</v>
      </c>
      <c r="J551" s="10">
        <f t="shared" ca="1" si="162"/>
        <v>341.39353854166984</v>
      </c>
      <c r="K551" s="4">
        <v>364</v>
      </c>
      <c r="L551" s="8">
        <f t="shared" si="161"/>
        <v>46148</v>
      </c>
      <c r="M551" s="138" t="s">
        <v>2037</v>
      </c>
      <c r="O551" s="138" t="s">
        <v>2729</v>
      </c>
      <c r="Q551" s="192">
        <v>1E-3</v>
      </c>
      <c r="S551" s="144" t="s">
        <v>1488</v>
      </c>
      <c r="T551" s="4" t="s">
        <v>6980</v>
      </c>
      <c r="U551" s="4" t="s">
        <v>29</v>
      </c>
      <c r="X551" s="4" t="s">
        <v>6973</v>
      </c>
      <c r="Y551" s="138" t="s">
        <v>2636</v>
      </c>
      <c r="AF551" s="4" t="s">
        <v>1466</v>
      </c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</row>
    <row r="552" spans="1:166" s="4" customFormat="1" ht="30" hidden="1" x14ac:dyDescent="0.25">
      <c r="A552" s="4">
        <v>550</v>
      </c>
      <c r="B552" s="4" t="s">
        <v>1613</v>
      </c>
      <c r="C552" s="144" t="s">
        <v>2475</v>
      </c>
      <c r="D552" s="138" t="s">
        <v>1465</v>
      </c>
      <c r="E552" s="186" t="s">
        <v>2715</v>
      </c>
      <c r="F552" s="4" t="s">
        <v>2101</v>
      </c>
      <c r="G552" s="4" t="s">
        <v>2296</v>
      </c>
      <c r="H552" s="4" t="s">
        <v>40</v>
      </c>
      <c r="I552" s="8">
        <v>45784</v>
      </c>
      <c r="J552" s="10">
        <f t="shared" ca="1" si="162"/>
        <v>341.39353854166984</v>
      </c>
      <c r="K552" s="4">
        <v>364</v>
      </c>
      <c r="L552" s="8">
        <f t="shared" si="161"/>
        <v>46148</v>
      </c>
      <c r="M552" s="138" t="s">
        <v>2737</v>
      </c>
      <c r="O552" s="138" t="s">
        <v>2729</v>
      </c>
      <c r="Q552" s="192">
        <v>1E-3</v>
      </c>
      <c r="S552" s="144" t="s">
        <v>1488</v>
      </c>
      <c r="T552" s="4" t="s">
        <v>6980</v>
      </c>
      <c r="U552" s="4" t="s">
        <v>29</v>
      </c>
      <c r="X552" s="4" t="s">
        <v>6973</v>
      </c>
      <c r="Y552" s="138" t="s">
        <v>2637</v>
      </c>
      <c r="AF552" s="4" t="s">
        <v>1466</v>
      </c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</row>
    <row r="553" spans="1:166" s="4" customFormat="1" ht="30" hidden="1" x14ac:dyDescent="0.25">
      <c r="A553" s="4">
        <v>551</v>
      </c>
      <c r="B553" s="4" t="s">
        <v>1613</v>
      </c>
      <c r="C553" s="144" t="s">
        <v>2475</v>
      </c>
      <c r="D553" s="138" t="s">
        <v>2685</v>
      </c>
      <c r="E553" s="144" t="s">
        <v>2716</v>
      </c>
      <c r="F553" s="4" t="s">
        <v>2101</v>
      </c>
      <c r="G553" s="4" t="s">
        <v>2296</v>
      </c>
      <c r="H553" s="4" t="s">
        <v>40</v>
      </c>
      <c r="I553" s="8">
        <v>45536</v>
      </c>
      <c r="J553" s="10">
        <f t="shared" ca="1" si="162"/>
        <v>93.393538541669841</v>
      </c>
      <c r="K553" s="4">
        <v>364</v>
      </c>
      <c r="L553" s="8">
        <f t="shared" si="161"/>
        <v>45900</v>
      </c>
      <c r="M553" s="138" t="s">
        <v>2738</v>
      </c>
      <c r="O553" s="138" t="s">
        <v>2729</v>
      </c>
      <c r="P553" s="13"/>
      <c r="Q553" s="192">
        <v>1E-3</v>
      </c>
      <c r="S553" s="144" t="s">
        <v>1488</v>
      </c>
      <c r="T553" s="4" t="s">
        <v>6980</v>
      </c>
      <c r="U553" s="4" t="s">
        <v>29</v>
      </c>
      <c r="X553" s="4" t="s">
        <v>6973</v>
      </c>
      <c r="Y553" s="138" t="s">
        <v>2637</v>
      </c>
      <c r="AF553" s="4" t="s">
        <v>1466</v>
      </c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</row>
    <row r="554" spans="1:166" s="4" customFormat="1" ht="30" hidden="1" x14ac:dyDescent="0.25">
      <c r="A554" s="4">
        <v>552</v>
      </c>
      <c r="B554" s="4" t="s">
        <v>1613</v>
      </c>
      <c r="C554" s="144" t="s">
        <v>2475</v>
      </c>
      <c r="D554" s="138" t="s">
        <v>2686</v>
      </c>
      <c r="E554" s="144" t="s">
        <v>2717</v>
      </c>
      <c r="F554" s="4" t="s">
        <v>2101</v>
      </c>
      <c r="G554" s="4" t="s">
        <v>2296</v>
      </c>
      <c r="H554" s="4" t="s">
        <v>40</v>
      </c>
      <c r="I554" s="8">
        <v>45536</v>
      </c>
      <c r="J554" s="10">
        <f t="shared" ca="1" si="162"/>
        <v>93.393538541669841</v>
      </c>
      <c r="K554" s="4">
        <v>364</v>
      </c>
      <c r="L554" s="8">
        <f t="shared" si="161"/>
        <v>45900</v>
      </c>
      <c r="M554" s="138" t="s">
        <v>2045</v>
      </c>
      <c r="O554" s="138" t="s">
        <v>2729</v>
      </c>
      <c r="P554" s="13"/>
      <c r="Q554" s="192">
        <v>1E-3</v>
      </c>
      <c r="S554" s="144" t="s">
        <v>1488</v>
      </c>
      <c r="T554" s="4" t="s">
        <v>6980</v>
      </c>
      <c r="U554" s="4" t="s">
        <v>29</v>
      </c>
      <c r="X554" s="4" t="s">
        <v>6973</v>
      </c>
      <c r="Y554" s="138" t="s">
        <v>2638</v>
      </c>
      <c r="AF554" s="4" t="s">
        <v>1466</v>
      </c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</row>
    <row r="555" spans="1:166" s="4" customFormat="1" ht="30" hidden="1" x14ac:dyDescent="0.25">
      <c r="A555" s="4">
        <v>553</v>
      </c>
      <c r="B555" s="4" t="s">
        <v>1613</v>
      </c>
      <c r="C555" s="144" t="s">
        <v>2475</v>
      </c>
      <c r="D555" s="138" t="s">
        <v>2686</v>
      </c>
      <c r="E555" s="144" t="s">
        <v>2717</v>
      </c>
      <c r="F555" s="4" t="s">
        <v>2101</v>
      </c>
      <c r="G555" s="4" t="s">
        <v>2296</v>
      </c>
      <c r="H555" s="4" t="s">
        <v>40</v>
      </c>
      <c r="I555" s="8">
        <v>45536</v>
      </c>
      <c r="J555" s="10">
        <f t="shared" ca="1" si="162"/>
        <v>93.393538541669841</v>
      </c>
      <c r="K555" s="4">
        <v>364</v>
      </c>
      <c r="L555" s="8">
        <f t="shared" si="161"/>
        <v>45900</v>
      </c>
      <c r="M555" s="138" t="s">
        <v>2045</v>
      </c>
      <c r="O555" s="138" t="s">
        <v>2730</v>
      </c>
      <c r="P555" s="13"/>
      <c r="Q555" s="192">
        <v>1E-3</v>
      </c>
      <c r="S555" s="144" t="s">
        <v>1488</v>
      </c>
      <c r="T555" s="4" t="s">
        <v>6980</v>
      </c>
      <c r="U555" s="4" t="s">
        <v>29</v>
      </c>
      <c r="X555" s="4" t="s">
        <v>6973</v>
      </c>
      <c r="Y555" s="138" t="s">
        <v>2639</v>
      </c>
      <c r="AF555" s="4" t="s">
        <v>1466</v>
      </c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</row>
    <row r="556" spans="1:166" s="4" customFormat="1" ht="30" hidden="1" x14ac:dyDescent="0.25">
      <c r="A556" s="4">
        <v>554</v>
      </c>
      <c r="B556" s="4" t="s">
        <v>1613</v>
      </c>
      <c r="C556" s="144" t="s">
        <v>2475</v>
      </c>
      <c r="D556" s="138" t="s">
        <v>2687</v>
      </c>
      <c r="E556" s="144" t="s">
        <v>2717</v>
      </c>
      <c r="F556" s="4" t="s">
        <v>2101</v>
      </c>
      <c r="G556" s="4" t="s">
        <v>2296</v>
      </c>
      <c r="H556" s="4" t="s">
        <v>40</v>
      </c>
      <c r="I556" s="8">
        <v>45536</v>
      </c>
      <c r="J556" s="10">
        <f t="shared" ca="1" si="162"/>
        <v>93.393538541669841</v>
      </c>
      <c r="K556" s="4">
        <v>364</v>
      </c>
      <c r="L556" s="8">
        <f t="shared" si="161"/>
        <v>45900</v>
      </c>
      <c r="M556" s="138" t="s">
        <v>2045</v>
      </c>
      <c r="O556" s="138" t="s">
        <v>2729</v>
      </c>
      <c r="P556" s="13"/>
      <c r="Q556" s="4">
        <v>1</v>
      </c>
      <c r="S556" s="144" t="s">
        <v>1488</v>
      </c>
      <c r="T556" s="4" t="s">
        <v>6980</v>
      </c>
      <c r="U556" s="4" t="s">
        <v>29</v>
      </c>
      <c r="X556" s="4" t="s">
        <v>6973</v>
      </c>
      <c r="Y556" s="138" t="s">
        <v>2640</v>
      </c>
      <c r="AF556" s="4" t="s">
        <v>1466</v>
      </c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</row>
    <row r="557" spans="1:166" s="4" customFormat="1" ht="30" hidden="1" x14ac:dyDescent="0.25">
      <c r="A557" s="4">
        <v>555</v>
      </c>
      <c r="B557" s="4" t="s">
        <v>1613</v>
      </c>
      <c r="C557" s="144" t="s">
        <v>2475</v>
      </c>
      <c r="D557" s="138" t="s">
        <v>2687</v>
      </c>
      <c r="E557" s="144" t="s">
        <v>2717</v>
      </c>
      <c r="F557" s="4" t="s">
        <v>2101</v>
      </c>
      <c r="G557" s="4" t="s">
        <v>2296</v>
      </c>
      <c r="H557" s="4" t="s">
        <v>40</v>
      </c>
      <c r="I557" s="8">
        <v>45536</v>
      </c>
      <c r="J557" s="10">
        <f t="shared" ca="1" si="162"/>
        <v>93.393538541669841</v>
      </c>
      <c r="K557" s="4">
        <v>364</v>
      </c>
      <c r="L557" s="8">
        <f t="shared" si="161"/>
        <v>45900</v>
      </c>
      <c r="M557" s="138" t="s">
        <v>2045</v>
      </c>
      <c r="O557" s="138" t="s">
        <v>2730</v>
      </c>
      <c r="P557" s="13"/>
      <c r="Q557" s="4">
        <v>1</v>
      </c>
      <c r="S557" s="144" t="s">
        <v>1488</v>
      </c>
      <c r="T557" s="4" t="s">
        <v>6980</v>
      </c>
      <c r="U557" s="4" t="s">
        <v>29</v>
      </c>
      <c r="X557" s="4" t="s">
        <v>6973</v>
      </c>
      <c r="Y557" s="138" t="s">
        <v>2641</v>
      </c>
      <c r="AF557" s="4" t="s">
        <v>1466</v>
      </c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</row>
    <row r="558" spans="1:166" s="4" customFormat="1" ht="30" hidden="1" x14ac:dyDescent="0.25">
      <c r="A558" s="4">
        <v>556</v>
      </c>
      <c r="B558" s="4" t="s">
        <v>1613</v>
      </c>
      <c r="C558" s="144" t="s">
        <v>2475</v>
      </c>
      <c r="D558" s="138" t="s">
        <v>2688</v>
      </c>
      <c r="E558" s="144" t="s">
        <v>2718</v>
      </c>
      <c r="F558" s="4" t="s">
        <v>2101</v>
      </c>
      <c r="G558" s="4" t="s">
        <v>2296</v>
      </c>
      <c r="H558" s="4" t="s">
        <v>40</v>
      </c>
      <c r="I558" s="8">
        <v>45536</v>
      </c>
      <c r="J558" s="10">
        <f t="shared" ca="1" si="162"/>
        <v>93.393538541669841</v>
      </c>
      <c r="K558" s="4">
        <v>364</v>
      </c>
      <c r="L558" s="8">
        <f t="shared" si="161"/>
        <v>45900</v>
      </c>
      <c r="M558" s="138" t="s">
        <v>2045</v>
      </c>
      <c r="O558" s="138" t="s">
        <v>2729</v>
      </c>
      <c r="P558" s="13"/>
      <c r="Q558" s="4">
        <v>1</v>
      </c>
      <c r="S558" s="144" t="s">
        <v>1488</v>
      </c>
      <c r="T558" s="4" t="s">
        <v>6980</v>
      </c>
      <c r="U558" s="4" t="s">
        <v>29</v>
      </c>
      <c r="X558" s="4" t="s">
        <v>6973</v>
      </c>
      <c r="Y558" s="138" t="s">
        <v>2642</v>
      </c>
      <c r="AF558" s="4" t="s">
        <v>1466</v>
      </c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</row>
    <row r="559" spans="1:166" s="4" customFormat="1" ht="30" hidden="1" x14ac:dyDescent="0.25">
      <c r="A559" s="4">
        <v>557</v>
      </c>
      <c r="B559" s="4" t="s">
        <v>1613</v>
      </c>
      <c r="C559" s="144" t="s">
        <v>2475</v>
      </c>
      <c r="D559" s="138" t="s">
        <v>2688</v>
      </c>
      <c r="E559" s="144" t="s">
        <v>2719</v>
      </c>
      <c r="F559" s="4" t="s">
        <v>2101</v>
      </c>
      <c r="G559" s="4" t="s">
        <v>2296</v>
      </c>
      <c r="H559" s="4" t="s">
        <v>40</v>
      </c>
      <c r="I559" s="8">
        <v>45536</v>
      </c>
      <c r="J559" s="10">
        <f t="shared" ca="1" si="162"/>
        <v>93.393538541669841</v>
      </c>
      <c r="K559" s="4">
        <v>364</v>
      </c>
      <c r="L559" s="8">
        <f t="shared" si="161"/>
        <v>45900</v>
      </c>
      <c r="M559" s="138" t="s">
        <v>2037</v>
      </c>
      <c r="O559" s="138" t="s">
        <v>2735</v>
      </c>
      <c r="P559" s="13"/>
      <c r="Q559" s="4">
        <v>1</v>
      </c>
      <c r="S559" s="144" t="s">
        <v>1488</v>
      </c>
      <c r="T559" s="4" t="s">
        <v>208</v>
      </c>
      <c r="U559" s="4" t="s">
        <v>29</v>
      </c>
      <c r="X559" s="4" t="s">
        <v>6973</v>
      </c>
      <c r="Y559" s="138" t="s">
        <v>2643</v>
      </c>
      <c r="AF559" s="4" t="s">
        <v>1466</v>
      </c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</row>
    <row r="560" spans="1:166" s="4" customFormat="1" ht="30" hidden="1" x14ac:dyDescent="0.25">
      <c r="A560" s="4">
        <v>558</v>
      </c>
      <c r="B560" s="4" t="s">
        <v>1613</v>
      </c>
      <c r="C560" s="144" t="s">
        <v>2475</v>
      </c>
      <c r="D560" s="138" t="s">
        <v>2688</v>
      </c>
      <c r="E560" s="144" t="s">
        <v>2718</v>
      </c>
      <c r="F560" s="4" t="s">
        <v>2101</v>
      </c>
      <c r="G560" s="4" t="s">
        <v>2296</v>
      </c>
      <c r="H560" s="4" t="s">
        <v>40</v>
      </c>
      <c r="I560" s="8">
        <v>45536</v>
      </c>
      <c r="J560" s="10">
        <f t="shared" ca="1" si="162"/>
        <v>93.393538541669841</v>
      </c>
      <c r="K560" s="4">
        <v>364</v>
      </c>
      <c r="L560" s="8">
        <f t="shared" si="161"/>
        <v>45900</v>
      </c>
      <c r="M560" s="138" t="s">
        <v>2045</v>
      </c>
      <c r="O560" s="138" t="s">
        <v>2729</v>
      </c>
      <c r="P560" s="13"/>
      <c r="Q560" s="4">
        <v>1</v>
      </c>
      <c r="S560" s="144" t="s">
        <v>1488</v>
      </c>
      <c r="T560" s="4" t="s">
        <v>208</v>
      </c>
      <c r="U560" s="4" t="s">
        <v>29</v>
      </c>
      <c r="X560" s="4" t="s">
        <v>6973</v>
      </c>
      <c r="Y560" s="138" t="s">
        <v>2644</v>
      </c>
      <c r="AF560" s="4" t="s">
        <v>1466</v>
      </c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</row>
    <row r="561" spans="1:166" s="4" customFormat="1" ht="30" hidden="1" x14ac:dyDescent="0.25">
      <c r="A561" s="4">
        <v>559</v>
      </c>
      <c r="B561" s="4" t="s">
        <v>1613</v>
      </c>
      <c r="C561" s="144" t="s">
        <v>2475</v>
      </c>
      <c r="D561" s="138" t="s">
        <v>2689</v>
      </c>
      <c r="E561" s="144" t="s">
        <v>2720</v>
      </c>
      <c r="F561" s="4" t="s">
        <v>2101</v>
      </c>
      <c r="G561" s="4" t="s">
        <v>2296</v>
      </c>
      <c r="H561" s="4" t="s">
        <v>40</v>
      </c>
      <c r="I561" s="8">
        <v>45536</v>
      </c>
      <c r="J561" s="10">
        <f t="shared" ca="1" si="162"/>
        <v>93.393538541669841</v>
      </c>
      <c r="K561" s="4">
        <v>364</v>
      </c>
      <c r="L561" s="8">
        <f t="shared" si="161"/>
        <v>45900</v>
      </c>
      <c r="M561" s="138" t="s">
        <v>2037</v>
      </c>
      <c r="O561" s="138" t="s">
        <v>2729</v>
      </c>
      <c r="P561" s="13"/>
      <c r="Q561" s="4">
        <v>1</v>
      </c>
      <c r="S561" s="144" t="s">
        <v>1488</v>
      </c>
      <c r="T561" s="4" t="s">
        <v>6982</v>
      </c>
      <c r="U561" s="4" t="s">
        <v>29</v>
      </c>
      <c r="X561" s="4" t="s">
        <v>6973</v>
      </c>
      <c r="Y561" s="138" t="s">
        <v>2645</v>
      </c>
      <c r="AF561" s="4" t="s">
        <v>1466</v>
      </c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</row>
    <row r="562" spans="1:166" s="4" customFormat="1" ht="30" hidden="1" x14ac:dyDescent="0.25">
      <c r="A562" s="4">
        <v>560</v>
      </c>
      <c r="B562" s="4" t="s">
        <v>1613</v>
      </c>
      <c r="C562" s="144" t="s">
        <v>2475</v>
      </c>
      <c r="D562" s="138" t="s">
        <v>2689</v>
      </c>
      <c r="E562" s="144" t="s">
        <v>2720</v>
      </c>
      <c r="F562" s="4" t="s">
        <v>2101</v>
      </c>
      <c r="G562" s="4" t="s">
        <v>2296</v>
      </c>
      <c r="H562" s="4" t="s">
        <v>40</v>
      </c>
      <c r="I562" s="8">
        <v>45536</v>
      </c>
      <c r="J562" s="10">
        <f t="shared" ca="1" si="162"/>
        <v>93.393538541669841</v>
      </c>
      <c r="K562" s="4">
        <v>364</v>
      </c>
      <c r="L562" s="8">
        <f t="shared" si="161"/>
        <v>45900</v>
      </c>
      <c r="M562" s="138" t="s">
        <v>2037</v>
      </c>
      <c r="O562" s="138" t="s">
        <v>2729</v>
      </c>
      <c r="P562" s="13"/>
      <c r="Q562" s="4">
        <v>1</v>
      </c>
      <c r="S562" s="144" t="s">
        <v>1488</v>
      </c>
      <c r="T562" s="4" t="s">
        <v>6982</v>
      </c>
      <c r="U562" s="4" t="s">
        <v>29</v>
      </c>
      <c r="X562" s="4" t="s">
        <v>6973</v>
      </c>
      <c r="Y562" s="138" t="s">
        <v>2646</v>
      </c>
      <c r="AF562" s="4" t="s">
        <v>1466</v>
      </c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</row>
    <row r="563" spans="1:166" s="4" customFormat="1" ht="45" hidden="1" x14ac:dyDescent="0.25">
      <c r="A563" s="4">
        <v>561</v>
      </c>
      <c r="B563" s="4" t="s">
        <v>1613</v>
      </c>
      <c r="C563" s="144" t="s">
        <v>2136</v>
      </c>
      <c r="D563" s="138" t="s">
        <v>2690</v>
      </c>
      <c r="E563" s="144" t="s">
        <v>2721</v>
      </c>
      <c r="F563" s="4" t="s">
        <v>2101</v>
      </c>
      <c r="G563" s="4" t="s">
        <v>2296</v>
      </c>
      <c r="H563" s="4" t="s">
        <v>40</v>
      </c>
      <c r="I563" s="8">
        <v>45536</v>
      </c>
      <c r="J563" s="10">
        <f t="shared" ca="1" si="162"/>
        <v>1188.3935385416698</v>
      </c>
      <c r="K563" s="166">
        <v>1459</v>
      </c>
      <c r="L563" s="8">
        <f t="shared" si="161"/>
        <v>46995</v>
      </c>
      <c r="M563" s="138" t="s">
        <v>2739</v>
      </c>
      <c r="O563" s="138" t="s">
        <v>2430</v>
      </c>
      <c r="P563" s="4" t="s">
        <v>69</v>
      </c>
      <c r="Q563" s="192">
        <v>1E-3</v>
      </c>
      <c r="T563" s="166" t="s">
        <v>206</v>
      </c>
      <c r="U563" s="166" t="s">
        <v>29</v>
      </c>
      <c r="X563" s="166" t="s">
        <v>6973</v>
      </c>
      <c r="Y563" s="138" t="s">
        <v>2647</v>
      </c>
      <c r="AF563" s="166" t="s">
        <v>6983</v>
      </c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</row>
    <row r="564" spans="1:166" s="4" customFormat="1" ht="45" hidden="1" x14ac:dyDescent="0.25">
      <c r="A564" s="4">
        <v>562</v>
      </c>
      <c r="B564" s="4" t="s">
        <v>1613</v>
      </c>
      <c r="C564" s="144" t="s">
        <v>2136</v>
      </c>
      <c r="D564" s="138" t="s">
        <v>2690</v>
      </c>
      <c r="E564" s="144" t="s">
        <v>2722</v>
      </c>
      <c r="F564" s="4" t="s">
        <v>2101</v>
      </c>
      <c r="G564" s="4" t="s">
        <v>2296</v>
      </c>
      <c r="H564" s="4" t="s">
        <v>40</v>
      </c>
      <c r="I564" s="8">
        <v>45536</v>
      </c>
      <c r="J564" s="10">
        <f t="shared" ca="1" si="162"/>
        <v>1188.3935385416698</v>
      </c>
      <c r="K564" s="166">
        <v>1459</v>
      </c>
      <c r="L564" s="8">
        <f t="shared" si="161"/>
        <v>46995</v>
      </c>
      <c r="M564" s="138" t="s">
        <v>2739</v>
      </c>
      <c r="O564" s="138" t="s">
        <v>2430</v>
      </c>
      <c r="P564" s="4" t="s">
        <v>69</v>
      </c>
      <c r="Q564" s="192">
        <v>1E-3</v>
      </c>
      <c r="T564" s="166" t="s">
        <v>206</v>
      </c>
      <c r="U564" s="166" t="s">
        <v>29</v>
      </c>
      <c r="X564" s="166" t="s">
        <v>6973</v>
      </c>
      <c r="Y564" s="138" t="s">
        <v>2648</v>
      </c>
      <c r="AF564" s="166" t="s">
        <v>6983</v>
      </c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</row>
    <row r="565" spans="1:166" s="4" customFormat="1" ht="30" hidden="1" x14ac:dyDescent="0.25">
      <c r="A565" s="4">
        <v>563</v>
      </c>
      <c r="B565" s="4" t="s">
        <v>1613</v>
      </c>
      <c r="C565" s="144" t="s">
        <v>1508</v>
      </c>
      <c r="D565" s="138" t="s">
        <v>2691</v>
      </c>
      <c r="E565" s="144" t="s">
        <v>2723</v>
      </c>
      <c r="F565" s="4" t="s">
        <v>2101</v>
      </c>
      <c r="G565" s="4" t="s">
        <v>2296</v>
      </c>
      <c r="H565" s="4" t="s">
        <v>40</v>
      </c>
      <c r="I565" s="8">
        <v>45550</v>
      </c>
      <c r="J565" s="10">
        <f t="shared" ca="1" si="162"/>
        <v>472.39353854166984</v>
      </c>
      <c r="K565" s="4">
        <v>729</v>
      </c>
      <c r="L565" s="8">
        <f t="shared" si="161"/>
        <v>46279</v>
      </c>
      <c r="M565" s="138" t="s">
        <v>2436</v>
      </c>
      <c r="O565" s="138" t="s">
        <v>2731</v>
      </c>
      <c r="P565" s="13"/>
      <c r="Q565" s="144">
        <v>7.4999999999999997E-2</v>
      </c>
      <c r="X565" s="4" t="s">
        <v>6973</v>
      </c>
      <c r="Y565" s="138" t="s">
        <v>2649</v>
      </c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</row>
    <row r="566" spans="1:166" s="4" customFormat="1" ht="30" hidden="1" x14ac:dyDescent="0.25">
      <c r="A566" s="4">
        <v>564</v>
      </c>
      <c r="B566" s="4" t="s">
        <v>1613</v>
      </c>
      <c r="C566" s="144" t="s">
        <v>1508</v>
      </c>
      <c r="D566" s="138" t="s">
        <v>2692</v>
      </c>
      <c r="E566" s="144" t="s">
        <v>2723</v>
      </c>
      <c r="F566" s="4" t="s">
        <v>2101</v>
      </c>
      <c r="G566" s="4" t="s">
        <v>2296</v>
      </c>
      <c r="H566" s="4" t="s">
        <v>40</v>
      </c>
      <c r="I566" s="8">
        <v>45550</v>
      </c>
      <c r="J566" s="10">
        <f t="shared" ca="1" si="162"/>
        <v>472.39353854166984</v>
      </c>
      <c r="K566" s="4">
        <v>729</v>
      </c>
      <c r="L566" s="8">
        <f t="shared" si="161"/>
        <v>46279</v>
      </c>
      <c r="M566" s="138" t="s">
        <v>2436</v>
      </c>
      <c r="O566" s="138" t="s">
        <v>2731</v>
      </c>
      <c r="P566" s="13"/>
      <c r="Q566" s="144">
        <v>7.4999999999999997E-2</v>
      </c>
      <c r="X566" s="4" t="s">
        <v>6973</v>
      </c>
      <c r="Y566" s="138" t="s">
        <v>2650</v>
      </c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</row>
    <row r="567" spans="1:166" s="4" customFormat="1" ht="30" hidden="1" x14ac:dyDescent="0.25">
      <c r="A567" s="4">
        <v>565</v>
      </c>
      <c r="B567" s="4" t="s">
        <v>1613</v>
      </c>
      <c r="C567" s="144" t="s">
        <v>1508</v>
      </c>
      <c r="D567" s="138" t="s">
        <v>2685</v>
      </c>
      <c r="E567" s="144" t="s">
        <v>2723</v>
      </c>
      <c r="F567" s="4" t="s">
        <v>2101</v>
      </c>
      <c r="G567" s="4" t="s">
        <v>2296</v>
      </c>
      <c r="H567" s="4" t="s">
        <v>40</v>
      </c>
      <c r="I567" s="8">
        <v>45553</v>
      </c>
      <c r="J567" s="10">
        <f t="shared" ca="1" si="162"/>
        <v>475.39353854166984</v>
      </c>
      <c r="K567" s="4">
        <v>729</v>
      </c>
      <c r="L567" s="8">
        <f t="shared" si="161"/>
        <v>46282</v>
      </c>
      <c r="M567" s="138" t="s">
        <v>2436</v>
      </c>
      <c r="O567" s="138" t="s">
        <v>2731</v>
      </c>
      <c r="P567" s="13"/>
      <c r="Q567" s="144">
        <v>7.4999999999999997E-2</v>
      </c>
      <c r="X567" s="4" t="s">
        <v>6973</v>
      </c>
      <c r="Y567" s="138" t="s">
        <v>2651</v>
      </c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</row>
    <row r="568" spans="1:166" s="4" customFormat="1" ht="30" hidden="1" x14ac:dyDescent="0.25">
      <c r="A568" s="4">
        <v>566</v>
      </c>
      <c r="B568" s="4" t="s">
        <v>1613</v>
      </c>
      <c r="C568" s="144" t="s">
        <v>1508</v>
      </c>
      <c r="D568" s="138" t="s">
        <v>2693</v>
      </c>
      <c r="E568" s="144" t="s">
        <v>2723</v>
      </c>
      <c r="F568" s="4" t="s">
        <v>2101</v>
      </c>
      <c r="G568" s="4" t="s">
        <v>2296</v>
      </c>
      <c r="H568" s="4" t="s">
        <v>40</v>
      </c>
      <c r="I568" s="8">
        <v>45553</v>
      </c>
      <c r="J568" s="10">
        <f t="shared" ca="1" si="162"/>
        <v>475.39353854166984</v>
      </c>
      <c r="K568" s="4">
        <v>729</v>
      </c>
      <c r="L568" s="8">
        <f t="shared" si="161"/>
        <v>46282</v>
      </c>
      <c r="M568" s="138" t="s">
        <v>2436</v>
      </c>
      <c r="O568" s="138" t="s">
        <v>2731</v>
      </c>
      <c r="P568" s="13"/>
      <c r="Q568" s="144">
        <v>7.4999999999999997E-2</v>
      </c>
      <c r="X568" s="4" t="s">
        <v>6973</v>
      </c>
      <c r="Y568" s="138" t="s">
        <v>2652</v>
      </c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</row>
    <row r="569" spans="1:166" s="4" customFormat="1" ht="30" hidden="1" x14ac:dyDescent="0.25">
      <c r="A569" s="4">
        <v>567</v>
      </c>
      <c r="B569" s="4" t="s">
        <v>1613</v>
      </c>
      <c r="C569" s="144" t="s">
        <v>1508</v>
      </c>
      <c r="D569" s="138" t="s">
        <v>2694</v>
      </c>
      <c r="E569" s="144" t="s">
        <v>2723</v>
      </c>
      <c r="F569" s="4" t="s">
        <v>2101</v>
      </c>
      <c r="G569" s="4" t="s">
        <v>2296</v>
      </c>
      <c r="H569" s="4" t="s">
        <v>40</v>
      </c>
      <c r="I569" s="8">
        <v>45553</v>
      </c>
      <c r="J569" s="10">
        <f t="shared" ca="1" si="162"/>
        <v>475.39353854166984</v>
      </c>
      <c r="K569" s="4">
        <v>729</v>
      </c>
      <c r="L569" s="8">
        <f t="shared" si="161"/>
        <v>46282</v>
      </c>
      <c r="M569" s="138" t="s">
        <v>2436</v>
      </c>
      <c r="O569" s="138" t="s">
        <v>2732</v>
      </c>
      <c r="P569" s="13"/>
      <c r="Q569" s="144">
        <v>7.4999999999999997E-2</v>
      </c>
      <c r="X569" s="4" t="s">
        <v>6973</v>
      </c>
      <c r="Y569" s="138" t="s">
        <v>2653</v>
      </c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</row>
    <row r="570" spans="1:166" s="4" customFormat="1" ht="30" hidden="1" x14ac:dyDescent="0.25">
      <c r="A570" s="4">
        <v>568</v>
      </c>
      <c r="B570" s="4" t="s">
        <v>1613</v>
      </c>
      <c r="C570" s="144" t="s">
        <v>1508</v>
      </c>
      <c r="D570" s="138" t="s">
        <v>2695</v>
      </c>
      <c r="E570" s="144" t="s">
        <v>2723</v>
      </c>
      <c r="F570" s="4" t="s">
        <v>2101</v>
      </c>
      <c r="G570" s="4" t="s">
        <v>2296</v>
      </c>
      <c r="H570" s="4" t="s">
        <v>40</v>
      </c>
      <c r="I570" s="8">
        <v>45565</v>
      </c>
      <c r="J570" s="10">
        <f t="shared" ca="1" si="162"/>
        <v>487.39353854166984</v>
      </c>
      <c r="K570" s="4">
        <v>729</v>
      </c>
      <c r="L570" s="8">
        <f t="shared" si="161"/>
        <v>46294</v>
      </c>
      <c r="M570" s="138" t="s">
        <v>2436</v>
      </c>
      <c r="O570" s="138" t="s">
        <v>2732</v>
      </c>
      <c r="P570" s="13"/>
      <c r="Q570" s="144">
        <v>7.4999999999999997E-2</v>
      </c>
      <c r="X570" s="4" t="s">
        <v>6973</v>
      </c>
      <c r="Y570" s="138" t="s">
        <v>2654</v>
      </c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</row>
    <row r="571" spans="1:166" s="4" customFormat="1" ht="30" hidden="1" x14ac:dyDescent="0.25">
      <c r="A571" s="4">
        <v>569</v>
      </c>
      <c r="B571" s="4" t="s">
        <v>1613</v>
      </c>
      <c r="C571" s="144" t="s">
        <v>1508</v>
      </c>
      <c r="D571" s="138" t="s">
        <v>2696</v>
      </c>
      <c r="E571" s="144" t="s">
        <v>2723</v>
      </c>
      <c r="F571" s="4" t="s">
        <v>2101</v>
      </c>
      <c r="G571" s="4" t="s">
        <v>2296</v>
      </c>
      <c r="H571" s="4" t="s">
        <v>40</v>
      </c>
      <c r="I571" s="8">
        <v>45565</v>
      </c>
      <c r="J571" s="10">
        <f t="shared" ca="1" si="162"/>
        <v>487.39353854166984</v>
      </c>
      <c r="K571" s="4">
        <v>729</v>
      </c>
      <c r="L571" s="8">
        <f t="shared" si="161"/>
        <v>46294</v>
      </c>
      <c r="M571" s="138" t="s">
        <v>2436</v>
      </c>
      <c r="O571" s="138" t="s">
        <v>2732</v>
      </c>
      <c r="P571" s="13"/>
      <c r="Q571" s="144">
        <v>7.4999999999999997E-2</v>
      </c>
      <c r="X571" s="4" t="s">
        <v>6973</v>
      </c>
      <c r="Y571" s="138" t="s">
        <v>2655</v>
      </c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</row>
    <row r="572" spans="1:166" s="4" customFormat="1" ht="30" hidden="1" x14ac:dyDescent="0.25">
      <c r="A572" s="4">
        <v>570</v>
      </c>
      <c r="B572" s="4" t="s">
        <v>1613</v>
      </c>
      <c r="C572" s="144" t="s">
        <v>1508</v>
      </c>
      <c r="D572" s="138" t="s">
        <v>2697</v>
      </c>
      <c r="E572" s="144" t="s">
        <v>2723</v>
      </c>
      <c r="F572" s="4" t="s">
        <v>2101</v>
      </c>
      <c r="G572" s="4" t="s">
        <v>2296</v>
      </c>
      <c r="H572" s="4" t="s">
        <v>40</v>
      </c>
      <c r="I572" s="8">
        <v>45560</v>
      </c>
      <c r="J572" s="10">
        <f t="shared" ca="1" si="162"/>
        <v>482.39353854166984</v>
      </c>
      <c r="K572" s="4">
        <v>729</v>
      </c>
      <c r="L572" s="8">
        <f t="shared" si="161"/>
        <v>46289</v>
      </c>
      <c r="M572" s="138" t="s">
        <v>2436</v>
      </c>
      <c r="O572" s="138" t="s">
        <v>2732</v>
      </c>
      <c r="P572" s="13"/>
      <c r="Q572" s="144">
        <v>7.4999999999999997E-2</v>
      </c>
      <c r="X572" s="4" t="s">
        <v>6973</v>
      </c>
      <c r="Y572" s="138" t="s">
        <v>2656</v>
      </c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</row>
    <row r="573" spans="1:166" s="4" customFormat="1" ht="30" hidden="1" x14ac:dyDescent="0.25">
      <c r="A573" s="4">
        <v>571</v>
      </c>
      <c r="B573" s="4" t="s">
        <v>1613</v>
      </c>
      <c r="C573" s="144" t="s">
        <v>1508</v>
      </c>
      <c r="D573" s="138" t="s">
        <v>2698</v>
      </c>
      <c r="E573" s="144" t="s">
        <v>2723</v>
      </c>
      <c r="F573" s="4" t="s">
        <v>2101</v>
      </c>
      <c r="G573" s="4" t="s">
        <v>2296</v>
      </c>
      <c r="H573" s="4" t="s">
        <v>40</v>
      </c>
      <c r="I573" s="8">
        <v>45560</v>
      </c>
      <c r="J573" s="10">
        <f t="shared" ca="1" si="162"/>
        <v>482.39353854166984</v>
      </c>
      <c r="K573" s="4">
        <v>729</v>
      </c>
      <c r="L573" s="8">
        <f t="shared" si="161"/>
        <v>46289</v>
      </c>
      <c r="M573" s="138" t="s">
        <v>2436</v>
      </c>
      <c r="O573" s="138" t="s">
        <v>2732</v>
      </c>
      <c r="P573" s="13"/>
      <c r="Q573" s="144">
        <v>7.4999999999999997E-2</v>
      </c>
      <c r="X573" s="4" t="s">
        <v>6973</v>
      </c>
      <c r="Y573" s="138" t="s">
        <v>2657</v>
      </c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</row>
    <row r="574" spans="1:166" s="4" customFormat="1" ht="30" hidden="1" x14ac:dyDescent="0.25">
      <c r="A574" s="4">
        <v>572</v>
      </c>
      <c r="B574" s="4" t="s">
        <v>1613</v>
      </c>
      <c r="C574" s="144" t="s">
        <v>1508</v>
      </c>
      <c r="D574" s="138" t="s">
        <v>2699</v>
      </c>
      <c r="E574" s="144" t="s">
        <v>2723</v>
      </c>
      <c r="F574" s="4" t="s">
        <v>2101</v>
      </c>
      <c r="G574" s="4" t="s">
        <v>2296</v>
      </c>
      <c r="H574" s="4" t="s">
        <v>40</v>
      </c>
      <c r="I574" s="8">
        <v>45560</v>
      </c>
      <c r="J574" s="10">
        <f t="shared" ca="1" si="162"/>
        <v>482.39353854166984</v>
      </c>
      <c r="K574" s="4">
        <v>729</v>
      </c>
      <c r="L574" s="8">
        <f t="shared" si="161"/>
        <v>46289</v>
      </c>
      <c r="M574" s="138" t="s">
        <v>2436</v>
      </c>
      <c r="O574" s="138" t="s">
        <v>2732</v>
      </c>
      <c r="P574" s="13"/>
      <c r="Q574" s="144">
        <v>7.4999999999999997E-2</v>
      </c>
      <c r="X574" s="4" t="s">
        <v>6973</v>
      </c>
      <c r="Y574" s="138" t="s">
        <v>2658</v>
      </c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</row>
    <row r="575" spans="1:166" s="4" customFormat="1" ht="30" hidden="1" x14ac:dyDescent="0.25">
      <c r="A575" s="4">
        <v>573</v>
      </c>
      <c r="B575" s="4" t="s">
        <v>1613</v>
      </c>
      <c r="C575" s="144" t="s">
        <v>1508</v>
      </c>
      <c r="D575" s="138" t="s">
        <v>2700</v>
      </c>
      <c r="E575" s="144" t="s">
        <v>2279</v>
      </c>
      <c r="F575" s="4" t="s">
        <v>2101</v>
      </c>
      <c r="G575" s="4" t="s">
        <v>2296</v>
      </c>
      <c r="H575" s="4" t="s">
        <v>40</v>
      </c>
      <c r="I575" s="8">
        <v>45553</v>
      </c>
      <c r="J575" s="10">
        <f t="shared" ca="1" si="162"/>
        <v>475.39353854166984</v>
      </c>
      <c r="K575" s="4">
        <v>729</v>
      </c>
      <c r="L575" s="8">
        <f t="shared" si="161"/>
        <v>46282</v>
      </c>
      <c r="M575" s="138" t="s">
        <v>2045</v>
      </c>
      <c r="O575" s="138" t="s">
        <v>2733</v>
      </c>
      <c r="P575" s="13"/>
      <c r="Q575" s="192">
        <v>2E-3</v>
      </c>
      <c r="X575" s="4" t="s">
        <v>6973</v>
      </c>
      <c r="Y575" s="138" t="s">
        <v>2659</v>
      </c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</row>
    <row r="576" spans="1:166" s="4" customFormat="1" ht="30" hidden="1" x14ac:dyDescent="0.25">
      <c r="A576" s="4">
        <v>574</v>
      </c>
      <c r="B576" s="4" t="s">
        <v>1613</v>
      </c>
      <c r="C576" s="144" t="s">
        <v>2135</v>
      </c>
      <c r="D576" s="138" t="s">
        <v>2701</v>
      </c>
      <c r="E576" s="144" t="s">
        <v>2291</v>
      </c>
      <c r="F576" s="4" t="s">
        <v>2101</v>
      </c>
      <c r="G576" s="4" t="s">
        <v>2296</v>
      </c>
      <c r="H576" s="4" t="s">
        <v>40</v>
      </c>
      <c r="I576" s="8">
        <v>45536</v>
      </c>
      <c r="J576" s="10">
        <f t="shared" ca="1" si="162"/>
        <v>458.39353854166984</v>
      </c>
      <c r="K576" s="4">
        <v>729</v>
      </c>
      <c r="L576" s="8">
        <f t="shared" si="161"/>
        <v>46265</v>
      </c>
      <c r="M576" s="138" t="s">
        <v>2740</v>
      </c>
      <c r="O576" s="138" t="s">
        <v>2428</v>
      </c>
      <c r="P576" s="13" t="s">
        <v>6981</v>
      </c>
      <c r="T576" s="4" t="s">
        <v>208</v>
      </c>
      <c r="X576" s="4" t="s">
        <v>6973</v>
      </c>
      <c r="Y576" s="138" t="s">
        <v>2660</v>
      </c>
      <c r="AF576" s="4" t="s">
        <v>1466</v>
      </c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</row>
    <row r="577" spans="1:166" s="4" customFormat="1" ht="30" hidden="1" x14ac:dyDescent="0.25">
      <c r="A577" s="4">
        <v>575</v>
      </c>
      <c r="B577" s="4" t="s">
        <v>1613</v>
      </c>
      <c r="C577" s="144" t="s">
        <v>2135</v>
      </c>
      <c r="D577" s="138" t="s">
        <v>2702</v>
      </c>
      <c r="E577" s="144" t="s">
        <v>2291</v>
      </c>
      <c r="F577" s="4" t="s">
        <v>2101</v>
      </c>
      <c r="G577" s="4" t="s">
        <v>2296</v>
      </c>
      <c r="H577" s="4" t="s">
        <v>40</v>
      </c>
      <c r="I577" s="8">
        <v>45536</v>
      </c>
      <c r="J577" s="10">
        <f t="shared" ca="1" si="162"/>
        <v>458.39353854166984</v>
      </c>
      <c r="K577" s="4">
        <v>729</v>
      </c>
      <c r="L577" s="8">
        <f t="shared" si="161"/>
        <v>46265</v>
      </c>
      <c r="M577" s="138" t="s">
        <v>2740</v>
      </c>
      <c r="O577" s="138" t="s">
        <v>2428</v>
      </c>
      <c r="P577" s="13" t="s">
        <v>6981</v>
      </c>
      <c r="T577" s="4" t="s">
        <v>6980</v>
      </c>
      <c r="X577" s="4" t="s">
        <v>6973</v>
      </c>
      <c r="Y577" s="138" t="s">
        <v>2661</v>
      </c>
      <c r="AF577" s="4" t="s">
        <v>1466</v>
      </c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</row>
    <row r="578" spans="1:166" s="4" customFormat="1" ht="30" hidden="1" x14ac:dyDescent="0.25">
      <c r="A578" s="4">
        <v>576</v>
      </c>
      <c r="B578" s="4" t="s">
        <v>1613</v>
      </c>
      <c r="C578" s="144" t="s">
        <v>2135</v>
      </c>
      <c r="D578" s="138" t="s">
        <v>2692</v>
      </c>
      <c r="E578" s="144" t="s">
        <v>2291</v>
      </c>
      <c r="F578" s="4" t="s">
        <v>2101</v>
      </c>
      <c r="G578" s="4" t="s">
        <v>2296</v>
      </c>
      <c r="H578" s="4" t="s">
        <v>40</v>
      </c>
      <c r="I578" s="8">
        <v>45536</v>
      </c>
      <c r="J578" s="10">
        <f t="shared" ca="1" si="162"/>
        <v>458.39353854166984</v>
      </c>
      <c r="K578" s="4">
        <v>729</v>
      </c>
      <c r="L578" s="8">
        <f t="shared" si="161"/>
        <v>46265</v>
      </c>
      <c r="M578" s="138" t="s">
        <v>2740</v>
      </c>
      <c r="O578" s="138" t="s">
        <v>2428</v>
      </c>
      <c r="P578" s="13" t="s">
        <v>6981</v>
      </c>
      <c r="T578" s="4" t="s">
        <v>6980</v>
      </c>
      <c r="X578" s="4" t="s">
        <v>6973</v>
      </c>
      <c r="Y578" s="138" t="s">
        <v>2662</v>
      </c>
      <c r="AF578" s="4" t="s">
        <v>1466</v>
      </c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</row>
    <row r="579" spans="1:166" s="4" customFormat="1" ht="30" hidden="1" x14ac:dyDescent="0.25">
      <c r="A579" s="4">
        <v>577</v>
      </c>
      <c r="B579" s="4" t="s">
        <v>1613</v>
      </c>
      <c r="C579" s="144" t="s">
        <v>2135</v>
      </c>
      <c r="D579" s="138" t="s">
        <v>2685</v>
      </c>
      <c r="E579" s="144" t="s">
        <v>2291</v>
      </c>
      <c r="F579" s="4" t="s">
        <v>2101</v>
      </c>
      <c r="G579" s="4" t="s">
        <v>2296</v>
      </c>
      <c r="H579" s="4" t="s">
        <v>40</v>
      </c>
      <c r="I579" s="8">
        <v>45536</v>
      </c>
      <c r="J579" s="10">
        <f t="shared" ca="1" si="162"/>
        <v>458.39353854166984</v>
      </c>
      <c r="K579" s="4">
        <v>729</v>
      </c>
      <c r="L579" s="8">
        <f t="shared" si="161"/>
        <v>46265</v>
      </c>
      <c r="M579" s="138" t="s">
        <v>2740</v>
      </c>
      <c r="O579" s="138" t="s">
        <v>2428</v>
      </c>
      <c r="P579" s="13" t="s">
        <v>6981</v>
      </c>
      <c r="T579" s="4" t="s">
        <v>6980</v>
      </c>
      <c r="X579" s="4" t="s">
        <v>6973</v>
      </c>
      <c r="Y579" s="138" t="s">
        <v>2663</v>
      </c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</row>
    <row r="580" spans="1:166" s="4" customFormat="1" ht="30" hidden="1" x14ac:dyDescent="0.25">
      <c r="A580" s="4">
        <v>578</v>
      </c>
      <c r="B580" s="4" t="s">
        <v>1613</v>
      </c>
      <c r="C580" s="144" t="s">
        <v>2135</v>
      </c>
      <c r="D580" s="138" t="s">
        <v>2703</v>
      </c>
      <c r="E580" s="144" t="s">
        <v>2291</v>
      </c>
      <c r="F580" s="4" t="s">
        <v>2101</v>
      </c>
      <c r="G580" s="4" t="s">
        <v>2296</v>
      </c>
      <c r="H580" s="4" t="s">
        <v>40</v>
      </c>
      <c r="I580" s="8">
        <v>45536</v>
      </c>
      <c r="J580" s="10">
        <f t="shared" ca="1" si="162"/>
        <v>458.39353854166984</v>
      </c>
      <c r="K580" s="4">
        <v>729</v>
      </c>
      <c r="L580" s="8">
        <f t="shared" si="161"/>
        <v>46265</v>
      </c>
      <c r="M580" s="138" t="s">
        <v>2740</v>
      </c>
      <c r="O580" s="138" t="s">
        <v>2428</v>
      </c>
      <c r="P580" s="13" t="s">
        <v>6981</v>
      </c>
      <c r="T580" s="4" t="s">
        <v>6980</v>
      </c>
      <c r="X580" s="4" t="s">
        <v>6973</v>
      </c>
      <c r="Y580" s="138" t="s">
        <v>2664</v>
      </c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</row>
    <row r="581" spans="1:166" s="4" customFormat="1" ht="30" hidden="1" x14ac:dyDescent="0.25">
      <c r="A581" s="4">
        <v>579</v>
      </c>
      <c r="B581" s="4" t="s">
        <v>1613</v>
      </c>
      <c r="C581" s="144" t="s">
        <v>2135</v>
      </c>
      <c r="D581" s="138" t="s">
        <v>2704</v>
      </c>
      <c r="E581" s="144" t="s">
        <v>2045</v>
      </c>
      <c r="F581" s="4" t="s">
        <v>2101</v>
      </c>
      <c r="G581" s="4" t="s">
        <v>2296</v>
      </c>
      <c r="H581" s="4" t="s">
        <v>40</v>
      </c>
      <c r="I581" s="8">
        <v>45536</v>
      </c>
      <c r="J581" s="10">
        <f t="shared" ca="1" si="162"/>
        <v>458.39353854166984</v>
      </c>
      <c r="K581" s="4">
        <v>729</v>
      </c>
      <c r="L581" s="8">
        <f t="shared" si="161"/>
        <v>46265</v>
      </c>
      <c r="M581" s="138" t="s">
        <v>2045</v>
      </c>
      <c r="O581" s="138" t="s">
        <v>2429</v>
      </c>
      <c r="P581" s="13" t="s">
        <v>6981</v>
      </c>
      <c r="T581" s="4" t="s">
        <v>6980</v>
      </c>
      <c r="X581" s="4" t="s">
        <v>6973</v>
      </c>
      <c r="Y581" s="138" t="s">
        <v>2665</v>
      </c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</row>
    <row r="582" spans="1:166" s="4" customFormat="1" ht="30" hidden="1" x14ac:dyDescent="0.25">
      <c r="A582" s="4">
        <v>580</v>
      </c>
      <c r="B582" s="4" t="s">
        <v>1613</v>
      </c>
      <c r="C582" s="144" t="s">
        <v>2135</v>
      </c>
      <c r="D582" s="138" t="s">
        <v>2693</v>
      </c>
      <c r="E582" s="144" t="s">
        <v>2291</v>
      </c>
      <c r="F582" s="4" t="s">
        <v>2101</v>
      </c>
      <c r="G582" s="4" t="s">
        <v>2296</v>
      </c>
      <c r="H582" s="4" t="s">
        <v>40</v>
      </c>
      <c r="I582" s="8">
        <v>45536</v>
      </c>
      <c r="J582" s="10">
        <f t="shared" ref="J582:J645" ca="1" si="165">L582-NOW()</f>
        <v>458.39353854166984</v>
      </c>
      <c r="K582" s="4">
        <v>729</v>
      </c>
      <c r="L582" s="8">
        <f t="shared" ref="L582:L610" si="166">I582+K582</f>
        <v>46265</v>
      </c>
      <c r="M582" s="138" t="s">
        <v>2740</v>
      </c>
      <c r="O582" s="138" t="s">
        <v>2428</v>
      </c>
      <c r="P582" s="13" t="s">
        <v>6981</v>
      </c>
      <c r="T582" s="4" t="s">
        <v>6980</v>
      </c>
      <c r="X582" s="4" t="s">
        <v>6973</v>
      </c>
      <c r="Y582" s="138" t="s">
        <v>2666</v>
      </c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</row>
    <row r="583" spans="1:166" s="4" customFormat="1" ht="30" hidden="1" x14ac:dyDescent="0.25">
      <c r="A583" s="4">
        <v>581</v>
      </c>
      <c r="B583" s="4" t="s">
        <v>1613</v>
      </c>
      <c r="C583" s="144" t="s">
        <v>2135</v>
      </c>
      <c r="D583" s="138" t="s">
        <v>2705</v>
      </c>
      <c r="E583" s="144" t="s">
        <v>2724</v>
      </c>
      <c r="F583" s="4" t="s">
        <v>2101</v>
      </c>
      <c r="G583" s="4" t="s">
        <v>2296</v>
      </c>
      <c r="H583" s="4" t="s">
        <v>40</v>
      </c>
      <c r="I583" s="8">
        <v>45545</v>
      </c>
      <c r="J583" s="10">
        <f t="shared" ca="1" si="165"/>
        <v>467.39353854166984</v>
      </c>
      <c r="K583" s="4">
        <v>729</v>
      </c>
      <c r="L583" s="8">
        <f t="shared" si="166"/>
        <v>46274</v>
      </c>
      <c r="M583" s="144" t="s">
        <v>2741</v>
      </c>
      <c r="O583" s="138" t="s">
        <v>2734</v>
      </c>
      <c r="P583" s="13" t="s">
        <v>6981</v>
      </c>
      <c r="Q583" s="353">
        <v>0.02</v>
      </c>
      <c r="T583" s="4" t="s">
        <v>6980</v>
      </c>
      <c r="X583" s="4" t="s">
        <v>6973</v>
      </c>
      <c r="Y583" s="138" t="s">
        <v>2667</v>
      </c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</row>
    <row r="584" spans="1:166" s="4" customFormat="1" ht="30" hidden="1" x14ac:dyDescent="0.25">
      <c r="A584" s="4">
        <v>582</v>
      </c>
      <c r="B584" s="4" t="s">
        <v>1613</v>
      </c>
      <c r="C584" s="144" t="s">
        <v>2135</v>
      </c>
      <c r="D584" s="185" t="s">
        <v>2706</v>
      </c>
      <c r="E584" s="144" t="s">
        <v>2291</v>
      </c>
      <c r="F584" s="4" t="s">
        <v>2101</v>
      </c>
      <c r="G584" s="4" t="s">
        <v>2296</v>
      </c>
      <c r="H584" s="4" t="s">
        <v>40</v>
      </c>
      <c r="I584" s="8">
        <v>45545</v>
      </c>
      <c r="J584" s="10">
        <f t="shared" ca="1" si="165"/>
        <v>467.39353854166984</v>
      </c>
      <c r="K584" s="4">
        <v>729</v>
      </c>
      <c r="L584" s="8">
        <f t="shared" si="166"/>
        <v>46274</v>
      </c>
      <c r="M584" s="138" t="s">
        <v>2740</v>
      </c>
      <c r="O584" s="138" t="s">
        <v>2428</v>
      </c>
      <c r="P584" s="13" t="s">
        <v>6981</v>
      </c>
      <c r="T584" s="4" t="s">
        <v>6980</v>
      </c>
      <c r="X584" s="4" t="s">
        <v>6973</v>
      </c>
      <c r="Y584" s="138" t="s">
        <v>2668</v>
      </c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</row>
    <row r="585" spans="1:166" s="4" customFormat="1" ht="30" hidden="1" x14ac:dyDescent="0.25">
      <c r="A585" s="4">
        <v>583</v>
      </c>
      <c r="B585" s="4" t="s">
        <v>1613</v>
      </c>
      <c r="C585" s="144" t="s">
        <v>2135</v>
      </c>
      <c r="D585" s="138" t="s">
        <v>2694</v>
      </c>
      <c r="E585" s="144" t="s">
        <v>2291</v>
      </c>
      <c r="F585" s="4" t="s">
        <v>2101</v>
      </c>
      <c r="G585" s="4" t="s">
        <v>2296</v>
      </c>
      <c r="H585" s="4" t="s">
        <v>40</v>
      </c>
      <c r="I585" s="8">
        <v>45545</v>
      </c>
      <c r="J585" s="10">
        <f t="shared" ca="1" si="165"/>
        <v>467.39353854166984</v>
      </c>
      <c r="K585" s="4">
        <v>729</v>
      </c>
      <c r="L585" s="8">
        <f t="shared" si="166"/>
        <v>46274</v>
      </c>
      <c r="M585" s="138" t="s">
        <v>2740</v>
      </c>
      <c r="O585" s="138" t="s">
        <v>2428</v>
      </c>
      <c r="P585" s="13" t="s">
        <v>6981</v>
      </c>
      <c r="T585" s="4" t="s">
        <v>208</v>
      </c>
      <c r="X585" s="4" t="s">
        <v>6973</v>
      </c>
      <c r="Y585" s="138" t="s">
        <v>2669</v>
      </c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</row>
    <row r="586" spans="1:166" s="4" customFormat="1" ht="30" hidden="1" x14ac:dyDescent="0.25">
      <c r="A586" s="4">
        <v>584</v>
      </c>
      <c r="B586" s="4" t="s">
        <v>1613</v>
      </c>
      <c r="C586" s="144" t="s">
        <v>2135</v>
      </c>
      <c r="D586" s="138" t="s">
        <v>2695</v>
      </c>
      <c r="E586" s="144" t="s">
        <v>2291</v>
      </c>
      <c r="F586" s="4" t="s">
        <v>2101</v>
      </c>
      <c r="G586" s="4" t="s">
        <v>2296</v>
      </c>
      <c r="H586" s="4" t="s">
        <v>40</v>
      </c>
      <c r="I586" s="8">
        <v>45560</v>
      </c>
      <c r="J586" s="10">
        <f t="shared" ca="1" si="165"/>
        <v>482.39353854166984</v>
      </c>
      <c r="K586" s="4">
        <v>729</v>
      </c>
      <c r="L586" s="8">
        <f t="shared" si="166"/>
        <v>46289</v>
      </c>
      <c r="M586" s="138" t="s">
        <v>2740</v>
      </c>
      <c r="O586" s="138" t="s">
        <v>2428</v>
      </c>
      <c r="P586" s="13" t="s">
        <v>6981</v>
      </c>
      <c r="T586" s="4" t="s">
        <v>208</v>
      </c>
      <c r="X586" s="4" t="s">
        <v>6973</v>
      </c>
      <c r="Y586" s="138" t="s">
        <v>2670</v>
      </c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</row>
    <row r="587" spans="1:166" s="4" customFormat="1" ht="30" hidden="1" x14ac:dyDescent="0.25">
      <c r="A587" s="4">
        <v>585</v>
      </c>
      <c r="B587" s="4" t="s">
        <v>1613</v>
      </c>
      <c r="C587" s="144" t="s">
        <v>2135</v>
      </c>
      <c r="D587" s="138" t="s">
        <v>2696</v>
      </c>
      <c r="E587" s="144" t="s">
        <v>2291</v>
      </c>
      <c r="F587" s="4" t="s">
        <v>2101</v>
      </c>
      <c r="G587" s="4" t="s">
        <v>2296</v>
      </c>
      <c r="H587" s="4" t="s">
        <v>40</v>
      </c>
      <c r="I587" s="8">
        <v>45560</v>
      </c>
      <c r="J587" s="10">
        <f t="shared" ca="1" si="165"/>
        <v>482.39353854166984</v>
      </c>
      <c r="K587" s="4">
        <v>729</v>
      </c>
      <c r="L587" s="8">
        <f t="shared" si="166"/>
        <v>46289</v>
      </c>
      <c r="M587" s="138" t="s">
        <v>2740</v>
      </c>
      <c r="O587" s="138" t="s">
        <v>2428</v>
      </c>
      <c r="P587" s="13" t="s">
        <v>6981</v>
      </c>
      <c r="T587" s="4" t="s">
        <v>208</v>
      </c>
      <c r="X587" s="4" t="s">
        <v>6973</v>
      </c>
      <c r="Y587" s="138" t="s">
        <v>2671</v>
      </c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</row>
    <row r="588" spans="1:166" s="4" customFormat="1" ht="30" hidden="1" x14ac:dyDescent="0.25">
      <c r="A588" s="4">
        <v>586</v>
      </c>
      <c r="B588" s="4" t="s">
        <v>1613</v>
      </c>
      <c r="C588" s="144" t="s">
        <v>2135</v>
      </c>
      <c r="D588" s="138" t="s">
        <v>2707</v>
      </c>
      <c r="E588" s="144" t="s">
        <v>2291</v>
      </c>
      <c r="F588" s="4" t="s">
        <v>2101</v>
      </c>
      <c r="G588" s="4" t="s">
        <v>2296</v>
      </c>
      <c r="H588" s="4" t="s">
        <v>40</v>
      </c>
      <c r="I588" s="8">
        <v>45560</v>
      </c>
      <c r="J588" s="10">
        <f t="shared" ca="1" si="165"/>
        <v>482.39353854166984</v>
      </c>
      <c r="K588" s="4">
        <v>729</v>
      </c>
      <c r="L588" s="8">
        <f t="shared" si="166"/>
        <v>46289</v>
      </c>
      <c r="M588" s="138" t="s">
        <v>2740</v>
      </c>
      <c r="O588" s="138" t="s">
        <v>2428</v>
      </c>
      <c r="P588" s="13" t="s">
        <v>6981</v>
      </c>
      <c r="T588" s="4" t="s">
        <v>208</v>
      </c>
      <c r="X588" s="4" t="s">
        <v>6973</v>
      </c>
      <c r="Y588" s="138" t="s">
        <v>2672</v>
      </c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</row>
    <row r="589" spans="1:166" s="4" customFormat="1" ht="30" hidden="1" x14ac:dyDescent="0.25">
      <c r="A589" s="4">
        <v>587</v>
      </c>
      <c r="B589" s="4" t="s">
        <v>1613</v>
      </c>
      <c r="C589" s="144" t="s">
        <v>2135</v>
      </c>
      <c r="D589" s="138" t="s">
        <v>2708</v>
      </c>
      <c r="E589" s="144" t="s">
        <v>2291</v>
      </c>
      <c r="F589" s="4" t="s">
        <v>2101</v>
      </c>
      <c r="G589" s="4" t="s">
        <v>2296</v>
      </c>
      <c r="H589" s="4" t="s">
        <v>40</v>
      </c>
      <c r="I589" s="8">
        <v>45536</v>
      </c>
      <c r="J589" s="10">
        <f t="shared" ca="1" si="165"/>
        <v>458.39353854166984</v>
      </c>
      <c r="K589" s="4">
        <v>729</v>
      </c>
      <c r="L589" s="8">
        <f t="shared" si="166"/>
        <v>46265</v>
      </c>
      <c r="M589" s="138" t="s">
        <v>2740</v>
      </c>
      <c r="O589" s="138" t="s">
        <v>2428</v>
      </c>
      <c r="P589" s="13" t="s">
        <v>6981</v>
      </c>
      <c r="T589" s="4" t="s">
        <v>208</v>
      </c>
      <c r="X589" s="4" t="s">
        <v>6973</v>
      </c>
      <c r="Y589" s="138" t="s">
        <v>2673</v>
      </c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</row>
    <row r="590" spans="1:166" s="4" customFormat="1" ht="30" hidden="1" x14ac:dyDescent="0.25">
      <c r="A590" s="4">
        <v>588</v>
      </c>
      <c r="B590" s="4" t="s">
        <v>1613</v>
      </c>
      <c r="C590" s="144" t="s">
        <v>2135</v>
      </c>
      <c r="D590" s="138" t="s">
        <v>2709</v>
      </c>
      <c r="E590" s="144" t="s">
        <v>2291</v>
      </c>
      <c r="F590" s="4" t="s">
        <v>2101</v>
      </c>
      <c r="G590" s="4" t="s">
        <v>2296</v>
      </c>
      <c r="H590" s="4" t="s">
        <v>40</v>
      </c>
      <c r="I590" s="8">
        <v>45536</v>
      </c>
      <c r="J590" s="10">
        <f t="shared" ca="1" si="165"/>
        <v>458.39353854166984</v>
      </c>
      <c r="K590" s="4">
        <v>729</v>
      </c>
      <c r="L590" s="8">
        <f t="shared" si="166"/>
        <v>46265</v>
      </c>
      <c r="M590" s="138" t="s">
        <v>2740</v>
      </c>
      <c r="O590" s="138" t="s">
        <v>2428</v>
      </c>
      <c r="P590" s="13" t="s">
        <v>6981</v>
      </c>
      <c r="T590" s="4" t="s">
        <v>208</v>
      </c>
      <c r="X590" s="4" t="s">
        <v>6973</v>
      </c>
      <c r="Y590" s="138" t="s">
        <v>2674</v>
      </c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</row>
    <row r="591" spans="1:166" s="4" customFormat="1" ht="30" hidden="1" x14ac:dyDescent="0.25">
      <c r="A591" s="4">
        <v>589</v>
      </c>
      <c r="B591" s="4" t="s">
        <v>1613</v>
      </c>
      <c r="C591" s="144" t="s">
        <v>2135</v>
      </c>
      <c r="D591" s="138" t="s">
        <v>2697</v>
      </c>
      <c r="E591" s="144" t="s">
        <v>2291</v>
      </c>
      <c r="F591" s="4" t="s">
        <v>2101</v>
      </c>
      <c r="G591" s="4" t="s">
        <v>2296</v>
      </c>
      <c r="H591" s="4" t="s">
        <v>40</v>
      </c>
      <c r="I591" s="8">
        <v>45555</v>
      </c>
      <c r="J591" s="10">
        <f t="shared" ca="1" si="165"/>
        <v>477.39353854166984</v>
      </c>
      <c r="K591" s="4">
        <v>729</v>
      </c>
      <c r="L591" s="8">
        <f t="shared" si="166"/>
        <v>46284</v>
      </c>
      <c r="M591" s="138" t="s">
        <v>2740</v>
      </c>
      <c r="O591" s="138" t="s">
        <v>2428</v>
      </c>
      <c r="P591" s="13" t="s">
        <v>6981</v>
      </c>
      <c r="T591" s="4" t="s">
        <v>208</v>
      </c>
      <c r="X591" s="4" t="s">
        <v>6973</v>
      </c>
      <c r="Y591" s="138" t="s">
        <v>2675</v>
      </c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</row>
    <row r="592" spans="1:166" s="4" customFormat="1" ht="30" hidden="1" x14ac:dyDescent="0.25">
      <c r="A592" s="4">
        <v>590</v>
      </c>
      <c r="B592" s="4" t="s">
        <v>1613</v>
      </c>
      <c r="C592" s="144" t="s">
        <v>2135</v>
      </c>
      <c r="D592" s="138" t="s">
        <v>2698</v>
      </c>
      <c r="E592" s="144" t="s">
        <v>2291</v>
      </c>
      <c r="F592" s="4" t="s">
        <v>2101</v>
      </c>
      <c r="G592" s="4" t="s">
        <v>2296</v>
      </c>
      <c r="H592" s="4" t="s">
        <v>40</v>
      </c>
      <c r="I592" s="8">
        <v>45555</v>
      </c>
      <c r="J592" s="10">
        <f t="shared" ca="1" si="165"/>
        <v>477.39353854166984</v>
      </c>
      <c r="K592" s="4">
        <v>729</v>
      </c>
      <c r="L592" s="8">
        <f t="shared" si="166"/>
        <v>46284</v>
      </c>
      <c r="M592" s="138" t="s">
        <v>2740</v>
      </c>
      <c r="O592" s="138" t="s">
        <v>2428</v>
      </c>
      <c r="P592" s="13" t="s">
        <v>6981</v>
      </c>
      <c r="T592" s="4" t="s">
        <v>208</v>
      </c>
      <c r="X592" s="4" t="s">
        <v>6973</v>
      </c>
      <c r="Y592" s="138" t="s">
        <v>2676</v>
      </c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</row>
    <row r="593" spans="1:166" s="4" customFormat="1" ht="30" hidden="1" x14ac:dyDescent="0.25">
      <c r="A593" s="4">
        <v>591</v>
      </c>
      <c r="B593" s="4" t="s">
        <v>1613</v>
      </c>
      <c r="C593" s="144" t="s">
        <v>2135</v>
      </c>
      <c r="D593" s="138" t="s">
        <v>2699</v>
      </c>
      <c r="E593" s="144" t="s">
        <v>2291</v>
      </c>
      <c r="F593" s="4" t="s">
        <v>2101</v>
      </c>
      <c r="G593" s="4" t="s">
        <v>2296</v>
      </c>
      <c r="H593" s="4" t="s">
        <v>40</v>
      </c>
      <c r="I593" s="8">
        <v>45555</v>
      </c>
      <c r="J593" s="10">
        <f t="shared" ca="1" si="165"/>
        <v>477.39353854166984</v>
      </c>
      <c r="K593" s="4">
        <v>729</v>
      </c>
      <c r="L593" s="8">
        <f t="shared" si="166"/>
        <v>46284</v>
      </c>
      <c r="M593" s="138" t="s">
        <v>2740</v>
      </c>
      <c r="O593" s="138" t="s">
        <v>2428</v>
      </c>
      <c r="P593" s="13" t="s">
        <v>6981</v>
      </c>
      <c r="T593" s="4" t="s">
        <v>208</v>
      </c>
      <c r="X593" s="4" t="s">
        <v>6973</v>
      </c>
      <c r="Y593" s="138" t="s">
        <v>2677</v>
      </c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</row>
    <row r="594" spans="1:166" s="4" customFormat="1" ht="30" hidden="1" x14ac:dyDescent="0.25">
      <c r="A594" s="4">
        <v>592</v>
      </c>
      <c r="B594" s="4" t="s">
        <v>1613</v>
      </c>
      <c r="C594" s="144" t="s">
        <v>2135</v>
      </c>
      <c r="D594" s="138" t="s">
        <v>2710</v>
      </c>
      <c r="E594" s="144" t="s">
        <v>2291</v>
      </c>
      <c r="F594" s="4" t="s">
        <v>2101</v>
      </c>
      <c r="G594" s="4" t="s">
        <v>2296</v>
      </c>
      <c r="H594" s="4" t="s">
        <v>40</v>
      </c>
      <c r="I594" s="8">
        <v>45555</v>
      </c>
      <c r="J594" s="10">
        <f t="shared" ca="1" si="165"/>
        <v>477.39353854166984</v>
      </c>
      <c r="K594" s="4">
        <v>729</v>
      </c>
      <c r="L594" s="8">
        <f t="shared" si="166"/>
        <v>46284</v>
      </c>
      <c r="M594" s="138" t="s">
        <v>2740</v>
      </c>
      <c r="O594" s="138" t="s">
        <v>2428</v>
      </c>
      <c r="P594" s="13" t="s">
        <v>6981</v>
      </c>
      <c r="T594" s="4" t="s">
        <v>208</v>
      </c>
      <c r="X594" s="4" t="s">
        <v>6973</v>
      </c>
      <c r="Y594" s="138" t="s">
        <v>2678</v>
      </c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</row>
    <row r="595" spans="1:166" s="4" customFormat="1" ht="30" hidden="1" x14ac:dyDescent="0.25">
      <c r="A595" s="4">
        <v>593</v>
      </c>
      <c r="B595" s="4" t="s">
        <v>1613</v>
      </c>
      <c r="C595" s="144" t="s">
        <v>2475</v>
      </c>
      <c r="D595" s="150" t="s">
        <v>2711</v>
      </c>
      <c r="E595" s="144" t="s">
        <v>2725</v>
      </c>
      <c r="F595" s="4" t="s">
        <v>2101</v>
      </c>
      <c r="G595" s="4" t="s">
        <v>2296</v>
      </c>
      <c r="H595" s="4" t="s">
        <v>40</v>
      </c>
      <c r="I595" s="8">
        <v>45536</v>
      </c>
      <c r="J595" s="10">
        <f t="shared" ca="1" si="165"/>
        <v>93.393538541669841</v>
      </c>
      <c r="K595" s="4">
        <v>364</v>
      </c>
      <c r="L595" s="8">
        <f t="shared" si="166"/>
        <v>45900</v>
      </c>
      <c r="M595" s="138" t="s">
        <v>2742</v>
      </c>
      <c r="O595" s="138" t="s">
        <v>2735</v>
      </c>
      <c r="P595" s="13"/>
      <c r="Q595" s="4">
        <v>1</v>
      </c>
      <c r="S595" s="144" t="s">
        <v>1488</v>
      </c>
      <c r="T595" s="4" t="s">
        <v>170</v>
      </c>
      <c r="U595" s="4" t="s">
        <v>44</v>
      </c>
      <c r="X595" s="4" t="s">
        <v>6973</v>
      </c>
      <c r="Y595" s="138" t="s">
        <v>2679</v>
      </c>
      <c r="AF595" s="4" t="s">
        <v>1466</v>
      </c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</row>
    <row r="596" spans="1:166" s="4" customFormat="1" ht="30" hidden="1" x14ac:dyDescent="0.25">
      <c r="A596" s="4">
        <v>594</v>
      </c>
      <c r="B596" s="4" t="s">
        <v>1613</v>
      </c>
      <c r="C596" s="144" t="s">
        <v>2475</v>
      </c>
      <c r="D596" s="150" t="s">
        <v>2711</v>
      </c>
      <c r="E596" s="144" t="s">
        <v>2726</v>
      </c>
      <c r="F596" s="4" t="s">
        <v>2101</v>
      </c>
      <c r="G596" s="4" t="s">
        <v>2296</v>
      </c>
      <c r="H596" s="4" t="s">
        <v>40</v>
      </c>
      <c r="I596" s="8">
        <v>45784</v>
      </c>
      <c r="J596" s="10">
        <f t="shared" ca="1" si="165"/>
        <v>341.39353854166984</v>
      </c>
      <c r="K596" s="4">
        <v>364</v>
      </c>
      <c r="L596" s="8">
        <f t="shared" si="166"/>
        <v>46148</v>
      </c>
      <c r="M596" s="138" t="s">
        <v>2742</v>
      </c>
      <c r="O596" s="138" t="s">
        <v>2735</v>
      </c>
      <c r="P596" s="47"/>
      <c r="Q596" s="4">
        <v>1</v>
      </c>
      <c r="S596" s="144" t="s">
        <v>1488</v>
      </c>
      <c r="T596" s="4" t="s">
        <v>170</v>
      </c>
      <c r="U596" s="4" t="s">
        <v>44</v>
      </c>
      <c r="X596" s="4" t="s">
        <v>6973</v>
      </c>
      <c r="Y596" s="138" t="s">
        <v>2680</v>
      </c>
      <c r="AF596" s="4" t="s">
        <v>1512</v>
      </c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</row>
    <row r="597" spans="1:166" s="4" customFormat="1" ht="45" hidden="1" x14ac:dyDescent="0.25">
      <c r="A597" s="4">
        <v>595</v>
      </c>
      <c r="B597" s="4" t="s">
        <v>1613</v>
      </c>
      <c r="C597" s="144" t="s">
        <v>2136</v>
      </c>
      <c r="D597" s="138" t="s">
        <v>2712</v>
      </c>
      <c r="E597" s="144" t="s">
        <v>2727</v>
      </c>
      <c r="F597" s="4" t="s">
        <v>2101</v>
      </c>
      <c r="G597" s="4" t="s">
        <v>2296</v>
      </c>
      <c r="H597" s="4" t="s">
        <v>40</v>
      </c>
      <c r="I597" s="8">
        <v>45187</v>
      </c>
      <c r="J597" s="10">
        <f t="shared" ca="1" si="165"/>
        <v>839.39353854166984</v>
      </c>
      <c r="K597" s="166">
        <v>1459</v>
      </c>
      <c r="L597" s="8">
        <f t="shared" si="166"/>
        <v>46646</v>
      </c>
      <c r="M597" s="138" t="s">
        <v>2743</v>
      </c>
      <c r="O597" s="138" t="s">
        <v>2430</v>
      </c>
      <c r="P597" s="4" t="s">
        <v>69</v>
      </c>
      <c r="Q597" s="192">
        <v>1E-3</v>
      </c>
      <c r="T597" s="166" t="s">
        <v>206</v>
      </c>
      <c r="U597" s="166" t="s">
        <v>29</v>
      </c>
      <c r="X597" s="166" t="s">
        <v>6973</v>
      </c>
      <c r="Y597" s="138" t="s">
        <v>2681</v>
      </c>
      <c r="AF597" s="166" t="s">
        <v>6983</v>
      </c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</row>
    <row r="598" spans="1:166" s="4" customFormat="1" ht="45" hidden="1" x14ac:dyDescent="0.25">
      <c r="A598" s="4">
        <v>596</v>
      </c>
      <c r="B598" s="4" t="s">
        <v>1613</v>
      </c>
      <c r="C598" s="144" t="s">
        <v>2136</v>
      </c>
      <c r="D598" s="138" t="s">
        <v>2685</v>
      </c>
      <c r="E598" s="144" t="s">
        <v>2294</v>
      </c>
      <c r="F598" s="4" t="s">
        <v>2101</v>
      </c>
      <c r="G598" s="4" t="s">
        <v>2296</v>
      </c>
      <c r="H598" s="4" t="s">
        <v>40</v>
      </c>
      <c r="I598" s="8">
        <v>45187</v>
      </c>
      <c r="J598" s="10">
        <f t="shared" ca="1" si="165"/>
        <v>839.39353854166984</v>
      </c>
      <c r="K598" s="166">
        <v>1459</v>
      </c>
      <c r="L598" s="8">
        <f t="shared" si="166"/>
        <v>46646</v>
      </c>
      <c r="M598" s="138" t="s">
        <v>2435</v>
      </c>
      <c r="O598" s="138" t="s">
        <v>2430</v>
      </c>
      <c r="P598" s="4" t="s">
        <v>69</v>
      </c>
      <c r="Q598" s="192">
        <v>1E-3</v>
      </c>
      <c r="T598" s="166" t="s">
        <v>206</v>
      </c>
      <c r="U598" s="166" t="s">
        <v>29</v>
      </c>
      <c r="X598" s="166" t="s">
        <v>6973</v>
      </c>
      <c r="Y598" s="138" t="s">
        <v>2682</v>
      </c>
      <c r="AF598" s="166" t="s">
        <v>6983</v>
      </c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</row>
    <row r="599" spans="1:166" s="26" customFormat="1" ht="45" hidden="1" x14ac:dyDescent="0.25">
      <c r="A599" s="4">
        <v>597</v>
      </c>
      <c r="B599" s="354" t="s">
        <v>1613</v>
      </c>
      <c r="C599" s="355" t="s">
        <v>2136</v>
      </c>
      <c r="D599" s="356" t="s">
        <v>2685</v>
      </c>
      <c r="E599" s="355" t="s">
        <v>2728</v>
      </c>
      <c r="F599" s="354" t="s">
        <v>2101</v>
      </c>
      <c r="G599" s="354" t="s">
        <v>2296</v>
      </c>
      <c r="H599" s="354" t="s">
        <v>40</v>
      </c>
      <c r="I599" s="357">
        <v>45191</v>
      </c>
      <c r="J599" s="358">
        <f t="shared" ca="1" si="165"/>
        <v>843.39353854166984</v>
      </c>
      <c r="K599" s="325">
        <v>1459</v>
      </c>
      <c r="L599" s="357">
        <f t="shared" si="166"/>
        <v>46650</v>
      </c>
      <c r="M599" s="356" t="s">
        <v>2435</v>
      </c>
      <c r="N599" s="354"/>
      <c r="O599" s="356" t="s">
        <v>2430</v>
      </c>
      <c r="P599" s="166" t="s">
        <v>69</v>
      </c>
      <c r="Q599" s="359">
        <v>1E-3</v>
      </c>
      <c r="R599" s="354"/>
      <c r="S599" s="354"/>
      <c r="T599" s="325" t="s">
        <v>206</v>
      </c>
      <c r="U599" s="325" t="s">
        <v>29</v>
      </c>
      <c r="V599" s="354"/>
      <c r="W599" s="354"/>
      <c r="X599" s="166" t="s">
        <v>6973</v>
      </c>
      <c r="Y599" s="356" t="s">
        <v>2683</v>
      </c>
      <c r="Z599" s="354"/>
      <c r="AA599" s="354"/>
      <c r="AB599" s="354"/>
      <c r="AC599" s="354"/>
      <c r="AD599" s="354"/>
      <c r="AE599" s="354"/>
      <c r="AF599" s="325" t="s">
        <v>6983</v>
      </c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  <c r="BI599" s="96"/>
      <c r="BJ599" s="96"/>
      <c r="BK599" s="96"/>
      <c r="BL599" s="96"/>
      <c r="BM599" s="96"/>
      <c r="BN599" s="96"/>
      <c r="BO599" s="96"/>
      <c r="BP599" s="96"/>
      <c r="BQ599" s="96"/>
      <c r="BR599" s="96"/>
      <c r="BS599" s="96"/>
      <c r="BT599" s="96"/>
      <c r="BU599" s="96"/>
      <c r="BV599" s="96"/>
      <c r="BW599" s="96"/>
      <c r="BX599" s="96"/>
      <c r="BY599" s="96"/>
      <c r="BZ599" s="96"/>
      <c r="CA599" s="96"/>
      <c r="CB599" s="96"/>
      <c r="CC599" s="96"/>
      <c r="CD599" s="96"/>
      <c r="CE599" s="96"/>
      <c r="CF599" s="96"/>
      <c r="CG599" s="96"/>
      <c r="CH599" s="96"/>
      <c r="CI599" s="96"/>
      <c r="CJ599" s="96"/>
      <c r="CK599" s="96"/>
      <c r="CL599" s="96"/>
      <c r="CM599" s="96"/>
      <c r="CN599" s="96"/>
      <c r="CO599" s="96"/>
      <c r="CP599" s="96"/>
      <c r="CQ599" s="96"/>
      <c r="CR599" s="96"/>
      <c r="CS599" s="96"/>
      <c r="CT599" s="96"/>
      <c r="CU599" s="96"/>
      <c r="CV599" s="96"/>
      <c r="CW599" s="96"/>
      <c r="CX599" s="96"/>
      <c r="CY599" s="96"/>
      <c r="CZ599" s="96"/>
      <c r="DA599" s="96"/>
      <c r="DB599" s="96"/>
      <c r="DC599" s="96"/>
      <c r="DD599" s="96"/>
      <c r="DE599" s="96"/>
      <c r="DF599" s="96"/>
      <c r="DG599" s="96"/>
      <c r="DH599" s="96"/>
      <c r="DI599" s="96"/>
      <c r="DJ599" s="96"/>
      <c r="DK599" s="96"/>
      <c r="DL599" s="96"/>
      <c r="DM599" s="96"/>
      <c r="DN599" s="96"/>
      <c r="DO599" s="96"/>
      <c r="DP599" s="96"/>
      <c r="DQ599" s="96"/>
      <c r="DR599" s="96"/>
      <c r="DS599" s="96"/>
      <c r="DT599" s="96"/>
      <c r="DU599" s="96"/>
      <c r="DV599" s="96"/>
      <c r="DW599" s="96"/>
      <c r="DX599" s="96"/>
      <c r="DY599" s="96"/>
      <c r="DZ599" s="96"/>
      <c r="EA599" s="96"/>
      <c r="EB599" s="96"/>
      <c r="EC599" s="96"/>
      <c r="ED599" s="96"/>
      <c r="EE599" s="96"/>
      <c r="EF599" s="96"/>
      <c r="EG599" s="96"/>
      <c r="EH599" s="96"/>
      <c r="EI599" s="96"/>
      <c r="EJ599" s="96"/>
      <c r="EK599" s="96"/>
      <c r="EL599" s="96"/>
      <c r="EM599" s="96"/>
      <c r="EN599" s="96"/>
      <c r="EO599" s="96"/>
      <c r="EP599" s="96"/>
      <c r="EQ599" s="96"/>
      <c r="ER599" s="96"/>
      <c r="ES599" s="96"/>
      <c r="ET599" s="96"/>
      <c r="EU599" s="96"/>
      <c r="EV599" s="96"/>
      <c r="EW599" s="96"/>
      <c r="EX599" s="96"/>
      <c r="EY599" s="96"/>
      <c r="EZ599" s="96"/>
      <c r="FA599" s="96"/>
      <c r="FB599" s="96"/>
      <c r="FC599" s="96"/>
      <c r="FD599" s="96"/>
      <c r="FE599" s="96"/>
      <c r="FF599" s="96"/>
      <c r="FG599" s="96"/>
      <c r="FH599" s="96"/>
      <c r="FI599" s="96"/>
      <c r="FJ599" s="96"/>
    </row>
    <row r="600" spans="1:166" s="4" customFormat="1" ht="30" hidden="1" x14ac:dyDescent="0.25">
      <c r="A600" s="4">
        <v>598</v>
      </c>
      <c r="B600" s="170" t="s">
        <v>2753</v>
      </c>
      <c r="C600" s="154" t="s">
        <v>2475</v>
      </c>
      <c r="D600" s="157" t="s">
        <v>2685</v>
      </c>
      <c r="E600" s="154" t="s">
        <v>2840</v>
      </c>
      <c r="F600" s="360" t="s">
        <v>2101</v>
      </c>
      <c r="G600" s="360" t="s">
        <v>2296</v>
      </c>
      <c r="H600" s="360" t="s">
        <v>40</v>
      </c>
      <c r="I600" s="173">
        <v>45690</v>
      </c>
      <c r="J600" s="171">
        <f t="shared" ca="1" si="165"/>
        <v>247.39353854166984</v>
      </c>
      <c r="K600" s="4">
        <v>364</v>
      </c>
      <c r="L600" s="173">
        <f t="shared" si="166"/>
        <v>46054</v>
      </c>
      <c r="M600" s="157" t="s">
        <v>1066</v>
      </c>
      <c r="N600" s="170"/>
      <c r="O600" s="157" t="s">
        <v>2729</v>
      </c>
      <c r="P600" s="170"/>
      <c r="Q600" s="170"/>
      <c r="R600" s="154" t="s">
        <v>2870</v>
      </c>
      <c r="S600" s="170" t="s">
        <v>6988</v>
      </c>
      <c r="T600" s="277" t="s">
        <v>6980</v>
      </c>
      <c r="U600" s="170" t="s">
        <v>99</v>
      </c>
      <c r="V600" s="170"/>
      <c r="W600" s="170"/>
      <c r="X600" s="170"/>
      <c r="Y600" s="350" t="s">
        <v>2754</v>
      </c>
      <c r="Z600" s="170"/>
      <c r="AA600" s="170"/>
      <c r="AB600" s="170"/>
      <c r="AC600" s="170"/>
      <c r="AD600" s="170"/>
      <c r="AE600" s="170"/>
      <c r="AF600" s="175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</row>
    <row r="601" spans="1:166" s="4" customFormat="1" ht="30" hidden="1" x14ac:dyDescent="0.25">
      <c r="A601" s="4">
        <v>599</v>
      </c>
      <c r="B601" s="4" t="s">
        <v>2753</v>
      </c>
      <c r="C601" s="144" t="s">
        <v>2475</v>
      </c>
      <c r="D601" s="138" t="s">
        <v>2685</v>
      </c>
      <c r="E601" s="144" t="s">
        <v>2841</v>
      </c>
      <c r="F601" s="26" t="s">
        <v>2101</v>
      </c>
      <c r="G601" s="26" t="s">
        <v>2296</v>
      </c>
      <c r="H601" s="26" t="s">
        <v>40</v>
      </c>
      <c r="I601" s="8">
        <v>45690</v>
      </c>
      <c r="J601" s="10">
        <f t="shared" ca="1" si="165"/>
        <v>247.39353854166984</v>
      </c>
      <c r="K601" s="4">
        <v>364</v>
      </c>
      <c r="L601" s="8">
        <f t="shared" si="166"/>
        <v>46054</v>
      </c>
      <c r="M601" s="138" t="s">
        <v>2855</v>
      </c>
      <c r="O601" s="138" t="s">
        <v>2729</v>
      </c>
      <c r="R601" s="144" t="s">
        <v>2870</v>
      </c>
      <c r="S601" s="4" t="s">
        <v>6988</v>
      </c>
      <c r="T601" s="4" t="s">
        <v>6980</v>
      </c>
      <c r="U601" s="4" t="s">
        <v>29</v>
      </c>
      <c r="Y601" s="150" t="s">
        <v>2755</v>
      </c>
      <c r="AF601" s="17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</row>
    <row r="602" spans="1:166" s="4" customFormat="1" ht="30" hidden="1" x14ac:dyDescent="0.25">
      <c r="A602" s="4">
        <v>600</v>
      </c>
      <c r="B602" s="4" t="s">
        <v>2753</v>
      </c>
      <c r="C602" s="144" t="s">
        <v>2475</v>
      </c>
      <c r="D602" s="138" t="s">
        <v>2807</v>
      </c>
      <c r="E602" s="144" t="s">
        <v>2842</v>
      </c>
      <c r="F602" s="26" t="s">
        <v>2101</v>
      </c>
      <c r="G602" s="26" t="s">
        <v>2296</v>
      </c>
      <c r="H602" s="26" t="s">
        <v>40</v>
      </c>
      <c r="I602" s="8">
        <v>45690</v>
      </c>
      <c r="J602" s="10">
        <f t="shared" ca="1" si="165"/>
        <v>247.39353854166984</v>
      </c>
      <c r="K602" s="4">
        <v>364</v>
      </c>
      <c r="L602" s="8">
        <f t="shared" si="166"/>
        <v>46054</v>
      </c>
      <c r="M602" s="138" t="s">
        <v>2037</v>
      </c>
      <c r="O602" s="138" t="s">
        <v>2729</v>
      </c>
      <c r="R602" s="144" t="s">
        <v>2870</v>
      </c>
      <c r="S602" s="4" t="s">
        <v>6988</v>
      </c>
      <c r="T602" s="4" t="s">
        <v>6989</v>
      </c>
      <c r="U602" s="4" t="s">
        <v>29</v>
      </c>
      <c r="Y602" s="150" t="s">
        <v>2756</v>
      </c>
      <c r="AF602" s="17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</row>
    <row r="603" spans="1:166" s="4" customFormat="1" ht="30" hidden="1" x14ac:dyDescent="0.25">
      <c r="A603" s="4">
        <v>601</v>
      </c>
      <c r="B603" s="4" t="s">
        <v>2753</v>
      </c>
      <c r="C603" s="144" t="s">
        <v>2475</v>
      </c>
      <c r="D603" s="138" t="s">
        <v>2808</v>
      </c>
      <c r="E603" s="144" t="s">
        <v>2843</v>
      </c>
      <c r="F603" s="26" t="s">
        <v>2101</v>
      </c>
      <c r="G603" s="26" t="s">
        <v>2296</v>
      </c>
      <c r="H603" s="26" t="s">
        <v>40</v>
      </c>
      <c r="I603" s="8">
        <v>45690</v>
      </c>
      <c r="J603" s="10">
        <f t="shared" ca="1" si="165"/>
        <v>247.39353854166984</v>
      </c>
      <c r="K603" s="4">
        <v>364</v>
      </c>
      <c r="L603" s="8">
        <f t="shared" ref="L603" si="167">I603+K603</f>
        <v>46054</v>
      </c>
      <c r="M603" s="138" t="s">
        <v>2856</v>
      </c>
      <c r="O603" s="138" t="s">
        <v>2729</v>
      </c>
      <c r="R603" s="144" t="s">
        <v>2870</v>
      </c>
      <c r="S603" s="4" t="s">
        <v>6988</v>
      </c>
      <c r="T603" s="4" t="s">
        <v>4821</v>
      </c>
      <c r="U603" s="4" t="s">
        <v>29</v>
      </c>
      <c r="Y603" s="150" t="s">
        <v>2757</v>
      </c>
      <c r="AF603" s="17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</row>
    <row r="604" spans="1:166" s="4" customFormat="1" ht="30" hidden="1" x14ac:dyDescent="0.25">
      <c r="A604" s="4">
        <v>602</v>
      </c>
      <c r="B604" s="4" t="s">
        <v>2753</v>
      </c>
      <c r="C604" s="144" t="s">
        <v>2475</v>
      </c>
      <c r="D604" s="138" t="s">
        <v>2809</v>
      </c>
      <c r="E604" s="144" t="s">
        <v>2844</v>
      </c>
      <c r="F604" s="26" t="s">
        <v>2101</v>
      </c>
      <c r="G604" s="26" t="s">
        <v>2296</v>
      </c>
      <c r="H604" s="26" t="s">
        <v>40</v>
      </c>
      <c r="I604" s="8">
        <v>45690</v>
      </c>
      <c r="J604" s="10">
        <f t="shared" ca="1" si="165"/>
        <v>247.39353854166984</v>
      </c>
      <c r="K604" s="4">
        <v>364</v>
      </c>
      <c r="L604" s="8">
        <f t="shared" ref="L604" si="168">I604+K604</f>
        <v>46054</v>
      </c>
      <c r="M604" s="138" t="s">
        <v>2037</v>
      </c>
      <c r="O604" s="138" t="s">
        <v>2729</v>
      </c>
      <c r="R604" s="144" t="s">
        <v>2870</v>
      </c>
      <c r="S604" s="4" t="s">
        <v>6988</v>
      </c>
      <c r="T604" s="4" t="s">
        <v>6980</v>
      </c>
      <c r="U604" s="4" t="s">
        <v>29</v>
      </c>
      <c r="Y604" s="150" t="s">
        <v>2758</v>
      </c>
      <c r="AF604" s="17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</row>
    <row r="605" spans="1:166" s="4" customFormat="1" ht="30" hidden="1" x14ac:dyDescent="0.25">
      <c r="A605" s="4">
        <v>603</v>
      </c>
      <c r="B605" s="4" t="s">
        <v>2753</v>
      </c>
      <c r="C605" s="144" t="s">
        <v>2475</v>
      </c>
      <c r="D605" s="138" t="s">
        <v>2810</v>
      </c>
      <c r="E605" s="144" t="s">
        <v>2845</v>
      </c>
      <c r="F605" s="26" t="s">
        <v>2101</v>
      </c>
      <c r="G605" s="26" t="s">
        <v>2296</v>
      </c>
      <c r="H605" s="26" t="s">
        <v>40</v>
      </c>
      <c r="I605" s="8">
        <v>45690</v>
      </c>
      <c r="J605" s="10">
        <f t="shared" ca="1" si="165"/>
        <v>247.39353854166984</v>
      </c>
      <c r="K605" s="4">
        <v>364</v>
      </c>
      <c r="L605" s="8">
        <f t="shared" si="166"/>
        <v>46054</v>
      </c>
      <c r="M605" s="138" t="s">
        <v>2037</v>
      </c>
      <c r="O605" s="138" t="s">
        <v>2729</v>
      </c>
      <c r="R605" s="144" t="s">
        <v>2870</v>
      </c>
      <c r="S605" s="4" t="s">
        <v>6988</v>
      </c>
      <c r="T605" s="4" t="s">
        <v>208</v>
      </c>
      <c r="U605" s="4" t="s">
        <v>29</v>
      </c>
      <c r="Y605" s="150" t="s">
        <v>2759</v>
      </c>
      <c r="AF605" s="17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</row>
    <row r="606" spans="1:166" s="4" customFormat="1" ht="30" hidden="1" x14ac:dyDescent="0.25">
      <c r="A606" s="4">
        <v>604</v>
      </c>
      <c r="B606" s="4" t="s">
        <v>2753</v>
      </c>
      <c r="C606" s="144" t="s">
        <v>2475</v>
      </c>
      <c r="D606" s="138" t="s">
        <v>2810</v>
      </c>
      <c r="E606" s="144" t="s">
        <v>2714</v>
      </c>
      <c r="F606" s="26" t="s">
        <v>2101</v>
      </c>
      <c r="G606" s="26" t="s">
        <v>2296</v>
      </c>
      <c r="H606" s="26" t="s">
        <v>40</v>
      </c>
      <c r="I606" s="8">
        <v>45690</v>
      </c>
      <c r="J606" s="10">
        <f t="shared" ca="1" si="165"/>
        <v>247.39353854166984</v>
      </c>
      <c r="K606" s="4">
        <v>364</v>
      </c>
      <c r="L606" s="8">
        <f t="shared" si="166"/>
        <v>46054</v>
      </c>
      <c r="M606" s="138" t="s">
        <v>2037</v>
      </c>
      <c r="O606" s="138" t="s">
        <v>2729</v>
      </c>
      <c r="R606" s="144" t="s">
        <v>2870</v>
      </c>
      <c r="S606" s="4" t="s">
        <v>6988</v>
      </c>
      <c r="T606" s="4" t="s">
        <v>208</v>
      </c>
      <c r="U606" s="4" t="s">
        <v>29</v>
      </c>
      <c r="Y606" s="150" t="s">
        <v>2760</v>
      </c>
      <c r="AF606" s="17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</row>
    <row r="607" spans="1:166" s="4" customFormat="1" ht="30" hidden="1" x14ac:dyDescent="0.25">
      <c r="A607" s="4">
        <v>605</v>
      </c>
      <c r="B607" s="4" t="s">
        <v>2753</v>
      </c>
      <c r="C607" s="144" t="s">
        <v>2475</v>
      </c>
      <c r="D607" s="138" t="s">
        <v>2811</v>
      </c>
      <c r="E607" s="144" t="s">
        <v>2842</v>
      </c>
      <c r="F607" s="26" t="s">
        <v>2101</v>
      </c>
      <c r="G607" s="26" t="s">
        <v>2296</v>
      </c>
      <c r="H607" s="26" t="s">
        <v>40</v>
      </c>
      <c r="I607" s="8">
        <v>45690</v>
      </c>
      <c r="J607" s="10">
        <f t="shared" ca="1" si="165"/>
        <v>247.39353854166984</v>
      </c>
      <c r="K607" s="4">
        <v>364</v>
      </c>
      <c r="L607" s="8">
        <f t="shared" si="166"/>
        <v>46054</v>
      </c>
      <c r="M607" s="138" t="s">
        <v>2037</v>
      </c>
      <c r="O607" s="138" t="s">
        <v>2729</v>
      </c>
      <c r="R607" s="144" t="s">
        <v>2870</v>
      </c>
      <c r="S607" s="4" t="s">
        <v>6988</v>
      </c>
      <c r="T607" s="4" t="s">
        <v>208</v>
      </c>
      <c r="U607" s="4" t="s">
        <v>29</v>
      </c>
      <c r="Y607" s="150" t="s">
        <v>2761</v>
      </c>
      <c r="AF607" s="17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</row>
    <row r="608" spans="1:166" s="4" customFormat="1" ht="30" hidden="1" x14ac:dyDescent="0.25">
      <c r="A608" s="4">
        <v>606</v>
      </c>
      <c r="B608" s="4" t="s">
        <v>2753</v>
      </c>
      <c r="C608" s="144" t="s">
        <v>2475</v>
      </c>
      <c r="D608" s="138" t="s">
        <v>2812</v>
      </c>
      <c r="E608" s="144" t="s">
        <v>2846</v>
      </c>
      <c r="F608" s="26" t="s">
        <v>2101</v>
      </c>
      <c r="G608" s="26" t="s">
        <v>2296</v>
      </c>
      <c r="H608" s="26" t="s">
        <v>40</v>
      </c>
      <c r="I608" s="8">
        <v>45690</v>
      </c>
      <c r="J608" s="10">
        <f t="shared" ca="1" si="165"/>
        <v>247.39353854166984</v>
      </c>
      <c r="K608" s="4">
        <v>364</v>
      </c>
      <c r="L608" s="8">
        <f t="shared" si="166"/>
        <v>46054</v>
      </c>
      <c r="M608" s="144" t="s">
        <v>2857</v>
      </c>
      <c r="O608" s="138" t="s">
        <v>2861</v>
      </c>
      <c r="R608" s="192">
        <v>2.5000000000000001E-2</v>
      </c>
      <c r="S608" s="4" t="s">
        <v>6988</v>
      </c>
      <c r="T608" s="4" t="s">
        <v>172</v>
      </c>
      <c r="U608" s="4" t="s">
        <v>29</v>
      </c>
      <c r="Y608" s="150" t="s">
        <v>2762</v>
      </c>
      <c r="AF608" s="17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</row>
    <row r="609" spans="1:166" s="4" customFormat="1" ht="30" hidden="1" x14ac:dyDescent="0.25">
      <c r="A609" s="4">
        <v>607</v>
      </c>
      <c r="B609" s="4" t="s">
        <v>2753</v>
      </c>
      <c r="C609" s="144" t="s">
        <v>2475</v>
      </c>
      <c r="D609" s="138" t="s">
        <v>2813</v>
      </c>
      <c r="E609" s="144" t="s">
        <v>2846</v>
      </c>
      <c r="F609" s="26" t="s">
        <v>2101</v>
      </c>
      <c r="G609" s="26" t="s">
        <v>2296</v>
      </c>
      <c r="H609" s="26" t="s">
        <v>40</v>
      </c>
      <c r="I609" s="8">
        <v>45690</v>
      </c>
      <c r="J609" s="10">
        <f t="shared" ca="1" si="165"/>
        <v>247.39353854166984</v>
      </c>
      <c r="K609" s="4">
        <v>364</v>
      </c>
      <c r="L609" s="8">
        <f t="shared" si="166"/>
        <v>46054</v>
      </c>
      <c r="M609" s="144" t="s">
        <v>2857</v>
      </c>
      <c r="O609" s="138" t="s">
        <v>2861</v>
      </c>
      <c r="R609" s="192">
        <v>2.5000000000000001E-2</v>
      </c>
      <c r="S609" s="4" t="s">
        <v>6988</v>
      </c>
      <c r="T609" s="4" t="s">
        <v>208</v>
      </c>
      <c r="U609" s="4" t="s">
        <v>29</v>
      </c>
      <c r="Y609" s="150" t="s">
        <v>2763</v>
      </c>
      <c r="AF609" s="17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</row>
    <row r="610" spans="1:166" s="4" customFormat="1" ht="30" hidden="1" x14ac:dyDescent="0.25">
      <c r="A610" s="4">
        <v>608</v>
      </c>
      <c r="B610" s="4" t="s">
        <v>2753</v>
      </c>
      <c r="C610" s="144" t="s">
        <v>1508</v>
      </c>
      <c r="D610" s="138" t="s">
        <v>2693</v>
      </c>
      <c r="E610" s="144" t="s">
        <v>2279</v>
      </c>
      <c r="F610" s="26" t="s">
        <v>2101</v>
      </c>
      <c r="G610" s="26" t="s">
        <v>2296</v>
      </c>
      <c r="H610" s="26" t="s">
        <v>40</v>
      </c>
      <c r="I610" s="8">
        <v>45257</v>
      </c>
      <c r="J610" s="10">
        <f t="shared" ca="1" si="165"/>
        <v>179.39353854166984</v>
      </c>
      <c r="K610" s="4">
        <v>729</v>
      </c>
      <c r="L610" s="8">
        <f t="shared" si="166"/>
        <v>45986</v>
      </c>
      <c r="M610" s="138" t="s">
        <v>2045</v>
      </c>
      <c r="O610" s="138" t="s">
        <v>2862</v>
      </c>
      <c r="P610" s="4" t="s">
        <v>287</v>
      </c>
      <c r="R610" s="192">
        <v>2E-3</v>
      </c>
      <c r="T610" s="4" t="s">
        <v>6980</v>
      </c>
      <c r="U610" s="4" t="s">
        <v>29</v>
      </c>
      <c r="Y610" s="138" t="s">
        <v>2764</v>
      </c>
      <c r="AF610" s="17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</row>
    <row r="611" spans="1:166" s="4" customFormat="1" ht="30" hidden="1" x14ac:dyDescent="0.25">
      <c r="A611" s="4">
        <v>609</v>
      </c>
      <c r="B611" s="4" t="s">
        <v>2753</v>
      </c>
      <c r="C611" s="144" t="s">
        <v>1508</v>
      </c>
      <c r="D611" s="138" t="s">
        <v>2814</v>
      </c>
      <c r="E611" s="144" t="s">
        <v>2279</v>
      </c>
      <c r="F611" s="26" t="s">
        <v>2101</v>
      </c>
      <c r="G611" s="26" t="s">
        <v>2296</v>
      </c>
      <c r="H611" s="26" t="s">
        <v>40</v>
      </c>
      <c r="I611" s="8">
        <v>45271</v>
      </c>
      <c r="J611" s="10">
        <f t="shared" ca="1" si="165"/>
        <v>193.39353854166984</v>
      </c>
      <c r="K611" s="4">
        <v>729</v>
      </c>
      <c r="L611" s="8">
        <f t="shared" ref="L611" si="169">I611+K611</f>
        <v>46000</v>
      </c>
      <c r="M611" s="138" t="s">
        <v>2045</v>
      </c>
      <c r="O611" s="138" t="s">
        <v>2863</v>
      </c>
      <c r="P611" s="4" t="s">
        <v>287</v>
      </c>
      <c r="R611" s="192">
        <v>2E-3</v>
      </c>
      <c r="T611" s="4" t="s">
        <v>6980</v>
      </c>
      <c r="U611" s="4" t="s">
        <v>29</v>
      </c>
      <c r="Y611" s="138" t="s">
        <v>2765</v>
      </c>
      <c r="AF611" s="17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</row>
    <row r="612" spans="1:166" s="4" customFormat="1" ht="30" hidden="1" x14ac:dyDescent="0.25">
      <c r="A612" s="4">
        <v>610</v>
      </c>
      <c r="B612" s="4" t="s">
        <v>2753</v>
      </c>
      <c r="C612" s="144" t="s">
        <v>1508</v>
      </c>
      <c r="D612" s="138" t="s">
        <v>2815</v>
      </c>
      <c r="E612" s="144" t="s">
        <v>2279</v>
      </c>
      <c r="F612" s="26" t="s">
        <v>2101</v>
      </c>
      <c r="G612" s="26" t="s">
        <v>2296</v>
      </c>
      <c r="H612" s="26" t="s">
        <v>40</v>
      </c>
      <c r="I612" s="8">
        <v>45257</v>
      </c>
      <c r="J612" s="10">
        <f t="shared" ca="1" si="165"/>
        <v>179.39353854166984</v>
      </c>
      <c r="K612" s="4">
        <v>729</v>
      </c>
      <c r="L612" s="8">
        <f t="shared" ref="L612:L614" si="170">I612+K612</f>
        <v>45986</v>
      </c>
      <c r="M612" s="138" t="s">
        <v>2045</v>
      </c>
      <c r="O612" s="138" t="s">
        <v>2864</v>
      </c>
      <c r="P612" s="4" t="s">
        <v>287</v>
      </c>
      <c r="R612" s="192">
        <v>2E-3</v>
      </c>
      <c r="T612" s="4" t="s">
        <v>208</v>
      </c>
      <c r="U612" s="4" t="s">
        <v>29</v>
      </c>
      <c r="Y612" s="138" t="s">
        <v>2766</v>
      </c>
      <c r="AF612" s="17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</row>
    <row r="613" spans="1:166" s="4" customFormat="1" ht="30" hidden="1" x14ac:dyDescent="0.25">
      <c r="A613" s="4">
        <v>611</v>
      </c>
      <c r="B613" s="4" t="s">
        <v>2753</v>
      </c>
      <c r="C613" s="144" t="s">
        <v>1508</v>
      </c>
      <c r="D613" s="138" t="s">
        <v>2816</v>
      </c>
      <c r="E613" s="144" t="s">
        <v>2279</v>
      </c>
      <c r="F613" s="26" t="s">
        <v>2101</v>
      </c>
      <c r="G613" s="26" t="s">
        <v>2296</v>
      </c>
      <c r="H613" s="26" t="s">
        <v>40</v>
      </c>
      <c r="I613" s="8">
        <v>45257</v>
      </c>
      <c r="J613" s="10">
        <f t="shared" ca="1" si="165"/>
        <v>179.39353854166984</v>
      </c>
      <c r="K613" s="4">
        <v>729</v>
      </c>
      <c r="L613" s="8">
        <f t="shared" si="170"/>
        <v>45986</v>
      </c>
      <c r="M613" s="138" t="s">
        <v>2045</v>
      </c>
      <c r="O613" s="138" t="s">
        <v>2865</v>
      </c>
      <c r="P613" s="4" t="s">
        <v>287</v>
      </c>
      <c r="R613" s="192">
        <v>2E-3</v>
      </c>
      <c r="T613" s="4" t="s">
        <v>208</v>
      </c>
      <c r="U613" s="4" t="s">
        <v>29</v>
      </c>
      <c r="Y613" s="138" t="s">
        <v>2767</v>
      </c>
      <c r="AF613" s="17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</row>
    <row r="614" spans="1:166" s="4" customFormat="1" ht="30" hidden="1" x14ac:dyDescent="0.25">
      <c r="A614" s="4">
        <v>612</v>
      </c>
      <c r="B614" s="4" t="s">
        <v>2753</v>
      </c>
      <c r="C614" s="144" t="s">
        <v>1508</v>
      </c>
      <c r="D614" s="138" t="s">
        <v>2817</v>
      </c>
      <c r="E614" s="144" t="s">
        <v>2279</v>
      </c>
      <c r="F614" s="26" t="s">
        <v>2101</v>
      </c>
      <c r="G614" s="26" t="s">
        <v>2296</v>
      </c>
      <c r="H614" s="26" t="s">
        <v>40</v>
      </c>
      <c r="I614" s="8">
        <v>45271</v>
      </c>
      <c r="J614" s="10">
        <f t="shared" ca="1" si="165"/>
        <v>193.39353854166984</v>
      </c>
      <c r="K614" s="4">
        <v>729</v>
      </c>
      <c r="L614" s="8">
        <f t="shared" si="170"/>
        <v>46000</v>
      </c>
      <c r="M614" s="138" t="s">
        <v>2045</v>
      </c>
      <c r="O614" s="138" t="s">
        <v>2866</v>
      </c>
      <c r="P614" s="4" t="s">
        <v>287</v>
      </c>
      <c r="R614" s="192">
        <v>2E-3</v>
      </c>
      <c r="T614" s="4" t="s">
        <v>6980</v>
      </c>
      <c r="U614" s="4" t="s">
        <v>29</v>
      </c>
      <c r="Y614" s="138" t="s">
        <v>2768</v>
      </c>
      <c r="AF614" s="17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</row>
    <row r="615" spans="1:166" s="4" customFormat="1" ht="30" hidden="1" x14ac:dyDescent="0.25">
      <c r="A615" s="4">
        <v>613</v>
      </c>
      <c r="B615" s="4" t="s">
        <v>2753</v>
      </c>
      <c r="C615" s="144" t="s">
        <v>1508</v>
      </c>
      <c r="D615" s="138" t="s">
        <v>2818</v>
      </c>
      <c r="E615" s="144" t="s">
        <v>2279</v>
      </c>
      <c r="F615" s="26" t="s">
        <v>2101</v>
      </c>
      <c r="G615" s="26" t="s">
        <v>2296</v>
      </c>
      <c r="H615" s="26" t="s">
        <v>40</v>
      </c>
      <c r="I615" s="8">
        <v>45419</v>
      </c>
      <c r="J615" s="10">
        <f t="shared" ca="1" si="165"/>
        <v>341.39353854166984</v>
      </c>
      <c r="K615" s="4">
        <v>729</v>
      </c>
      <c r="L615" s="8">
        <f t="shared" ref="L615:L678" si="171">I615+K615</f>
        <v>46148</v>
      </c>
      <c r="M615" s="138" t="s">
        <v>2045</v>
      </c>
      <c r="O615" s="138" t="s">
        <v>2867</v>
      </c>
      <c r="P615" s="4" t="s">
        <v>1511</v>
      </c>
      <c r="R615" s="192">
        <v>2E-3</v>
      </c>
      <c r="T615" s="4" t="s">
        <v>6987</v>
      </c>
      <c r="U615" s="4" t="s">
        <v>29</v>
      </c>
      <c r="Y615" s="138" t="s">
        <v>2769</v>
      </c>
      <c r="AF615" s="177" t="s">
        <v>1513</v>
      </c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</row>
    <row r="616" spans="1:166" s="4" customFormat="1" ht="30" hidden="1" x14ac:dyDescent="0.25">
      <c r="A616" s="4">
        <v>614</v>
      </c>
      <c r="B616" s="4" t="s">
        <v>2753</v>
      </c>
      <c r="C616" s="144" t="s">
        <v>1508</v>
      </c>
      <c r="D616" s="138" t="s">
        <v>2819</v>
      </c>
      <c r="E616" s="144" t="s">
        <v>2279</v>
      </c>
      <c r="F616" s="26" t="s">
        <v>2101</v>
      </c>
      <c r="G616" s="26" t="s">
        <v>2296</v>
      </c>
      <c r="H616" s="26" t="s">
        <v>40</v>
      </c>
      <c r="I616" s="8">
        <v>45419</v>
      </c>
      <c r="J616" s="10">
        <f t="shared" ca="1" si="165"/>
        <v>341.39353854166984</v>
      </c>
      <c r="K616" s="4">
        <v>729</v>
      </c>
      <c r="L616" s="8">
        <f t="shared" si="171"/>
        <v>46148</v>
      </c>
      <c r="M616" s="138" t="s">
        <v>2045</v>
      </c>
      <c r="O616" s="138" t="s">
        <v>2862</v>
      </c>
      <c r="P616" s="4" t="s">
        <v>1509</v>
      </c>
      <c r="R616" s="192">
        <v>2E-3</v>
      </c>
      <c r="T616" s="4" t="s">
        <v>4821</v>
      </c>
      <c r="U616" s="4" t="s">
        <v>29</v>
      </c>
      <c r="Y616" s="138" t="s">
        <v>2770</v>
      </c>
      <c r="AF616" s="17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</row>
    <row r="617" spans="1:166" s="4" customFormat="1" ht="30" hidden="1" x14ac:dyDescent="0.25">
      <c r="A617" s="4">
        <v>615</v>
      </c>
      <c r="B617" s="4" t="s">
        <v>2753</v>
      </c>
      <c r="C617" s="144" t="s">
        <v>1508</v>
      </c>
      <c r="D617" s="138" t="s">
        <v>2820</v>
      </c>
      <c r="E617" s="144" t="s">
        <v>2279</v>
      </c>
      <c r="F617" s="26" t="s">
        <v>2101</v>
      </c>
      <c r="G617" s="26" t="s">
        <v>2296</v>
      </c>
      <c r="H617" s="26" t="s">
        <v>40</v>
      </c>
      <c r="I617" s="8">
        <v>45419</v>
      </c>
      <c r="J617" s="10">
        <f t="shared" ca="1" si="165"/>
        <v>341.39353854166984</v>
      </c>
      <c r="K617" s="4">
        <v>729</v>
      </c>
      <c r="L617" s="8">
        <f t="shared" si="171"/>
        <v>46148</v>
      </c>
      <c r="M617" s="138" t="s">
        <v>2045</v>
      </c>
      <c r="O617" s="138" t="s">
        <v>2862</v>
      </c>
      <c r="P617" s="4" t="s">
        <v>1509</v>
      </c>
      <c r="R617" s="192">
        <v>2E-3</v>
      </c>
      <c r="T617" s="4" t="s">
        <v>4821</v>
      </c>
      <c r="U617" s="4" t="s">
        <v>29</v>
      </c>
      <c r="Y617" s="138" t="s">
        <v>2771</v>
      </c>
      <c r="AF617" s="177" t="s">
        <v>1514</v>
      </c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</row>
    <row r="618" spans="1:166" s="4" customFormat="1" ht="30" hidden="1" x14ac:dyDescent="0.25">
      <c r="A618" s="4">
        <v>616</v>
      </c>
      <c r="B618" s="4" t="s">
        <v>2753</v>
      </c>
      <c r="C618" s="144" t="s">
        <v>1508</v>
      </c>
      <c r="D618" s="138" t="s">
        <v>2821</v>
      </c>
      <c r="E618" s="144" t="s">
        <v>2279</v>
      </c>
      <c r="F618" s="26" t="s">
        <v>2101</v>
      </c>
      <c r="G618" s="26" t="s">
        <v>2296</v>
      </c>
      <c r="H618" s="26" t="s">
        <v>40</v>
      </c>
      <c r="I618" s="8">
        <v>45419</v>
      </c>
      <c r="J618" s="10">
        <f t="shared" ca="1" si="165"/>
        <v>341.39353854166984</v>
      </c>
      <c r="K618" s="4">
        <v>729</v>
      </c>
      <c r="L618" s="8">
        <f t="shared" si="171"/>
        <v>46148</v>
      </c>
      <c r="M618" s="138" t="s">
        <v>2045</v>
      </c>
      <c r="O618" s="138" t="s">
        <v>2862</v>
      </c>
      <c r="P618" s="4" t="s">
        <v>1509</v>
      </c>
      <c r="R618" s="192">
        <v>2E-3</v>
      </c>
      <c r="T618" s="4" t="s">
        <v>4821</v>
      </c>
      <c r="U618" s="4" t="s">
        <v>29</v>
      </c>
      <c r="Y618" s="138" t="s">
        <v>2772</v>
      </c>
      <c r="AF618" s="17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</row>
    <row r="619" spans="1:166" s="4" customFormat="1" ht="30" hidden="1" x14ac:dyDescent="0.25">
      <c r="A619" s="4">
        <v>617</v>
      </c>
      <c r="B619" s="4" t="s">
        <v>2753</v>
      </c>
      <c r="C619" s="144" t="s">
        <v>1508</v>
      </c>
      <c r="D619" s="138" t="s">
        <v>2697</v>
      </c>
      <c r="E619" s="144" t="s">
        <v>2279</v>
      </c>
      <c r="F619" s="26" t="s">
        <v>2101</v>
      </c>
      <c r="G619" s="26" t="s">
        <v>2296</v>
      </c>
      <c r="H619" s="26" t="s">
        <v>40</v>
      </c>
      <c r="I619" s="8">
        <v>45419</v>
      </c>
      <c r="J619" s="10">
        <f t="shared" ca="1" si="165"/>
        <v>341.39353854166984</v>
      </c>
      <c r="K619" s="4">
        <v>729</v>
      </c>
      <c r="L619" s="8">
        <f t="shared" si="171"/>
        <v>46148</v>
      </c>
      <c r="M619" s="138" t="s">
        <v>2045</v>
      </c>
      <c r="O619" s="138" t="s">
        <v>2863</v>
      </c>
      <c r="P619" s="4" t="s">
        <v>1509</v>
      </c>
      <c r="R619" s="192">
        <v>2E-3</v>
      </c>
      <c r="T619" s="4" t="s">
        <v>208</v>
      </c>
      <c r="U619" s="4" t="s">
        <v>29</v>
      </c>
      <c r="Y619" s="138" t="s">
        <v>2773</v>
      </c>
      <c r="AF619" s="177" t="s">
        <v>1515</v>
      </c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</row>
    <row r="620" spans="1:166" s="4" customFormat="1" ht="30" hidden="1" x14ac:dyDescent="0.25">
      <c r="A620" s="4">
        <v>618</v>
      </c>
      <c r="B620" s="4" t="s">
        <v>2753</v>
      </c>
      <c r="C620" s="144" t="s">
        <v>1508</v>
      </c>
      <c r="D620" s="138" t="s">
        <v>2822</v>
      </c>
      <c r="E620" s="144" t="s">
        <v>2279</v>
      </c>
      <c r="F620" s="26" t="s">
        <v>2101</v>
      </c>
      <c r="G620" s="26" t="s">
        <v>2296</v>
      </c>
      <c r="H620" s="26" t="s">
        <v>40</v>
      </c>
      <c r="I620" s="8">
        <v>45419</v>
      </c>
      <c r="J620" s="10">
        <f t="shared" ca="1" si="165"/>
        <v>341.39353854166984</v>
      </c>
      <c r="K620" s="4">
        <v>729</v>
      </c>
      <c r="L620" s="8">
        <f t="shared" si="171"/>
        <v>46148</v>
      </c>
      <c r="M620" s="138" t="s">
        <v>2045</v>
      </c>
      <c r="O620" s="138" t="s">
        <v>2863</v>
      </c>
      <c r="P620" s="4" t="s">
        <v>1511</v>
      </c>
      <c r="R620" s="192">
        <v>2E-3</v>
      </c>
      <c r="T620" s="4" t="s">
        <v>208</v>
      </c>
      <c r="U620" s="4" t="s">
        <v>29</v>
      </c>
      <c r="Y620" s="138" t="s">
        <v>2774</v>
      </c>
      <c r="AF620" s="17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</row>
    <row r="621" spans="1:166" s="4" customFormat="1" ht="30" hidden="1" x14ac:dyDescent="0.25">
      <c r="A621" s="4">
        <v>619</v>
      </c>
      <c r="B621" s="4" t="s">
        <v>2753</v>
      </c>
      <c r="C621" s="144" t="s">
        <v>2135</v>
      </c>
      <c r="D621" s="138" t="s">
        <v>2692</v>
      </c>
      <c r="E621" s="144" t="s">
        <v>2724</v>
      </c>
      <c r="F621" s="26" t="s">
        <v>2101</v>
      </c>
      <c r="G621" s="26" t="s">
        <v>2296</v>
      </c>
      <c r="H621" s="26" t="s">
        <v>40</v>
      </c>
      <c r="I621" s="8">
        <v>45547</v>
      </c>
      <c r="J621" s="10">
        <f t="shared" ca="1" si="165"/>
        <v>469.39353854166984</v>
      </c>
      <c r="K621" s="4">
        <v>729</v>
      </c>
      <c r="L621" s="8">
        <f t="shared" si="171"/>
        <v>46276</v>
      </c>
      <c r="M621" s="144" t="s">
        <v>2741</v>
      </c>
      <c r="O621" s="138" t="s">
        <v>2868</v>
      </c>
      <c r="P621" s="4" t="s">
        <v>287</v>
      </c>
      <c r="R621" s="144" t="s">
        <v>2430</v>
      </c>
      <c r="T621" s="4" t="s">
        <v>6980</v>
      </c>
      <c r="U621" s="4" t="s">
        <v>29</v>
      </c>
      <c r="X621" s="4" t="s">
        <v>6973</v>
      </c>
      <c r="Y621" s="138" t="s">
        <v>2775</v>
      </c>
      <c r="AF621" s="17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</row>
    <row r="622" spans="1:166" s="4" customFormat="1" ht="30" hidden="1" x14ac:dyDescent="0.25">
      <c r="A622" s="4">
        <v>620</v>
      </c>
      <c r="B622" s="4" t="s">
        <v>2753</v>
      </c>
      <c r="C622" s="144" t="s">
        <v>2135</v>
      </c>
      <c r="D622" s="138" t="s">
        <v>2823</v>
      </c>
      <c r="E622" s="144" t="s">
        <v>2724</v>
      </c>
      <c r="F622" s="26" t="s">
        <v>2101</v>
      </c>
      <c r="G622" s="26" t="s">
        <v>2296</v>
      </c>
      <c r="H622" s="26" t="s">
        <v>40</v>
      </c>
      <c r="I622" s="8">
        <v>45557</v>
      </c>
      <c r="J622" s="10">
        <f t="shared" ca="1" si="165"/>
        <v>479.39353854166984</v>
      </c>
      <c r="K622" s="4">
        <v>729</v>
      </c>
      <c r="L622" s="8">
        <f t="shared" si="171"/>
        <v>46286</v>
      </c>
      <c r="M622" s="144" t="s">
        <v>2741</v>
      </c>
      <c r="O622" s="138" t="s">
        <v>2868</v>
      </c>
      <c r="P622" s="4" t="s">
        <v>287</v>
      </c>
      <c r="R622" s="144" t="s">
        <v>2430</v>
      </c>
      <c r="T622" s="4" t="s">
        <v>6980</v>
      </c>
      <c r="U622" s="4" t="s">
        <v>29</v>
      </c>
      <c r="X622" s="4" t="s">
        <v>6973</v>
      </c>
      <c r="Y622" s="138" t="s">
        <v>2776</v>
      </c>
      <c r="AF622" s="17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</row>
    <row r="623" spans="1:166" s="4" customFormat="1" ht="30" hidden="1" x14ac:dyDescent="0.25">
      <c r="A623" s="4">
        <v>621</v>
      </c>
      <c r="B623" s="4" t="s">
        <v>2753</v>
      </c>
      <c r="C623" s="144" t="s">
        <v>2135</v>
      </c>
      <c r="D623" s="138" t="s">
        <v>2693</v>
      </c>
      <c r="E623" s="144" t="s">
        <v>2724</v>
      </c>
      <c r="F623" s="26" t="s">
        <v>2101</v>
      </c>
      <c r="G623" s="26" t="s">
        <v>2296</v>
      </c>
      <c r="H623" s="26" t="s">
        <v>40</v>
      </c>
      <c r="I623" s="8">
        <v>45604</v>
      </c>
      <c r="J623" s="10">
        <f t="shared" ca="1" si="165"/>
        <v>526.39353854166984</v>
      </c>
      <c r="K623" s="4">
        <v>729</v>
      </c>
      <c r="L623" s="8">
        <f t="shared" si="171"/>
        <v>46333</v>
      </c>
      <c r="M623" s="144" t="s">
        <v>2741</v>
      </c>
      <c r="O623" s="138" t="s">
        <v>2868</v>
      </c>
      <c r="P623" s="4" t="s">
        <v>287</v>
      </c>
      <c r="Q623" s="16"/>
      <c r="R623" s="144" t="s">
        <v>2430</v>
      </c>
      <c r="T623" s="4" t="s">
        <v>6980</v>
      </c>
      <c r="U623" s="4" t="s">
        <v>29</v>
      </c>
      <c r="X623" s="4" t="s">
        <v>6973</v>
      </c>
      <c r="Y623" s="138" t="s">
        <v>2777</v>
      </c>
      <c r="AF623" s="17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</row>
    <row r="624" spans="1:166" s="4" customFormat="1" ht="30" hidden="1" x14ac:dyDescent="0.25">
      <c r="A624" s="4">
        <v>622</v>
      </c>
      <c r="B624" s="4" t="s">
        <v>2753</v>
      </c>
      <c r="C624" s="144" t="s">
        <v>2135</v>
      </c>
      <c r="D624" s="138" t="s">
        <v>2824</v>
      </c>
      <c r="E624" s="144" t="s">
        <v>2724</v>
      </c>
      <c r="F624" s="26" t="s">
        <v>2101</v>
      </c>
      <c r="G624" s="26" t="s">
        <v>2296</v>
      </c>
      <c r="H624" s="26" t="s">
        <v>40</v>
      </c>
      <c r="I624" s="8">
        <v>45591</v>
      </c>
      <c r="J624" s="10">
        <f t="shared" ca="1" si="165"/>
        <v>513.39353854166984</v>
      </c>
      <c r="K624" s="4">
        <v>729</v>
      </c>
      <c r="L624" s="8">
        <f t="shared" si="171"/>
        <v>46320</v>
      </c>
      <c r="M624" s="144" t="s">
        <v>2741</v>
      </c>
      <c r="O624" s="138" t="s">
        <v>2868</v>
      </c>
      <c r="P624" s="4" t="s">
        <v>287</v>
      </c>
      <c r="R624" s="144" t="s">
        <v>2430</v>
      </c>
      <c r="T624" s="4" t="s">
        <v>6980</v>
      </c>
      <c r="U624" s="4" t="s">
        <v>29</v>
      </c>
      <c r="X624" s="4" t="s">
        <v>6973</v>
      </c>
      <c r="Y624" s="138" t="s">
        <v>2778</v>
      </c>
      <c r="AF624" s="17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</row>
    <row r="625" spans="1:166" s="4" customFormat="1" ht="30" hidden="1" x14ac:dyDescent="0.25">
      <c r="A625" s="4">
        <v>623</v>
      </c>
      <c r="B625" s="4" t="s">
        <v>2753</v>
      </c>
      <c r="C625" s="144" t="s">
        <v>2135</v>
      </c>
      <c r="D625" s="138" t="s">
        <v>2703</v>
      </c>
      <c r="E625" s="144" t="s">
        <v>2724</v>
      </c>
      <c r="F625" s="26" t="s">
        <v>2101</v>
      </c>
      <c r="G625" s="26" t="s">
        <v>2296</v>
      </c>
      <c r="H625" s="26" t="s">
        <v>40</v>
      </c>
      <c r="I625" s="8">
        <v>45627</v>
      </c>
      <c r="J625" s="10">
        <f t="shared" ca="1" si="165"/>
        <v>549.39353854166984</v>
      </c>
      <c r="K625" s="4">
        <v>729</v>
      </c>
      <c r="L625" s="8">
        <f t="shared" si="171"/>
        <v>46356</v>
      </c>
      <c r="M625" s="144" t="s">
        <v>2741</v>
      </c>
      <c r="O625" s="138" t="s">
        <v>2868</v>
      </c>
      <c r="P625" s="4" t="s">
        <v>287</v>
      </c>
      <c r="R625" s="144" t="s">
        <v>2430</v>
      </c>
      <c r="T625" s="4" t="s">
        <v>6980</v>
      </c>
      <c r="U625" s="4" t="s">
        <v>29</v>
      </c>
      <c r="X625" s="4" t="s">
        <v>6973</v>
      </c>
      <c r="Y625" s="138" t="s">
        <v>2779</v>
      </c>
      <c r="AF625" s="17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</row>
    <row r="626" spans="1:166" s="4" customFormat="1" ht="30" hidden="1" x14ac:dyDescent="0.25">
      <c r="A626" s="4">
        <v>624</v>
      </c>
      <c r="B626" s="4" t="s">
        <v>2753</v>
      </c>
      <c r="C626" s="144" t="s">
        <v>2135</v>
      </c>
      <c r="D626" s="138" t="s">
        <v>2815</v>
      </c>
      <c r="E626" s="144" t="s">
        <v>2724</v>
      </c>
      <c r="F626" s="26" t="s">
        <v>2101</v>
      </c>
      <c r="G626" s="26" t="s">
        <v>2296</v>
      </c>
      <c r="H626" s="26" t="s">
        <v>40</v>
      </c>
      <c r="I626" s="8">
        <v>45547</v>
      </c>
      <c r="J626" s="10">
        <f t="shared" ca="1" si="165"/>
        <v>469.39353854166984</v>
      </c>
      <c r="K626" s="4">
        <v>729</v>
      </c>
      <c r="L626" s="8">
        <f t="shared" si="171"/>
        <v>46276</v>
      </c>
      <c r="M626" s="144" t="s">
        <v>2741</v>
      </c>
      <c r="O626" s="138" t="s">
        <v>2868</v>
      </c>
      <c r="P626" s="4" t="s">
        <v>287</v>
      </c>
      <c r="R626" s="144" t="s">
        <v>2430</v>
      </c>
      <c r="T626" s="4" t="s">
        <v>208</v>
      </c>
      <c r="U626" s="4" t="s">
        <v>29</v>
      </c>
      <c r="X626" s="4" t="s">
        <v>6973</v>
      </c>
      <c r="Y626" s="138" t="s">
        <v>2780</v>
      </c>
      <c r="AF626" s="17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</row>
    <row r="627" spans="1:166" s="4" customFormat="1" ht="30" hidden="1" x14ac:dyDescent="0.25">
      <c r="A627" s="4">
        <v>625</v>
      </c>
      <c r="B627" s="4" t="s">
        <v>2753</v>
      </c>
      <c r="C627" s="144" t="s">
        <v>2135</v>
      </c>
      <c r="D627" s="138" t="s">
        <v>2816</v>
      </c>
      <c r="E627" s="144" t="s">
        <v>2724</v>
      </c>
      <c r="F627" s="26" t="s">
        <v>2101</v>
      </c>
      <c r="G627" s="26" t="s">
        <v>2296</v>
      </c>
      <c r="H627" s="26" t="s">
        <v>40</v>
      </c>
      <c r="I627" s="8">
        <v>45540</v>
      </c>
      <c r="J627" s="10">
        <f t="shared" ca="1" si="165"/>
        <v>462.39353854166984</v>
      </c>
      <c r="K627" s="4">
        <v>729</v>
      </c>
      <c r="L627" s="8">
        <f t="shared" si="171"/>
        <v>46269</v>
      </c>
      <c r="M627" s="144" t="s">
        <v>2741</v>
      </c>
      <c r="O627" s="138" t="s">
        <v>2868</v>
      </c>
      <c r="P627" s="4" t="s">
        <v>287</v>
      </c>
      <c r="R627" s="144" t="s">
        <v>2430</v>
      </c>
      <c r="T627" s="4" t="s">
        <v>208</v>
      </c>
      <c r="U627" s="4" t="s">
        <v>29</v>
      </c>
      <c r="X627" s="4" t="s">
        <v>6973</v>
      </c>
      <c r="Y627" s="138" t="s">
        <v>2781</v>
      </c>
      <c r="AF627" s="17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</row>
    <row r="628" spans="1:166" s="4" customFormat="1" ht="30" hidden="1" x14ac:dyDescent="0.25">
      <c r="A628" s="4">
        <v>626</v>
      </c>
      <c r="B628" s="4" t="s">
        <v>2753</v>
      </c>
      <c r="C628" s="144" t="s">
        <v>2135</v>
      </c>
      <c r="D628" s="138" t="s">
        <v>2825</v>
      </c>
      <c r="E628" s="144" t="s">
        <v>2724</v>
      </c>
      <c r="F628" s="26" t="s">
        <v>2101</v>
      </c>
      <c r="G628" s="26" t="s">
        <v>2296</v>
      </c>
      <c r="H628" s="26" t="s">
        <v>40</v>
      </c>
      <c r="I628" s="8">
        <v>45604</v>
      </c>
      <c r="J628" s="10">
        <f t="shared" ca="1" si="165"/>
        <v>526.39353854166984</v>
      </c>
      <c r="K628" s="4">
        <v>729</v>
      </c>
      <c r="L628" s="8">
        <f t="shared" si="171"/>
        <v>46333</v>
      </c>
      <c r="M628" s="144" t="s">
        <v>2741</v>
      </c>
      <c r="O628" s="138" t="s">
        <v>2868</v>
      </c>
      <c r="P628" s="4" t="s">
        <v>287</v>
      </c>
      <c r="Q628" s="16"/>
      <c r="R628" s="144" t="s">
        <v>2430</v>
      </c>
      <c r="T628" s="4" t="s">
        <v>208</v>
      </c>
      <c r="U628" s="4" t="s">
        <v>29</v>
      </c>
      <c r="X628" s="4" t="s">
        <v>6973</v>
      </c>
      <c r="Y628" s="138" t="s">
        <v>2782</v>
      </c>
      <c r="AF628" s="17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</row>
    <row r="629" spans="1:166" s="4" customFormat="1" ht="30" hidden="1" x14ac:dyDescent="0.25">
      <c r="A629" s="4">
        <v>627</v>
      </c>
      <c r="B629" s="4" t="s">
        <v>2753</v>
      </c>
      <c r="C629" s="144" t="s">
        <v>2135</v>
      </c>
      <c r="D629" s="138" t="s">
        <v>2826</v>
      </c>
      <c r="E629" s="144" t="s">
        <v>2724</v>
      </c>
      <c r="F629" s="26" t="s">
        <v>2101</v>
      </c>
      <c r="G629" s="26" t="s">
        <v>2296</v>
      </c>
      <c r="H629" s="26" t="s">
        <v>40</v>
      </c>
      <c r="I629" s="8">
        <v>45593</v>
      </c>
      <c r="J629" s="10">
        <f t="shared" ca="1" si="165"/>
        <v>515.39353854166984</v>
      </c>
      <c r="K629" s="4">
        <v>729</v>
      </c>
      <c r="L629" s="8">
        <f t="shared" si="171"/>
        <v>46322</v>
      </c>
      <c r="M629" s="144" t="s">
        <v>2741</v>
      </c>
      <c r="O629" s="138" t="s">
        <v>2868</v>
      </c>
      <c r="P629" s="4" t="s">
        <v>287</v>
      </c>
      <c r="R629" s="144" t="s">
        <v>2430</v>
      </c>
      <c r="T629" s="4" t="s">
        <v>6980</v>
      </c>
      <c r="U629" s="4" t="s">
        <v>29</v>
      </c>
      <c r="X629" s="4" t="s">
        <v>6973</v>
      </c>
      <c r="Y629" s="138" t="s">
        <v>2783</v>
      </c>
      <c r="AF629" s="17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</row>
    <row r="630" spans="1:166" s="4" customFormat="1" ht="30" hidden="1" x14ac:dyDescent="0.25">
      <c r="A630" s="4">
        <v>628</v>
      </c>
      <c r="B630" s="4" t="s">
        <v>2753</v>
      </c>
      <c r="C630" s="144" t="s">
        <v>2135</v>
      </c>
      <c r="D630" s="138" t="s">
        <v>2827</v>
      </c>
      <c r="E630" s="144" t="s">
        <v>2724</v>
      </c>
      <c r="F630" s="26" t="s">
        <v>2101</v>
      </c>
      <c r="G630" s="26" t="s">
        <v>2296</v>
      </c>
      <c r="H630" s="26" t="s">
        <v>40</v>
      </c>
      <c r="I630" s="8">
        <v>45627</v>
      </c>
      <c r="J630" s="10">
        <f t="shared" ca="1" si="165"/>
        <v>549.39353854166984</v>
      </c>
      <c r="K630" s="4">
        <v>729</v>
      </c>
      <c r="L630" s="8">
        <f t="shared" si="171"/>
        <v>46356</v>
      </c>
      <c r="M630" s="144" t="s">
        <v>2741</v>
      </c>
      <c r="O630" s="138" t="s">
        <v>2868</v>
      </c>
      <c r="P630" s="4" t="s">
        <v>287</v>
      </c>
      <c r="R630" s="144" t="s">
        <v>2430</v>
      </c>
      <c r="T630" s="4" t="s">
        <v>206</v>
      </c>
      <c r="U630" s="4" t="s">
        <v>29</v>
      </c>
      <c r="X630" s="4" t="s">
        <v>6973</v>
      </c>
      <c r="Y630" s="138" t="s">
        <v>2784</v>
      </c>
      <c r="AF630" s="17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</row>
    <row r="631" spans="1:166" s="4" customFormat="1" ht="30" hidden="1" x14ac:dyDescent="0.25">
      <c r="A631" s="4">
        <v>629</v>
      </c>
      <c r="B631" s="4" t="s">
        <v>2753</v>
      </c>
      <c r="C631" s="144" t="s">
        <v>2135</v>
      </c>
      <c r="D631" s="138" t="s">
        <v>2828</v>
      </c>
      <c r="E631" s="144" t="s">
        <v>2724</v>
      </c>
      <c r="F631" s="26" t="s">
        <v>2101</v>
      </c>
      <c r="G631" s="26" t="s">
        <v>2296</v>
      </c>
      <c r="H631" s="26" t="s">
        <v>40</v>
      </c>
      <c r="I631" s="8">
        <v>45553</v>
      </c>
      <c r="J631" s="10">
        <f t="shared" ca="1" si="165"/>
        <v>475.39353854166984</v>
      </c>
      <c r="K631" s="47">
        <v>729</v>
      </c>
      <c r="L631" s="8">
        <f t="shared" si="171"/>
        <v>46282</v>
      </c>
      <c r="M631" s="144" t="s">
        <v>2741</v>
      </c>
      <c r="O631" s="138" t="s">
        <v>2868</v>
      </c>
      <c r="P631" s="4" t="s">
        <v>287</v>
      </c>
      <c r="R631" s="144" t="s">
        <v>2430</v>
      </c>
      <c r="T631" s="4" t="s">
        <v>206</v>
      </c>
      <c r="U631" s="4" t="s">
        <v>29</v>
      </c>
      <c r="X631" s="4" t="s">
        <v>6973</v>
      </c>
      <c r="Y631" s="138" t="s">
        <v>2785</v>
      </c>
      <c r="AF631" s="17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</row>
    <row r="632" spans="1:166" s="4" customFormat="1" ht="30" hidden="1" x14ac:dyDescent="0.25">
      <c r="A632" s="4">
        <v>630</v>
      </c>
      <c r="B632" s="4" t="s">
        <v>2753</v>
      </c>
      <c r="C632" s="148" t="s">
        <v>2475</v>
      </c>
      <c r="D632" s="150" t="s">
        <v>2829</v>
      </c>
      <c r="E632" s="148" t="s">
        <v>2847</v>
      </c>
      <c r="F632" s="26" t="s">
        <v>2101</v>
      </c>
      <c r="G632" s="26" t="s">
        <v>2296</v>
      </c>
      <c r="H632" s="26" t="s">
        <v>40</v>
      </c>
      <c r="I632" s="8">
        <v>45557</v>
      </c>
      <c r="J632" s="10">
        <f t="shared" ca="1" si="165"/>
        <v>114.39353854166984</v>
      </c>
      <c r="K632" s="4">
        <v>364</v>
      </c>
      <c r="L632" s="8">
        <f t="shared" si="171"/>
        <v>45921</v>
      </c>
      <c r="M632" s="138" t="s">
        <v>2037</v>
      </c>
      <c r="O632" s="138" t="s">
        <v>2733</v>
      </c>
      <c r="R632" s="148" t="s">
        <v>2870</v>
      </c>
      <c r="S632" s="4" t="s">
        <v>6988</v>
      </c>
      <c r="T632" s="4" t="s">
        <v>172</v>
      </c>
      <c r="U632" s="4" t="s">
        <v>29</v>
      </c>
      <c r="Y632" s="191" t="s">
        <v>2786</v>
      </c>
      <c r="AF632" s="17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</row>
    <row r="633" spans="1:166" s="4" customFormat="1" ht="30" hidden="1" x14ac:dyDescent="0.25">
      <c r="A633" s="4">
        <v>631</v>
      </c>
      <c r="B633" s="4" t="s">
        <v>2753</v>
      </c>
      <c r="C633" s="148" t="s">
        <v>2475</v>
      </c>
      <c r="D633" s="150" t="s">
        <v>2829</v>
      </c>
      <c r="E633" s="148" t="s">
        <v>2607</v>
      </c>
      <c r="F633" s="26" t="s">
        <v>2101</v>
      </c>
      <c r="G633" s="26" t="s">
        <v>2296</v>
      </c>
      <c r="H633" s="26" t="s">
        <v>40</v>
      </c>
      <c r="I633" s="8">
        <v>45604</v>
      </c>
      <c r="J633" s="10">
        <f t="shared" ca="1" si="165"/>
        <v>161.39353854166984</v>
      </c>
      <c r="K633" s="4">
        <v>364</v>
      </c>
      <c r="L633" s="8">
        <f t="shared" si="171"/>
        <v>45968</v>
      </c>
      <c r="M633" s="138" t="s">
        <v>2045</v>
      </c>
      <c r="O633" s="138" t="s">
        <v>2733</v>
      </c>
      <c r="Q633" s="16"/>
      <c r="R633" s="148" t="s">
        <v>2870</v>
      </c>
      <c r="S633" s="4" t="s">
        <v>6988</v>
      </c>
      <c r="T633" s="4" t="s">
        <v>172</v>
      </c>
      <c r="U633" s="4" t="s">
        <v>29</v>
      </c>
      <c r="Y633" s="191" t="s">
        <v>2787</v>
      </c>
      <c r="AF633" s="17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</row>
    <row r="634" spans="1:166" s="4" customFormat="1" ht="30" hidden="1" x14ac:dyDescent="0.25">
      <c r="A634" s="4">
        <v>632</v>
      </c>
      <c r="B634" s="4" t="s">
        <v>2753</v>
      </c>
      <c r="C634" s="148" t="s">
        <v>2475</v>
      </c>
      <c r="D634" s="150" t="s">
        <v>2830</v>
      </c>
      <c r="E634" s="148" t="s">
        <v>2593</v>
      </c>
      <c r="F634" s="26" t="s">
        <v>2101</v>
      </c>
      <c r="G634" s="26" t="s">
        <v>2296</v>
      </c>
      <c r="H634" s="26" t="s">
        <v>40</v>
      </c>
      <c r="I634" s="8">
        <v>45628</v>
      </c>
      <c r="J634" s="10">
        <f t="shared" ca="1" si="165"/>
        <v>185.39353854166984</v>
      </c>
      <c r="K634" s="4">
        <v>364</v>
      </c>
      <c r="L634" s="8">
        <f t="shared" si="171"/>
        <v>45992</v>
      </c>
      <c r="M634" s="138" t="s">
        <v>2045</v>
      </c>
      <c r="O634" s="138" t="s">
        <v>2733</v>
      </c>
      <c r="R634" s="148" t="s">
        <v>2870</v>
      </c>
      <c r="S634" s="4" t="s">
        <v>6988</v>
      </c>
      <c r="T634" s="4" t="s">
        <v>172</v>
      </c>
      <c r="U634" s="4" t="s">
        <v>29</v>
      </c>
      <c r="Y634" s="191" t="s">
        <v>2788</v>
      </c>
      <c r="AF634" s="17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</row>
    <row r="635" spans="1:166" s="4" customFormat="1" ht="30" hidden="1" x14ac:dyDescent="0.25">
      <c r="A635" s="4">
        <v>633</v>
      </c>
      <c r="B635" s="4" t="s">
        <v>2753</v>
      </c>
      <c r="C635" s="148" t="s">
        <v>2475</v>
      </c>
      <c r="D635" s="150" t="s">
        <v>2830</v>
      </c>
      <c r="E635" s="148" t="s">
        <v>2593</v>
      </c>
      <c r="F635" s="26" t="s">
        <v>2101</v>
      </c>
      <c r="G635" s="26" t="s">
        <v>2296</v>
      </c>
      <c r="H635" s="26" t="s">
        <v>40</v>
      </c>
      <c r="I635" s="8">
        <v>45614</v>
      </c>
      <c r="J635" s="10">
        <f t="shared" ca="1" si="165"/>
        <v>171.39353854166984</v>
      </c>
      <c r="K635" s="4">
        <v>364</v>
      </c>
      <c r="L635" s="8">
        <f t="shared" si="171"/>
        <v>45978</v>
      </c>
      <c r="M635" s="138" t="s">
        <v>2045</v>
      </c>
      <c r="O635" s="138" t="s">
        <v>2733</v>
      </c>
      <c r="R635" s="148" t="s">
        <v>2870</v>
      </c>
      <c r="S635" s="4" t="s">
        <v>6988</v>
      </c>
      <c r="T635" s="4" t="s">
        <v>172</v>
      </c>
      <c r="U635" s="4" t="s">
        <v>29</v>
      </c>
      <c r="Y635" s="191" t="s">
        <v>2789</v>
      </c>
      <c r="AF635" s="17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</row>
    <row r="636" spans="1:166" s="4" customFormat="1" ht="30" hidden="1" x14ac:dyDescent="0.25">
      <c r="A636" s="4">
        <v>634</v>
      </c>
      <c r="B636" s="4" t="s">
        <v>2753</v>
      </c>
      <c r="C636" s="148" t="s">
        <v>2475</v>
      </c>
      <c r="D636" s="150" t="s">
        <v>2830</v>
      </c>
      <c r="E636" s="148" t="s">
        <v>2593</v>
      </c>
      <c r="F636" s="26" t="s">
        <v>2101</v>
      </c>
      <c r="G636" s="26" t="s">
        <v>2296</v>
      </c>
      <c r="H636" s="26" t="s">
        <v>40</v>
      </c>
      <c r="I636" s="8">
        <v>45533</v>
      </c>
      <c r="J636" s="10">
        <f t="shared" ca="1" si="165"/>
        <v>90.393538541669841</v>
      </c>
      <c r="K636" s="4">
        <v>364</v>
      </c>
      <c r="L636" s="8">
        <f t="shared" si="171"/>
        <v>45897</v>
      </c>
      <c r="M636" s="138" t="s">
        <v>2045</v>
      </c>
      <c r="O636" s="138" t="s">
        <v>2733</v>
      </c>
      <c r="R636" s="148" t="s">
        <v>2870</v>
      </c>
      <c r="S636" s="4" t="s">
        <v>169</v>
      </c>
      <c r="T636" s="4" t="s">
        <v>172</v>
      </c>
      <c r="U636" s="4" t="s">
        <v>29</v>
      </c>
      <c r="Y636" s="191" t="s">
        <v>2790</v>
      </c>
      <c r="AF636" s="17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</row>
    <row r="637" spans="1:166" s="4" customFormat="1" ht="30" hidden="1" x14ac:dyDescent="0.25">
      <c r="A637" s="4">
        <v>635</v>
      </c>
      <c r="B637" s="4" t="s">
        <v>2753</v>
      </c>
      <c r="C637" s="148" t="s">
        <v>2475</v>
      </c>
      <c r="D637" s="150" t="s">
        <v>2831</v>
      </c>
      <c r="E637" s="148" t="s">
        <v>2846</v>
      </c>
      <c r="F637" s="26" t="s">
        <v>2101</v>
      </c>
      <c r="G637" s="26" t="s">
        <v>2296</v>
      </c>
      <c r="H637" s="26" t="s">
        <v>40</v>
      </c>
      <c r="I637" s="8">
        <v>45533</v>
      </c>
      <c r="J637" s="10">
        <f t="shared" ca="1" si="165"/>
        <v>90.393538541669841</v>
      </c>
      <c r="K637" s="4">
        <v>364</v>
      </c>
      <c r="L637" s="8">
        <f t="shared" ref="L637:L655" si="172">I637+K637</f>
        <v>45897</v>
      </c>
      <c r="M637" s="148" t="s">
        <v>2857</v>
      </c>
      <c r="O637" s="150" t="s">
        <v>2861</v>
      </c>
      <c r="R637" s="193">
        <v>2.5000000000000001E-2</v>
      </c>
      <c r="S637" s="4" t="s">
        <v>169</v>
      </c>
      <c r="T637" s="4" t="s">
        <v>172</v>
      </c>
      <c r="U637" s="4" t="s">
        <v>29</v>
      </c>
      <c r="Y637" s="191" t="s">
        <v>2791</v>
      </c>
      <c r="AF637" s="17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</row>
    <row r="638" spans="1:166" s="4" customFormat="1" ht="30" hidden="1" x14ac:dyDescent="0.25">
      <c r="A638" s="4">
        <v>636</v>
      </c>
      <c r="B638" s="4" t="s">
        <v>2753</v>
      </c>
      <c r="C638" s="148" t="s">
        <v>2475</v>
      </c>
      <c r="D638" s="150" t="s">
        <v>2831</v>
      </c>
      <c r="E638" s="148" t="s">
        <v>2846</v>
      </c>
      <c r="F638" s="26" t="s">
        <v>2101</v>
      </c>
      <c r="G638" s="26" t="s">
        <v>2296</v>
      </c>
      <c r="H638" s="26" t="s">
        <v>40</v>
      </c>
      <c r="I638" s="8">
        <v>45533</v>
      </c>
      <c r="J638" s="10">
        <f t="shared" ca="1" si="165"/>
        <v>90.393538541669841</v>
      </c>
      <c r="K638" s="4">
        <v>364</v>
      </c>
      <c r="L638" s="8">
        <f t="shared" si="172"/>
        <v>45897</v>
      </c>
      <c r="M638" s="148" t="s">
        <v>2857</v>
      </c>
      <c r="O638" s="150" t="s">
        <v>2861</v>
      </c>
      <c r="R638" s="193">
        <v>2.5000000000000001E-2</v>
      </c>
      <c r="S638" s="4" t="s">
        <v>169</v>
      </c>
      <c r="T638" s="4" t="s">
        <v>172</v>
      </c>
      <c r="U638" s="4" t="s">
        <v>29</v>
      </c>
      <c r="Y638" s="191" t="s">
        <v>2792</v>
      </c>
      <c r="AF638" s="17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</row>
    <row r="639" spans="1:166" s="4" customFormat="1" ht="30" hidden="1" x14ac:dyDescent="0.25">
      <c r="A639" s="4">
        <v>637</v>
      </c>
      <c r="B639" s="4" t="s">
        <v>2753</v>
      </c>
      <c r="C639" s="148" t="s">
        <v>2475</v>
      </c>
      <c r="D639" s="150" t="s">
        <v>2831</v>
      </c>
      <c r="E639" s="148" t="s">
        <v>2846</v>
      </c>
      <c r="F639" s="26" t="s">
        <v>2101</v>
      </c>
      <c r="G639" s="26" t="s">
        <v>2296</v>
      </c>
      <c r="H639" s="26" t="s">
        <v>40</v>
      </c>
      <c r="I639" s="8">
        <v>45533</v>
      </c>
      <c r="J639" s="10">
        <f t="shared" ca="1" si="165"/>
        <v>90.393538541669841</v>
      </c>
      <c r="K639" s="4">
        <v>364</v>
      </c>
      <c r="L639" s="8">
        <f t="shared" si="172"/>
        <v>45897</v>
      </c>
      <c r="M639" s="148" t="s">
        <v>2857</v>
      </c>
      <c r="O639" s="150" t="s">
        <v>2861</v>
      </c>
      <c r="R639" s="193">
        <v>2.5000000000000001E-2</v>
      </c>
      <c r="S639" s="4" t="s">
        <v>169</v>
      </c>
      <c r="T639" s="4" t="s">
        <v>172</v>
      </c>
      <c r="U639" s="4" t="s">
        <v>29</v>
      </c>
      <c r="Y639" s="191" t="s">
        <v>2793</v>
      </c>
      <c r="AF639" s="17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</row>
    <row r="640" spans="1:166" s="4" customFormat="1" ht="30" hidden="1" x14ac:dyDescent="0.25">
      <c r="A640" s="4">
        <v>638</v>
      </c>
      <c r="B640" s="4" t="s">
        <v>2753</v>
      </c>
      <c r="C640" s="148" t="s">
        <v>2475</v>
      </c>
      <c r="D640" s="150" t="s">
        <v>2831</v>
      </c>
      <c r="E640" s="148" t="s">
        <v>2846</v>
      </c>
      <c r="F640" s="26" t="s">
        <v>2101</v>
      </c>
      <c r="G640" s="26" t="s">
        <v>2296</v>
      </c>
      <c r="H640" s="26" t="s">
        <v>40</v>
      </c>
      <c r="I640" s="8">
        <v>45533</v>
      </c>
      <c r="J640" s="10">
        <f t="shared" ca="1" si="165"/>
        <v>90.393538541669841</v>
      </c>
      <c r="K640" s="4">
        <v>364</v>
      </c>
      <c r="L640" s="8">
        <f t="shared" si="172"/>
        <v>45897</v>
      </c>
      <c r="M640" s="148" t="s">
        <v>2857</v>
      </c>
      <c r="O640" s="150" t="s">
        <v>2861</v>
      </c>
      <c r="R640" s="193">
        <v>2.5000000000000001E-2</v>
      </c>
      <c r="S640" s="4" t="s">
        <v>169</v>
      </c>
      <c r="T640" s="4" t="s">
        <v>172</v>
      </c>
      <c r="U640" s="4" t="s">
        <v>29</v>
      </c>
      <c r="Y640" s="191" t="s">
        <v>2794</v>
      </c>
      <c r="AF640" s="17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</row>
    <row r="641" spans="1:166" s="4" customFormat="1" ht="30" hidden="1" x14ac:dyDescent="0.25">
      <c r="A641" s="4">
        <v>639</v>
      </c>
      <c r="B641" s="4" t="s">
        <v>2753</v>
      </c>
      <c r="C641" s="148" t="s">
        <v>2475</v>
      </c>
      <c r="D641" s="150" t="s">
        <v>2831</v>
      </c>
      <c r="E641" s="148" t="s">
        <v>2846</v>
      </c>
      <c r="F641" s="26" t="s">
        <v>2101</v>
      </c>
      <c r="G641" s="26" t="s">
        <v>2296</v>
      </c>
      <c r="H641" s="26" t="s">
        <v>40</v>
      </c>
      <c r="I641" s="8">
        <v>45533</v>
      </c>
      <c r="J641" s="10">
        <f t="shared" ca="1" si="165"/>
        <v>90.393538541669841</v>
      </c>
      <c r="K641" s="4">
        <v>364</v>
      </c>
      <c r="L641" s="8">
        <f t="shared" si="172"/>
        <v>45897</v>
      </c>
      <c r="M641" s="148" t="s">
        <v>2857</v>
      </c>
      <c r="O641" s="150" t="s">
        <v>2861</v>
      </c>
      <c r="R641" s="193">
        <v>2.5000000000000001E-2</v>
      </c>
      <c r="S641" s="4" t="s">
        <v>169</v>
      </c>
      <c r="T641" s="4" t="s">
        <v>172</v>
      </c>
      <c r="U641" s="4" t="s">
        <v>29</v>
      </c>
      <c r="Y641" s="191" t="s">
        <v>2795</v>
      </c>
      <c r="AF641" s="17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</row>
    <row r="642" spans="1:166" s="4" customFormat="1" ht="30" hidden="1" x14ac:dyDescent="0.25">
      <c r="A642" s="4">
        <v>640</v>
      </c>
      <c r="B642" s="4" t="s">
        <v>2753</v>
      </c>
      <c r="C642" s="148" t="s">
        <v>2475</v>
      </c>
      <c r="D642" s="150" t="s">
        <v>2711</v>
      </c>
      <c r="E642" s="148" t="s">
        <v>2718</v>
      </c>
      <c r="F642" s="26" t="s">
        <v>2101</v>
      </c>
      <c r="G642" s="26" t="s">
        <v>2296</v>
      </c>
      <c r="H642" s="26" t="s">
        <v>40</v>
      </c>
      <c r="I642" s="8">
        <v>45533</v>
      </c>
      <c r="J642" s="10">
        <f t="shared" ca="1" si="165"/>
        <v>90.393538541669841</v>
      </c>
      <c r="K642" s="4">
        <v>364</v>
      </c>
      <c r="L642" s="8">
        <f t="shared" si="172"/>
        <v>45897</v>
      </c>
      <c r="M642" s="138" t="s">
        <v>2045</v>
      </c>
      <c r="O642" s="150" t="s">
        <v>2861</v>
      </c>
      <c r="R642" s="144">
        <v>2.5</v>
      </c>
      <c r="S642" s="4" t="s">
        <v>169</v>
      </c>
      <c r="T642" s="4" t="s">
        <v>170</v>
      </c>
      <c r="U642" s="4" t="s">
        <v>29</v>
      </c>
      <c r="Y642" s="191" t="s">
        <v>2796</v>
      </c>
      <c r="AF642" s="17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</row>
    <row r="643" spans="1:166" s="4" customFormat="1" ht="30" hidden="1" x14ac:dyDescent="0.25">
      <c r="A643" s="4">
        <v>641</v>
      </c>
      <c r="B643" s="4" t="s">
        <v>2753</v>
      </c>
      <c r="C643" s="148" t="s">
        <v>2475</v>
      </c>
      <c r="D643" s="150" t="s">
        <v>2711</v>
      </c>
      <c r="E643" s="148" t="s">
        <v>2848</v>
      </c>
      <c r="F643" s="26" t="s">
        <v>2101</v>
      </c>
      <c r="G643" s="26" t="s">
        <v>2296</v>
      </c>
      <c r="H643" s="26" t="s">
        <v>40</v>
      </c>
      <c r="I643" s="8">
        <v>45447</v>
      </c>
      <c r="J643" s="10">
        <f t="shared" ca="1" si="165"/>
        <v>4.3935385416698409</v>
      </c>
      <c r="K643" s="4">
        <v>364</v>
      </c>
      <c r="L643" s="8">
        <f t="shared" si="172"/>
        <v>45811</v>
      </c>
      <c r="M643" s="138" t="s">
        <v>2858</v>
      </c>
      <c r="O643" s="138" t="s">
        <v>2733</v>
      </c>
      <c r="R643" s="148" t="s">
        <v>2870</v>
      </c>
      <c r="S643" s="4" t="s">
        <v>169</v>
      </c>
      <c r="T643" s="4" t="s">
        <v>170</v>
      </c>
      <c r="U643" s="4" t="s">
        <v>29</v>
      </c>
      <c r="Y643" s="191" t="s">
        <v>2797</v>
      </c>
      <c r="AF643" s="17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</row>
    <row r="644" spans="1:166" s="4" customFormat="1" ht="30" hidden="1" x14ac:dyDescent="0.25">
      <c r="A644" s="4">
        <v>642</v>
      </c>
      <c r="B644" s="4" t="s">
        <v>2753</v>
      </c>
      <c r="C644" s="148" t="s">
        <v>2475</v>
      </c>
      <c r="D644" s="150" t="s">
        <v>2711</v>
      </c>
      <c r="E644" s="148" t="s">
        <v>2844</v>
      </c>
      <c r="F644" s="26" t="s">
        <v>2101</v>
      </c>
      <c r="G644" s="26" t="s">
        <v>2296</v>
      </c>
      <c r="H644" s="26" t="s">
        <v>40</v>
      </c>
      <c r="I644" s="8">
        <v>45533</v>
      </c>
      <c r="J644" s="10">
        <f t="shared" ca="1" si="165"/>
        <v>90.393538541669841</v>
      </c>
      <c r="K644" s="4">
        <v>364</v>
      </c>
      <c r="L644" s="8">
        <f t="shared" si="172"/>
        <v>45897</v>
      </c>
      <c r="M644" s="138" t="s">
        <v>2037</v>
      </c>
      <c r="O644" s="138" t="s">
        <v>2733</v>
      </c>
      <c r="R644" s="148" t="s">
        <v>2870</v>
      </c>
      <c r="S644" s="4" t="s">
        <v>169</v>
      </c>
      <c r="T644" s="4" t="s">
        <v>170</v>
      </c>
      <c r="U644" s="4" t="s">
        <v>29</v>
      </c>
      <c r="Y644" s="191" t="s">
        <v>2798</v>
      </c>
      <c r="AF644" s="17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</row>
    <row r="645" spans="1:166" s="4" customFormat="1" ht="30" hidden="1" x14ac:dyDescent="0.25">
      <c r="A645" s="4">
        <v>643</v>
      </c>
      <c r="B645" s="4" t="s">
        <v>2753</v>
      </c>
      <c r="C645" s="144" t="s">
        <v>2475</v>
      </c>
      <c r="D645" s="138" t="s">
        <v>2832</v>
      </c>
      <c r="E645" s="144" t="s">
        <v>2849</v>
      </c>
      <c r="F645" s="26" t="s">
        <v>2101</v>
      </c>
      <c r="G645" s="26" t="s">
        <v>2296</v>
      </c>
      <c r="H645" s="26" t="s">
        <v>40</v>
      </c>
      <c r="I645" s="8">
        <v>45447</v>
      </c>
      <c r="J645" s="10">
        <f t="shared" ca="1" si="165"/>
        <v>4.3935385416698409</v>
      </c>
      <c r="K645" s="4">
        <v>364</v>
      </c>
      <c r="L645" s="8">
        <f t="shared" si="172"/>
        <v>45811</v>
      </c>
      <c r="M645" s="138" t="s">
        <v>2045</v>
      </c>
      <c r="O645" s="138">
        <v>1</v>
      </c>
      <c r="R645" s="144">
        <v>2.5</v>
      </c>
      <c r="S645" s="4" t="s">
        <v>169</v>
      </c>
      <c r="T645" s="4" t="s">
        <v>172</v>
      </c>
      <c r="U645" s="4" t="s">
        <v>29</v>
      </c>
      <c r="Y645" s="150" t="s">
        <v>2762</v>
      </c>
      <c r="AF645" s="17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</row>
    <row r="646" spans="1:166" s="4" customFormat="1" ht="30" hidden="1" x14ac:dyDescent="0.25">
      <c r="A646" s="4">
        <v>644</v>
      </c>
      <c r="B646" s="4" t="s">
        <v>2753</v>
      </c>
      <c r="C646" s="144" t="s">
        <v>2475</v>
      </c>
      <c r="D646" s="138" t="s">
        <v>2833</v>
      </c>
      <c r="E646" s="148" t="s">
        <v>2850</v>
      </c>
      <c r="F646" s="26" t="s">
        <v>2101</v>
      </c>
      <c r="G646" s="26" t="s">
        <v>2296</v>
      </c>
      <c r="H646" s="26" t="s">
        <v>40</v>
      </c>
      <c r="I646" s="8">
        <v>45533</v>
      </c>
      <c r="J646" s="10">
        <f t="shared" ref="J646:J709" ca="1" si="173">L646-NOW()</f>
        <v>90.393538541669841</v>
      </c>
      <c r="K646" s="4">
        <v>364</v>
      </c>
      <c r="L646" s="8">
        <f t="shared" si="172"/>
        <v>45897</v>
      </c>
      <c r="M646" s="138" t="s">
        <v>2859</v>
      </c>
      <c r="O646" s="144">
        <v>1</v>
      </c>
      <c r="R646" s="144" t="s">
        <v>1488</v>
      </c>
      <c r="S646" s="4" t="s">
        <v>369</v>
      </c>
      <c r="T646" s="4" t="s">
        <v>172</v>
      </c>
      <c r="U646" s="4" t="s">
        <v>29</v>
      </c>
      <c r="Y646" s="150" t="s">
        <v>2763</v>
      </c>
      <c r="AF646" s="17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</row>
    <row r="647" spans="1:166" s="4" customFormat="1" ht="30" hidden="1" x14ac:dyDescent="0.25">
      <c r="A647" s="4">
        <v>645</v>
      </c>
      <c r="B647" s="4" t="s">
        <v>2753</v>
      </c>
      <c r="C647" s="144" t="s">
        <v>2475</v>
      </c>
      <c r="D647" s="138" t="s">
        <v>2834</v>
      </c>
      <c r="E647" s="144" t="s">
        <v>2849</v>
      </c>
      <c r="F647" s="26" t="s">
        <v>2101</v>
      </c>
      <c r="G647" s="26" t="s">
        <v>2296</v>
      </c>
      <c r="H647" s="26" t="s">
        <v>40</v>
      </c>
      <c r="I647" s="8">
        <v>45533</v>
      </c>
      <c r="J647" s="10">
        <f t="shared" ca="1" si="173"/>
        <v>90.393538541669841</v>
      </c>
      <c r="K647" s="4">
        <v>364</v>
      </c>
      <c r="L647" s="8">
        <f t="shared" si="172"/>
        <v>45897</v>
      </c>
      <c r="M647" s="138" t="s">
        <v>2045</v>
      </c>
      <c r="O647" s="150" t="s">
        <v>2869</v>
      </c>
      <c r="R647" s="144">
        <v>2.5</v>
      </c>
      <c r="S647" s="4" t="s">
        <v>369</v>
      </c>
      <c r="T647" s="4" t="s">
        <v>302</v>
      </c>
      <c r="U647" s="4" t="s">
        <v>29</v>
      </c>
      <c r="Y647" s="150" t="s">
        <v>2799</v>
      </c>
      <c r="AF647" s="17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</row>
    <row r="648" spans="1:166" s="4" customFormat="1" ht="30" hidden="1" x14ac:dyDescent="0.25">
      <c r="A648" s="4">
        <v>646</v>
      </c>
      <c r="B648" s="4" t="s">
        <v>2753</v>
      </c>
      <c r="C648" s="144" t="s">
        <v>2475</v>
      </c>
      <c r="D648" s="138" t="s">
        <v>2835</v>
      </c>
      <c r="E648" s="144" t="s">
        <v>2849</v>
      </c>
      <c r="F648" s="26" t="s">
        <v>2101</v>
      </c>
      <c r="G648" s="26" t="s">
        <v>2296</v>
      </c>
      <c r="H648" s="26" t="s">
        <v>40</v>
      </c>
      <c r="I648" s="8">
        <v>45533</v>
      </c>
      <c r="J648" s="10">
        <f t="shared" ca="1" si="173"/>
        <v>90.393538541669841</v>
      </c>
      <c r="K648" s="4">
        <v>364</v>
      </c>
      <c r="L648" s="8">
        <f t="shared" si="172"/>
        <v>45897</v>
      </c>
      <c r="M648" s="138" t="s">
        <v>2045</v>
      </c>
      <c r="O648" s="150" t="s">
        <v>2869</v>
      </c>
      <c r="R648" s="144">
        <v>2.5</v>
      </c>
      <c r="S648" s="4" t="s">
        <v>369</v>
      </c>
      <c r="T648" s="4" t="s">
        <v>302</v>
      </c>
      <c r="U648" s="4" t="s">
        <v>29</v>
      </c>
      <c r="Y648" s="150" t="s">
        <v>2800</v>
      </c>
      <c r="AF648" s="17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</row>
    <row r="649" spans="1:166" s="4" customFormat="1" ht="30" hidden="1" x14ac:dyDescent="0.25">
      <c r="A649" s="4">
        <v>647</v>
      </c>
      <c r="B649" s="4" t="s">
        <v>2753</v>
      </c>
      <c r="C649" s="144" t="s">
        <v>2752</v>
      </c>
      <c r="D649" s="138" t="s">
        <v>2836</v>
      </c>
      <c r="E649" s="144" t="s">
        <v>2727</v>
      </c>
      <c r="F649" s="26" t="s">
        <v>2101</v>
      </c>
      <c r="G649" s="26" t="s">
        <v>2296</v>
      </c>
      <c r="H649" s="26" t="s">
        <v>40</v>
      </c>
      <c r="I649" s="8">
        <v>45081</v>
      </c>
      <c r="J649" s="10">
        <f t="shared" ca="1" si="173"/>
        <v>733.39353854166984</v>
      </c>
      <c r="K649" s="4">
        <v>1459</v>
      </c>
      <c r="L649" s="8">
        <f t="shared" si="172"/>
        <v>46540</v>
      </c>
      <c r="M649" s="138" t="s">
        <v>2860</v>
      </c>
      <c r="O649" s="138" t="s">
        <v>2430</v>
      </c>
      <c r="P649" s="4" t="s">
        <v>300</v>
      </c>
      <c r="R649" s="138" t="s">
        <v>2430</v>
      </c>
      <c r="S649" s="4" t="s">
        <v>169</v>
      </c>
      <c r="T649" s="4" t="s">
        <v>172</v>
      </c>
      <c r="U649" s="4" t="s">
        <v>29</v>
      </c>
      <c r="Y649" s="159" t="s">
        <v>2801</v>
      </c>
      <c r="AF649" s="17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</row>
    <row r="650" spans="1:166" s="4" customFormat="1" ht="30" hidden="1" x14ac:dyDescent="0.25">
      <c r="A650" s="4">
        <v>648</v>
      </c>
      <c r="B650" s="4" t="s">
        <v>2753</v>
      </c>
      <c r="C650" s="144" t="s">
        <v>2136</v>
      </c>
      <c r="D650" s="138" t="s">
        <v>2836</v>
      </c>
      <c r="E650" s="144" t="s">
        <v>2851</v>
      </c>
      <c r="F650" s="26" t="s">
        <v>2101</v>
      </c>
      <c r="G650" s="26" t="s">
        <v>2296</v>
      </c>
      <c r="H650" s="26" t="s">
        <v>40</v>
      </c>
      <c r="I650" s="8">
        <v>45081</v>
      </c>
      <c r="J650" s="10">
        <f t="shared" ca="1" si="173"/>
        <v>733.39353854166984</v>
      </c>
      <c r="K650" s="4">
        <v>1459</v>
      </c>
      <c r="L650" s="8">
        <f t="shared" si="172"/>
        <v>46540</v>
      </c>
      <c r="M650" s="138" t="s">
        <v>2736</v>
      </c>
      <c r="O650" s="138" t="s">
        <v>2430</v>
      </c>
      <c r="R650" s="192">
        <v>1E-3</v>
      </c>
      <c r="T650" s="4" t="s">
        <v>206</v>
      </c>
      <c r="U650" s="4" t="s">
        <v>44</v>
      </c>
      <c r="X650" s="4" t="s">
        <v>6973</v>
      </c>
      <c r="Y650" s="159" t="s">
        <v>2801</v>
      </c>
      <c r="AF650" s="17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</row>
    <row r="651" spans="1:166" s="4" customFormat="1" ht="30" hidden="1" x14ac:dyDescent="0.25">
      <c r="A651" s="4">
        <v>649</v>
      </c>
      <c r="B651" s="4" t="s">
        <v>2753</v>
      </c>
      <c r="C651" s="144" t="s">
        <v>2136</v>
      </c>
      <c r="D651" s="138" t="s">
        <v>2837</v>
      </c>
      <c r="E651" s="144" t="s">
        <v>2851</v>
      </c>
      <c r="F651" s="26" t="s">
        <v>2101</v>
      </c>
      <c r="G651" s="26" t="s">
        <v>2296</v>
      </c>
      <c r="H651" s="26" t="s">
        <v>40</v>
      </c>
      <c r="I651" s="8">
        <v>45560</v>
      </c>
      <c r="J651" s="10">
        <f t="shared" ca="1" si="173"/>
        <v>1212.3935385416698</v>
      </c>
      <c r="K651" s="4">
        <v>1459</v>
      </c>
      <c r="L651" s="8">
        <f t="shared" si="172"/>
        <v>47019</v>
      </c>
      <c r="M651" s="138" t="s">
        <v>2736</v>
      </c>
      <c r="O651" s="138" t="s">
        <v>2430</v>
      </c>
      <c r="P651" s="13"/>
      <c r="R651" s="192">
        <v>1E-3</v>
      </c>
      <c r="T651" s="4" t="s">
        <v>206</v>
      </c>
      <c r="U651" s="4" t="s">
        <v>29</v>
      </c>
      <c r="X651" s="4" t="s">
        <v>6973</v>
      </c>
      <c r="Y651" s="159" t="s">
        <v>2802</v>
      </c>
      <c r="AF651" s="17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</row>
    <row r="652" spans="1:166" s="4" customFormat="1" ht="30" hidden="1" x14ac:dyDescent="0.25">
      <c r="A652" s="4">
        <v>650</v>
      </c>
      <c r="B652" s="4" t="s">
        <v>2753</v>
      </c>
      <c r="C652" s="144" t="s">
        <v>2136</v>
      </c>
      <c r="D652" s="138" t="s">
        <v>2838</v>
      </c>
      <c r="E652" s="144" t="s">
        <v>2851</v>
      </c>
      <c r="F652" s="26" t="s">
        <v>2101</v>
      </c>
      <c r="G652" s="26" t="s">
        <v>2296</v>
      </c>
      <c r="H652" s="26" t="s">
        <v>40</v>
      </c>
      <c r="I652" s="8">
        <v>45560</v>
      </c>
      <c r="J652" s="10">
        <f t="shared" ca="1" si="173"/>
        <v>1212.3935385416698</v>
      </c>
      <c r="K652" s="4">
        <v>1459</v>
      </c>
      <c r="L652" s="8">
        <f t="shared" si="172"/>
        <v>47019</v>
      </c>
      <c r="M652" s="138" t="s">
        <v>2736</v>
      </c>
      <c r="O652" s="138" t="s">
        <v>2430</v>
      </c>
      <c r="P652" s="13"/>
      <c r="R652" s="192">
        <v>1E-3</v>
      </c>
      <c r="T652" s="4" t="s">
        <v>206</v>
      </c>
      <c r="U652" s="4" t="s">
        <v>29</v>
      </c>
      <c r="X652" s="4" t="s">
        <v>6973</v>
      </c>
      <c r="Y652" s="159" t="s">
        <v>2803</v>
      </c>
      <c r="AF652" s="17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</row>
    <row r="653" spans="1:166" s="4" customFormat="1" ht="30" hidden="1" x14ac:dyDescent="0.25">
      <c r="A653" s="4">
        <v>651</v>
      </c>
      <c r="B653" s="4" t="s">
        <v>2753</v>
      </c>
      <c r="C653" s="144" t="s">
        <v>2136</v>
      </c>
      <c r="D653" s="138" t="s">
        <v>2685</v>
      </c>
      <c r="E653" s="144" t="s">
        <v>2851</v>
      </c>
      <c r="F653" s="26" t="s">
        <v>2101</v>
      </c>
      <c r="G653" s="26" t="s">
        <v>2296</v>
      </c>
      <c r="H653" s="26" t="s">
        <v>40</v>
      </c>
      <c r="I653" s="8">
        <v>45560</v>
      </c>
      <c r="J653" s="10">
        <f t="shared" ca="1" si="173"/>
        <v>1212.3935385416698</v>
      </c>
      <c r="K653" s="4">
        <v>1459</v>
      </c>
      <c r="L653" s="8">
        <f t="shared" si="172"/>
        <v>47019</v>
      </c>
      <c r="M653" s="138" t="s">
        <v>2736</v>
      </c>
      <c r="O653" s="138" t="s">
        <v>2430</v>
      </c>
      <c r="P653" s="13"/>
      <c r="R653" s="192">
        <v>1E-3</v>
      </c>
      <c r="T653" s="4" t="s">
        <v>206</v>
      </c>
      <c r="U653" s="4" t="s">
        <v>29</v>
      </c>
      <c r="X653" s="4" t="s">
        <v>6973</v>
      </c>
      <c r="Y653" s="138" t="s">
        <v>2804</v>
      </c>
      <c r="AF653" s="17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</row>
    <row r="654" spans="1:166" s="4" customFormat="1" ht="30" hidden="1" x14ac:dyDescent="0.25">
      <c r="A654" s="4">
        <v>652</v>
      </c>
      <c r="B654" s="4" t="s">
        <v>2753</v>
      </c>
      <c r="C654" s="144" t="s">
        <v>2136</v>
      </c>
      <c r="D654" s="138" t="s">
        <v>2685</v>
      </c>
      <c r="E654" s="144" t="s">
        <v>2852</v>
      </c>
      <c r="F654" s="26" t="s">
        <v>2101</v>
      </c>
      <c r="G654" s="26" t="s">
        <v>2296</v>
      </c>
      <c r="H654" s="26" t="s">
        <v>40</v>
      </c>
      <c r="I654" s="8">
        <v>45560</v>
      </c>
      <c r="J654" s="10">
        <f t="shared" ca="1" si="173"/>
        <v>1212.3935385416698</v>
      </c>
      <c r="K654" s="4">
        <v>1459</v>
      </c>
      <c r="L654" s="8">
        <f t="shared" si="172"/>
        <v>47019</v>
      </c>
      <c r="M654" s="138" t="s">
        <v>2736</v>
      </c>
      <c r="O654" s="138" t="s">
        <v>2430</v>
      </c>
      <c r="P654" s="13"/>
      <c r="R654" s="192">
        <v>1E-3</v>
      </c>
      <c r="T654" s="4" t="s">
        <v>206</v>
      </c>
      <c r="U654" s="4" t="s">
        <v>29</v>
      </c>
      <c r="X654" s="4" t="s">
        <v>6973</v>
      </c>
      <c r="Y654" s="138" t="s">
        <v>2805</v>
      </c>
      <c r="AF654" s="17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</row>
    <row r="655" spans="1:166" s="26" customFormat="1" ht="30.75" hidden="1" thickBot="1" x14ac:dyDescent="0.3">
      <c r="A655" s="4">
        <v>653</v>
      </c>
      <c r="B655" s="361" t="s">
        <v>2753</v>
      </c>
      <c r="C655" s="362" t="s">
        <v>2136</v>
      </c>
      <c r="D655" s="363" t="s">
        <v>2839</v>
      </c>
      <c r="E655" s="362" t="s">
        <v>2853</v>
      </c>
      <c r="F655" s="361" t="s">
        <v>2101</v>
      </c>
      <c r="G655" s="361" t="s">
        <v>2296</v>
      </c>
      <c r="H655" s="361" t="s">
        <v>40</v>
      </c>
      <c r="I655" s="364">
        <v>45560</v>
      </c>
      <c r="J655" s="365">
        <f t="shared" ca="1" si="173"/>
        <v>1212.3935385416698</v>
      </c>
      <c r="K655" s="4">
        <v>1459</v>
      </c>
      <c r="L655" s="364">
        <f t="shared" si="172"/>
        <v>47019</v>
      </c>
      <c r="M655" s="363" t="s">
        <v>2736</v>
      </c>
      <c r="N655" s="361"/>
      <c r="O655" s="363" t="s">
        <v>2430</v>
      </c>
      <c r="P655" s="366"/>
      <c r="Q655" s="361"/>
      <c r="R655" s="367">
        <v>1E-3</v>
      </c>
      <c r="S655" s="361"/>
      <c r="T655" s="4" t="s">
        <v>206</v>
      </c>
      <c r="U655" s="361" t="s">
        <v>29</v>
      </c>
      <c r="V655" s="361"/>
      <c r="W655" s="361"/>
      <c r="X655" s="4" t="s">
        <v>6973</v>
      </c>
      <c r="Y655" s="363" t="s">
        <v>2806</v>
      </c>
      <c r="Z655" s="361"/>
      <c r="AA655" s="361"/>
      <c r="AB655" s="361"/>
      <c r="AC655" s="361"/>
      <c r="AD655" s="361"/>
      <c r="AE655" s="361"/>
      <c r="AF655" s="368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  <c r="BI655" s="96"/>
      <c r="BJ655" s="96"/>
      <c r="BK655" s="96"/>
      <c r="BL655" s="96"/>
      <c r="BM655" s="96"/>
      <c r="BN655" s="96"/>
      <c r="BO655" s="96"/>
      <c r="BP655" s="96"/>
      <c r="BQ655" s="96"/>
      <c r="BR655" s="96"/>
      <c r="BS655" s="96"/>
      <c r="BT655" s="96"/>
      <c r="BU655" s="96"/>
      <c r="BV655" s="96"/>
      <c r="BW655" s="96"/>
      <c r="BX655" s="96"/>
      <c r="BY655" s="96"/>
      <c r="BZ655" s="96"/>
      <c r="CA655" s="96"/>
      <c r="CB655" s="96"/>
      <c r="CC655" s="96"/>
      <c r="CD655" s="96"/>
      <c r="CE655" s="96"/>
      <c r="CF655" s="96"/>
      <c r="CG655" s="96"/>
      <c r="CH655" s="96"/>
      <c r="CI655" s="96"/>
      <c r="CJ655" s="96"/>
      <c r="CK655" s="96"/>
      <c r="CL655" s="96"/>
      <c r="CM655" s="96"/>
      <c r="CN655" s="96"/>
      <c r="CO655" s="96"/>
      <c r="CP655" s="96"/>
      <c r="CQ655" s="96"/>
      <c r="CR655" s="96"/>
      <c r="CS655" s="96"/>
      <c r="CT655" s="96"/>
      <c r="CU655" s="96"/>
      <c r="CV655" s="96"/>
      <c r="CW655" s="96"/>
      <c r="CX655" s="96"/>
      <c r="CY655" s="96"/>
      <c r="CZ655" s="96"/>
      <c r="DA655" s="96"/>
      <c r="DB655" s="96"/>
      <c r="DC655" s="96"/>
      <c r="DD655" s="96"/>
      <c r="DE655" s="96"/>
      <c r="DF655" s="96"/>
      <c r="DG655" s="96"/>
      <c r="DH655" s="96"/>
      <c r="DI655" s="96"/>
      <c r="DJ655" s="96"/>
      <c r="DK655" s="96"/>
      <c r="DL655" s="96"/>
      <c r="DM655" s="96"/>
      <c r="DN655" s="96"/>
      <c r="DO655" s="96"/>
      <c r="DP655" s="96"/>
      <c r="DQ655" s="96"/>
      <c r="DR655" s="96"/>
      <c r="DS655" s="96"/>
      <c r="DT655" s="96"/>
      <c r="DU655" s="96"/>
      <c r="DV655" s="96"/>
      <c r="DW655" s="96"/>
      <c r="DX655" s="96"/>
      <c r="DY655" s="96"/>
      <c r="DZ655" s="96"/>
      <c r="EA655" s="96"/>
      <c r="EB655" s="96"/>
      <c r="EC655" s="96"/>
      <c r="ED655" s="96"/>
      <c r="EE655" s="96"/>
      <c r="EF655" s="96"/>
      <c r="EG655" s="96"/>
      <c r="EH655" s="96"/>
      <c r="EI655" s="96"/>
      <c r="EJ655" s="96"/>
      <c r="EK655" s="96"/>
      <c r="EL655" s="96"/>
      <c r="EM655" s="96"/>
      <c r="EN655" s="96"/>
      <c r="EO655" s="96"/>
      <c r="EP655" s="96"/>
      <c r="EQ655" s="96"/>
      <c r="ER655" s="96"/>
      <c r="ES655" s="96"/>
      <c r="ET655" s="96"/>
      <c r="EU655" s="96"/>
      <c r="EV655" s="96"/>
      <c r="EW655" s="96"/>
      <c r="EX655" s="96"/>
      <c r="EY655" s="96"/>
      <c r="EZ655" s="96"/>
      <c r="FA655" s="96"/>
      <c r="FB655" s="96"/>
      <c r="FC655" s="96"/>
      <c r="FD655" s="96"/>
      <c r="FE655" s="96"/>
      <c r="FF655" s="96"/>
      <c r="FG655" s="96"/>
      <c r="FH655" s="96"/>
      <c r="FI655" s="96"/>
      <c r="FJ655" s="96"/>
    </row>
    <row r="656" spans="1:166" s="4" customFormat="1" ht="30" hidden="1" x14ac:dyDescent="0.25">
      <c r="A656" s="4">
        <v>654</v>
      </c>
      <c r="B656" s="166" t="s">
        <v>2871</v>
      </c>
      <c r="C656" s="156" t="s">
        <v>2475</v>
      </c>
      <c r="D656" s="159" t="s">
        <v>2923</v>
      </c>
      <c r="E656" s="156" t="s">
        <v>2849</v>
      </c>
      <c r="F656" s="166" t="s">
        <v>2101</v>
      </c>
      <c r="G656" s="166" t="s">
        <v>2296</v>
      </c>
      <c r="H656" s="166" t="s">
        <v>40</v>
      </c>
      <c r="I656" s="168">
        <v>45567</v>
      </c>
      <c r="J656" s="167">
        <f t="shared" ca="1" si="173"/>
        <v>124.39353854166984</v>
      </c>
      <c r="K656" s="4">
        <v>364</v>
      </c>
      <c r="L656" s="168">
        <f t="shared" si="171"/>
        <v>45931</v>
      </c>
      <c r="M656" s="159" t="s">
        <v>2045</v>
      </c>
      <c r="N656" s="166"/>
      <c r="O656" s="159" t="s">
        <v>2949</v>
      </c>
      <c r="P656" s="166" t="s">
        <v>370</v>
      </c>
      <c r="Q656" s="166"/>
      <c r="R656" s="156">
        <v>2.5</v>
      </c>
      <c r="S656" s="166"/>
      <c r="T656" s="166" t="s">
        <v>4821</v>
      </c>
      <c r="U656" s="166" t="s">
        <v>29</v>
      </c>
      <c r="V656" s="166"/>
      <c r="W656" s="166"/>
      <c r="X656" s="166"/>
      <c r="Y656" s="159" t="s">
        <v>2872</v>
      </c>
      <c r="Z656" s="166"/>
      <c r="AA656" s="166"/>
      <c r="AB656" s="166"/>
      <c r="AC656" s="166"/>
      <c r="AD656" s="166"/>
      <c r="AE656" s="166"/>
      <c r="AF656" s="166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</row>
    <row r="657" spans="1:166" s="4" customFormat="1" ht="30" hidden="1" x14ac:dyDescent="0.25">
      <c r="A657" s="4">
        <v>655</v>
      </c>
      <c r="B657" s="4" t="s">
        <v>2871</v>
      </c>
      <c r="C657" s="144" t="s">
        <v>2475</v>
      </c>
      <c r="D657" s="138" t="s">
        <v>1465</v>
      </c>
      <c r="E657" s="144" t="s">
        <v>2849</v>
      </c>
      <c r="F657" s="4" t="s">
        <v>2101</v>
      </c>
      <c r="G657" s="4" t="s">
        <v>2296</v>
      </c>
      <c r="H657" s="4" t="s">
        <v>40</v>
      </c>
      <c r="I657" s="8">
        <v>45567</v>
      </c>
      <c r="J657" s="10">
        <f t="shared" ca="1" si="173"/>
        <v>124.39353854166984</v>
      </c>
      <c r="K657" s="4">
        <v>364</v>
      </c>
      <c r="L657" s="8">
        <f t="shared" si="171"/>
        <v>45931</v>
      </c>
      <c r="M657" s="138" t="s">
        <v>2045</v>
      </c>
      <c r="O657" s="150" t="s">
        <v>2869</v>
      </c>
      <c r="P657" s="4" t="s">
        <v>370</v>
      </c>
      <c r="R657" s="144">
        <v>2.5</v>
      </c>
      <c r="S657" s="4" t="s">
        <v>384</v>
      </c>
      <c r="T657" s="4" t="s">
        <v>6980</v>
      </c>
      <c r="U657" s="166" t="s">
        <v>29</v>
      </c>
      <c r="Y657" s="138" t="s">
        <v>2873</v>
      </c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</row>
    <row r="658" spans="1:166" s="4" customFormat="1" ht="30" hidden="1" x14ac:dyDescent="0.25">
      <c r="A658" s="4">
        <v>656</v>
      </c>
      <c r="B658" s="4" t="s">
        <v>2871</v>
      </c>
      <c r="C658" s="144" t="s">
        <v>2475</v>
      </c>
      <c r="D658" s="138" t="s">
        <v>1465</v>
      </c>
      <c r="E658" s="144" t="s">
        <v>2849</v>
      </c>
      <c r="F658" s="4" t="s">
        <v>2101</v>
      </c>
      <c r="G658" s="4" t="s">
        <v>2296</v>
      </c>
      <c r="H658" s="4" t="s">
        <v>40</v>
      </c>
      <c r="I658" s="8">
        <v>45603</v>
      </c>
      <c r="J658" s="10">
        <f t="shared" ca="1" si="173"/>
        <v>160.39353854166984</v>
      </c>
      <c r="K658" s="4">
        <v>364</v>
      </c>
      <c r="L658" s="8">
        <f t="shared" si="171"/>
        <v>45967</v>
      </c>
      <c r="M658" s="138" t="s">
        <v>2045</v>
      </c>
      <c r="O658" s="138" t="s">
        <v>2949</v>
      </c>
      <c r="R658" s="144">
        <v>2.5</v>
      </c>
      <c r="T658" s="4" t="s">
        <v>6980</v>
      </c>
      <c r="U658" s="166" t="s">
        <v>29</v>
      </c>
      <c r="Y658" s="138" t="s">
        <v>2874</v>
      </c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</row>
    <row r="659" spans="1:166" s="4" customFormat="1" ht="30" hidden="1" x14ac:dyDescent="0.25">
      <c r="A659" s="4">
        <v>657</v>
      </c>
      <c r="B659" s="4" t="s">
        <v>2871</v>
      </c>
      <c r="C659" s="144" t="s">
        <v>2475</v>
      </c>
      <c r="D659" s="138" t="s">
        <v>1465</v>
      </c>
      <c r="E659" s="144" t="s">
        <v>2849</v>
      </c>
      <c r="F659" s="4" t="s">
        <v>2101</v>
      </c>
      <c r="G659" s="4" t="s">
        <v>2296</v>
      </c>
      <c r="H659" s="4" t="s">
        <v>40</v>
      </c>
      <c r="I659" s="8">
        <v>45603</v>
      </c>
      <c r="J659" s="10">
        <f t="shared" ca="1" si="173"/>
        <v>160.39353854166984</v>
      </c>
      <c r="K659" s="4">
        <v>364</v>
      </c>
      <c r="L659" s="8">
        <f t="shared" ref="L659:L662" si="174">I659+K659</f>
        <v>45967</v>
      </c>
      <c r="M659" s="138" t="s">
        <v>2045</v>
      </c>
      <c r="O659" s="138" t="s">
        <v>2615</v>
      </c>
      <c r="R659" s="144">
        <v>2.5</v>
      </c>
      <c r="T659" s="4" t="s">
        <v>6980</v>
      </c>
      <c r="U659" s="166" t="s">
        <v>29</v>
      </c>
      <c r="Y659" s="138" t="s">
        <v>2875</v>
      </c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</row>
    <row r="660" spans="1:166" s="4" customFormat="1" ht="30" hidden="1" x14ac:dyDescent="0.25">
      <c r="A660" s="4">
        <v>658</v>
      </c>
      <c r="B660" s="4" t="s">
        <v>2871</v>
      </c>
      <c r="C660" s="144" t="s">
        <v>2475</v>
      </c>
      <c r="D660" s="138" t="s">
        <v>2687</v>
      </c>
      <c r="E660" s="144" t="s">
        <v>2849</v>
      </c>
      <c r="F660" s="4" t="s">
        <v>2101</v>
      </c>
      <c r="G660" s="4" t="s">
        <v>2296</v>
      </c>
      <c r="H660" s="4" t="s">
        <v>40</v>
      </c>
      <c r="I660" s="8">
        <v>45603</v>
      </c>
      <c r="J660" s="10">
        <f t="shared" ca="1" si="173"/>
        <v>160.39353854166984</v>
      </c>
      <c r="K660" s="4">
        <v>364</v>
      </c>
      <c r="L660" s="8">
        <f t="shared" si="174"/>
        <v>45967</v>
      </c>
      <c r="M660" s="138" t="s">
        <v>2045</v>
      </c>
      <c r="O660" s="138" t="s">
        <v>2949</v>
      </c>
      <c r="R660" s="144">
        <v>2.5</v>
      </c>
      <c r="T660" s="4" t="s">
        <v>6980</v>
      </c>
      <c r="U660" s="166" t="s">
        <v>29</v>
      </c>
      <c r="Y660" s="138" t="s">
        <v>2876</v>
      </c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</row>
    <row r="661" spans="1:166" s="4" customFormat="1" ht="30" hidden="1" x14ac:dyDescent="0.25">
      <c r="A661" s="4">
        <v>659</v>
      </c>
      <c r="B661" s="4" t="s">
        <v>2871</v>
      </c>
      <c r="C661" s="144" t="s">
        <v>2475</v>
      </c>
      <c r="D661" s="138" t="s">
        <v>2687</v>
      </c>
      <c r="E661" s="144" t="s">
        <v>2849</v>
      </c>
      <c r="F661" s="4" t="s">
        <v>2101</v>
      </c>
      <c r="G661" s="4" t="s">
        <v>2296</v>
      </c>
      <c r="H661" s="4" t="s">
        <v>40</v>
      </c>
      <c r="I661" s="8">
        <v>45603</v>
      </c>
      <c r="J661" s="10">
        <f t="shared" ca="1" si="173"/>
        <v>160.39353854166984</v>
      </c>
      <c r="K661" s="4">
        <v>364</v>
      </c>
      <c r="L661" s="8">
        <f t="shared" si="174"/>
        <v>45967</v>
      </c>
      <c r="M661" s="138" t="s">
        <v>2045</v>
      </c>
      <c r="O661" s="138" t="s">
        <v>2949</v>
      </c>
      <c r="R661" s="144">
        <v>2.5</v>
      </c>
      <c r="T661" s="4" t="s">
        <v>6980</v>
      </c>
      <c r="U661" s="166" t="s">
        <v>29</v>
      </c>
      <c r="Y661" s="138" t="s">
        <v>2877</v>
      </c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</row>
    <row r="662" spans="1:166" s="4" customFormat="1" ht="30" hidden="1" x14ac:dyDescent="0.25">
      <c r="A662" s="4">
        <v>660</v>
      </c>
      <c r="B662" s="4" t="s">
        <v>2871</v>
      </c>
      <c r="C662" s="144" t="s">
        <v>2475</v>
      </c>
      <c r="D662" s="138" t="s">
        <v>2687</v>
      </c>
      <c r="E662" s="144" t="s">
        <v>2849</v>
      </c>
      <c r="F662" s="4" t="s">
        <v>2101</v>
      </c>
      <c r="G662" s="4" t="s">
        <v>2296</v>
      </c>
      <c r="H662" s="4" t="s">
        <v>40</v>
      </c>
      <c r="I662" s="8">
        <v>45634</v>
      </c>
      <c r="J662" s="10">
        <f t="shared" ca="1" si="173"/>
        <v>191.39353854166984</v>
      </c>
      <c r="K662" s="4">
        <v>364</v>
      </c>
      <c r="L662" s="8">
        <f t="shared" si="174"/>
        <v>45998</v>
      </c>
      <c r="M662" s="138" t="s">
        <v>2045</v>
      </c>
      <c r="O662" s="138" t="s">
        <v>2949</v>
      </c>
      <c r="R662" s="144">
        <v>2.5</v>
      </c>
      <c r="T662" s="4" t="s">
        <v>6980</v>
      </c>
      <c r="U662" s="166" t="s">
        <v>29</v>
      </c>
      <c r="Y662" s="138" t="s">
        <v>2878</v>
      </c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</row>
    <row r="663" spans="1:166" s="4" customFormat="1" ht="30" hidden="1" x14ac:dyDescent="0.25">
      <c r="A663" s="4">
        <v>661</v>
      </c>
      <c r="B663" s="4" t="s">
        <v>2871</v>
      </c>
      <c r="C663" s="144" t="s">
        <v>2475</v>
      </c>
      <c r="D663" s="138" t="s">
        <v>2686</v>
      </c>
      <c r="E663" s="144" t="s">
        <v>2936</v>
      </c>
      <c r="F663" s="4" t="s">
        <v>2101</v>
      </c>
      <c r="G663" s="4" t="s">
        <v>2296</v>
      </c>
      <c r="H663" s="4" t="s">
        <v>40</v>
      </c>
      <c r="I663" s="8">
        <v>45616</v>
      </c>
      <c r="J663" s="10">
        <f t="shared" ca="1" si="173"/>
        <v>173.39353854166984</v>
      </c>
      <c r="K663" s="4">
        <v>364</v>
      </c>
      <c r="L663" s="8">
        <f t="shared" si="171"/>
        <v>45980</v>
      </c>
      <c r="M663" s="138" t="s">
        <v>2037</v>
      </c>
      <c r="O663" s="150" t="s">
        <v>2729</v>
      </c>
      <c r="R663" s="144" t="s">
        <v>2956</v>
      </c>
      <c r="T663" s="4" t="s">
        <v>6980</v>
      </c>
      <c r="U663" s="166" t="s">
        <v>29</v>
      </c>
      <c r="Y663" s="138" t="s">
        <v>2879</v>
      </c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</row>
    <row r="664" spans="1:166" s="4" customFormat="1" ht="30" hidden="1" x14ac:dyDescent="0.25">
      <c r="A664" s="4">
        <v>662</v>
      </c>
      <c r="B664" s="4" t="s">
        <v>2871</v>
      </c>
      <c r="C664" s="144" t="s">
        <v>2475</v>
      </c>
      <c r="D664" s="138" t="s">
        <v>2686</v>
      </c>
      <c r="E664" s="144" t="s">
        <v>2849</v>
      </c>
      <c r="F664" s="4" t="s">
        <v>2101</v>
      </c>
      <c r="G664" s="4" t="s">
        <v>2296</v>
      </c>
      <c r="H664" s="4" t="s">
        <v>40</v>
      </c>
      <c r="I664" s="8">
        <v>45534</v>
      </c>
      <c r="J664" s="10">
        <f t="shared" ca="1" si="173"/>
        <v>91.393538541669841</v>
      </c>
      <c r="K664" s="4">
        <v>364</v>
      </c>
      <c r="L664" s="8">
        <f t="shared" si="171"/>
        <v>45898</v>
      </c>
      <c r="M664" s="138" t="s">
        <v>2045</v>
      </c>
      <c r="O664" s="138" t="s">
        <v>2614</v>
      </c>
      <c r="R664" s="144">
        <v>2.5</v>
      </c>
      <c r="T664" s="4" t="s">
        <v>6980</v>
      </c>
      <c r="U664" s="166" t="s">
        <v>29</v>
      </c>
      <c r="Y664" s="138" t="s">
        <v>2880</v>
      </c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</row>
    <row r="665" spans="1:166" s="4" customFormat="1" ht="30" hidden="1" x14ac:dyDescent="0.25">
      <c r="A665" s="4">
        <v>663</v>
      </c>
      <c r="B665" s="4" t="s">
        <v>2871</v>
      </c>
      <c r="C665" s="144" t="s">
        <v>2475</v>
      </c>
      <c r="D665" s="138" t="s">
        <v>2686</v>
      </c>
      <c r="E665" s="144" t="s">
        <v>2849</v>
      </c>
      <c r="F665" s="4" t="s">
        <v>2101</v>
      </c>
      <c r="G665" s="4" t="s">
        <v>2296</v>
      </c>
      <c r="H665" s="4" t="s">
        <v>40</v>
      </c>
      <c r="I665" s="8">
        <v>45618</v>
      </c>
      <c r="J665" s="10">
        <f t="shared" ca="1" si="173"/>
        <v>175.39353854166984</v>
      </c>
      <c r="K665" s="4">
        <v>364</v>
      </c>
      <c r="L665" s="8">
        <f t="shared" si="171"/>
        <v>45982</v>
      </c>
      <c r="M665" s="138" t="s">
        <v>2045</v>
      </c>
      <c r="O665" s="138" t="s">
        <v>2949</v>
      </c>
      <c r="R665" s="144" t="s">
        <v>1488</v>
      </c>
      <c r="T665" s="4" t="s">
        <v>6980</v>
      </c>
      <c r="U665" s="166" t="s">
        <v>29</v>
      </c>
      <c r="Y665" s="138" t="s">
        <v>2881</v>
      </c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</row>
    <row r="666" spans="1:166" s="4" customFormat="1" ht="30" hidden="1" x14ac:dyDescent="0.25">
      <c r="A666" s="4">
        <v>664</v>
      </c>
      <c r="B666" s="4" t="s">
        <v>2871</v>
      </c>
      <c r="C666" s="144" t="s">
        <v>2475</v>
      </c>
      <c r="D666" s="138" t="s">
        <v>2686</v>
      </c>
      <c r="E666" s="144" t="s">
        <v>2849</v>
      </c>
      <c r="F666" s="4" t="s">
        <v>2101</v>
      </c>
      <c r="G666" s="4" t="s">
        <v>2296</v>
      </c>
      <c r="H666" s="4" t="s">
        <v>40</v>
      </c>
      <c r="I666" s="8">
        <v>45638</v>
      </c>
      <c r="J666" s="10">
        <f t="shared" ca="1" si="173"/>
        <v>195.39353854166984</v>
      </c>
      <c r="K666" s="4">
        <v>364</v>
      </c>
      <c r="L666" s="8">
        <f t="shared" si="171"/>
        <v>46002</v>
      </c>
      <c r="M666" s="138" t="s">
        <v>2045</v>
      </c>
      <c r="O666" s="138" t="s">
        <v>2949</v>
      </c>
      <c r="R666" s="144" t="s">
        <v>1488</v>
      </c>
      <c r="T666" s="4" t="s">
        <v>6980</v>
      </c>
      <c r="U666" s="166" t="s">
        <v>29</v>
      </c>
      <c r="Y666" s="138" t="s">
        <v>2882</v>
      </c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</row>
    <row r="667" spans="1:166" s="4" customFormat="1" ht="30" hidden="1" x14ac:dyDescent="0.25">
      <c r="A667" s="4">
        <v>665</v>
      </c>
      <c r="B667" s="4" t="s">
        <v>2871</v>
      </c>
      <c r="C667" s="144" t="s">
        <v>2475</v>
      </c>
      <c r="D667" s="138" t="s">
        <v>2832</v>
      </c>
      <c r="E667" s="144" t="s">
        <v>2937</v>
      </c>
      <c r="F667" s="4" t="s">
        <v>2101</v>
      </c>
      <c r="G667" s="4" t="s">
        <v>2296</v>
      </c>
      <c r="H667" s="4" t="s">
        <v>40</v>
      </c>
      <c r="I667" s="8">
        <v>45638</v>
      </c>
      <c r="J667" s="10">
        <f t="shared" ca="1" si="173"/>
        <v>195.39353854166984</v>
      </c>
      <c r="K667" s="4">
        <v>364</v>
      </c>
      <c r="L667" s="8">
        <f t="shared" si="171"/>
        <v>46002</v>
      </c>
      <c r="M667" s="138" t="s">
        <v>1052</v>
      </c>
      <c r="O667" s="150" t="s">
        <v>2729</v>
      </c>
      <c r="R667" s="144" t="s">
        <v>1488</v>
      </c>
      <c r="T667" s="4" t="s">
        <v>172</v>
      </c>
      <c r="U667" s="166" t="s">
        <v>29</v>
      </c>
      <c r="Y667" s="138" t="s">
        <v>2883</v>
      </c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</row>
    <row r="668" spans="1:166" s="4" customFormat="1" ht="30" hidden="1" x14ac:dyDescent="0.25">
      <c r="A668" s="4">
        <v>666</v>
      </c>
      <c r="B668" s="4" t="s">
        <v>2871</v>
      </c>
      <c r="C668" s="144" t="s">
        <v>2475</v>
      </c>
      <c r="D668" s="138" t="s">
        <v>2832</v>
      </c>
      <c r="E668" s="144" t="s">
        <v>2938</v>
      </c>
      <c r="F668" s="4" t="s">
        <v>2101</v>
      </c>
      <c r="G668" s="4" t="s">
        <v>2296</v>
      </c>
      <c r="H668" s="4" t="s">
        <v>40</v>
      </c>
      <c r="I668" s="8">
        <v>45638</v>
      </c>
      <c r="J668" s="10">
        <f t="shared" ca="1" si="173"/>
        <v>195.39353854166984</v>
      </c>
      <c r="K668" s="4">
        <v>364</v>
      </c>
      <c r="L668" s="8">
        <f t="shared" si="171"/>
        <v>46002</v>
      </c>
      <c r="M668" s="138" t="s">
        <v>2944</v>
      </c>
      <c r="O668" s="150" t="s">
        <v>2729</v>
      </c>
      <c r="R668" s="144" t="s">
        <v>1488</v>
      </c>
      <c r="T668" s="4" t="s">
        <v>172</v>
      </c>
      <c r="U668" s="166" t="s">
        <v>29</v>
      </c>
      <c r="Y668" s="138" t="s">
        <v>2884</v>
      </c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</row>
    <row r="669" spans="1:166" s="4" customFormat="1" ht="30" hidden="1" x14ac:dyDescent="0.25">
      <c r="A669" s="4">
        <v>667</v>
      </c>
      <c r="B669" s="4" t="s">
        <v>2871</v>
      </c>
      <c r="C669" s="144" t="s">
        <v>2475</v>
      </c>
      <c r="D669" s="138" t="s">
        <v>2832</v>
      </c>
      <c r="E669" s="144" t="s">
        <v>2842</v>
      </c>
      <c r="F669" s="4" t="s">
        <v>2101</v>
      </c>
      <c r="G669" s="4" t="s">
        <v>2296</v>
      </c>
      <c r="H669" s="4" t="s">
        <v>40</v>
      </c>
      <c r="I669" s="8">
        <v>45638</v>
      </c>
      <c r="J669" s="10">
        <f t="shared" ca="1" si="173"/>
        <v>195.39353854166984</v>
      </c>
      <c r="K669" s="4">
        <v>364</v>
      </c>
      <c r="L669" s="8">
        <f t="shared" si="171"/>
        <v>46002</v>
      </c>
      <c r="M669" s="138" t="s">
        <v>2045</v>
      </c>
      <c r="O669" s="150" t="s">
        <v>2729</v>
      </c>
      <c r="R669" s="144" t="s">
        <v>1488</v>
      </c>
      <c r="T669" s="4" t="s">
        <v>172</v>
      </c>
      <c r="U669" s="166" t="s">
        <v>29</v>
      </c>
      <c r="Y669" s="138" t="s">
        <v>2885</v>
      </c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</row>
    <row r="670" spans="1:166" s="4" customFormat="1" ht="30" hidden="1" x14ac:dyDescent="0.25">
      <c r="A670" s="4">
        <v>668</v>
      </c>
      <c r="B670" s="4" t="s">
        <v>2871</v>
      </c>
      <c r="C670" s="144" t="s">
        <v>2475</v>
      </c>
      <c r="D670" s="138" t="s">
        <v>2924</v>
      </c>
      <c r="E670" s="144" t="s">
        <v>2939</v>
      </c>
      <c r="F670" s="4" t="s">
        <v>2101</v>
      </c>
      <c r="G670" s="4" t="s">
        <v>2296</v>
      </c>
      <c r="H670" s="4" t="s">
        <v>40</v>
      </c>
      <c r="I670" s="8">
        <v>45638</v>
      </c>
      <c r="J670" s="10">
        <f t="shared" ca="1" si="173"/>
        <v>195.39353854166984</v>
      </c>
      <c r="K670" s="4">
        <v>364</v>
      </c>
      <c r="L670" s="8">
        <f t="shared" si="171"/>
        <v>46002</v>
      </c>
      <c r="M670" s="138" t="s">
        <v>2945</v>
      </c>
      <c r="O670" s="150" t="s">
        <v>2729</v>
      </c>
      <c r="R670" s="144" t="s">
        <v>1488</v>
      </c>
      <c r="T670" s="4" t="s">
        <v>6980</v>
      </c>
      <c r="U670" s="166" t="s">
        <v>29</v>
      </c>
      <c r="Y670" s="138" t="s">
        <v>2886</v>
      </c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</row>
    <row r="671" spans="1:166" s="4" customFormat="1" ht="30" hidden="1" x14ac:dyDescent="0.25">
      <c r="A671" s="4">
        <v>669</v>
      </c>
      <c r="B671" s="4" t="s">
        <v>2871</v>
      </c>
      <c r="C671" s="144" t="s">
        <v>2475</v>
      </c>
      <c r="D671" s="138" t="s">
        <v>2925</v>
      </c>
      <c r="E671" s="144" t="s">
        <v>2720</v>
      </c>
      <c r="F671" s="4" t="s">
        <v>2101</v>
      </c>
      <c r="G671" s="4" t="s">
        <v>2296</v>
      </c>
      <c r="H671" s="4" t="s">
        <v>40</v>
      </c>
      <c r="I671" s="8">
        <v>45638</v>
      </c>
      <c r="J671" s="10">
        <f t="shared" ca="1" si="173"/>
        <v>195.39353854166984</v>
      </c>
      <c r="K671" s="4">
        <v>364</v>
      </c>
      <c r="L671" s="8">
        <f t="shared" si="171"/>
        <v>46002</v>
      </c>
      <c r="M671" s="138" t="s">
        <v>1089</v>
      </c>
      <c r="O671" s="150" t="s">
        <v>2729</v>
      </c>
      <c r="R671" s="144" t="s">
        <v>1488</v>
      </c>
      <c r="T671" s="4" t="s">
        <v>4821</v>
      </c>
      <c r="U671" s="166" t="s">
        <v>29</v>
      </c>
      <c r="Y671" s="138" t="s">
        <v>2887</v>
      </c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</row>
    <row r="672" spans="1:166" s="4" customFormat="1" ht="30" hidden="1" x14ac:dyDescent="0.25">
      <c r="A672" s="4">
        <v>670</v>
      </c>
      <c r="B672" s="4" t="s">
        <v>2871</v>
      </c>
      <c r="C672" s="144" t="s">
        <v>2475</v>
      </c>
      <c r="D672" s="138" t="s">
        <v>2926</v>
      </c>
      <c r="E672" s="144" t="s">
        <v>2720</v>
      </c>
      <c r="F672" s="4" t="s">
        <v>2101</v>
      </c>
      <c r="G672" s="4" t="s">
        <v>2296</v>
      </c>
      <c r="H672" s="4" t="s">
        <v>40</v>
      </c>
      <c r="I672" s="8">
        <v>45537</v>
      </c>
      <c r="J672" s="10">
        <f t="shared" ca="1" si="173"/>
        <v>94.393538541669841</v>
      </c>
      <c r="K672" s="4">
        <v>364</v>
      </c>
      <c r="L672" s="8">
        <f t="shared" si="171"/>
        <v>45901</v>
      </c>
      <c r="M672" s="138" t="s">
        <v>1089</v>
      </c>
      <c r="O672" s="150" t="s">
        <v>2729</v>
      </c>
      <c r="R672" s="144" t="s">
        <v>1488</v>
      </c>
      <c r="T672" s="4" t="s">
        <v>4821</v>
      </c>
      <c r="U672" s="166" t="s">
        <v>29</v>
      </c>
      <c r="Y672" s="138" t="s">
        <v>2888</v>
      </c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</row>
    <row r="673" spans="1:166" s="4" customFormat="1" ht="30" hidden="1" x14ac:dyDescent="0.25">
      <c r="A673" s="4">
        <v>671</v>
      </c>
      <c r="B673" s="4" t="s">
        <v>2871</v>
      </c>
      <c r="C673" s="144" t="s">
        <v>2475</v>
      </c>
      <c r="D673" s="138" t="s">
        <v>2689</v>
      </c>
      <c r="E673" s="144" t="s">
        <v>2720</v>
      </c>
      <c r="F673" s="4" t="s">
        <v>2101</v>
      </c>
      <c r="G673" s="4" t="s">
        <v>2296</v>
      </c>
      <c r="H673" s="4" t="s">
        <v>40</v>
      </c>
      <c r="I673" s="8">
        <v>45537</v>
      </c>
      <c r="J673" s="10">
        <f t="shared" ca="1" si="173"/>
        <v>94.393538541669841</v>
      </c>
      <c r="K673" s="4">
        <v>364</v>
      </c>
      <c r="L673" s="8">
        <f t="shared" si="171"/>
        <v>45901</v>
      </c>
      <c r="M673" s="138" t="s">
        <v>1089</v>
      </c>
      <c r="O673" s="150" t="s">
        <v>2729</v>
      </c>
      <c r="R673" s="144" t="s">
        <v>1488</v>
      </c>
      <c r="T673" s="4" t="s">
        <v>6982</v>
      </c>
      <c r="U673" s="166" t="s">
        <v>29</v>
      </c>
      <c r="Y673" s="138" t="s">
        <v>2889</v>
      </c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</row>
    <row r="674" spans="1:166" s="4" customFormat="1" ht="30" hidden="1" x14ac:dyDescent="0.25">
      <c r="A674" s="4">
        <v>672</v>
      </c>
      <c r="B674" s="4" t="s">
        <v>2871</v>
      </c>
      <c r="C674" s="144" t="s">
        <v>2475</v>
      </c>
      <c r="D674" s="138" t="s">
        <v>2689</v>
      </c>
      <c r="E674" s="144" t="s">
        <v>2720</v>
      </c>
      <c r="F674" s="4" t="s">
        <v>2101</v>
      </c>
      <c r="G674" s="4" t="s">
        <v>2296</v>
      </c>
      <c r="H674" s="4" t="s">
        <v>40</v>
      </c>
      <c r="I674" s="8">
        <v>45537</v>
      </c>
      <c r="J674" s="10">
        <f t="shared" ca="1" si="173"/>
        <v>94.393538541669841</v>
      </c>
      <c r="K674" s="4">
        <v>364</v>
      </c>
      <c r="L674" s="8">
        <f t="shared" si="171"/>
        <v>45901</v>
      </c>
      <c r="M674" s="138" t="s">
        <v>1089</v>
      </c>
      <c r="O674" s="150" t="s">
        <v>2729</v>
      </c>
      <c r="R674" s="144" t="s">
        <v>1488</v>
      </c>
      <c r="T674" s="4" t="s">
        <v>6982</v>
      </c>
      <c r="U674" s="166" t="s">
        <v>29</v>
      </c>
      <c r="Y674" s="138" t="s">
        <v>2890</v>
      </c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</row>
    <row r="675" spans="1:166" s="4" customFormat="1" ht="30" hidden="1" x14ac:dyDescent="0.25">
      <c r="A675" s="4">
        <v>673</v>
      </c>
      <c r="B675" s="4" t="s">
        <v>2871</v>
      </c>
      <c r="C675" s="144" t="s">
        <v>1508</v>
      </c>
      <c r="D675" s="138" t="s">
        <v>2927</v>
      </c>
      <c r="E675" s="144" t="s">
        <v>2291</v>
      </c>
      <c r="F675" s="4" t="s">
        <v>2101</v>
      </c>
      <c r="G675" s="4" t="s">
        <v>2296</v>
      </c>
      <c r="H675" s="4" t="s">
        <v>40</v>
      </c>
      <c r="I675" s="8">
        <v>45538</v>
      </c>
      <c r="J675" s="10">
        <f t="shared" ca="1" si="173"/>
        <v>460.39353854166984</v>
      </c>
      <c r="K675" s="4">
        <v>729</v>
      </c>
      <c r="L675" s="8">
        <f t="shared" si="171"/>
        <v>46267</v>
      </c>
      <c r="M675" s="138" t="s">
        <v>2946</v>
      </c>
      <c r="O675" s="150" t="s">
        <v>2735</v>
      </c>
      <c r="R675" s="150" t="s">
        <v>2430</v>
      </c>
      <c r="X675" s="4" t="s">
        <v>6973</v>
      </c>
      <c r="Y675" s="138" t="s">
        <v>2891</v>
      </c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</row>
    <row r="676" spans="1:166" s="4" customFormat="1" ht="30" hidden="1" x14ac:dyDescent="0.25">
      <c r="A676" s="4">
        <v>674</v>
      </c>
      <c r="B676" s="4" t="s">
        <v>2871</v>
      </c>
      <c r="C676" s="144" t="s">
        <v>1508</v>
      </c>
      <c r="D676" s="138" t="s">
        <v>2928</v>
      </c>
      <c r="E676" s="144" t="s">
        <v>2291</v>
      </c>
      <c r="F676" s="4" t="s">
        <v>2101</v>
      </c>
      <c r="G676" s="4" t="s">
        <v>2296</v>
      </c>
      <c r="H676" s="4" t="s">
        <v>40</v>
      </c>
      <c r="I676" s="8">
        <v>45539</v>
      </c>
      <c r="J676" s="10">
        <f t="shared" ca="1" si="173"/>
        <v>461.39353854166984</v>
      </c>
      <c r="K676" s="4">
        <v>729</v>
      </c>
      <c r="L676" s="8">
        <f t="shared" si="171"/>
        <v>46268</v>
      </c>
      <c r="M676" s="138" t="s">
        <v>2946</v>
      </c>
      <c r="O676" s="138" t="s">
        <v>2868</v>
      </c>
      <c r="R676" s="150" t="s">
        <v>2430</v>
      </c>
      <c r="X676" s="4" t="s">
        <v>6973</v>
      </c>
      <c r="Y676" s="138" t="s">
        <v>2892</v>
      </c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</row>
    <row r="677" spans="1:166" s="4" customFormat="1" ht="30" hidden="1" x14ac:dyDescent="0.25">
      <c r="A677" s="4">
        <v>675</v>
      </c>
      <c r="B677" s="4" t="s">
        <v>2871</v>
      </c>
      <c r="C677" s="144" t="s">
        <v>1508</v>
      </c>
      <c r="D677" s="138" t="s">
        <v>2692</v>
      </c>
      <c r="E677" s="144" t="s">
        <v>2291</v>
      </c>
      <c r="F677" s="4" t="s">
        <v>2101</v>
      </c>
      <c r="G677" s="4" t="s">
        <v>2296</v>
      </c>
      <c r="H677" s="4" t="s">
        <v>40</v>
      </c>
      <c r="I677" s="8">
        <v>45540</v>
      </c>
      <c r="J677" s="10">
        <f t="shared" ca="1" si="173"/>
        <v>462.39353854166984</v>
      </c>
      <c r="K677" s="4">
        <v>729</v>
      </c>
      <c r="L677" s="8">
        <f t="shared" si="171"/>
        <v>46269</v>
      </c>
      <c r="M677" s="138" t="s">
        <v>2946</v>
      </c>
      <c r="O677" s="138" t="s">
        <v>2868</v>
      </c>
      <c r="R677" s="150" t="s">
        <v>2430</v>
      </c>
      <c r="X677" s="4" t="s">
        <v>6973</v>
      </c>
      <c r="Y677" s="138" t="s">
        <v>2893</v>
      </c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</row>
    <row r="678" spans="1:166" s="4" customFormat="1" ht="30" hidden="1" x14ac:dyDescent="0.25">
      <c r="A678" s="4">
        <v>676</v>
      </c>
      <c r="B678" s="4" t="s">
        <v>2871</v>
      </c>
      <c r="C678" s="144" t="s">
        <v>1508</v>
      </c>
      <c r="D678" s="138" t="s">
        <v>2685</v>
      </c>
      <c r="E678" s="144" t="s">
        <v>2291</v>
      </c>
      <c r="F678" s="4" t="s">
        <v>2101</v>
      </c>
      <c r="G678" s="4" t="s">
        <v>2296</v>
      </c>
      <c r="H678" s="4" t="s">
        <v>40</v>
      </c>
      <c r="I678" s="8">
        <v>45541</v>
      </c>
      <c r="J678" s="10">
        <f t="shared" ca="1" si="173"/>
        <v>463.39353854166984</v>
      </c>
      <c r="K678" s="4">
        <v>729</v>
      </c>
      <c r="L678" s="8">
        <f t="shared" si="171"/>
        <v>46270</v>
      </c>
      <c r="M678" s="138" t="s">
        <v>2946</v>
      </c>
      <c r="O678" s="138" t="s">
        <v>2868</v>
      </c>
      <c r="R678" s="150" t="s">
        <v>2430</v>
      </c>
      <c r="X678" s="4" t="s">
        <v>6973</v>
      </c>
      <c r="Y678" s="138" t="s">
        <v>2894</v>
      </c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</row>
    <row r="679" spans="1:166" s="4" customFormat="1" ht="30" hidden="1" x14ac:dyDescent="0.25">
      <c r="A679" s="4">
        <v>677</v>
      </c>
      <c r="B679" s="4" t="s">
        <v>2871</v>
      </c>
      <c r="C679" s="144" t="s">
        <v>1508</v>
      </c>
      <c r="D679" s="138" t="s">
        <v>2703</v>
      </c>
      <c r="E679" s="144" t="s">
        <v>2291</v>
      </c>
      <c r="F679" s="4" t="s">
        <v>2101</v>
      </c>
      <c r="G679" s="4" t="s">
        <v>2296</v>
      </c>
      <c r="H679" s="4" t="s">
        <v>40</v>
      </c>
      <c r="I679" s="8">
        <v>45542</v>
      </c>
      <c r="J679" s="10">
        <f t="shared" ca="1" si="173"/>
        <v>464.39353854166984</v>
      </c>
      <c r="K679" s="4">
        <v>729</v>
      </c>
      <c r="L679" s="8">
        <f t="shared" ref="L679:L742" si="175">I679+K679</f>
        <v>46271</v>
      </c>
      <c r="M679" s="138" t="s">
        <v>2946</v>
      </c>
      <c r="O679" s="138" t="s">
        <v>2868</v>
      </c>
      <c r="R679" s="150" t="s">
        <v>2430</v>
      </c>
      <c r="X679" s="4" t="s">
        <v>6973</v>
      </c>
      <c r="Y679" s="138" t="s">
        <v>2895</v>
      </c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</row>
    <row r="680" spans="1:166" s="4" customFormat="1" ht="30" hidden="1" x14ac:dyDescent="0.25">
      <c r="A680" s="4">
        <v>678</v>
      </c>
      <c r="B680" s="4" t="s">
        <v>2871</v>
      </c>
      <c r="C680" s="144" t="s">
        <v>1508</v>
      </c>
      <c r="D680" s="138" t="s">
        <v>2704</v>
      </c>
      <c r="E680" s="144" t="s">
        <v>2045</v>
      </c>
      <c r="F680" s="4" t="s">
        <v>2101</v>
      </c>
      <c r="G680" s="4" t="s">
        <v>2296</v>
      </c>
      <c r="H680" s="4" t="s">
        <v>40</v>
      </c>
      <c r="I680" s="8">
        <v>45543</v>
      </c>
      <c r="J680" s="10">
        <f t="shared" ca="1" si="173"/>
        <v>465.39353854166984</v>
      </c>
      <c r="K680" s="4">
        <v>729</v>
      </c>
      <c r="L680" s="8">
        <f t="shared" si="175"/>
        <v>46272</v>
      </c>
      <c r="M680" s="138" t="s">
        <v>2045</v>
      </c>
      <c r="O680" s="138" t="s">
        <v>2950</v>
      </c>
      <c r="R680" s="150" t="s">
        <v>2430</v>
      </c>
      <c r="X680" s="4" t="s">
        <v>6973</v>
      </c>
      <c r="Y680" s="138" t="s">
        <v>2896</v>
      </c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</row>
    <row r="681" spans="1:166" s="4" customFormat="1" ht="30" hidden="1" x14ac:dyDescent="0.25">
      <c r="A681" s="4">
        <v>679</v>
      </c>
      <c r="B681" s="4" t="s">
        <v>2871</v>
      </c>
      <c r="C681" s="144" t="s">
        <v>1508</v>
      </c>
      <c r="D681" s="138" t="s">
        <v>2693</v>
      </c>
      <c r="E681" s="144" t="s">
        <v>2291</v>
      </c>
      <c r="F681" s="4" t="s">
        <v>2101</v>
      </c>
      <c r="G681" s="4" t="s">
        <v>2296</v>
      </c>
      <c r="H681" s="4" t="s">
        <v>40</v>
      </c>
      <c r="I681" s="8">
        <v>45544</v>
      </c>
      <c r="J681" s="10">
        <f t="shared" ca="1" si="173"/>
        <v>466.39353854166984</v>
      </c>
      <c r="K681" s="4">
        <v>729</v>
      </c>
      <c r="L681" s="8">
        <f t="shared" si="175"/>
        <v>46273</v>
      </c>
      <c r="M681" s="138" t="s">
        <v>2946</v>
      </c>
      <c r="O681" s="150" t="s">
        <v>2735</v>
      </c>
      <c r="R681" s="150" t="s">
        <v>2430</v>
      </c>
      <c r="X681" s="4" t="s">
        <v>6973</v>
      </c>
      <c r="Y681" s="138" t="s">
        <v>2897</v>
      </c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</row>
    <row r="682" spans="1:166" s="4" customFormat="1" ht="30" hidden="1" x14ac:dyDescent="0.25">
      <c r="A682" s="4">
        <v>680</v>
      </c>
      <c r="B682" s="4" t="s">
        <v>2871</v>
      </c>
      <c r="C682" s="144" t="s">
        <v>1508</v>
      </c>
      <c r="D682" s="138" t="s">
        <v>2705</v>
      </c>
      <c r="E682" s="144" t="s">
        <v>2724</v>
      </c>
      <c r="F682" s="4" t="s">
        <v>2101</v>
      </c>
      <c r="G682" s="4" t="s">
        <v>2296</v>
      </c>
      <c r="H682" s="4" t="s">
        <v>40</v>
      </c>
      <c r="I682" s="8">
        <v>45545</v>
      </c>
      <c r="J682" s="10">
        <f t="shared" ca="1" si="173"/>
        <v>467.39353854166984</v>
      </c>
      <c r="K682" s="4">
        <v>729</v>
      </c>
      <c r="L682" s="8">
        <f t="shared" si="175"/>
        <v>46274</v>
      </c>
      <c r="M682" s="144" t="s">
        <v>2741</v>
      </c>
      <c r="O682" s="150" t="s">
        <v>2735</v>
      </c>
      <c r="R682" s="150" t="s">
        <v>2430</v>
      </c>
      <c r="X682" s="4" t="s">
        <v>6973</v>
      </c>
      <c r="Y682" s="138" t="s">
        <v>2898</v>
      </c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</row>
    <row r="683" spans="1:166" s="4" customFormat="1" ht="30" hidden="1" x14ac:dyDescent="0.25">
      <c r="A683" s="4">
        <v>681</v>
      </c>
      <c r="B683" s="4" t="s">
        <v>2871</v>
      </c>
      <c r="C683" s="144" t="s">
        <v>1508</v>
      </c>
      <c r="D683" s="138" t="s">
        <v>2706</v>
      </c>
      <c r="E683" s="144" t="s">
        <v>2291</v>
      </c>
      <c r="F683" s="4" t="s">
        <v>2101</v>
      </c>
      <c r="G683" s="4" t="s">
        <v>2296</v>
      </c>
      <c r="H683" s="4" t="s">
        <v>40</v>
      </c>
      <c r="I683" s="8">
        <v>45545</v>
      </c>
      <c r="J683" s="10">
        <f t="shared" ca="1" si="173"/>
        <v>467.39353854166984</v>
      </c>
      <c r="K683" s="4">
        <v>729</v>
      </c>
      <c r="L683" s="8">
        <f t="shared" si="175"/>
        <v>46274</v>
      </c>
      <c r="M683" s="138" t="s">
        <v>2946</v>
      </c>
      <c r="O683" s="150" t="s">
        <v>2735</v>
      </c>
      <c r="R683" s="150" t="s">
        <v>2430</v>
      </c>
      <c r="X683" s="4" t="s">
        <v>6973</v>
      </c>
      <c r="Y683" s="138" t="s">
        <v>2899</v>
      </c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</row>
    <row r="684" spans="1:166" s="4" customFormat="1" ht="30" hidden="1" x14ac:dyDescent="0.25">
      <c r="A684" s="4">
        <v>682</v>
      </c>
      <c r="B684" s="4" t="s">
        <v>2871</v>
      </c>
      <c r="C684" s="144" t="s">
        <v>1508</v>
      </c>
      <c r="D684" s="138" t="s">
        <v>2811</v>
      </c>
      <c r="E684" s="144" t="s">
        <v>2291</v>
      </c>
      <c r="F684" s="4" t="s">
        <v>2101</v>
      </c>
      <c r="G684" s="4" t="s">
        <v>2296</v>
      </c>
      <c r="H684" s="4" t="s">
        <v>40</v>
      </c>
      <c r="I684" s="8">
        <v>45545</v>
      </c>
      <c r="J684" s="10">
        <f t="shared" ca="1" si="173"/>
        <v>467.39353854166984</v>
      </c>
      <c r="K684" s="4">
        <v>729</v>
      </c>
      <c r="L684" s="8">
        <f t="shared" si="175"/>
        <v>46274</v>
      </c>
      <c r="M684" s="138" t="s">
        <v>2946</v>
      </c>
      <c r="O684" s="150" t="s">
        <v>2735</v>
      </c>
      <c r="R684" s="150" t="s">
        <v>2430</v>
      </c>
      <c r="X684" s="4" t="s">
        <v>6973</v>
      </c>
      <c r="Y684" s="138" t="s">
        <v>2900</v>
      </c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</row>
    <row r="685" spans="1:166" s="4" customFormat="1" ht="30" hidden="1" x14ac:dyDescent="0.25">
      <c r="A685" s="4">
        <v>683</v>
      </c>
      <c r="B685" s="4" t="s">
        <v>2871</v>
      </c>
      <c r="C685" s="144" t="s">
        <v>1508</v>
      </c>
      <c r="D685" s="138" t="s">
        <v>2929</v>
      </c>
      <c r="E685" s="144" t="s">
        <v>2291</v>
      </c>
      <c r="F685" s="4" t="s">
        <v>2101</v>
      </c>
      <c r="G685" s="4" t="s">
        <v>2296</v>
      </c>
      <c r="H685" s="4" t="s">
        <v>40</v>
      </c>
      <c r="I685" s="8">
        <v>45545</v>
      </c>
      <c r="J685" s="10">
        <f t="shared" ca="1" si="173"/>
        <v>467.39353854166984</v>
      </c>
      <c r="K685" s="4">
        <v>729</v>
      </c>
      <c r="L685" s="8">
        <f t="shared" si="175"/>
        <v>46274</v>
      </c>
      <c r="M685" s="138" t="s">
        <v>2946</v>
      </c>
      <c r="O685" s="150" t="s">
        <v>2735</v>
      </c>
      <c r="R685" s="150" t="s">
        <v>2430</v>
      </c>
      <c r="X685" s="4" t="s">
        <v>6973</v>
      </c>
      <c r="Y685" s="138" t="s">
        <v>2901</v>
      </c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</row>
    <row r="686" spans="1:166" s="4" customFormat="1" ht="30" hidden="1" x14ac:dyDescent="0.25">
      <c r="A686" s="4">
        <v>684</v>
      </c>
      <c r="B686" s="4" t="s">
        <v>2871</v>
      </c>
      <c r="C686" s="144" t="s">
        <v>1508</v>
      </c>
      <c r="D686" s="138" t="s">
        <v>2930</v>
      </c>
      <c r="E686" s="144" t="s">
        <v>2291</v>
      </c>
      <c r="F686" s="4" t="s">
        <v>2101</v>
      </c>
      <c r="G686" s="4" t="s">
        <v>2296</v>
      </c>
      <c r="H686" s="4" t="s">
        <v>40</v>
      </c>
      <c r="I686" s="8">
        <v>45545</v>
      </c>
      <c r="J686" s="10">
        <f t="shared" ca="1" si="173"/>
        <v>467.39353854166984</v>
      </c>
      <c r="K686" s="4">
        <v>729</v>
      </c>
      <c r="L686" s="8">
        <f t="shared" si="175"/>
        <v>46274</v>
      </c>
      <c r="M686" s="138" t="s">
        <v>2946</v>
      </c>
      <c r="O686" s="150" t="s">
        <v>2735</v>
      </c>
      <c r="R686" s="150" t="s">
        <v>2430</v>
      </c>
      <c r="X686" s="4" t="s">
        <v>6973</v>
      </c>
      <c r="Y686" s="138" t="s">
        <v>2902</v>
      </c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</row>
    <row r="687" spans="1:166" s="4" customFormat="1" ht="30" hidden="1" x14ac:dyDescent="0.25">
      <c r="A687" s="4">
        <v>685</v>
      </c>
      <c r="B687" s="4" t="s">
        <v>2871</v>
      </c>
      <c r="C687" s="144" t="s">
        <v>1508</v>
      </c>
      <c r="D687" s="138" t="s">
        <v>2931</v>
      </c>
      <c r="E687" s="144" t="s">
        <v>2291</v>
      </c>
      <c r="F687" s="4" t="s">
        <v>2101</v>
      </c>
      <c r="G687" s="4" t="s">
        <v>2296</v>
      </c>
      <c r="H687" s="4" t="s">
        <v>40</v>
      </c>
      <c r="I687" s="8">
        <v>45545</v>
      </c>
      <c r="J687" s="10">
        <f t="shared" ca="1" si="173"/>
        <v>467.39353854166984</v>
      </c>
      <c r="K687" s="4">
        <v>729</v>
      </c>
      <c r="L687" s="8">
        <f t="shared" si="175"/>
        <v>46274</v>
      </c>
      <c r="M687" s="138" t="s">
        <v>2946</v>
      </c>
      <c r="O687" s="150" t="s">
        <v>2735</v>
      </c>
      <c r="R687" s="150" t="s">
        <v>2430</v>
      </c>
      <c r="X687" s="4" t="s">
        <v>6973</v>
      </c>
      <c r="Y687" s="138" t="s">
        <v>2903</v>
      </c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</row>
    <row r="688" spans="1:166" s="4" customFormat="1" ht="30" hidden="1" x14ac:dyDescent="0.25">
      <c r="A688" s="4">
        <v>686</v>
      </c>
      <c r="B688" s="4" t="s">
        <v>2871</v>
      </c>
      <c r="C688" s="144" t="s">
        <v>1508</v>
      </c>
      <c r="D688" s="138" t="s">
        <v>2692</v>
      </c>
      <c r="E688" s="144" t="s">
        <v>2940</v>
      </c>
      <c r="F688" s="4" t="s">
        <v>2101</v>
      </c>
      <c r="G688" s="4" t="s">
        <v>2296</v>
      </c>
      <c r="H688" s="4" t="s">
        <v>40</v>
      </c>
      <c r="I688" s="8">
        <v>45545</v>
      </c>
      <c r="J688" s="10">
        <f t="shared" ca="1" si="173"/>
        <v>467.39353854166984</v>
      </c>
      <c r="K688" s="4">
        <v>729</v>
      </c>
      <c r="L688" s="8">
        <f t="shared" si="175"/>
        <v>46274</v>
      </c>
      <c r="M688" s="138" t="s">
        <v>2436</v>
      </c>
      <c r="O688" s="150" t="s">
        <v>2733</v>
      </c>
      <c r="R688" s="150" t="s">
        <v>2430</v>
      </c>
      <c r="X688" s="4" t="s">
        <v>6973</v>
      </c>
      <c r="Y688" s="138" t="s">
        <v>2904</v>
      </c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</row>
    <row r="689" spans="1:166" s="4" customFormat="1" ht="30" hidden="1" x14ac:dyDescent="0.25">
      <c r="A689" s="4">
        <v>687</v>
      </c>
      <c r="B689" s="4" t="s">
        <v>2871</v>
      </c>
      <c r="C689" s="144" t="s">
        <v>1508</v>
      </c>
      <c r="D689" s="138" t="s">
        <v>2928</v>
      </c>
      <c r="E689" s="144" t="s">
        <v>2940</v>
      </c>
      <c r="F689" s="4" t="s">
        <v>2101</v>
      </c>
      <c r="G689" s="4" t="s">
        <v>2296</v>
      </c>
      <c r="H689" s="4" t="s">
        <v>40</v>
      </c>
      <c r="I689" s="8">
        <v>45545</v>
      </c>
      <c r="J689" s="10">
        <f t="shared" ca="1" si="173"/>
        <v>467.39353854166984</v>
      </c>
      <c r="K689" s="4">
        <v>729</v>
      </c>
      <c r="L689" s="8">
        <f t="shared" si="175"/>
        <v>46274</v>
      </c>
      <c r="M689" s="138" t="s">
        <v>2436</v>
      </c>
      <c r="O689" s="150" t="s">
        <v>2733</v>
      </c>
      <c r="R689" s="150" t="s">
        <v>2430</v>
      </c>
      <c r="X689" s="4" t="s">
        <v>6973</v>
      </c>
      <c r="Y689" s="138" t="s">
        <v>2905</v>
      </c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</row>
    <row r="690" spans="1:166" s="4" customFormat="1" ht="30" hidden="1" x14ac:dyDescent="0.25">
      <c r="A690" s="4">
        <v>688</v>
      </c>
      <c r="B690" s="4" t="s">
        <v>2871</v>
      </c>
      <c r="C690" s="144" t="s">
        <v>1508</v>
      </c>
      <c r="D690" s="138" t="s">
        <v>2685</v>
      </c>
      <c r="E690" s="144" t="s">
        <v>2940</v>
      </c>
      <c r="F690" s="4" t="s">
        <v>2101</v>
      </c>
      <c r="G690" s="4" t="s">
        <v>2296</v>
      </c>
      <c r="H690" s="4" t="s">
        <v>40</v>
      </c>
      <c r="I690" s="8">
        <v>45545</v>
      </c>
      <c r="J690" s="10">
        <f t="shared" ca="1" si="173"/>
        <v>467.39353854166984</v>
      </c>
      <c r="K690" s="4">
        <v>729</v>
      </c>
      <c r="L690" s="8">
        <f t="shared" si="175"/>
        <v>46274</v>
      </c>
      <c r="M690" s="138" t="s">
        <v>2436</v>
      </c>
      <c r="O690" s="138" t="s">
        <v>2731</v>
      </c>
      <c r="R690" s="150" t="s">
        <v>2430</v>
      </c>
      <c r="X690" s="4" t="s">
        <v>6973</v>
      </c>
      <c r="Y690" s="138" t="s">
        <v>2906</v>
      </c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</row>
    <row r="691" spans="1:166" s="4" customFormat="1" ht="30" hidden="1" x14ac:dyDescent="0.25">
      <c r="A691" s="4">
        <v>689</v>
      </c>
      <c r="B691" s="4" t="s">
        <v>2871</v>
      </c>
      <c r="C691" s="144" t="s">
        <v>1508</v>
      </c>
      <c r="D691" s="138" t="s">
        <v>2693</v>
      </c>
      <c r="E691" s="144" t="s">
        <v>2940</v>
      </c>
      <c r="F691" s="4" t="s">
        <v>2101</v>
      </c>
      <c r="G691" s="4" t="s">
        <v>2296</v>
      </c>
      <c r="H691" s="4" t="s">
        <v>40</v>
      </c>
      <c r="I691" s="8">
        <v>45554</v>
      </c>
      <c r="J691" s="10">
        <f t="shared" ca="1" si="173"/>
        <v>476.39353854166984</v>
      </c>
      <c r="K691" s="4">
        <v>729</v>
      </c>
      <c r="L691" s="8">
        <f t="shared" si="175"/>
        <v>46283</v>
      </c>
      <c r="M691" s="138" t="s">
        <v>2436</v>
      </c>
      <c r="O691" s="138" t="s">
        <v>2731</v>
      </c>
      <c r="R691" s="150" t="s">
        <v>2430</v>
      </c>
      <c r="X691" s="4" t="s">
        <v>6973</v>
      </c>
      <c r="Y691" s="138" t="s">
        <v>2907</v>
      </c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</row>
    <row r="692" spans="1:166" s="4" customFormat="1" ht="30" hidden="1" x14ac:dyDescent="0.25">
      <c r="A692" s="4">
        <v>690</v>
      </c>
      <c r="B692" s="4" t="s">
        <v>2871</v>
      </c>
      <c r="C692" s="144" t="s">
        <v>1508</v>
      </c>
      <c r="D692" s="138" t="s">
        <v>2703</v>
      </c>
      <c r="E692" s="144" t="s">
        <v>2940</v>
      </c>
      <c r="F692" s="4" t="s">
        <v>2101</v>
      </c>
      <c r="G692" s="4" t="s">
        <v>2296</v>
      </c>
      <c r="H692" s="4" t="s">
        <v>40</v>
      </c>
      <c r="I692" s="8">
        <v>45554</v>
      </c>
      <c r="J692" s="10">
        <f t="shared" ca="1" si="173"/>
        <v>476.39353854166984</v>
      </c>
      <c r="K692" s="4">
        <v>729</v>
      </c>
      <c r="L692" s="8">
        <f t="shared" si="175"/>
        <v>46283</v>
      </c>
      <c r="M692" s="138" t="s">
        <v>2436</v>
      </c>
      <c r="O692" s="138" t="s">
        <v>2951</v>
      </c>
      <c r="R692" s="150" t="s">
        <v>2430</v>
      </c>
      <c r="X692" s="4" t="s">
        <v>6973</v>
      </c>
      <c r="Y692" s="138" t="s">
        <v>2908</v>
      </c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</row>
    <row r="693" spans="1:166" s="4" customFormat="1" ht="30" hidden="1" x14ac:dyDescent="0.25">
      <c r="A693" s="4">
        <v>691</v>
      </c>
      <c r="B693" s="4" t="s">
        <v>2871</v>
      </c>
      <c r="C693" s="144" t="s">
        <v>1508</v>
      </c>
      <c r="D693" s="138" t="s">
        <v>2704</v>
      </c>
      <c r="E693" s="144" t="s">
        <v>2940</v>
      </c>
      <c r="F693" s="4" t="s">
        <v>2101</v>
      </c>
      <c r="G693" s="4" t="s">
        <v>2296</v>
      </c>
      <c r="H693" s="4" t="s">
        <v>40</v>
      </c>
      <c r="I693" s="8">
        <v>45554</v>
      </c>
      <c r="J693" s="10">
        <f t="shared" ca="1" si="173"/>
        <v>476.39353854166984</v>
      </c>
      <c r="K693" s="4">
        <v>729</v>
      </c>
      <c r="L693" s="8">
        <f t="shared" si="175"/>
        <v>46283</v>
      </c>
      <c r="M693" s="138" t="s">
        <v>2436</v>
      </c>
      <c r="O693" s="138" t="s">
        <v>2952</v>
      </c>
      <c r="R693" s="150" t="s">
        <v>2430</v>
      </c>
      <c r="X693" s="4" t="s">
        <v>6973</v>
      </c>
      <c r="Y693" s="138" t="s">
        <v>2909</v>
      </c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</row>
    <row r="694" spans="1:166" s="4" customFormat="1" ht="30" hidden="1" x14ac:dyDescent="0.25">
      <c r="A694" s="4">
        <v>692</v>
      </c>
      <c r="B694" s="4" t="s">
        <v>2871</v>
      </c>
      <c r="C694" s="144" t="s">
        <v>1508</v>
      </c>
      <c r="D694" s="138" t="s">
        <v>2930</v>
      </c>
      <c r="E694" s="144" t="s">
        <v>2940</v>
      </c>
      <c r="F694" s="4" t="s">
        <v>2101</v>
      </c>
      <c r="G694" s="4" t="s">
        <v>2296</v>
      </c>
      <c r="H694" s="4" t="s">
        <v>40</v>
      </c>
      <c r="I694" s="8">
        <v>45554</v>
      </c>
      <c r="J694" s="10">
        <f t="shared" ca="1" si="173"/>
        <v>476.39353854166984</v>
      </c>
      <c r="K694" s="4">
        <v>729</v>
      </c>
      <c r="L694" s="8">
        <f t="shared" si="175"/>
        <v>46283</v>
      </c>
      <c r="M694" s="138" t="s">
        <v>2436</v>
      </c>
      <c r="O694" s="138" t="s">
        <v>2732</v>
      </c>
      <c r="R694" s="150" t="s">
        <v>2430</v>
      </c>
      <c r="X694" s="4" t="s">
        <v>6973</v>
      </c>
      <c r="Y694" s="138" t="s">
        <v>2910</v>
      </c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</row>
    <row r="695" spans="1:166" s="4" customFormat="1" ht="30" hidden="1" x14ac:dyDescent="0.25">
      <c r="A695" s="4">
        <v>693</v>
      </c>
      <c r="B695" s="4" t="s">
        <v>2871</v>
      </c>
      <c r="C695" s="144" t="s">
        <v>1508</v>
      </c>
      <c r="D695" s="138" t="s">
        <v>2811</v>
      </c>
      <c r="E695" s="144" t="s">
        <v>2940</v>
      </c>
      <c r="F695" s="4" t="s">
        <v>2101</v>
      </c>
      <c r="G695" s="4" t="s">
        <v>2296</v>
      </c>
      <c r="H695" s="4" t="s">
        <v>40</v>
      </c>
      <c r="I695" s="8">
        <v>45554</v>
      </c>
      <c r="J695" s="10">
        <f t="shared" ca="1" si="173"/>
        <v>476.39353854166984</v>
      </c>
      <c r="K695" s="4">
        <v>729</v>
      </c>
      <c r="L695" s="8">
        <f t="shared" si="175"/>
        <v>46283</v>
      </c>
      <c r="M695" s="138" t="s">
        <v>2436</v>
      </c>
      <c r="O695" s="138" t="s">
        <v>2732</v>
      </c>
      <c r="R695" s="150" t="s">
        <v>2430</v>
      </c>
      <c r="X695" s="4" t="s">
        <v>6973</v>
      </c>
      <c r="Y695" s="138" t="s">
        <v>2911</v>
      </c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</row>
    <row r="696" spans="1:166" s="4" customFormat="1" ht="30" hidden="1" x14ac:dyDescent="0.25">
      <c r="A696" s="4">
        <v>694</v>
      </c>
      <c r="B696" s="4" t="s">
        <v>2871</v>
      </c>
      <c r="C696" s="144" t="s">
        <v>1508</v>
      </c>
      <c r="D696" s="138" t="s">
        <v>2932</v>
      </c>
      <c r="E696" s="144" t="s">
        <v>2940</v>
      </c>
      <c r="F696" s="4" t="s">
        <v>2101</v>
      </c>
      <c r="G696" s="4" t="s">
        <v>2296</v>
      </c>
      <c r="H696" s="4" t="s">
        <v>40</v>
      </c>
      <c r="I696" s="8">
        <v>45554</v>
      </c>
      <c r="J696" s="10">
        <f t="shared" ca="1" si="173"/>
        <v>476.39353854166984</v>
      </c>
      <c r="K696" s="4">
        <v>729</v>
      </c>
      <c r="L696" s="8">
        <f t="shared" si="175"/>
        <v>46283</v>
      </c>
      <c r="M696" s="138" t="s">
        <v>2436</v>
      </c>
      <c r="O696" s="138" t="s">
        <v>2732</v>
      </c>
      <c r="R696" s="150" t="s">
        <v>2430</v>
      </c>
      <c r="X696" s="4" t="s">
        <v>6973</v>
      </c>
      <c r="Y696" s="138" t="s">
        <v>2912</v>
      </c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</row>
    <row r="697" spans="1:166" s="4" customFormat="1" ht="30" hidden="1" x14ac:dyDescent="0.25">
      <c r="A697" s="4">
        <v>695</v>
      </c>
      <c r="B697" s="4" t="s">
        <v>2871</v>
      </c>
      <c r="C697" s="144" t="s">
        <v>1508</v>
      </c>
      <c r="D697" s="138" t="s">
        <v>2700</v>
      </c>
      <c r="E697" s="144" t="s">
        <v>2279</v>
      </c>
      <c r="F697" s="4" t="s">
        <v>2101</v>
      </c>
      <c r="G697" s="4" t="s">
        <v>2296</v>
      </c>
      <c r="H697" s="4" t="s">
        <v>40</v>
      </c>
      <c r="I697" s="8">
        <v>45554</v>
      </c>
      <c r="J697" s="10">
        <f t="shared" ca="1" si="173"/>
        <v>476.39353854166984</v>
      </c>
      <c r="K697" s="4">
        <v>729</v>
      </c>
      <c r="L697" s="8">
        <f t="shared" si="175"/>
        <v>46283</v>
      </c>
      <c r="M697" s="144" t="s">
        <v>2045</v>
      </c>
      <c r="O697" s="138" t="s">
        <v>2733</v>
      </c>
      <c r="R697" s="195">
        <v>2E-3</v>
      </c>
      <c r="X697" s="4" t="s">
        <v>6973</v>
      </c>
      <c r="Y697" s="138" t="s">
        <v>2913</v>
      </c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</row>
    <row r="698" spans="1:166" s="4" customFormat="1" ht="30" hidden="1" x14ac:dyDescent="0.25">
      <c r="A698" s="4">
        <v>696</v>
      </c>
      <c r="B698" s="4" t="s">
        <v>2871</v>
      </c>
      <c r="C698" s="148" t="s">
        <v>2475</v>
      </c>
      <c r="D698" s="150" t="s">
        <v>2711</v>
      </c>
      <c r="E698" s="148" t="s">
        <v>2941</v>
      </c>
      <c r="F698" s="4" t="s">
        <v>2101</v>
      </c>
      <c r="G698" s="4" t="s">
        <v>2296</v>
      </c>
      <c r="H698" s="4" t="s">
        <v>40</v>
      </c>
      <c r="I698" s="8">
        <v>45561</v>
      </c>
      <c r="J698" s="10">
        <f t="shared" ca="1" si="173"/>
        <v>118.39353854166984</v>
      </c>
      <c r="K698" s="4">
        <v>364</v>
      </c>
      <c r="L698" s="8">
        <f t="shared" si="175"/>
        <v>45925</v>
      </c>
      <c r="M698" s="150" t="s">
        <v>2947</v>
      </c>
      <c r="O698" s="150" t="s">
        <v>2953</v>
      </c>
      <c r="R698" s="148" t="s">
        <v>1488</v>
      </c>
      <c r="T698" s="4" t="s">
        <v>170</v>
      </c>
      <c r="U698" s="166" t="s">
        <v>29</v>
      </c>
      <c r="Y698" s="138" t="s">
        <v>2914</v>
      </c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</row>
    <row r="699" spans="1:166" s="4" customFormat="1" ht="30" hidden="1" x14ac:dyDescent="0.25">
      <c r="A699" s="4">
        <v>697</v>
      </c>
      <c r="B699" s="4" t="s">
        <v>2871</v>
      </c>
      <c r="C699" s="148" t="s">
        <v>2475</v>
      </c>
      <c r="D699" s="150" t="s">
        <v>2711</v>
      </c>
      <c r="E699" s="148" t="s">
        <v>2609</v>
      </c>
      <c r="F699" s="4" t="s">
        <v>2101</v>
      </c>
      <c r="G699" s="4" t="s">
        <v>2296</v>
      </c>
      <c r="H699" s="4" t="s">
        <v>40</v>
      </c>
      <c r="I699" s="8">
        <v>45562</v>
      </c>
      <c r="J699" s="10">
        <f t="shared" ca="1" si="173"/>
        <v>119.39353854166984</v>
      </c>
      <c r="K699" s="4">
        <v>364</v>
      </c>
      <c r="L699" s="8">
        <f t="shared" si="175"/>
        <v>45926</v>
      </c>
      <c r="M699" s="150" t="s">
        <v>2947</v>
      </c>
      <c r="O699" s="150" t="s">
        <v>2733</v>
      </c>
      <c r="R699" s="148" t="s">
        <v>1488</v>
      </c>
      <c r="T699" s="4" t="s">
        <v>170</v>
      </c>
      <c r="U699" s="166" t="s">
        <v>29</v>
      </c>
      <c r="Y699" s="138" t="s">
        <v>2915</v>
      </c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</row>
    <row r="700" spans="1:166" s="4" customFormat="1" ht="30" hidden="1" x14ac:dyDescent="0.25">
      <c r="A700" s="4">
        <v>698</v>
      </c>
      <c r="B700" s="4" t="s">
        <v>2871</v>
      </c>
      <c r="C700" s="144" t="s">
        <v>2136</v>
      </c>
      <c r="D700" s="138" t="s">
        <v>2933</v>
      </c>
      <c r="E700" s="144" t="s">
        <v>2727</v>
      </c>
      <c r="F700" s="4" t="s">
        <v>2101</v>
      </c>
      <c r="G700" s="4" t="s">
        <v>2296</v>
      </c>
      <c r="H700" s="4" t="s">
        <v>40</v>
      </c>
      <c r="I700" s="8">
        <v>45563</v>
      </c>
      <c r="J700" s="10">
        <f t="shared" ca="1" si="173"/>
        <v>1215.3935385416698</v>
      </c>
      <c r="K700" s="4">
        <v>1459</v>
      </c>
      <c r="L700" s="8">
        <f t="shared" si="175"/>
        <v>47022</v>
      </c>
      <c r="M700" s="138" t="s">
        <v>2860</v>
      </c>
      <c r="O700" s="138"/>
      <c r="P700" s="138" t="s">
        <v>2954</v>
      </c>
      <c r="R700" s="192">
        <v>1E-3</v>
      </c>
      <c r="X700" s="4" t="s">
        <v>6973</v>
      </c>
      <c r="Y700" s="138" t="s">
        <v>2916</v>
      </c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</row>
    <row r="701" spans="1:166" s="4" customFormat="1" ht="30" hidden="1" x14ac:dyDescent="0.25">
      <c r="A701" s="4">
        <v>699</v>
      </c>
      <c r="B701" s="4" t="s">
        <v>2871</v>
      </c>
      <c r="C701" s="144" t="s">
        <v>2136</v>
      </c>
      <c r="D701" s="138" t="s">
        <v>2690</v>
      </c>
      <c r="E701" s="144" t="s">
        <v>2728</v>
      </c>
      <c r="F701" s="4" t="s">
        <v>2101</v>
      </c>
      <c r="G701" s="4" t="s">
        <v>2296</v>
      </c>
      <c r="H701" s="4" t="s">
        <v>40</v>
      </c>
      <c r="I701" s="8">
        <v>45564</v>
      </c>
      <c r="J701" s="10">
        <f t="shared" ca="1" si="173"/>
        <v>1216.3935385416698</v>
      </c>
      <c r="K701" s="4">
        <v>1459</v>
      </c>
      <c r="L701" s="8">
        <f t="shared" si="175"/>
        <v>47023</v>
      </c>
      <c r="M701" s="138" t="s">
        <v>2435</v>
      </c>
      <c r="O701" s="138"/>
      <c r="P701" s="138" t="s">
        <v>2955</v>
      </c>
      <c r="R701" s="192">
        <v>1E-3</v>
      </c>
      <c r="X701" s="4" t="s">
        <v>6973</v>
      </c>
      <c r="Y701" s="138" t="s">
        <v>2916</v>
      </c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  <c r="FI701" s="7"/>
      <c r="FJ701" s="7"/>
    </row>
    <row r="702" spans="1:166" s="4" customFormat="1" ht="30" hidden="1" x14ac:dyDescent="0.25">
      <c r="A702" s="4">
        <v>700</v>
      </c>
      <c r="B702" s="4" t="s">
        <v>2871</v>
      </c>
      <c r="C702" s="144" t="s">
        <v>2136</v>
      </c>
      <c r="D702" s="138" t="s">
        <v>2690</v>
      </c>
      <c r="E702" s="144" t="s">
        <v>2942</v>
      </c>
      <c r="F702" s="4" t="s">
        <v>2101</v>
      </c>
      <c r="G702" s="4" t="s">
        <v>2296</v>
      </c>
      <c r="H702" s="4" t="s">
        <v>40</v>
      </c>
      <c r="I702" s="8">
        <v>45565</v>
      </c>
      <c r="J702" s="10">
        <f t="shared" ca="1" si="173"/>
        <v>1217.3935385416698</v>
      </c>
      <c r="K702" s="4">
        <v>1459</v>
      </c>
      <c r="L702" s="8">
        <f t="shared" si="175"/>
        <v>47024</v>
      </c>
      <c r="M702" s="138" t="s">
        <v>2435</v>
      </c>
      <c r="O702" s="138"/>
      <c r="P702" s="138" t="s">
        <v>2955</v>
      </c>
      <c r="R702" s="192">
        <v>1E-3</v>
      </c>
      <c r="X702" s="4" t="s">
        <v>6973</v>
      </c>
      <c r="Y702" s="138" t="s">
        <v>2917</v>
      </c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</row>
    <row r="703" spans="1:166" s="4" customFormat="1" ht="30" hidden="1" x14ac:dyDescent="0.25">
      <c r="A703" s="4">
        <v>701</v>
      </c>
      <c r="B703" s="4" t="s">
        <v>2871</v>
      </c>
      <c r="C703" s="144" t="s">
        <v>2136</v>
      </c>
      <c r="D703" s="138" t="s">
        <v>2685</v>
      </c>
      <c r="E703" s="144" t="s">
        <v>2728</v>
      </c>
      <c r="F703" s="4" t="s">
        <v>2101</v>
      </c>
      <c r="G703" s="4" t="s">
        <v>2296</v>
      </c>
      <c r="H703" s="4" t="s">
        <v>40</v>
      </c>
      <c r="I703" s="8">
        <v>45566</v>
      </c>
      <c r="J703" s="10">
        <f t="shared" ca="1" si="173"/>
        <v>1218.3935385416698</v>
      </c>
      <c r="K703" s="4">
        <v>1459</v>
      </c>
      <c r="L703" s="8">
        <f t="shared" si="175"/>
        <v>47025</v>
      </c>
      <c r="M703" s="138" t="s">
        <v>2435</v>
      </c>
      <c r="O703" s="138"/>
      <c r="P703" s="138" t="s">
        <v>2955</v>
      </c>
      <c r="R703" s="192">
        <v>1E-3</v>
      </c>
      <c r="X703" s="4" t="s">
        <v>6973</v>
      </c>
      <c r="Y703" s="138" t="s">
        <v>2918</v>
      </c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</row>
    <row r="704" spans="1:166" s="4" customFormat="1" ht="30" hidden="1" x14ac:dyDescent="0.25">
      <c r="A704" s="4">
        <v>702</v>
      </c>
      <c r="B704" s="4" t="s">
        <v>2871</v>
      </c>
      <c r="C704" s="144" t="s">
        <v>2136</v>
      </c>
      <c r="D704" s="138" t="s">
        <v>2685</v>
      </c>
      <c r="E704" s="144" t="s">
        <v>2294</v>
      </c>
      <c r="F704" s="4" t="s">
        <v>2101</v>
      </c>
      <c r="G704" s="4" t="s">
        <v>2296</v>
      </c>
      <c r="H704" s="4" t="s">
        <v>40</v>
      </c>
      <c r="I704" s="8">
        <v>45567</v>
      </c>
      <c r="J704" s="10">
        <f t="shared" ca="1" si="173"/>
        <v>1219.3935385416698</v>
      </c>
      <c r="K704" s="4">
        <v>1459</v>
      </c>
      <c r="L704" s="8">
        <f t="shared" si="175"/>
        <v>47026</v>
      </c>
      <c r="M704" s="138" t="s">
        <v>2435</v>
      </c>
      <c r="O704" s="138"/>
      <c r="P704" s="138" t="s">
        <v>2955</v>
      </c>
      <c r="R704" s="192">
        <v>1E-3</v>
      </c>
      <c r="X704" s="4" t="s">
        <v>6973</v>
      </c>
      <c r="Y704" s="138" t="s">
        <v>2919</v>
      </c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</row>
    <row r="705" spans="1:166" s="4" customFormat="1" ht="30" hidden="1" x14ac:dyDescent="0.25">
      <c r="A705" s="4">
        <v>703</v>
      </c>
      <c r="B705" s="4" t="s">
        <v>2871</v>
      </c>
      <c r="C705" s="144" t="s">
        <v>2136</v>
      </c>
      <c r="D705" s="138" t="s">
        <v>2832</v>
      </c>
      <c r="E705" s="144" t="s">
        <v>2728</v>
      </c>
      <c r="F705" s="4" t="s">
        <v>2101</v>
      </c>
      <c r="G705" s="4" t="s">
        <v>2296</v>
      </c>
      <c r="H705" s="4" t="s">
        <v>40</v>
      </c>
      <c r="I705" s="8">
        <v>45568</v>
      </c>
      <c r="J705" s="10">
        <f t="shared" ca="1" si="173"/>
        <v>1220.3935385416698</v>
      </c>
      <c r="K705" s="4">
        <v>1459</v>
      </c>
      <c r="L705" s="8">
        <f t="shared" si="175"/>
        <v>47027</v>
      </c>
      <c r="M705" s="138" t="s">
        <v>2435</v>
      </c>
      <c r="O705" s="138"/>
      <c r="P705" s="138" t="s">
        <v>2955</v>
      </c>
      <c r="R705" s="192">
        <v>1E-3</v>
      </c>
      <c r="X705" s="4" t="s">
        <v>6973</v>
      </c>
      <c r="Y705" s="138" t="s">
        <v>2920</v>
      </c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</row>
    <row r="706" spans="1:166" s="4" customFormat="1" ht="30" hidden="1" x14ac:dyDescent="0.25">
      <c r="A706" s="4">
        <v>704</v>
      </c>
      <c r="B706" s="4" t="s">
        <v>2871</v>
      </c>
      <c r="C706" s="144" t="s">
        <v>2136</v>
      </c>
      <c r="D706" s="138" t="s">
        <v>2934</v>
      </c>
      <c r="E706" s="144" t="s">
        <v>2722</v>
      </c>
      <c r="F706" s="4" t="s">
        <v>2101</v>
      </c>
      <c r="G706" s="4" t="s">
        <v>2296</v>
      </c>
      <c r="H706" s="4" t="s">
        <v>40</v>
      </c>
      <c r="I706" s="8">
        <v>45569</v>
      </c>
      <c r="J706" s="10">
        <f t="shared" ca="1" si="173"/>
        <v>1221.3935385416698</v>
      </c>
      <c r="K706" s="4">
        <v>1459</v>
      </c>
      <c r="L706" s="8">
        <f t="shared" si="175"/>
        <v>47028</v>
      </c>
      <c r="M706" s="138" t="s">
        <v>2435</v>
      </c>
      <c r="O706" s="138"/>
      <c r="P706" s="138" t="s">
        <v>2955</v>
      </c>
      <c r="R706" s="192">
        <v>1E-3</v>
      </c>
      <c r="X706" s="4" t="s">
        <v>6973</v>
      </c>
      <c r="Y706" s="138" t="s">
        <v>2921</v>
      </c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</row>
    <row r="707" spans="1:166" s="26" customFormat="1" ht="30" hidden="1" x14ac:dyDescent="0.25">
      <c r="A707" s="4">
        <v>705</v>
      </c>
      <c r="B707" s="26" t="s">
        <v>2871</v>
      </c>
      <c r="C707" s="196" t="s">
        <v>2136</v>
      </c>
      <c r="D707" s="197" t="s">
        <v>2935</v>
      </c>
      <c r="E707" s="196" t="s">
        <v>2943</v>
      </c>
      <c r="F707" s="26" t="s">
        <v>2101</v>
      </c>
      <c r="G707" s="26" t="s">
        <v>2296</v>
      </c>
      <c r="H707" s="26" t="s">
        <v>40</v>
      </c>
      <c r="I707" s="70">
        <v>45570</v>
      </c>
      <c r="J707" s="190">
        <f t="shared" ca="1" si="173"/>
        <v>1222.3935385416698</v>
      </c>
      <c r="K707" s="4">
        <v>1459</v>
      </c>
      <c r="L707" s="95">
        <f t="shared" si="175"/>
        <v>47029</v>
      </c>
      <c r="M707" s="197" t="s">
        <v>2948</v>
      </c>
      <c r="O707" s="189"/>
      <c r="P707" s="189" t="s">
        <v>2955</v>
      </c>
      <c r="R707" s="194">
        <v>1E-3</v>
      </c>
      <c r="X707" s="4" t="s">
        <v>6973</v>
      </c>
      <c r="Y707" s="189" t="s">
        <v>2922</v>
      </c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  <c r="BI707" s="96"/>
      <c r="BJ707" s="96"/>
      <c r="BK707" s="96"/>
      <c r="BL707" s="96"/>
      <c r="BM707" s="96"/>
      <c r="BN707" s="96"/>
      <c r="BO707" s="96"/>
      <c r="BP707" s="96"/>
      <c r="BQ707" s="96"/>
      <c r="BR707" s="96"/>
      <c r="BS707" s="96"/>
      <c r="BT707" s="96"/>
      <c r="BU707" s="96"/>
      <c r="BV707" s="96"/>
      <c r="BW707" s="96"/>
      <c r="BX707" s="96"/>
      <c r="BY707" s="96"/>
      <c r="BZ707" s="96"/>
      <c r="CA707" s="96"/>
      <c r="CB707" s="96"/>
      <c r="CC707" s="96"/>
      <c r="CD707" s="96"/>
      <c r="CE707" s="96"/>
      <c r="CF707" s="96"/>
      <c r="CG707" s="96"/>
      <c r="CH707" s="96"/>
      <c r="CI707" s="96"/>
      <c r="CJ707" s="96"/>
      <c r="CK707" s="96"/>
      <c r="CL707" s="96"/>
      <c r="CM707" s="96"/>
      <c r="CN707" s="96"/>
      <c r="CO707" s="96"/>
      <c r="CP707" s="96"/>
      <c r="CQ707" s="96"/>
      <c r="CR707" s="96"/>
      <c r="CS707" s="96"/>
      <c r="CT707" s="96"/>
      <c r="CU707" s="96"/>
      <c r="CV707" s="96"/>
      <c r="CW707" s="96"/>
      <c r="CX707" s="96"/>
      <c r="CY707" s="96"/>
      <c r="CZ707" s="96"/>
      <c r="DA707" s="96"/>
      <c r="DB707" s="96"/>
      <c r="DC707" s="96"/>
      <c r="DD707" s="96"/>
      <c r="DE707" s="96"/>
      <c r="DF707" s="96"/>
      <c r="DG707" s="96"/>
      <c r="DH707" s="96"/>
      <c r="DI707" s="96"/>
      <c r="DJ707" s="96"/>
      <c r="DK707" s="96"/>
      <c r="DL707" s="96"/>
      <c r="DM707" s="96"/>
      <c r="DN707" s="96"/>
      <c r="DO707" s="96"/>
      <c r="DP707" s="96"/>
      <c r="DQ707" s="96"/>
      <c r="DR707" s="96"/>
      <c r="DS707" s="96"/>
      <c r="DT707" s="96"/>
      <c r="DU707" s="96"/>
      <c r="DV707" s="96"/>
      <c r="DW707" s="96"/>
      <c r="DX707" s="96"/>
      <c r="DY707" s="96"/>
      <c r="DZ707" s="96"/>
      <c r="EA707" s="96"/>
      <c r="EB707" s="96"/>
      <c r="EC707" s="96"/>
      <c r="ED707" s="96"/>
      <c r="EE707" s="96"/>
      <c r="EF707" s="96"/>
      <c r="EG707" s="96"/>
      <c r="EH707" s="96"/>
      <c r="EI707" s="96"/>
      <c r="EJ707" s="96"/>
      <c r="EK707" s="96"/>
      <c r="EL707" s="96"/>
      <c r="EM707" s="96"/>
      <c r="EN707" s="96"/>
      <c r="EO707" s="96"/>
      <c r="EP707" s="96"/>
      <c r="EQ707" s="96"/>
      <c r="ER707" s="96"/>
      <c r="ES707" s="96"/>
      <c r="ET707" s="96"/>
      <c r="EU707" s="96"/>
      <c r="EV707" s="96"/>
      <c r="EW707" s="96"/>
      <c r="EX707" s="96"/>
      <c r="EY707" s="96"/>
      <c r="EZ707" s="96"/>
      <c r="FA707" s="96"/>
      <c r="FB707" s="96"/>
      <c r="FC707" s="96"/>
      <c r="FD707" s="96"/>
      <c r="FE707" s="96"/>
      <c r="FF707" s="96"/>
      <c r="FG707" s="96"/>
      <c r="FH707" s="96"/>
      <c r="FI707" s="96"/>
      <c r="FJ707" s="96"/>
    </row>
    <row r="708" spans="1:166" s="4" customFormat="1" ht="30" hidden="1" x14ac:dyDescent="0.25">
      <c r="A708" s="4">
        <v>706</v>
      </c>
      <c r="B708" s="4" t="s">
        <v>2957</v>
      </c>
      <c r="C708" s="144" t="s">
        <v>2135</v>
      </c>
      <c r="D708" s="138" t="s">
        <v>2588</v>
      </c>
      <c r="E708" s="144" t="s">
        <v>2280</v>
      </c>
      <c r="F708" s="26" t="s">
        <v>2101</v>
      </c>
      <c r="G708" s="26" t="s">
        <v>2296</v>
      </c>
      <c r="H708" s="26" t="s">
        <v>40</v>
      </c>
      <c r="I708" s="70">
        <v>45571</v>
      </c>
      <c r="J708" s="10">
        <f t="shared" ca="1" si="173"/>
        <v>493.39353854166984</v>
      </c>
      <c r="K708" s="4">
        <v>729</v>
      </c>
      <c r="L708" s="8">
        <f t="shared" si="175"/>
        <v>46300</v>
      </c>
      <c r="M708" s="138" t="s">
        <v>3020</v>
      </c>
      <c r="O708" s="138" t="s">
        <v>2428</v>
      </c>
      <c r="R708" s="144" t="s">
        <v>2430</v>
      </c>
      <c r="U708" s="4" t="s">
        <v>29</v>
      </c>
      <c r="X708" s="4" t="s">
        <v>6973</v>
      </c>
      <c r="Y708" s="138" t="s">
        <v>2958</v>
      </c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</row>
    <row r="709" spans="1:166" s="4" customFormat="1" ht="30" hidden="1" x14ac:dyDescent="0.25">
      <c r="A709" s="4">
        <v>707</v>
      </c>
      <c r="B709" s="4" t="s">
        <v>2957</v>
      </c>
      <c r="C709" s="144" t="s">
        <v>2135</v>
      </c>
      <c r="D709" s="138" t="s">
        <v>2218</v>
      </c>
      <c r="E709" s="144" t="s">
        <v>2724</v>
      </c>
      <c r="F709" s="26" t="s">
        <v>2101</v>
      </c>
      <c r="G709" s="26" t="s">
        <v>2296</v>
      </c>
      <c r="H709" s="26" t="s">
        <v>40</v>
      </c>
      <c r="I709" s="70">
        <v>45571</v>
      </c>
      <c r="J709" s="10">
        <f t="shared" ca="1" si="173"/>
        <v>493.39353854166984</v>
      </c>
      <c r="K709" s="4">
        <v>729</v>
      </c>
      <c r="L709" s="8">
        <f t="shared" si="175"/>
        <v>46300</v>
      </c>
      <c r="M709" s="144" t="s">
        <v>2741</v>
      </c>
      <c r="O709" s="138" t="s">
        <v>2428</v>
      </c>
      <c r="R709" s="144" t="s">
        <v>2430</v>
      </c>
      <c r="U709" s="4" t="s">
        <v>29</v>
      </c>
      <c r="X709" s="4" t="s">
        <v>6973</v>
      </c>
      <c r="Y709" s="138" t="s">
        <v>2959</v>
      </c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</row>
    <row r="710" spans="1:166" s="4" customFormat="1" ht="30" hidden="1" x14ac:dyDescent="0.25">
      <c r="A710" s="4">
        <v>708</v>
      </c>
      <c r="B710" s="4" t="s">
        <v>2957</v>
      </c>
      <c r="C710" s="144" t="s">
        <v>2135</v>
      </c>
      <c r="D710" s="138" t="s">
        <v>2219</v>
      </c>
      <c r="E710" s="144" t="s">
        <v>2724</v>
      </c>
      <c r="F710" s="26" t="s">
        <v>2101</v>
      </c>
      <c r="G710" s="26" t="s">
        <v>2296</v>
      </c>
      <c r="H710" s="26" t="s">
        <v>40</v>
      </c>
      <c r="I710" s="70">
        <v>45571</v>
      </c>
      <c r="J710" s="10">
        <f t="shared" ref="J710:J773" ca="1" si="176">L710-NOW()</f>
        <v>493.39353854166984</v>
      </c>
      <c r="K710" s="4">
        <v>729</v>
      </c>
      <c r="L710" s="8">
        <f t="shared" si="175"/>
        <v>46300</v>
      </c>
      <c r="M710" s="144" t="s">
        <v>2741</v>
      </c>
      <c r="O710" s="138" t="s">
        <v>2428</v>
      </c>
      <c r="R710" s="144" t="s">
        <v>2430</v>
      </c>
      <c r="U710" s="4" t="s">
        <v>29</v>
      </c>
      <c r="X710" s="4" t="s">
        <v>6973</v>
      </c>
      <c r="Y710" s="138" t="s">
        <v>2960</v>
      </c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</row>
    <row r="711" spans="1:166" s="4" customFormat="1" ht="30" hidden="1" x14ac:dyDescent="0.25">
      <c r="A711" s="4">
        <v>709</v>
      </c>
      <c r="B711" s="4" t="s">
        <v>2957</v>
      </c>
      <c r="C711" s="144" t="s">
        <v>2135</v>
      </c>
      <c r="D711" s="138" t="s">
        <v>2220</v>
      </c>
      <c r="E711" s="144" t="s">
        <v>2724</v>
      </c>
      <c r="F711" s="26" t="s">
        <v>2101</v>
      </c>
      <c r="G711" s="26" t="s">
        <v>2296</v>
      </c>
      <c r="H711" s="26" t="s">
        <v>40</v>
      </c>
      <c r="I711" s="70">
        <v>45571</v>
      </c>
      <c r="J711" s="10">
        <f t="shared" ca="1" si="176"/>
        <v>493.39353854166984</v>
      </c>
      <c r="K711" s="4">
        <v>729</v>
      </c>
      <c r="L711" s="8">
        <f t="shared" si="175"/>
        <v>46300</v>
      </c>
      <c r="M711" s="144" t="s">
        <v>2741</v>
      </c>
      <c r="O711" s="138" t="s">
        <v>2428</v>
      </c>
      <c r="R711" s="144" t="s">
        <v>2430</v>
      </c>
      <c r="U711" s="4" t="s">
        <v>29</v>
      </c>
      <c r="X711" s="4" t="s">
        <v>6973</v>
      </c>
      <c r="Y711" s="138" t="s">
        <v>2961</v>
      </c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</row>
    <row r="712" spans="1:166" s="4" customFormat="1" ht="30" hidden="1" x14ac:dyDescent="0.25">
      <c r="A712" s="4">
        <v>710</v>
      </c>
      <c r="B712" s="4" t="s">
        <v>2957</v>
      </c>
      <c r="C712" s="144" t="s">
        <v>2135</v>
      </c>
      <c r="D712" s="138" t="s">
        <v>2999</v>
      </c>
      <c r="E712" s="144" t="s">
        <v>2724</v>
      </c>
      <c r="F712" s="26" t="s">
        <v>2101</v>
      </c>
      <c r="G712" s="26" t="s">
        <v>2296</v>
      </c>
      <c r="H712" s="26" t="s">
        <v>40</v>
      </c>
      <c r="I712" s="70">
        <v>45571</v>
      </c>
      <c r="J712" s="10">
        <f t="shared" ca="1" si="176"/>
        <v>493.39353854166984</v>
      </c>
      <c r="K712" s="4">
        <v>729</v>
      </c>
      <c r="L712" s="8">
        <f t="shared" si="175"/>
        <v>46300</v>
      </c>
      <c r="M712" s="144" t="s">
        <v>2741</v>
      </c>
      <c r="O712" s="138" t="s">
        <v>2428</v>
      </c>
      <c r="R712" s="144" t="s">
        <v>2430</v>
      </c>
      <c r="U712" s="4" t="s">
        <v>29</v>
      </c>
      <c r="X712" s="4" t="s">
        <v>6973</v>
      </c>
      <c r="Y712" s="138" t="s">
        <v>2962</v>
      </c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</row>
    <row r="713" spans="1:166" s="4" customFormat="1" ht="30" hidden="1" x14ac:dyDescent="0.25">
      <c r="A713" s="4">
        <v>711</v>
      </c>
      <c r="B713" s="4" t="s">
        <v>2957</v>
      </c>
      <c r="C713" s="144" t="s">
        <v>2135</v>
      </c>
      <c r="D713" s="138" t="s">
        <v>3000</v>
      </c>
      <c r="E713" s="144" t="s">
        <v>2724</v>
      </c>
      <c r="F713" s="26" t="s">
        <v>2101</v>
      </c>
      <c r="G713" s="26" t="s">
        <v>2296</v>
      </c>
      <c r="H713" s="26" t="s">
        <v>40</v>
      </c>
      <c r="I713" s="70">
        <v>45571</v>
      </c>
      <c r="J713" s="10">
        <f t="shared" ca="1" si="176"/>
        <v>493.39353854166984</v>
      </c>
      <c r="K713" s="4">
        <v>729</v>
      </c>
      <c r="L713" s="8">
        <f t="shared" si="175"/>
        <v>46300</v>
      </c>
      <c r="M713" s="144" t="s">
        <v>2741</v>
      </c>
      <c r="O713" s="138" t="s">
        <v>2428</v>
      </c>
      <c r="R713" s="144" t="s">
        <v>2430</v>
      </c>
      <c r="U713" s="4" t="s">
        <v>29</v>
      </c>
      <c r="X713" s="4" t="s">
        <v>6973</v>
      </c>
      <c r="Y713" s="138" t="s">
        <v>2963</v>
      </c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  <c r="FI713" s="7"/>
      <c r="FJ713" s="7"/>
    </row>
    <row r="714" spans="1:166" s="4" customFormat="1" ht="30" hidden="1" x14ac:dyDescent="0.25">
      <c r="A714" s="4">
        <v>712</v>
      </c>
      <c r="B714" s="4" t="s">
        <v>2957</v>
      </c>
      <c r="C714" s="144" t="s">
        <v>2135</v>
      </c>
      <c r="D714" s="138" t="s">
        <v>3001</v>
      </c>
      <c r="E714" s="144" t="s">
        <v>2724</v>
      </c>
      <c r="F714" s="26" t="s">
        <v>2101</v>
      </c>
      <c r="G714" s="26" t="s">
        <v>2296</v>
      </c>
      <c r="H714" s="26" t="s">
        <v>40</v>
      </c>
      <c r="I714" s="70">
        <v>45577</v>
      </c>
      <c r="J714" s="10">
        <f t="shared" ca="1" si="176"/>
        <v>499.39353854166984</v>
      </c>
      <c r="K714" s="4">
        <v>729</v>
      </c>
      <c r="L714" s="8">
        <f t="shared" si="175"/>
        <v>46306</v>
      </c>
      <c r="M714" s="144" t="s">
        <v>2741</v>
      </c>
      <c r="O714" s="138" t="s">
        <v>2428</v>
      </c>
      <c r="R714" s="144" t="s">
        <v>2430</v>
      </c>
      <c r="U714" s="4" t="s">
        <v>29</v>
      </c>
      <c r="X714" s="4" t="s">
        <v>6973</v>
      </c>
      <c r="Y714" s="138" t="s">
        <v>2964</v>
      </c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</row>
    <row r="715" spans="1:166" s="4" customFormat="1" ht="30" hidden="1" x14ac:dyDescent="0.25">
      <c r="A715" s="4">
        <v>713</v>
      </c>
      <c r="B715" s="4" t="s">
        <v>2957</v>
      </c>
      <c r="C715" s="144" t="s">
        <v>2475</v>
      </c>
      <c r="D715" s="138" t="s">
        <v>3002</v>
      </c>
      <c r="E715" s="144" t="s">
        <v>2607</v>
      </c>
      <c r="F715" s="26" t="s">
        <v>2101</v>
      </c>
      <c r="G715" s="26" t="s">
        <v>2296</v>
      </c>
      <c r="H715" s="26" t="s">
        <v>40</v>
      </c>
      <c r="I715" s="70">
        <v>45578</v>
      </c>
      <c r="J715" s="10">
        <f t="shared" ca="1" si="176"/>
        <v>135.39353854166984</v>
      </c>
      <c r="K715" s="4">
        <v>364</v>
      </c>
      <c r="L715" s="8">
        <f t="shared" si="175"/>
        <v>45942</v>
      </c>
      <c r="M715" s="138" t="s">
        <v>2045</v>
      </c>
      <c r="O715" s="138" t="s">
        <v>2616</v>
      </c>
      <c r="R715" s="144" t="s">
        <v>1488</v>
      </c>
      <c r="U715" s="4" t="s">
        <v>29</v>
      </c>
      <c r="X715" s="4" t="s">
        <v>6973</v>
      </c>
      <c r="Y715" s="138" t="s">
        <v>2965</v>
      </c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</row>
    <row r="716" spans="1:166" s="4" customFormat="1" ht="30" hidden="1" x14ac:dyDescent="0.25">
      <c r="A716" s="4">
        <v>714</v>
      </c>
      <c r="B716" s="4" t="s">
        <v>2957</v>
      </c>
      <c r="C716" s="144" t="s">
        <v>2475</v>
      </c>
      <c r="D716" s="138" t="s">
        <v>3003</v>
      </c>
      <c r="E716" s="144" t="s">
        <v>2607</v>
      </c>
      <c r="F716" s="26" t="s">
        <v>2101</v>
      </c>
      <c r="G716" s="26" t="s">
        <v>2296</v>
      </c>
      <c r="H716" s="26" t="s">
        <v>40</v>
      </c>
      <c r="I716" s="70">
        <v>45579</v>
      </c>
      <c r="J716" s="10">
        <f t="shared" ca="1" si="176"/>
        <v>136.39353854166984</v>
      </c>
      <c r="K716" s="4">
        <v>364</v>
      </c>
      <c r="L716" s="8">
        <f t="shared" si="175"/>
        <v>45943</v>
      </c>
      <c r="M716" s="138" t="s">
        <v>2045</v>
      </c>
      <c r="O716" s="138" t="s">
        <v>2616</v>
      </c>
      <c r="R716" s="144" t="s">
        <v>1488</v>
      </c>
      <c r="U716" s="4" t="s">
        <v>29</v>
      </c>
      <c r="X716" s="4" t="s">
        <v>6973</v>
      </c>
      <c r="Y716" s="138" t="s">
        <v>2966</v>
      </c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</row>
    <row r="717" spans="1:166" s="4" customFormat="1" ht="30" hidden="1" x14ac:dyDescent="0.25">
      <c r="A717" s="4">
        <v>715</v>
      </c>
      <c r="B717" s="4" t="s">
        <v>2957</v>
      </c>
      <c r="C717" s="144" t="s">
        <v>2475</v>
      </c>
      <c r="D717" s="138" t="s">
        <v>3003</v>
      </c>
      <c r="E717" s="144" t="s">
        <v>2607</v>
      </c>
      <c r="F717" s="26" t="s">
        <v>2101</v>
      </c>
      <c r="G717" s="26" t="s">
        <v>2296</v>
      </c>
      <c r="H717" s="26" t="s">
        <v>40</v>
      </c>
      <c r="I717" s="70">
        <v>45580</v>
      </c>
      <c r="J717" s="10">
        <f t="shared" ca="1" si="176"/>
        <v>137.39353854166984</v>
      </c>
      <c r="K717" s="4">
        <v>364</v>
      </c>
      <c r="L717" s="8">
        <f t="shared" si="175"/>
        <v>45944</v>
      </c>
      <c r="M717" s="138" t="s">
        <v>2045</v>
      </c>
      <c r="O717" s="138" t="s">
        <v>2616</v>
      </c>
      <c r="R717" s="144" t="s">
        <v>1488</v>
      </c>
      <c r="U717" s="4" t="s">
        <v>29</v>
      </c>
      <c r="X717" s="4" t="s">
        <v>6973</v>
      </c>
      <c r="Y717" s="138" t="s">
        <v>2967</v>
      </c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</row>
    <row r="718" spans="1:166" s="4" customFormat="1" ht="30" hidden="1" x14ac:dyDescent="0.25">
      <c r="A718" s="4">
        <v>716</v>
      </c>
      <c r="B718" s="4" t="s">
        <v>2957</v>
      </c>
      <c r="C718" s="144" t="s">
        <v>2475</v>
      </c>
      <c r="D718" s="138" t="s">
        <v>3004</v>
      </c>
      <c r="E718" s="144" t="s">
        <v>2607</v>
      </c>
      <c r="F718" s="26" t="s">
        <v>2101</v>
      </c>
      <c r="G718" s="26" t="s">
        <v>2296</v>
      </c>
      <c r="H718" s="26" t="s">
        <v>40</v>
      </c>
      <c r="I718" s="70">
        <v>45581</v>
      </c>
      <c r="J718" s="10">
        <f t="shared" ca="1" si="176"/>
        <v>138.39353854166984</v>
      </c>
      <c r="K718" s="4">
        <v>364</v>
      </c>
      <c r="L718" s="8">
        <f t="shared" si="175"/>
        <v>45945</v>
      </c>
      <c r="M718" s="138" t="s">
        <v>2045</v>
      </c>
      <c r="O718" s="138" t="s">
        <v>2616</v>
      </c>
      <c r="R718" s="144" t="s">
        <v>1488</v>
      </c>
      <c r="U718" s="4" t="s">
        <v>29</v>
      </c>
      <c r="X718" s="4" t="s">
        <v>6973</v>
      </c>
      <c r="Y718" s="138" t="s">
        <v>2968</v>
      </c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</row>
    <row r="719" spans="1:166" s="4" customFormat="1" ht="30" hidden="1" x14ac:dyDescent="0.25">
      <c r="A719" s="4">
        <v>717</v>
      </c>
      <c r="B719" s="4" t="s">
        <v>2957</v>
      </c>
      <c r="C719" s="148" t="s">
        <v>2475</v>
      </c>
      <c r="D719" s="150" t="s">
        <v>2579</v>
      </c>
      <c r="E719" s="148" t="s">
        <v>3011</v>
      </c>
      <c r="F719" s="26" t="s">
        <v>2101</v>
      </c>
      <c r="G719" s="26" t="s">
        <v>2296</v>
      </c>
      <c r="H719" s="26" t="s">
        <v>40</v>
      </c>
      <c r="I719" s="70">
        <v>45582</v>
      </c>
      <c r="J719" s="10">
        <f t="shared" ca="1" si="176"/>
        <v>139.39353854166984</v>
      </c>
      <c r="K719" s="4">
        <v>364</v>
      </c>
      <c r="L719" s="8">
        <f t="shared" si="175"/>
        <v>45946</v>
      </c>
      <c r="M719" s="150" t="s">
        <v>3021</v>
      </c>
      <c r="O719" s="138" t="s">
        <v>2616</v>
      </c>
      <c r="R719" s="148" t="s">
        <v>1488</v>
      </c>
      <c r="U719" s="4" t="s">
        <v>29</v>
      </c>
      <c r="X719" s="4" t="s">
        <v>6973</v>
      </c>
      <c r="Y719" s="150" t="s">
        <v>2969</v>
      </c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</row>
    <row r="720" spans="1:166" s="4" customFormat="1" ht="30" hidden="1" x14ac:dyDescent="0.25">
      <c r="A720" s="4">
        <v>718</v>
      </c>
      <c r="B720" s="4" t="s">
        <v>2957</v>
      </c>
      <c r="C720" s="148" t="s">
        <v>2475</v>
      </c>
      <c r="D720" s="150" t="s">
        <v>2579</v>
      </c>
      <c r="E720" s="148" t="s">
        <v>3012</v>
      </c>
      <c r="F720" s="26" t="s">
        <v>2101</v>
      </c>
      <c r="G720" s="26" t="s">
        <v>2296</v>
      </c>
      <c r="H720" s="26" t="s">
        <v>40</v>
      </c>
      <c r="I720" s="70">
        <v>45583</v>
      </c>
      <c r="J720" s="10">
        <f t="shared" ca="1" si="176"/>
        <v>140.39353854166984</v>
      </c>
      <c r="K720" s="4">
        <v>364</v>
      </c>
      <c r="L720" s="8">
        <f t="shared" si="175"/>
        <v>45947</v>
      </c>
      <c r="M720" s="138" t="s">
        <v>2045</v>
      </c>
      <c r="O720" s="138" t="s">
        <v>2616</v>
      </c>
      <c r="R720" s="148" t="s">
        <v>1488</v>
      </c>
      <c r="U720" s="4" t="s">
        <v>29</v>
      </c>
      <c r="X720" s="4" t="s">
        <v>6973</v>
      </c>
      <c r="Y720" s="150" t="s">
        <v>2970</v>
      </c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</row>
    <row r="721" spans="1:166" s="4" customFormat="1" ht="30" hidden="1" x14ac:dyDescent="0.25">
      <c r="A721" s="4">
        <v>719</v>
      </c>
      <c r="B721" s="4" t="s">
        <v>2957</v>
      </c>
      <c r="C721" s="148" t="s">
        <v>2475</v>
      </c>
      <c r="D721" s="150" t="s">
        <v>2579</v>
      </c>
      <c r="E721" s="148" t="s">
        <v>2594</v>
      </c>
      <c r="F721" s="26" t="s">
        <v>2101</v>
      </c>
      <c r="G721" s="26" t="s">
        <v>2296</v>
      </c>
      <c r="H721" s="26" t="s">
        <v>40</v>
      </c>
      <c r="I721" s="70">
        <v>45584</v>
      </c>
      <c r="J721" s="10">
        <f t="shared" ca="1" si="176"/>
        <v>141.39353854166984</v>
      </c>
      <c r="K721" s="4">
        <v>364</v>
      </c>
      <c r="L721" s="8">
        <f t="shared" si="175"/>
        <v>45948</v>
      </c>
      <c r="M721" s="150" t="s">
        <v>3022</v>
      </c>
      <c r="O721" s="138" t="s">
        <v>2616</v>
      </c>
      <c r="R721" s="148" t="s">
        <v>1488</v>
      </c>
      <c r="U721" s="4" t="s">
        <v>29</v>
      </c>
      <c r="X721" s="4" t="s">
        <v>6973</v>
      </c>
      <c r="Y721" s="150" t="s">
        <v>2971</v>
      </c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</row>
    <row r="722" spans="1:166" s="4" customFormat="1" ht="30" hidden="1" x14ac:dyDescent="0.25">
      <c r="A722" s="4">
        <v>720</v>
      </c>
      <c r="B722" s="4" t="s">
        <v>2957</v>
      </c>
      <c r="C722" s="148" t="s">
        <v>2475</v>
      </c>
      <c r="D722" s="150" t="s">
        <v>2579</v>
      </c>
      <c r="E722" s="148" t="s">
        <v>3012</v>
      </c>
      <c r="F722" s="26" t="s">
        <v>2101</v>
      </c>
      <c r="G722" s="26" t="s">
        <v>2296</v>
      </c>
      <c r="H722" s="26" t="s">
        <v>40</v>
      </c>
      <c r="I722" s="70">
        <v>45585</v>
      </c>
      <c r="J722" s="10">
        <f t="shared" ca="1" si="176"/>
        <v>142.39353854166984</v>
      </c>
      <c r="K722" s="4">
        <v>364</v>
      </c>
      <c r="L722" s="8">
        <f t="shared" si="175"/>
        <v>45949</v>
      </c>
      <c r="M722" s="138" t="s">
        <v>2045</v>
      </c>
      <c r="O722" s="150" t="s">
        <v>2431</v>
      </c>
      <c r="R722" s="148" t="s">
        <v>1488</v>
      </c>
      <c r="U722" s="4" t="s">
        <v>29</v>
      </c>
      <c r="X722" s="4" t="s">
        <v>6973</v>
      </c>
      <c r="Y722" s="150" t="s">
        <v>2972</v>
      </c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</row>
    <row r="723" spans="1:166" s="4" customFormat="1" ht="30" hidden="1" x14ac:dyDescent="0.25">
      <c r="A723" s="4">
        <v>721</v>
      </c>
      <c r="B723" s="4" t="s">
        <v>2957</v>
      </c>
      <c r="C723" s="148" t="s">
        <v>2475</v>
      </c>
      <c r="D723" s="150" t="s">
        <v>2589</v>
      </c>
      <c r="E723" s="148" t="s">
        <v>2607</v>
      </c>
      <c r="F723" s="26" t="s">
        <v>2101</v>
      </c>
      <c r="G723" s="26" t="s">
        <v>2296</v>
      </c>
      <c r="H723" s="26" t="s">
        <v>40</v>
      </c>
      <c r="I723" s="70">
        <v>45586</v>
      </c>
      <c r="J723" s="10">
        <f t="shared" ca="1" si="176"/>
        <v>143.39353854166984</v>
      </c>
      <c r="K723" s="4">
        <v>364</v>
      </c>
      <c r="L723" s="8">
        <f t="shared" si="175"/>
        <v>45950</v>
      </c>
      <c r="M723" s="138" t="s">
        <v>2045</v>
      </c>
      <c r="O723" s="150" t="s">
        <v>2618</v>
      </c>
      <c r="R723" s="148" t="s">
        <v>1488</v>
      </c>
      <c r="U723" s="4" t="s">
        <v>29</v>
      </c>
      <c r="X723" s="4" t="s">
        <v>6973</v>
      </c>
      <c r="Y723" s="150" t="s">
        <v>2973</v>
      </c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  <c r="FI723" s="7"/>
      <c r="FJ723" s="7"/>
    </row>
    <row r="724" spans="1:166" s="4" customFormat="1" ht="30" hidden="1" x14ac:dyDescent="0.25">
      <c r="A724" s="4">
        <v>722</v>
      </c>
      <c r="B724" s="4" t="s">
        <v>2957</v>
      </c>
      <c r="C724" s="148" t="s">
        <v>2475</v>
      </c>
      <c r="D724" s="150" t="s">
        <v>2589</v>
      </c>
      <c r="E724" s="148" t="s">
        <v>2607</v>
      </c>
      <c r="F724" s="26" t="s">
        <v>2101</v>
      </c>
      <c r="G724" s="26" t="s">
        <v>2296</v>
      </c>
      <c r="H724" s="26" t="s">
        <v>40</v>
      </c>
      <c r="I724" s="70">
        <v>45587</v>
      </c>
      <c r="J724" s="10">
        <f t="shared" ca="1" si="176"/>
        <v>144.39353854166984</v>
      </c>
      <c r="K724" s="4">
        <v>364</v>
      </c>
      <c r="L724" s="8">
        <f t="shared" si="175"/>
        <v>45951</v>
      </c>
      <c r="M724" s="138" t="s">
        <v>2045</v>
      </c>
      <c r="O724" s="150" t="s">
        <v>2616</v>
      </c>
      <c r="R724" s="148" t="s">
        <v>1488</v>
      </c>
      <c r="U724" s="4" t="s">
        <v>29</v>
      </c>
      <c r="X724" s="4" t="s">
        <v>6973</v>
      </c>
      <c r="Y724" s="150" t="s">
        <v>2974</v>
      </c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</row>
    <row r="725" spans="1:166" s="4" customFormat="1" ht="30" hidden="1" x14ac:dyDescent="0.25">
      <c r="A725" s="4">
        <v>723</v>
      </c>
      <c r="B725" s="4" t="s">
        <v>2957</v>
      </c>
      <c r="C725" s="148" t="s">
        <v>2475</v>
      </c>
      <c r="D725" s="150" t="s">
        <v>2589</v>
      </c>
      <c r="E725" s="148" t="s">
        <v>2607</v>
      </c>
      <c r="F725" s="26" t="s">
        <v>2101</v>
      </c>
      <c r="G725" s="26" t="s">
        <v>2296</v>
      </c>
      <c r="H725" s="26" t="s">
        <v>40</v>
      </c>
      <c r="I725" s="70">
        <v>45588</v>
      </c>
      <c r="J725" s="10">
        <f t="shared" ca="1" si="176"/>
        <v>145.39353854166984</v>
      </c>
      <c r="K725" s="4">
        <v>364</v>
      </c>
      <c r="L725" s="8">
        <f t="shared" si="175"/>
        <v>45952</v>
      </c>
      <c r="M725" s="138" t="s">
        <v>2045</v>
      </c>
      <c r="O725" s="150" t="s">
        <v>2618</v>
      </c>
      <c r="R725" s="148" t="s">
        <v>1488</v>
      </c>
      <c r="U725" s="4" t="s">
        <v>29</v>
      </c>
      <c r="X725" s="4" t="s">
        <v>6973</v>
      </c>
      <c r="Y725" s="150" t="s">
        <v>2975</v>
      </c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</row>
    <row r="726" spans="1:166" s="4" customFormat="1" ht="30" hidden="1" x14ac:dyDescent="0.25">
      <c r="A726" s="4">
        <v>724</v>
      </c>
      <c r="B726" s="4" t="s">
        <v>2957</v>
      </c>
      <c r="C726" s="144" t="s">
        <v>2136</v>
      </c>
      <c r="D726" s="138" t="s">
        <v>3005</v>
      </c>
      <c r="E726" s="144" t="s">
        <v>3013</v>
      </c>
      <c r="F726" s="26" t="s">
        <v>2101</v>
      </c>
      <c r="G726" s="26" t="s">
        <v>2296</v>
      </c>
      <c r="H726" s="26" t="s">
        <v>40</v>
      </c>
      <c r="I726" s="70">
        <v>45589</v>
      </c>
      <c r="J726" s="10">
        <f t="shared" ca="1" si="176"/>
        <v>1241.3935385416698</v>
      </c>
      <c r="K726" s="4">
        <v>1459</v>
      </c>
      <c r="L726" s="8">
        <f t="shared" si="175"/>
        <v>47048</v>
      </c>
      <c r="M726" s="138" t="s">
        <v>2435</v>
      </c>
      <c r="O726" s="138" t="s">
        <v>2955</v>
      </c>
      <c r="R726" s="192">
        <v>1E-3</v>
      </c>
      <c r="U726" s="4" t="s">
        <v>29</v>
      </c>
      <c r="X726" s="4" t="s">
        <v>6973</v>
      </c>
      <c r="Y726" s="138" t="s">
        <v>2976</v>
      </c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</row>
    <row r="727" spans="1:166" s="4" customFormat="1" ht="30" hidden="1" x14ac:dyDescent="0.25">
      <c r="A727" s="4">
        <v>725</v>
      </c>
      <c r="B727" s="4" t="s">
        <v>2957</v>
      </c>
      <c r="C727" s="144" t="s">
        <v>2136</v>
      </c>
      <c r="D727" s="138" t="s">
        <v>3006</v>
      </c>
      <c r="E727" s="144" t="s">
        <v>3014</v>
      </c>
      <c r="F727" s="26" t="s">
        <v>2101</v>
      </c>
      <c r="G727" s="26" t="s">
        <v>2296</v>
      </c>
      <c r="H727" s="26" t="s">
        <v>40</v>
      </c>
      <c r="I727" s="70">
        <v>45590</v>
      </c>
      <c r="J727" s="10">
        <f t="shared" ca="1" si="176"/>
        <v>1242.3935385416698</v>
      </c>
      <c r="K727" s="4">
        <v>1459</v>
      </c>
      <c r="L727" s="8">
        <f t="shared" si="175"/>
        <v>47049</v>
      </c>
      <c r="M727" s="138" t="s">
        <v>2435</v>
      </c>
      <c r="O727" s="138" t="s">
        <v>2955</v>
      </c>
      <c r="R727" s="192">
        <v>1E-3</v>
      </c>
      <c r="U727" s="4" t="s">
        <v>29</v>
      </c>
      <c r="X727" s="4" t="s">
        <v>6973</v>
      </c>
      <c r="Y727" s="138" t="s">
        <v>2977</v>
      </c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</row>
    <row r="728" spans="1:166" s="4" customFormat="1" ht="30" hidden="1" x14ac:dyDescent="0.25">
      <c r="A728" s="4">
        <v>726</v>
      </c>
      <c r="B728" s="4" t="s">
        <v>2957</v>
      </c>
      <c r="C728" s="144" t="s">
        <v>2136</v>
      </c>
      <c r="D728" s="138" t="s">
        <v>3006</v>
      </c>
      <c r="E728" s="144" t="s">
        <v>3013</v>
      </c>
      <c r="F728" s="26" t="s">
        <v>2101</v>
      </c>
      <c r="G728" s="26" t="s">
        <v>2296</v>
      </c>
      <c r="H728" s="26" t="s">
        <v>40</v>
      </c>
      <c r="I728" s="70">
        <v>45591</v>
      </c>
      <c r="J728" s="10">
        <f t="shared" ca="1" si="176"/>
        <v>1243.3935385416698</v>
      </c>
      <c r="K728" s="4">
        <v>1459</v>
      </c>
      <c r="L728" s="8">
        <f t="shared" si="175"/>
        <v>47050</v>
      </c>
      <c r="M728" s="138" t="s">
        <v>2435</v>
      </c>
      <c r="O728" s="138" t="s">
        <v>2955</v>
      </c>
      <c r="R728" s="192">
        <v>1E-3</v>
      </c>
      <c r="U728" s="4" t="s">
        <v>29</v>
      </c>
      <c r="X728" s="4" t="s">
        <v>6973</v>
      </c>
      <c r="Y728" s="138" t="s">
        <v>2978</v>
      </c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</row>
    <row r="729" spans="1:166" s="4" customFormat="1" ht="30" hidden="1" x14ac:dyDescent="0.25">
      <c r="A729" s="4">
        <v>727</v>
      </c>
      <c r="B729" s="4" t="s">
        <v>2957</v>
      </c>
      <c r="C729" s="144" t="s">
        <v>2475</v>
      </c>
      <c r="D729" s="138" t="s">
        <v>3002</v>
      </c>
      <c r="E729" s="144" t="s">
        <v>2607</v>
      </c>
      <c r="F729" s="26" t="s">
        <v>2101</v>
      </c>
      <c r="G729" s="26" t="s">
        <v>2296</v>
      </c>
      <c r="H729" s="26" t="s">
        <v>40</v>
      </c>
      <c r="I729" s="70">
        <v>45592</v>
      </c>
      <c r="J729" s="10">
        <f t="shared" ca="1" si="176"/>
        <v>149.39353854166984</v>
      </c>
      <c r="K729" s="4">
        <v>364</v>
      </c>
      <c r="L729" s="8">
        <f t="shared" si="175"/>
        <v>45956</v>
      </c>
      <c r="M729" s="138" t="s">
        <v>2045</v>
      </c>
      <c r="O729" s="138" t="s">
        <v>2616</v>
      </c>
      <c r="R729" s="144" t="s">
        <v>1488</v>
      </c>
      <c r="U729" s="4" t="s">
        <v>29</v>
      </c>
      <c r="X729" s="4" t="s">
        <v>6973</v>
      </c>
      <c r="Y729" s="138" t="s">
        <v>2979</v>
      </c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</row>
    <row r="730" spans="1:166" s="4" customFormat="1" ht="30" hidden="1" x14ac:dyDescent="0.25">
      <c r="A730" s="4">
        <v>728</v>
      </c>
      <c r="B730" s="4" t="s">
        <v>2957</v>
      </c>
      <c r="C730" s="144" t="s">
        <v>2475</v>
      </c>
      <c r="D730" s="138" t="s">
        <v>3002</v>
      </c>
      <c r="E730" s="144" t="s">
        <v>2607</v>
      </c>
      <c r="F730" s="26" t="s">
        <v>2101</v>
      </c>
      <c r="G730" s="26" t="s">
        <v>2296</v>
      </c>
      <c r="H730" s="26" t="s">
        <v>40</v>
      </c>
      <c r="I730" s="70">
        <v>45593</v>
      </c>
      <c r="J730" s="10">
        <f t="shared" ca="1" si="176"/>
        <v>150.39353854166984</v>
      </c>
      <c r="K730" s="4">
        <v>364</v>
      </c>
      <c r="L730" s="8">
        <f t="shared" si="175"/>
        <v>45957</v>
      </c>
      <c r="M730" s="138" t="s">
        <v>2045</v>
      </c>
      <c r="O730" s="138" t="s">
        <v>2616</v>
      </c>
      <c r="R730" s="144" t="s">
        <v>1488</v>
      </c>
      <c r="U730" s="4" t="s">
        <v>29</v>
      </c>
      <c r="X730" s="4" t="s">
        <v>6973</v>
      </c>
      <c r="Y730" s="138" t="s">
        <v>2980</v>
      </c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</row>
    <row r="731" spans="1:166" s="4" customFormat="1" ht="30" hidden="1" x14ac:dyDescent="0.25">
      <c r="A731" s="4">
        <v>729</v>
      </c>
      <c r="B731" s="4" t="s">
        <v>2957</v>
      </c>
      <c r="C731" s="144" t="s">
        <v>2475</v>
      </c>
      <c r="D731" s="138" t="s">
        <v>3003</v>
      </c>
      <c r="E731" s="144" t="s">
        <v>2607</v>
      </c>
      <c r="F731" s="26" t="s">
        <v>2101</v>
      </c>
      <c r="G731" s="26" t="s">
        <v>2296</v>
      </c>
      <c r="H731" s="26" t="s">
        <v>40</v>
      </c>
      <c r="I731" s="70">
        <v>45594</v>
      </c>
      <c r="J731" s="10">
        <f t="shared" ca="1" si="176"/>
        <v>151.39353854166984</v>
      </c>
      <c r="K731" s="4">
        <v>364</v>
      </c>
      <c r="L731" s="8">
        <f t="shared" si="175"/>
        <v>45958</v>
      </c>
      <c r="M731" s="138" t="s">
        <v>2045</v>
      </c>
      <c r="O731" s="138" t="s">
        <v>2616</v>
      </c>
      <c r="R731" s="144" t="s">
        <v>1488</v>
      </c>
      <c r="U731" s="4" t="s">
        <v>29</v>
      </c>
      <c r="X731" s="4" t="s">
        <v>6973</v>
      </c>
      <c r="Y731" s="138" t="s">
        <v>2981</v>
      </c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</row>
    <row r="732" spans="1:166" s="4" customFormat="1" ht="30" hidden="1" x14ac:dyDescent="0.25">
      <c r="A732" s="4">
        <v>730</v>
      </c>
      <c r="B732" s="4" t="s">
        <v>2957</v>
      </c>
      <c r="C732" s="144" t="s">
        <v>2475</v>
      </c>
      <c r="D732" s="138" t="s">
        <v>3003</v>
      </c>
      <c r="E732" s="144" t="s">
        <v>2607</v>
      </c>
      <c r="F732" s="26" t="s">
        <v>2101</v>
      </c>
      <c r="G732" s="26" t="s">
        <v>2296</v>
      </c>
      <c r="H732" s="26" t="s">
        <v>40</v>
      </c>
      <c r="I732" s="70">
        <v>45595</v>
      </c>
      <c r="J732" s="10">
        <f t="shared" ca="1" si="176"/>
        <v>152.39353854166984</v>
      </c>
      <c r="K732" s="4">
        <v>364</v>
      </c>
      <c r="L732" s="8">
        <f t="shared" si="175"/>
        <v>45959</v>
      </c>
      <c r="M732" s="138" t="s">
        <v>2045</v>
      </c>
      <c r="O732" s="138" t="s">
        <v>2616</v>
      </c>
      <c r="R732" s="144" t="s">
        <v>1488</v>
      </c>
      <c r="U732" s="4" t="s">
        <v>29</v>
      </c>
      <c r="X732" s="4" t="s">
        <v>6973</v>
      </c>
      <c r="Y732" s="138" t="s">
        <v>2982</v>
      </c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</row>
    <row r="733" spans="1:166" s="4" customFormat="1" ht="30" hidden="1" x14ac:dyDescent="0.25">
      <c r="A733" s="4">
        <v>731</v>
      </c>
      <c r="B733" s="4" t="s">
        <v>2957</v>
      </c>
      <c r="C733" s="144" t="s">
        <v>2135</v>
      </c>
      <c r="D733" s="138" t="s">
        <v>2218</v>
      </c>
      <c r="E733" s="144" t="s">
        <v>2282</v>
      </c>
      <c r="F733" s="26" t="s">
        <v>2101</v>
      </c>
      <c r="G733" s="26" t="s">
        <v>2296</v>
      </c>
      <c r="H733" s="26" t="s">
        <v>40</v>
      </c>
      <c r="I733" s="70">
        <v>45577</v>
      </c>
      <c r="J733" s="10">
        <f t="shared" ca="1" si="176"/>
        <v>499.39353854166984</v>
      </c>
      <c r="K733" s="4">
        <v>729</v>
      </c>
      <c r="L733" s="8">
        <f t="shared" si="175"/>
        <v>46306</v>
      </c>
      <c r="M733" s="138" t="s">
        <v>2741</v>
      </c>
      <c r="O733" s="138" t="s">
        <v>2433</v>
      </c>
      <c r="R733" s="144" t="s">
        <v>2430</v>
      </c>
      <c r="U733" s="4" t="s">
        <v>29</v>
      </c>
      <c r="X733" s="4" t="s">
        <v>6973</v>
      </c>
      <c r="Y733" s="138" t="s">
        <v>2983</v>
      </c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</row>
    <row r="734" spans="1:166" s="4" customFormat="1" ht="30" hidden="1" x14ac:dyDescent="0.25">
      <c r="A734" s="4">
        <v>732</v>
      </c>
      <c r="B734" s="4" t="s">
        <v>2957</v>
      </c>
      <c r="C734" s="144" t="s">
        <v>2135</v>
      </c>
      <c r="D734" s="138" t="s">
        <v>2219</v>
      </c>
      <c r="E734" s="144" t="s">
        <v>2282</v>
      </c>
      <c r="F734" s="26" t="s">
        <v>2101</v>
      </c>
      <c r="G734" s="26" t="s">
        <v>2296</v>
      </c>
      <c r="H734" s="26" t="s">
        <v>40</v>
      </c>
      <c r="I734" s="70">
        <v>45577</v>
      </c>
      <c r="J734" s="10">
        <f t="shared" ca="1" si="176"/>
        <v>499.39353854166984</v>
      </c>
      <c r="K734" s="4">
        <v>729</v>
      </c>
      <c r="L734" s="8">
        <f t="shared" si="175"/>
        <v>46306</v>
      </c>
      <c r="M734" s="138" t="s">
        <v>2741</v>
      </c>
      <c r="O734" s="138" t="s">
        <v>2433</v>
      </c>
      <c r="R734" s="144" t="s">
        <v>2430</v>
      </c>
      <c r="U734" s="4" t="s">
        <v>29</v>
      </c>
      <c r="X734" s="4" t="s">
        <v>6973</v>
      </c>
      <c r="Y734" s="138" t="s">
        <v>2984</v>
      </c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</row>
    <row r="735" spans="1:166" s="4" customFormat="1" ht="30" hidden="1" x14ac:dyDescent="0.25">
      <c r="A735" s="4">
        <v>733</v>
      </c>
      <c r="B735" s="4" t="s">
        <v>2957</v>
      </c>
      <c r="C735" s="144" t="s">
        <v>2135</v>
      </c>
      <c r="D735" s="138" t="s">
        <v>2220</v>
      </c>
      <c r="E735" s="144" t="s">
        <v>2282</v>
      </c>
      <c r="F735" s="26" t="s">
        <v>2101</v>
      </c>
      <c r="G735" s="26" t="s">
        <v>2296</v>
      </c>
      <c r="H735" s="26" t="s">
        <v>40</v>
      </c>
      <c r="I735" s="70">
        <v>45577</v>
      </c>
      <c r="J735" s="10">
        <f t="shared" ca="1" si="176"/>
        <v>499.39353854166984</v>
      </c>
      <c r="K735" s="4">
        <v>729</v>
      </c>
      <c r="L735" s="8">
        <f t="shared" si="175"/>
        <v>46306</v>
      </c>
      <c r="M735" s="138" t="s">
        <v>2741</v>
      </c>
      <c r="O735" s="138" t="s">
        <v>2433</v>
      </c>
      <c r="R735" s="144" t="s">
        <v>2430</v>
      </c>
      <c r="U735" s="4" t="s">
        <v>29</v>
      </c>
      <c r="X735" s="4" t="s">
        <v>6973</v>
      </c>
      <c r="Y735" s="138" t="s">
        <v>2985</v>
      </c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  <c r="FI735" s="7"/>
      <c r="FJ735" s="7"/>
    </row>
    <row r="736" spans="1:166" s="4" customFormat="1" ht="30" hidden="1" x14ac:dyDescent="0.25">
      <c r="A736" s="4">
        <v>734</v>
      </c>
      <c r="B736" s="4" t="s">
        <v>2957</v>
      </c>
      <c r="C736" s="148" t="s">
        <v>2475</v>
      </c>
      <c r="D736" s="150" t="s">
        <v>2579</v>
      </c>
      <c r="E736" s="148" t="s">
        <v>2594</v>
      </c>
      <c r="F736" s="26" t="s">
        <v>2101</v>
      </c>
      <c r="G736" s="26" t="s">
        <v>2296</v>
      </c>
      <c r="H736" s="26" t="s">
        <v>40</v>
      </c>
      <c r="I736" s="70">
        <v>45599</v>
      </c>
      <c r="J736" s="10">
        <f t="shared" ca="1" si="176"/>
        <v>156.39353854166984</v>
      </c>
      <c r="K736" s="4">
        <v>364</v>
      </c>
      <c r="L736" s="8">
        <f t="shared" si="175"/>
        <v>45963</v>
      </c>
      <c r="M736" s="150" t="s">
        <v>3022</v>
      </c>
      <c r="O736" s="150" t="s">
        <v>2628</v>
      </c>
      <c r="R736" s="148" t="s">
        <v>1488</v>
      </c>
      <c r="U736" s="4" t="s">
        <v>29</v>
      </c>
      <c r="X736" s="4" t="s">
        <v>6973</v>
      </c>
      <c r="Y736" s="150" t="s">
        <v>2986</v>
      </c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</row>
    <row r="737" spans="1:166" s="4" customFormat="1" ht="30" hidden="1" x14ac:dyDescent="0.25">
      <c r="A737" s="4">
        <v>735</v>
      </c>
      <c r="B737" s="4" t="s">
        <v>2957</v>
      </c>
      <c r="C737" s="148" t="s">
        <v>2475</v>
      </c>
      <c r="D737" s="150" t="s">
        <v>2589</v>
      </c>
      <c r="E737" s="148" t="s">
        <v>3015</v>
      </c>
      <c r="F737" s="26" t="s">
        <v>2101</v>
      </c>
      <c r="G737" s="26" t="s">
        <v>2296</v>
      </c>
      <c r="H737" s="26" t="s">
        <v>40</v>
      </c>
      <c r="I737" s="70">
        <v>45600</v>
      </c>
      <c r="J737" s="10">
        <f t="shared" ca="1" si="176"/>
        <v>157.39353854166984</v>
      </c>
      <c r="K737" s="4">
        <v>364</v>
      </c>
      <c r="L737" s="8">
        <f t="shared" si="175"/>
        <v>45964</v>
      </c>
      <c r="M737" s="150" t="s">
        <v>3023</v>
      </c>
      <c r="O737" s="150" t="s">
        <v>2618</v>
      </c>
      <c r="R737" s="148" t="s">
        <v>1488</v>
      </c>
      <c r="U737" s="4" t="s">
        <v>29</v>
      </c>
      <c r="X737" s="4" t="s">
        <v>6973</v>
      </c>
      <c r="Y737" s="150" t="s">
        <v>2986</v>
      </c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</row>
    <row r="738" spans="1:166" s="4" customFormat="1" ht="30" hidden="1" x14ac:dyDescent="0.25">
      <c r="A738" s="4">
        <v>736</v>
      </c>
      <c r="B738" s="4" t="s">
        <v>2957</v>
      </c>
      <c r="C738" s="148" t="s">
        <v>2475</v>
      </c>
      <c r="D738" s="150" t="s">
        <v>2579</v>
      </c>
      <c r="E738" s="148" t="s">
        <v>3012</v>
      </c>
      <c r="F738" s="26" t="s">
        <v>2101</v>
      </c>
      <c r="G738" s="26" t="s">
        <v>2296</v>
      </c>
      <c r="H738" s="26" t="s">
        <v>40</v>
      </c>
      <c r="I738" s="70">
        <v>45601</v>
      </c>
      <c r="J738" s="10">
        <f t="shared" ca="1" si="176"/>
        <v>158.39353854166984</v>
      </c>
      <c r="K738" s="4">
        <v>364</v>
      </c>
      <c r="L738" s="8">
        <f t="shared" si="175"/>
        <v>45965</v>
      </c>
      <c r="M738" s="138" t="s">
        <v>2045</v>
      </c>
      <c r="O738" s="150" t="s">
        <v>2629</v>
      </c>
      <c r="R738" s="148" t="s">
        <v>1488</v>
      </c>
      <c r="U738" s="4" t="s">
        <v>29</v>
      </c>
      <c r="X738" s="4" t="s">
        <v>6973</v>
      </c>
      <c r="Y738" s="150" t="s">
        <v>2987</v>
      </c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</row>
    <row r="739" spans="1:166" s="4" customFormat="1" ht="30" hidden="1" x14ac:dyDescent="0.25">
      <c r="A739" s="4">
        <v>737</v>
      </c>
      <c r="B739" s="4" t="s">
        <v>2957</v>
      </c>
      <c r="C739" s="148" t="s">
        <v>2475</v>
      </c>
      <c r="D739" s="150" t="s">
        <v>2589</v>
      </c>
      <c r="E739" s="148" t="s">
        <v>3015</v>
      </c>
      <c r="F739" s="26" t="s">
        <v>2101</v>
      </c>
      <c r="G739" s="26" t="s">
        <v>2296</v>
      </c>
      <c r="H739" s="26" t="s">
        <v>40</v>
      </c>
      <c r="I739" s="70">
        <v>45602</v>
      </c>
      <c r="J739" s="10">
        <f t="shared" ca="1" si="176"/>
        <v>159.39353854166984</v>
      </c>
      <c r="K739" s="4">
        <v>364</v>
      </c>
      <c r="L739" s="8">
        <f t="shared" si="175"/>
        <v>45966</v>
      </c>
      <c r="M739" s="150" t="s">
        <v>3023</v>
      </c>
      <c r="O739" s="150" t="s">
        <v>2616</v>
      </c>
      <c r="R739" s="148" t="s">
        <v>1488</v>
      </c>
      <c r="U739" s="4" t="s">
        <v>29</v>
      </c>
      <c r="X739" s="4" t="s">
        <v>6973</v>
      </c>
      <c r="Y739" s="150" t="s">
        <v>2987</v>
      </c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</row>
    <row r="740" spans="1:166" s="4" customFormat="1" ht="30" hidden="1" x14ac:dyDescent="0.25">
      <c r="A740" s="4">
        <v>738</v>
      </c>
      <c r="B740" s="4" t="s">
        <v>2957</v>
      </c>
      <c r="C740" s="148" t="s">
        <v>2475</v>
      </c>
      <c r="D740" s="150" t="s">
        <v>2579</v>
      </c>
      <c r="E740" s="148" t="s">
        <v>2594</v>
      </c>
      <c r="F740" s="26" t="s">
        <v>2101</v>
      </c>
      <c r="G740" s="26" t="s">
        <v>2296</v>
      </c>
      <c r="H740" s="26" t="s">
        <v>40</v>
      </c>
      <c r="I740" s="70">
        <v>45603</v>
      </c>
      <c r="J740" s="10">
        <f t="shared" ca="1" si="176"/>
        <v>160.39353854166984</v>
      </c>
      <c r="K740" s="4">
        <v>364</v>
      </c>
      <c r="L740" s="8">
        <f t="shared" si="175"/>
        <v>45967</v>
      </c>
      <c r="M740" s="150" t="s">
        <v>3022</v>
      </c>
      <c r="O740" s="150" t="s">
        <v>2614</v>
      </c>
      <c r="R740" s="148" t="s">
        <v>1488</v>
      </c>
      <c r="U740" s="4" t="s">
        <v>29</v>
      </c>
      <c r="X740" s="4" t="s">
        <v>6973</v>
      </c>
      <c r="Y740" s="150" t="s">
        <v>2988</v>
      </c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</row>
    <row r="741" spans="1:166" s="4" customFormat="1" ht="30" hidden="1" x14ac:dyDescent="0.25">
      <c r="A741" s="4">
        <v>739</v>
      </c>
      <c r="B741" s="4" t="s">
        <v>2957</v>
      </c>
      <c r="C741" s="148" t="s">
        <v>2475</v>
      </c>
      <c r="D741" s="150" t="s">
        <v>2589</v>
      </c>
      <c r="E741" s="148" t="s">
        <v>3015</v>
      </c>
      <c r="F741" s="26" t="s">
        <v>2101</v>
      </c>
      <c r="G741" s="26" t="s">
        <v>2296</v>
      </c>
      <c r="H741" s="26" t="s">
        <v>40</v>
      </c>
      <c r="I741" s="70">
        <v>45604</v>
      </c>
      <c r="J741" s="10">
        <f t="shared" ca="1" si="176"/>
        <v>161.39353854166984</v>
      </c>
      <c r="K741" s="4">
        <v>364</v>
      </c>
      <c r="L741" s="8">
        <f t="shared" si="175"/>
        <v>45968</v>
      </c>
      <c r="M741" s="150" t="s">
        <v>3023</v>
      </c>
      <c r="O741" s="150" t="s">
        <v>3025</v>
      </c>
      <c r="R741" s="148" t="s">
        <v>1488</v>
      </c>
      <c r="U741" s="4" t="s">
        <v>29</v>
      </c>
      <c r="X741" s="4" t="s">
        <v>6973</v>
      </c>
      <c r="Y741" s="150" t="s">
        <v>2988</v>
      </c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</row>
    <row r="742" spans="1:166" s="4" customFormat="1" ht="30" hidden="1" x14ac:dyDescent="0.25">
      <c r="A742" s="4">
        <v>740</v>
      </c>
      <c r="B742" s="4" t="s">
        <v>2957</v>
      </c>
      <c r="C742" s="148" t="s">
        <v>2475</v>
      </c>
      <c r="D742" s="150" t="s">
        <v>2579</v>
      </c>
      <c r="E742" s="148" t="s">
        <v>3012</v>
      </c>
      <c r="F742" s="26" t="s">
        <v>2101</v>
      </c>
      <c r="G742" s="26" t="s">
        <v>2296</v>
      </c>
      <c r="H742" s="26" t="s">
        <v>40</v>
      </c>
      <c r="I742" s="70">
        <v>45605</v>
      </c>
      <c r="J742" s="10">
        <f t="shared" ca="1" si="176"/>
        <v>162.39353854166984</v>
      </c>
      <c r="K742" s="4">
        <v>364</v>
      </c>
      <c r="L742" s="8">
        <f t="shared" si="175"/>
        <v>45969</v>
      </c>
      <c r="M742" s="138" t="s">
        <v>2045</v>
      </c>
      <c r="O742" s="150" t="s">
        <v>2431</v>
      </c>
      <c r="R742" s="148" t="s">
        <v>1488</v>
      </c>
      <c r="U742" s="4" t="s">
        <v>29</v>
      </c>
      <c r="X742" s="4" t="s">
        <v>6973</v>
      </c>
      <c r="Y742" s="150" t="s">
        <v>2989</v>
      </c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</row>
    <row r="743" spans="1:166" s="4" customFormat="1" ht="30" hidden="1" x14ac:dyDescent="0.25">
      <c r="A743" s="4">
        <v>741</v>
      </c>
      <c r="B743" s="4" t="s">
        <v>2957</v>
      </c>
      <c r="C743" s="144" t="s">
        <v>2136</v>
      </c>
      <c r="D743" s="138" t="s">
        <v>3007</v>
      </c>
      <c r="E743" s="144" t="s">
        <v>3013</v>
      </c>
      <c r="F743" s="26" t="s">
        <v>2101</v>
      </c>
      <c r="G743" s="26" t="s">
        <v>2296</v>
      </c>
      <c r="H743" s="26" t="s">
        <v>40</v>
      </c>
      <c r="I743" s="70">
        <v>45606</v>
      </c>
      <c r="J743" s="10">
        <f t="shared" ca="1" si="176"/>
        <v>1258.3935385416698</v>
      </c>
      <c r="K743" s="4">
        <v>1459</v>
      </c>
      <c r="L743" s="8">
        <f t="shared" ref="L743:L806" si="177">I743+K743</f>
        <v>47065</v>
      </c>
      <c r="M743" s="138" t="s">
        <v>2435</v>
      </c>
      <c r="O743" s="138" t="s">
        <v>2955</v>
      </c>
      <c r="R743" s="192">
        <v>1E-3</v>
      </c>
      <c r="U743" s="4" t="s">
        <v>29</v>
      </c>
      <c r="X743" s="4" t="s">
        <v>6973</v>
      </c>
      <c r="Y743" s="138" t="s">
        <v>2990</v>
      </c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</row>
    <row r="744" spans="1:166" s="4" customFormat="1" ht="30" hidden="1" x14ac:dyDescent="0.25">
      <c r="A744" s="4">
        <v>742</v>
      </c>
      <c r="B744" s="4" t="s">
        <v>2957</v>
      </c>
      <c r="C744" s="144" t="s">
        <v>2136</v>
      </c>
      <c r="D744" s="138" t="s">
        <v>3007</v>
      </c>
      <c r="E744" s="144" t="s">
        <v>3016</v>
      </c>
      <c r="F744" s="26" t="s">
        <v>2101</v>
      </c>
      <c r="G744" s="26" t="s">
        <v>2296</v>
      </c>
      <c r="H744" s="26" t="s">
        <v>40</v>
      </c>
      <c r="I744" s="70">
        <v>45607</v>
      </c>
      <c r="J744" s="10">
        <f t="shared" ca="1" si="176"/>
        <v>1259.3935385416698</v>
      </c>
      <c r="K744" s="4">
        <v>1459</v>
      </c>
      <c r="L744" s="8">
        <f t="shared" si="177"/>
        <v>47066</v>
      </c>
      <c r="M744" s="138" t="s">
        <v>3024</v>
      </c>
      <c r="O744" s="138" t="s">
        <v>2955</v>
      </c>
      <c r="R744" s="192">
        <v>1E-3</v>
      </c>
      <c r="U744" s="4" t="s">
        <v>29</v>
      </c>
      <c r="X744" s="4" t="s">
        <v>6973</v>
      </c>
      <c r="Y744" s="138" t="s">
        <v>2991</v>
      </c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</row>
    <row r="745" spans="1:166" s="4" customFormat="1" ht="30" hidden="1" x14ac:dyDescent="0.25">
      <c r="A745" s="4">
        <v>743</v>
      </c>
      <c r="B745" s="4" t="s">
        <v>2957</v>
      </c>
      <c r="C745" s="144" t="s">
        <v>2475</v>
      </c>
      <c r="D745" s="138" t="s">
        <v>2579</v>
      </c>
      <c r="E745" s="144" t="s">
        <v>3017</v>
      </c>
      <c r="F745" s="26" t="s">
        <v>2101</v>
      </c>
      <c r="G745" s="26" t="s">
        <v>2296</v>
      </c>
      <c r="H745" s="26" t="s">
        <v>40</v>
      </c>
      <c r="I745" s="70">
        <v>45608</v>
      </c>
      <c r="J745" s="10">
        <f t="shared" ca="1" si="176"/>
        <v>165.39353854166984</v>
      </c>
      <c r="K745" s="4">
        <v>364</v>
      </c>
      <c r="L745" s="8">
        <f t="shared" si="177"/>
        <v>45972</v>
      </c>
      <c r="M745" s="138" t="s">
        <v>2045</v>
      </c>
      <c r="O745" s="138" t="s">
        <v>2629</v>
      </c>
      <c r="R745" s="144" t="s">
        <v>1488</v>
      </c>
      <c r="U745" s="4" t="s">
        <v>29</v>
      </c>
      <c r="X745" s="4" t="s">
        <v>6973</v>
      </c>
      <c r="Y745" s="138" t="s">
        <v>2992</v>
      </c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  <c r="FI745" s="7"/>
      <c r="FJ745" s="7"/>
    </row>
    <row r="746" spans="1:166" s="4" customFormat="1" ht="30" hidden="1" x14ac:dyDescent="0.25">
      <c r="A746" s="4">
        <v>744</v>
      </c>
      <c r="B746" s="4" t="s">
        <v>2957</v>
      </c>
      <c r="C746" s="144" t="s">
        <v>2475</v>
      </c>
      <c r="D746" s="138" t="s">
        <v>2592</v>
      </c>
      <c r="E746" s="144" t="s">
        <v>2600</v>
      </c>
      <c r="F746" s="26" t="s">
        <v>2101</v>
      </c>
      <c r="G746" s="26" t="s">
        <v>2296</v>
      </c>
      <c r="H746" s="26" t="s">
        <v>40</v>
      </c>
      <c r="I746" s="70">
        <v>45609</v>
      </c>
      <c r="J746" s="10">
        <f t="shared" ca="1" si="176"/>
        <v>166.39353854166984</v>
      </c>
      <c r="K746" s="4">
        <v>364</v>
      </c>
      <c r="L746" s="8">
        <f t="shared" si="177"/>
        <v>45973</v>
      </c>
      <c r="M746" s="138" t="s">
        <v>3021</v>
      </c>
      <c r="O746" s="138" t="s">
        <v>2625</v>
      </c>
      <c r="R746" s="144" t="s">
        <v>1488</v>
      </c>
      <c r="U746" s="4" t="s">
        <v>29</v>
      </c>
      <c r="X746" s="4" t="s">
        <v>6973</v>
      </c>
      <c r="Y746" s="138" t="s">
        <v>2992</v>
      </c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</row>
    <row r="747" spans="1:166" s="4" customFormat="1" ht="30" hidden="1" x14ac:dyDescent="0.25">
      <c r="A747" s="4">
        <v>745</v>
      </c>
      <c r="B747" s="4" t="s">
        <v>2957</v>
      </c>
      <c r="C747" s="144" t="s">
        <v>2475</v>
      </c>
      <c r="D747" s="138" t="s">
        <v>3008</v>
      </c>
      <c r="E747" s="144" t="s">
        <v>2842</v>
      </c>
      <c r="F747" s="26" t="s">
        <v>2101</v>
      </c>
      <c r="G747" s="26" t="s">
        <v>2296</v>
      </c>
      <c r="H747" s="26" t="s">
        <v>40</v>
      </c>
      <c r="I747" s="70">
        <v>45610</v>
      </c>
      <c r="J747" s="10">
        <f t="shared" ca="1" si="176"/>
        <v>167.39353854166984</v>
      </c>
      <c r="K747" s="4">
        <v>364</v>
      </c>
      <c r="L747" s="8">
        <f t="shared" si="177"/>
        <v>45974</v>
      </c>
      <c r="M747" s="138" t="s">
        <v>2045</v>
      </c>
      <c r="O747" s="138" t="s">
        <v>3026</v>
      </c>
      <c r="R747" s="144" t="s">
        <v>1488</v>
      </c>
      <c r="U747" s="4" t="s">
        <v>29</v>
      </c>
      <c r="X747" s="4" t="s">
        <v>6973</v>
      </c>
      <c r="Y747" s="138" t="s">
        <v>2992</v>
      </c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  <c r="FI747" s="7"/>
      <c r="FJ747" s="7"/>
    </row>
    <row r="748" spans="1:166" s="4" customFormat="1" ht="30" hidden="1" x14ac:dyDescent="0.25">
      <c r="A748" s="4">
        <v>746</v>
      </c>
      <c r="B748" s="4" t="s">
        <v>2957</v>
      </c>
      <c r="C748" s="144" t="s">
        <v>2475</v>
      </c>
      <c r="D748" s="138" t="s">
        <v>2589</v>
      </c>
      <c r="E748" s="144" t="s">
        <v>2842</v>
      </c>
      <c r="F748" s="26" t="s">
        <v>2101</v>
      </c>
      <c r="G748" s="26" t="s">
        <v>2296</v>
      </c>
      <c r="H748" s="26" t="s">
        <v>40</v>
      </c>
      <c r="I748" s="70">
        <v>45611</v>
      </c>
      <c r="J748" s="10">
        <f t="shared" ca="1" si="176"/>
        <v>168.39353854166984</v>
      </c>
      <c r="K748" s="4">
        <v>364</v>
      </c>
      <c r="L748" s="8">
        <f t="shared" si="177"/>
        <v>45975</v>
      </c>
      <c r="M748" s="138" t="s">
        <v>2045</v>
      </c>
      <c r="O748" s="138" t="s">
        <v>2625</v>
      </c>
      <c r="R748" s="144" t="s">
        <v>1488</v>
      </c>
      <c r="U748" s="4" t="s">
        <v>29</v>
      </c>
      <c r="X748" s="4" t="s">
        <v>6973</v>
      </c>
      <c r="Y748" s="138" t="s">
        <v>2992</v>
      </c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</row>
    <row r="749" spans="1:166" s="4" customFormat="1" ht="30" hidden="1" x14ac:dyDescent="0.25">
      <c r="A749" s="4">
        <v>747</v>
      </c>
      <c r="B749" s="4" t="s">
        <v>2957</v>
      </c>
      <c r="C749" s="144" t="s">
        <v>2475</v>
      </c>
      <c r="D749" s="138" t="s">
        <v>3009</v>
      </c>
      <c r="E749" s="144" t="s">
        <v>2607</v>
      </c>
      <c r="F749" s="26" t="s">
        <v>2101</v>
      </c>
      <c r="G749" s="26" t="s">
        <v>2296</v>
      </c>
      <c r="H749" s="26" t="s">
        <v>40</v>
      </c>
      <c r="I749" s="70">
        <v>45612</v>
      </c>
      <c r="J749" s="10">
        <f t="shared" ca="1" si="176"/>
        <v>169.39353854166984</v>
      </c>
      <c r="K749" s="4">
        <v>364</v>
      </c>
      <c r="L749" s="8">
        <f t="shared" si="177"/>
        <v>45976</v>
      </c>
      <c r="M749" s="138" t="s">
        <v>2045</v>
      </c>
      <c r="O749" s="138" t="s">
        <v>2623</v>
      </c>
      <c r="R749" s="144" t="s">
        <v>1488</v>
      </c>
      <c r="U749" s="4" t="s">
        <v>29</v>
      </c>
      <c r="X749" s="4" t="s">
        <v>6973</v>
      </c>
      <c r="Y749" s="138" t="s">
        <v>2992</v>
      </c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  <c r="FI749" s="7"/>
      <c r="FJ749" s="7"/>
    </row>
    <row r="750" spans="1:166" s="4" customFormat="1" ht="30" hidden="1" x14ac:dyDescent="0.25">
      <c r="A750" s="4">
        <v>748</v>
      </c>
      <c r="B750" s="4" t="s">
        <v>2957</v>
      </c>
      <c r="C750" s="144" t="s">
        <v>2475</v>
      </c>
      <c r="D750" s="138" t="s">
        <v>2579</v>
      </c>
      <c r="E750" s="144" t="s">
        <v>3018</v>
      </c>
      <c r="F750" s="26" t="s">
        <v>2101</v>
      </c>
      <c r="G750" s="26" t="s">
        <v>2296</v>
      </c>
      <c r="H750" s="26" t="s">
        <v>40</v>
      </c>
      <c r="I750" s="70">
        <v>45613</v>
      </c>
      <c r="J750" s="10">
        <f t="shared" ca="1" si="176"/>
        <v>170.39353854166984</v>
      </c>
      <c r="K750" s="4">
        <v>364</v>
      </c>
      <c r="L750" s="8">
        <f t="shared" si="177"/>
        <v>45977</v>
      </c>
      <c r="M750" s="138" t="s">
        <v>2045</v>
      </c>
      <c r="O750" s="138" t="s">
        <v>3027</v>
      </c>
      <c r="R750" s="144" t="s">
        <v>1488</v>
      </c>
      <c r="U750" s="4" t="s">
        <v>29</v>
      </c>
      <c r="X750" s="4" t="s">
        <v>6973</v>
      </c>
      <c r="Y750" s="138" t="s">
        <v>2993</v>
      </c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</row>
    <row r="751" spans="1:166" s="4" customFormat="1" ht="30" hidden="1" x14ac:dyDescent="0.25">
      <c r="A751" s="4">
        <v>749</v>
      </c>
      <c r="B751" s="4" t="s">
        <v>2957</v>
      </c>
      <c r="C751" s="144" t="s">
        <v>2475</v>
      </c>
      <c r="D751" s="138" t="s">
        <v>3008</v>
      </c>
      <c r="E751" s="144" t="s">
        <v>2842</v>
      </c>
      <c r="F751" s="26" t="s">
        <v>2101</v>
      </c>
      <c r="G751" s="26" t="s">
        <v>2296</v>
      </c>
      <c r="H751" s="26" t="s">
        <v>40</v>
      </c>
      <c r="I751" s="70">
        <v>45614</v>
      </c>
      <c r="J751" s="10">
        <f t="shared" ca="1" si="176"/>
        <v>171.39353854166984</v>
      </c>
      <c r="K751" s="4">
        <v>364</v>
      </c>
      <c r="L751" s="8">
        <f t="shared" si="177"/>
        <v>45978</v>
      </c>
      <c r="M751" s="138" t="s">
        <v>2045</v>
      </c>
      <c r="O751" s="138" t="s">
        <v>3026</v>
      </c>
      <c r="R751" s="144" t="s">
        <v>1488</v>
      </c>
      <c r="U751" s="4" t="s">
        <v>29</v>
      </c>
      <c r="X751" s="4" t="s">
        <v>6973</v>
      </c>
      <c r="Y751" s="138" t="s">
        <v>2993</v>
      </c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  <c r="FI751" s="7"/>
      <c r="FJ751" s="7"/>
    </row>
    <row r="752" spans="1:166" s="4" customFormat="1" ht="30" hidden="1" x14ac:dyDescent="0.25">
      <c r="A752" s="4">
        <v>750</v>
      </c>
      <c r="B752" s="4" t="s">
        <v>2957</v>
      </c>
      <c r="C752" s="144" t="s">
        <v>2475</v>
      </c>
      <c r="D752" s="138" t="s">
        <v>2589</v>
      </c>
      <c r="E752" s="144" t="s">
        <v>2842</v>
      </c>
      <c r="F752" s="26" t="s">
        <v>2101</v>
      </c>
      <c r="G752" s="26" t="s">
        <v>2296</v>
      </c>
      <c r="H752" s="26" t="s">
        <v>40</v>
      </c>
      <c r="I752" s="70">
        <v>45615</v>
      </c>
      <c r="J752" s="10">
        <f t="shared" ca="1" si="176"/>
        <v>172.39353854166984</v>
      </c>
      <c r="K752" s="4">
        <v>364</v>
      </c>
      <c r="L752" s="8">
        <f t="shared" si="177"/>
        <v>45979</v>
      </c>
      <c r="M752" s="138" t="s">
        <v>2045</v>
      </c>
      <c r="O752" s="138" t="s">
        <v>2625</v>
      </c>
      <c r="R752" s="144" t="s">
        <v>1488</v>
      </c>
      <c r="U752" s="4" t="s">
        <v>29</v>
      </c>
      <c r="X752" s="4" t="s">
        <v>6973</v>
      </c>
      <c r="Y752" s="138" t="s">
        <v>2993</v>
      </c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</row>
    <row r="753" spans="1:166" s="4" customFormat="1" ht="30" hidden="1" x14ac:dyDescent="0.25">
      <c r="A753" s="4">
        <v>751</v>
      </c>
      <c r="B753" s="4" t="s">
        <v>2957</v>
      </c>
      <c r="C753" s="144" t="s">
        <v>2475</v>
      </c>
      <c r="D753" s="138" t="s">
        <v>3009</v>
      </c>
      <c r="E753" s="144" t="s">
        <v>2607</v>
      </c>
      <c r="F753" s="26" t="s">
        <v>2101</v>
      </c>
      <c r="G753" s="26" t="s">
        <v>2296</v>
      </c>
      <c r="H753" s="26" t="s">
        <v>40</v>
      </c>
      <c r="I753" s="70">
        <v>45616</v>
      </c>
      <c r="J753" s="10">
        <f t="shared" ca="1" si="176"/>
        <v>173.39353854166984</v>
      </c>
      <c r="K753" s="4">
        <v>364</v>
      </c>
      <c r="L753" s="8">
        <f t="shared" si="177"/>
        <v>45980</v>
      </c>
      <c r="M753" s="138" t="s">
        <v>2045</v>
      </c>
      <c r="O753" s="138" t="s">
        <v>2623</v>
      </c>
      <c r="R753" s="144" t="s">
        <v>1488</v>
      </c>
      <c r="U753" s="4" t="s">
        <v>29</v>
      </c>
      <c r="X753" s="4" t="s">
        <v>6973</v>
      </c>
      <c r="Y753" s="138" t="s">
        <v>2993</v>
      </c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  <c r="FI753" s="7"/>
      <c r="FJ753" s="7"/>
    </row>
    <row r="754" spans="1:166" s="4" customFormat="1" ht="30" hidden="1" x14ac:dyDescent="0.25">
      <c r="A754" s="4">
        <v>752</v>
      </c>
      <c r="B754" s="4" t="s">
        <v>2957</v>
      </c>
      <c r="C754" s="144" t="s">
        <v>2475</v>
      </c>
      <c r="D754" s="138" t="s">
        <v>2579</v>
      </c>
      <c r="E754" s="144" t="s">
        <v>2593</v>
      </c>
      <c r="F754" s="26" t="s">
        <v>2101</v>
      </c>
      <c r="G754" s="26" t="s">
        <v>2296</v>
      </c>
      <c r="H754" s="26" t="s">
        <v>40</v>
      </c>
      <c r="I754" s="70">
        <v>45617</v>
      </c>
      <c r="J754" s="10">
        <f t="shared" ca="1" si="176"/>
        <v>174.39353854166984</v>
      </c>
      <c r="K754" s="4">
        <v>364</v>
      </c>
      <c r="L754" s="8">
        <f t="shared" si="177"/>
        <v>45981</v>
      </c>
      <c r="M754" s="138" t="s">
        <v>2045</v>
      </c>
      <c r="O754" s="138" t="s">
        <v>2629</v>
      </c>
      <c r="R754" s="144" t="s">
        <v>1488</v>
      </c>
      <c r="U754" s="4" t="s">
        <v>29</v>
      </c>
      <c r="X754" s="4" t="s">
        <v>6973</v>
      </c>
      <c r="Y754" s="138" t="s">
        <v>2994</v>
      </c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</row>
    <row r="755" spans="1:166" s="4" customFormat="1" ht="30" hidden="1" x14ac:dyDescent="0.25">
      <c r="A755" s="4">
        <v>753</v>
      </c>
      <c r="B755" s="4" t="s">
        <v>2957</v>
      </c>
      <c r="C755" s="144" t="s">
        <v>2475</v>
      </c>
      <c r="D755" s="138" t="s">
        <v>3008</v>
      </c>
      <c r="E755" s="144" t="s">
        <v>2842</v>
      </c>
      <c r="F755" s="26" t="s">
        <v>2101</v>
      </c>
      <c r="G755" s="26" t="s">
        <v>2296</v>
      </c>
      <c r="H755" s="26" t="s">
        <v>40</v>
      </c>
      <c r="I755" s="70">
        <v>45618</v>
      </c>
      <c r="J755" s="10">
        <f t="shared" ca="1" si="176"/>
        <v>175.39353854166984</v>
      </c>
      <c r="K755" s="4">
        <v>364</v>
      </c>
      <c r="L755" s="8">
        <f t="shared" si="177"/>
        <v>45982</v>
      </c>
      <c r="M755" s="138" t="s">
        <v>2045</v>
      </c>
      <c r="O755" s="138" t="s">
        <v>3026</v>
      </c>
      <c r="R755" s="144" t="s">
        <v>1488</v>
      </c>
      <c r="U755" s="4" t="s">
        <v>29</v>
      </c>
      <c r="X755" s="4" t="s">
        <v>6973</v>
      </c>
      <c r="Y755" s="138" t="s">
        <v>2994</v>
      </c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  <c r="FI755" s="7"/>
      <c r="FJ755" s="7"/>
    </row>
    <row r="756" spans="1:166" s="4" customFormat="1" ht="30" hidden="1" x14ac:dyDescent="0.25">
      <c r="A756" s="4">
        <v>754</v>
      </c>
      <c r="B756" s="4" t="s">
        <v>2957</v>
      </c>
      <c r="C756" s="144" t="s">
        <v>2475</v>
      </c>
      <c r="D756" s="138" t="s">
        <v>2589</v>
      </c>
      <c r="E756" s="144" t="s">
        <v>2842</v>
      </c>
      <c r="F756" s="26" t="s">
        <v>2101</v>
      </c>
      <c r="G756" s="26" t="s">
        <v>2296</v>
      </c>
      <c r="H756" s="26" t="s">
        <v>40</v>
      </c>
      <c r="I756" s="70">
        <v>45619</v>
      </c>
      <c r="J756" s="10">
        <f t="shared" ca="1" si="176"/>
        <v>176.39353854166984</v>
      </c>
      <c r="K756" s="4">
        <v>364</v>
      </c>
      <c r="L756" s="8">
        <f t="shared" si="177"/>
        <v>45983</v>
      </c>
      <c r="M756" s="138" t="s">
        <v>2045</v>
      </c>
      <c r="O756" s="138" t="s">
        <v>2625</v>
      </c>
      <c r="R756" s="144" t="s">
        <v>1488</v>
      </c>
      <c r="U756" s="4" t="s">
        <v>29</v>
      </c>
      <c r="X756" s="4" t="s">
        <v>6973</v>
      </c>
      <c r="Y756" s="138" t="s">
        <v>2994</v>
      </c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</row>
    <row r="757" spans="1:166" s="4" customFormat="1" ht="30" hidden="1" x14ac:dyDescent="0.25">
      <c r="A757" s="4">
        <v>755</v>
      </c>
      <c r="B757" s="4" t="s">
        <v>2957</v>
      </c>
      <c r="C757" s="144" t="s">
        <v>2475</v>
      </c>
      <c r="D757" s="138" t="s">
        <v>3010</v>
      </c>
      <c r="E757" s="144" t="s">
        <v>2607</v>
      </c>
      <c r="F757" s="26" t="s">
        <v>2101</v>
      </c>
      <c r="G757" s="26" t="s">
        <v>2296</v>
      </c>
      <c r="H757" s="26" t="s">
        <v>40</v>
      </c>
      <c r="I757" s="70">
        <v>45620</v>
      </c>
      <c r="J757" s="10">
        <f t="shared" ca="1" si="176"/>
        <v>177.39353854166984</v>
      </c>
      <c r="K757" s="4">
        <v>364</v>
      </c>
      <c r="L757" s="8">
        <f t="shared" si="177"/>
        <v>45984</v>
      </c>
      <c r="M757" s="138" t="s">
        <v>2045</v>
      </c>
      <c r="O757" s="138" t="s">
        <v>2619</v>
      </c>
      <c r="R757" s="144" t="s">
        <v>1488</v>
      </c>
      <c r="U757" s="4" t="s">
        <v>29</v>
      </c>
      <c r="X757" s="4" t="s">
        <v>6973</v>
      </c>
      <c r="Y757" s="138" t="s">
        <v>2994</v>
      </c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  <c r="FI757" s="7"/>
      <c r="FJ757" s="7"/>
    </row>
    <row r="758" spans="1:166" s="4" customFormat="1" ht="30" hidden="1" x14ac:dyDescent="0.25">
      <c r="A758" s="4">
        <v>756</v>
      </c>
      <c r="B758" s="4" t="s">
        <v>2957</v>
      </c>
      <c r="C758" s="144" t="s">
        <v>2475</v>
      </c>
      <c r="D758" s="138" t="s">
        <v>2579</v>
      </c>
      <c r="E758" s="144" t="s">
        <v>3019</v>
      </c>
      <c r="F758" s="26" t="s">
        <v>2101</v>
      </c>
      <c r="G758" s="26" t="s">
        <v>2296</v>
      </c>
      <c r="H758" s="26" t="s">
        <v>40</v>
      </c>
      <c r="I758" s="70">
        <v>45621</v>
      </c>
      <c r="J758" s="10">
        <f t="shared" ca="1" si="176"/>
        <v>178.39353854166984</v>
      </c>
      <c r="K758" s="4">
        <v>364</v>
      </c>
      <c r="L758" s="8">
        <f t="shared" si="177"/>
        <v>45985</v>
      </c>
      <c r="M758" s="138" t="s">
        <v>2045</v>
      </c>
      <c r="O758" s="138" t="s">
        <v>2861</v>
      </c>
      <c r="R758" s="144" t="s">
        <v>1488</v>
      </c>
      <c r="U758" s="4" t="s">
        <v>29</v>
      </c>
      <c r="X758" s="4" t="s">
        <v>6973</v>
      </c>
      <c r="Y758" s="138" t="s">
        <v>2995</v>
      </c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</row>
    <row r="759" spans="1:166" s="4" customFormat="1" ht="30" hidden="1" x14ac:dyDescent="0.25">
      <c r="A759" s="4">
        <v>757</v>
      </c>
      <c r="B759" s="4" t="s">
        <v>2957</v>
      </c>
      <c r="C759" s="144" t="s">
        <v>2475</v>
      </c>
      <c r="D759" s="138" t="s">
        <v>3008</v>
      </c>
      <c r="E759" s="144" t="s">
        <v>2842</v>
      </c>
      <c r="F759" s="26" t="s">
        <v>2101</v>
      </c>
      <c r="G759" s="26" t="s">
        <v>2296</v>
      </c>
      <c r="H759" s="26" t="s">
        <v>40</v>
      </c>
      <c r="I759" s="70">
        <v>45622</v>
      </c>
      <c r="J759" s="10">
        <f t="shared" ca="1" si="176"/>
        <v>179.39353854166984</v>
      </c>
      <c r="K759" s="4">
        <v>364</v>
      </c>
      <c r="L759" s="8">
        <f t="shared" si="177"/>
        <v>45986</v>
      </c>
      <c r="M759" s="138" t="s">
        <v>2045</v>
      </c>
      <c r="O759" s="138" t="s">
        <v>3026</v>
      </c>
      <c r="R759" s="144" t="s">
        <v>1488</v>
      </c>
      <c r="U759" s="4" t="s">
        <v>29</v>
      </c>
      <c r="X759" s="4" t="s">
        <v>6973</v>
      </c>
      <c r="Y759" s="138" t="s">
        <v>2995</v>
      </c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  <c r="FI759" s="7"/>
      <c r="FJ759" s="7"/>
    </row>
    <row r="760" spans="1:166" s="4" customFormat="1" ht="26.25" hidden="1" customHeight="1" x14ac:dyDescent="0.25">
      <c r="A760" s="4">
        <v>758</v>
      </c>
      <c r="B760" s="4" t="s">
        <v>2957</v>
      </c>
      <c r="C760" s="144" t="s">
        <v>2475</v>
      </c>
      <c r="D760" s="138" t="s">
        <v>2589</v>
      </c>
      <c r="E760" s="144" t="s">
        <v>2842</v>
      </c>
      <c r="F760" s="26" t="s">
        <v>2101</v>
      </c>
      <c r="G760" s="26" t="s">
        <v>2296</v>
      </c>
      <c r="H760" s="26" t="s">
        <v>40</v>
      </c>
      <c r="I760" s="70">
        <v>45623</v>
      </c>
      <c r="J760" s="10">
        <f t="shared" ca="1" si="176"/>
        <v>180.39353854166984</v>
      </c>
      <c r="K760" s="4">
        <v>364</v>
      </c>
      <c r="L760" s="8">
        <f t="shared" si="177"/>
        <v>45987</v>
      </c>
      <c r="M760" s="138" t="s">
        <v>2045</v>
      </c>
      <c r="O760" s="138" t="s">
        <v>2625</v>
      </c>
      <c r="R760" s="144" t="s">
        <v>1488</v>
      </c>
      <c r="U760" s="4" t="s">
        <v>29</v>
      </c>
      <c r="X760" s="4" t="s">
        <v>6973</v>
      </c>
      <c r="Y760" s="138" t="s">
        <v>2995</v>
      </c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</row>
    <row r="761" spans="1:166" s="4" customFormat="1" ht="34.5" hidden="1" customHeight="1" x14ac:dyDescent="0.25">
      <c r="A761" s="4">
        <v>759</v>
      </c>
      <c r="B761" s="4" t="s">
        <v>2957</v>
      </c>
      <c r="C761" s="144" t="s">
        <v>2475</v>
      </c>
      <c r="D761" s="138" t="s">
        <v>3010</v>
      </c>
      <c r="E761" s="144" t="s">
        <v>2607</v>
      </c>
      <c r="F761" s="26" t="s">
        <v>2101</v>
      </c>
      <c r="G761" s="26" t="s">
        <v>2296</v>
      </c>
      <c r="H761" s="26" t="s">
        <v>40</v>
      </c>
      <c r="I761" s="70">
        <v>45624</v>
      </c>
      <c r="J761" s="10">
        <f t="shared" ca="1" si="176"/>
        <v>181.39353854166984</v>
      </c>
      <c r="K761" s="4">
        <v>364</v>
      </c>
      <c r="L761" s="8">
        <f t="shared" si="177"/>
        <v>45988</v>
      </c>
      <c r="M761" s="138" t="s">
        <v>2045</v>
      </c>
      <c r="O761" s="138" t="s">
        <v>2619</v>
      </c>
      <c r="R761" s="144" t="s">
        <v>1488</v>
      </c>
      <c r="U761" s="4" t="s">
        <v>29</v>
      </c>
      <c r="X761" s="4" t="s">
        <v>6973</v>
      </c>
      <c r="Y761" s="138" t="s">
        <v>2995</v>
      </c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  <c r="FI761" s="7"/>
      <c r="FJ761" s="7"/>
    </row>
    <row r="762" spans="1:166" s="4" customFormat="1" ht="34.5" hidden="1" customHeight="1" x14ac:dyDescent="0.25">
      <c r="A762" s="4">
        <v>760</v>
      </c>
      <c r="B762" s="4" t="s">
        <v>2957</v>
      </c>
      <c r="C762" s="144" t="s">
        <v>2135</v>
      </c>
      <c r="D762" s="138" t="s">
        <v>2218</v>
      </c>
      <c r="E762" s="144" t="s">
        <v>2291</v>
      </c>
      <c r="F762" s="26" t="s">
        <v>2101</v>
      </c>
      <c r="G762" s="26" t="s">
        <v>2296</v>
      </c>
      <c r="H762" s="26" t="s">
        <v>40</v>
      </c>
      <c r="I762" s="70">
        <v>45577</v>
      </c>
      <c r="J762" s="10">
        <f t="shared" ca="1" si="176"/>
        <v>499.39353854166984</v>
      </c>
      <c r="K762" s="4">
        <v>729</v>
      </c>
      <c r="L762" s="8">
        <f t="shared" si="177"/>
        <v>46306</v>
      </c>
      <c r="M762" s="138" t="s">
        <v>2740</v>
      </c>
      <c r="O762" s="138" t="s">
        <v>2438</v>
      </c>
      <c r="R762" s="144" t="s">
        <v>2430</v>
      </c>
      <c r="U762" s="4" t="s">
        <v>29</v>
      </c>
      <c r="X762" s="4" t="s">
        <v>6973</v>
      </c>
      <c r="Y762" s="138" t="s">
        <v>2996</v>
      </c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</row>
    <row r="763" spans="1:166" s="4" customFormat="1" ht="34.5" hidden="1" customHeight="1" x14ac:dyDescent="0.25">
      <c r="A763" s="4">
        <v>761</v>
      </c>
      <c r="B763" s="4" t="s">
        <v>2957</v>
      </c>
      <c r="C763" s="144" t="s">
        <v>2135</v>
      </c>
      <c r="D763" s="138" t="s">
        <v>2219</v>
      </c>
      <c r="E763" s="144" t="s">
        <v>2291</v>
      </c>
      <c r="F763" s="26" t="s">
        <v>2101</v>
      </c>
      <c r="G763" s="26" t="s">
        <v>2296</v>
      </c>
      <c r="H763" s="26" t="s">
        <v>40</v>
      </c>
      <c r="I763" s="70">
        <v>45577</v>
      </c>
      <c r="J763" s="10">
        <f t="shared" ca="1" si="176"/>
        <v>499.39353854166984</v>
      </c>
      <c r="K763" s="4">
        <v>729</v>
      </c>
      <c r="L763" s="8">
        <f t="shared" si="177"/>
        <v>46306</v>
      </c>
      <c r="M763" s="138" t="s">
        <v>2740</v>
      </c>
      <c r="O763" s="138" t="s">
        <v>2438</v>
      </c>
      <c r="R763" s="144" t="s">
        <v>2430</v>
      </c>
      <c r="U763" s="4" t="s">
        <v>29</v>
      </c>
      <c r="X763" s="4" t="s">
        <v>6973</v>
      </c>
      <c r="Y763" s="138" t="s">
        <v>2997</v>
      </c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  <c r="FI763" s="7"/>
      <c r="FJ763" s="7"/>
    </row>
    <row r="764" spans="1:166" s="26" customFormat="1" ht="34.5" hidden="1" customHeight="1" x14ac:dyDescent="0.25">
      <c r="A764" s="4">
        <v>762</v>
      </c>
      <c r="B764" s="26" t="s">
        <v>2957</v>
      </c>
      <c r="C764" s="188" t="s">
        <v>2135</v>
      </c>
      <c r="D764" s="189" t="s">
        <v>2220</v>
      </c>
      <c r="E764" s="188" t="s">
        <v>2291</v>
      </c>
      <c r="F764" s="26" t="s">
        <v>2101</v>
      </c>
      <c r="G764" s="26" t="s">
        <v>2296</v>
      </c>
      <c r="H764" s="26" t="s">
        <v>40</v>
      </c>
      <c r="I764" s="70">
        <v>45577</v>
      </c>
      <c r="J764" s="71">
        <f t="shared" ca="1" si="176"/>
        <v>499.39353854166984</v>
      </c>
      <c r="K764" s="4">
        <v>729</v>
      </c>
      <c r="L764" s="70">
        <f t="shared" si="177"/>
        <v>46306</v>
      </c>
      <c r="M764" s="189" t="s">
        <v>2740</v>
      </c>
      <c r="O764" s="189" t="s">
        <v>2438</v>
      </c>
      <c r="R764" s="188" t="s">
        <v>2430</v>
      </c>
      <c r="U764" s="4" t="s">
        <v>29</v>
      </c>
      <c r="X764" s="4" t="s">
        <v>6973</v>
      </c>
      <c r="Y764" s="189" t="s">
        <v>2998</v>
      </c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  <c r="BI764" s="96"/>
      <c r="BJ764" s="96"/>
      <c r="BK764" s="96"/>
      <c r="BL764" s="96"/>
      <c r="BM764" s="96"/>
      <c r="BN764" s="96"/>
      <c r="BO764" s="96"/>
      <c r="BP764" s="96"/>
      <c r="BQ764" s="96"/>
      <c r="BR764" s="96"/>
      <c r="BS764" s="96"/>
      <c r="BT764" s="96"/>
      <c r="BU764" s="96"/>
      <c r="BV764" s="96"/>
      <c r="BW764" s="96"/>
      <c r="BX764" s="96"/>
      <c r="BY764" s="96"/>
      <c r="BZ764" s="96"/>
      <c r="CA764" s="96"/>
      <c r="CB764" s="96"/>
      <c r="CC764" s="96"/>
      <c r="CD764" s="96"/>
      <c r="CE764" s="96"/>
      <c r="CF764" s="96"/>
      <c r="CG764" s="96"/>
      <c r="CH764" s="96"/>
      <c r="CI764" s="96"/>
      <c r="CJ764" s="96"/>
      <c r="CK764" s="96"/>
      <c r="CL764" s="96"/>
      <c r="CM764" s="96"/>
      <c r="CN764" s="96"/>
      <c r="CO764" s="96"/>
      <c r="CP764" s="96"/>
      <c r="CQ764" s="96"/>
      <c r="CR764" s="96"/>
      <c r="CS764" s="96"/>
      <c r="CT764" s="96"/>
      <c r="CU764" s="96"/>
      <c r="CV764" s="96"/>
      <c r="CW764" s="96"/>
      <c r="CX764" s="96"/>
      <c r="CY764" s="96"/>
      <c r="CZ764" s="96"/>
      <c r="DA764" s="96"/>
      <c r="DB764" s="96"/>
      <c r="DC764" s="96"/>
      <c r="DD764" s="96"/>
      <c r="DE764" s="96"/>
      <c r="DF764" s="96"/>
      <c r="DG764" s="96"/>
      <c r="DH764" s="96"/>
      <c r="DI764" s="96"/>
      <c r="DJ764" s="96"/>
      <c r="DK764" s="96"/>
      <c r="DL764" s="96"/>
      <c r="DM764" s="96"/>
      <c r="DN764" s="96"/>
      <c r="DO764" s="96"/>
      <c r="DP764" s="96"/>
      <c r="DQ764" s="96"/>
      <c r="DR764" s="96"/>
      <c r="DS764" s="96"/>
      <c r="DT764" s="96"/>
      <c r="DU764" s="96"/>
      <c r="DV764" s="96"/>
      <c r="DW764" s="96"/>
      <c r="DX764" s="96"/>
      <c r="DY764" s="96"/>
      <c r="DZ764" s="96"/>
      <c r="EA764" s="96"/>
      <c r="EB764" s="96"/>
      <c r="EC764" s="96"/>
      <c r="ED764" s="96"/>
      <c r="EE764" s="96"/>
      <c r="EF764" s="96"/>
      <c r="EG764" s="96"/>
      <c r="EH764" s="96"/>
      <c r="EI764" s="96"/>
      <c r="EJ764" s="96"/>
      <c r="EK764" s="96"/>
      <c r="EL764" s="96"/>
      <c r="EM764" s="96"/>
      <c r="EN764" s="96"/>
      <c r="EO764" s="96"/>
      <c r="EP764" s="96"/>
      <c r="EQ764" s="96"/>
      <c r="ER764" s="96"/>
      <c r="ES764" s="96"/>
      <c r="ET764" s="96"/>
      <c r="EU764" s="96"/>
      <c r="EV764" s="96"/>
      <c r="EW764" s="96"/>
      <c r="EX764" s="96"/>
      <c r="EY764" s="96"/>
      <c r="EZ764" s="96"/>
      <c r="FA764" s="96"/>
      <c r="FB764" s="96"/>
      <c r="FC764" s="96"/>
      <c r="FD764" s="96"/>
      <c r="FE764" s="96"/>
      <c r="FF764" s="96"/>
      <c r="FG764" s="96"/>
      <c r="FH764" s="96"/>
      <c r="FI764" s="96"/>
      <c r="FJ764" s="96"/>
    </row>
    <row r="765" spans="1:166" s="4" customFormat="1" ht="26.25" hidden="1" customHeight="1" x14ac:dyDescent="0.25">
      <c r="A765" s="4">
        <v>763</v>
      </c>
      <c r="B765" s="4" t="s">
        <v>765</v>
      </c>
      <c r="C765" s="156" t="s">
        <v>2475</v>
      </c>
      <c r="D765" s="159" t="s">
        <v>3128</v>
      </c>
      <c r="E765" s="156" t="s">
        <v>3157</v>
      </c>
      <c r="F765" s="26" t="s">
        <v>2101</v>
      </c>
      <c r="G765" s="26" t="s">
        <v>2296</v>
      </c>
      <c r="H765" s="26" t="s">
        <v>40</v>
      </c>
      <c r="I765" s="70">
        <v>45617</v>
      </c>
      <c r="J765" s="71">
        <f t="shared" ca="1" si="176"/>
        <v>174.39353854166984</v>
      </c>
      <c r="K765" s="4">
        <v>364</v>
      </c>
      <c r="L765" s="70">
        <f t="shared" si="177"/>
        <v>45981</v>
      </c>
      <c r="M765" s="159" t="s">
        <v>1052</v>
      </c>
      <c r="O765" s="159" t="s">
        <v>3227</v>
      </c>
      <c r="R765" s="156" t="s">
        <v>2430</v>
      </c>
      <c r="U765" s="4" t="s">
        <v>29</v>
      </c>
      <c r="X765" s="4" t="s">
        <v>6973</v>
      </c>
      <c r="Y765" s="159" t="s">
        <v>3029</v>
      </c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  <c r="FI765" s="7"/>
      <c r="FJ765" s="7"/>
    </row>
    <row r="766" spans="1:166" s="4" customFormat="1" ht="26.25" hidden="1" customHeight="1" x14ac:dyDescent="0.25">
      <c r="A766" s="4">
        <v>764</v>
      </c>
      <c r="B766" s="4" t="s">
        <v>765</v>
      </c>
      <c r="C766" s="144" t="s">
        <v>2475</v>
      </c>
      <c r="D766" s="138" t="s">
        <v>3129</v>
      </c>
      <c r="E766" s="144" t="s">
        <v>3158</v>
      </c>
      <c r="F766" s="26" t="s">
        <v>2101</v>
      </c>
      <c r="G766" s="26" t="s">
        <v>2296</v>
      </c>
      <c r="H766" s="26" t="s">
        <v>40</v>
      </c>
      <c r="I766" s="70">
        <v>45617</v>
      </c>
      <c r="J766" s="71">
        <f t="shared" ca="1" si="176"/>
        <v>174.39353854166984</v>
      </c>
      <c r="K766" s="4">
        <v>364</v>
      </c>
      <c r="L766" s="70">
        <f t="shared" si="177"/>
        <v>45981</v>
      </c>
      <c r="M766" s="138" t="s">
        <v>2045</v>
      </c>
      <c r="O766" s="138" t="s">
        <v>3228</v>
      </c>
      <c r="R766" s="144">
        <v>2.5</v>
      </c>
      <c r="U766" s="4" t="s">
        <v>29</v>
      </c>
      <c r="X766" s="4" t="s">
        <v>6973</v>
      </c>
      <c r="Y766" s="138" t="s">
        <v>3030</v>
      </c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</row>
    <row r="767" spans="1:166" s="4" customFormat="1" ht="26.25" hidden="1" customHeight="1" x14ac:dyDescent="0.25">
      <c r="A767" s="4">
        <v>765</v>
      </c>
      <c r="B767" s="4" t="s">
        <v>765</v>
      </c>
      <c r="C767" s="144" t="s">
        <v>2475</v>
      </c>
      <c r="D767" s="138" t="s">
        <v>3130</v>
      </c>
      <c r="E767" s="144" t="s">
        <v>3158</v>
      </c>
      <c r="F767" s="26" t="s">
        <v>2101</v>
      </c>
      <c r="G767" s="26" t="s">
        <v>2296</v>
      </c>
      <c r="H767" s="26" t="s">
        <v>40</v>
      </c>
      <c r="I767" s="70">
        <v>45617</v>
      </c>
      <c r="J767" s="71">
        <f t="shared" ca="1" si="176"/>
        <v>174.39353854166984</v>
      </c>
      <c r="K767" s="4">
        <v>364</v>
      </c>
      <c r="L767" s="70">
        <f t="shared" si="177"/>
        <v>45981</v>
      </c>
      <c r="M767" s="138" t="s">
        <v>2045</v>
      </c>
      <c r="O767" s="138" t="s">
        <v>3229</v>
      </c>
      <c r="R767" s="144">
        <v>2.5</v>
      </c>
      <c r="U767" s="4" t="s">
        <v>29</v>
      </c>
      <c r="X767" s="4" t="s">
        <v>6973</v>
      </c>
      <c r="Y767" s="138" t="s">
        <v>3031</v>
      </c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  <c r="FI767" s="7"/>
      <c r="FJ767" s="7"/>
    </row>
    <row r="768" spans="1:166" s="4" customFormat="1" ht="26.25" hidden="1" customHeight="1" x14ac:dyDescent="0.25">
      <c r="A768" s="4">
        <v>766</v>
      </c>
      <c r="B768" s="4" t="s">
        <v>765</v>
      </c>
      <c r="C768" s="144" t="s">
        <v>2475</v>
      </c>
      <c r="D768" s="138" t="s">
        <v>3131</v>
      </c>
      <c r="E768" s="144" t="s">
        <v>3159</v>
      </c>
      <c r="F768" s="26" t="s">
        <v>2101</v>
      </c>
      <c r="G768" s="26" t="s">
        <v>2296</v>
      </c>
      <c r="H768" s="26" t="s">
        <v>40</v>
      </c>
      <c r="I768" s="70">
        <v>45617</v>
      </c>
      <c r="J768" s="71">
        <f t="shared" ca="1" si="176"/>
        <v>174.39353854166984</v>
      </c>
      <c r="K768" s="4">
        <v>364</v>
      </c>
      <c r="L768" s="70">
        <f t="shared" si="177"/>
        <v>45981</v>
      </c>
      <c r="M768" s="138" t="s">
        <v>2045</v>
      </c>
      <c r="O768" s="138" t="s">
        <v>2861</v>
      </c>
      <c r="R768" s="144">
        <v>2.5</v>
      </c>
      <c r="U768" s="4" t="s">
        <v>29</v>
      </c>
      <c r="X768" s="4" t="s">
        <v>6973</v>
      </c>
      <c r="Y768" s="138" t="s">
        <v>3032</v>
      </c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</row>
    <row r="769" spans="1:166" s="4" customFormat="1" ht="26.25" hidden="1" customHeight="1" x14ac:dyDescent="0.25">
      <c r="A769" s="4">
        <v>767</v>
      </c>
      <c r="B769" s="4" t="s">
        <v>765</v>
      </c>
      <c r="C769" s="144" t="s">
        <v>2135</v>
      </c>
      <c r="D769" s="138" t="s">
        <v>3132</v>
      </c>
      <c r="E769" s="144" t="s">
        <v>3160</v>
      </c>
      <c r="F769" s="26" t="s">
        <v>2101</v>
      </c>
      <c r="G769" s="26" t="s">
        <v>2296</v>
      </c>
      <c r="H769" s="26" t="s">
        <v>40</v>
      </c>
      <c r="I769" s="70">
        <v>45617</v>
      </c>
      <c r="J769" s="71">
        <v>729</v>
      </c>
      <c r="K769" s="4">
        <v>729</v>
      </c>
      <c r="L769" s="70">
        <f t="shared" si="177"/>
        <v>46346</v>
      </c>
      <c r="M769" s="138" t="s">
        <v>2045</v>
      </c>
      <c r="O769" s="138" t="s">
        <v>3230</v>
      </c>
      <c r="P769" s="4" t="s">
        <v>287</v>
      </c>
      <c r="R769" s="144" t="s">
        <v>2430</v>
      </c>
      <c r="T769" s="4" t="s">
        <v>208</v>
      </c>
      <c r="U769" s="4" t="s">
        <v>29</v>
      </c>
      <c r="X769" s="4" t="s">
        <v>6973</v>
      </c>
      <c r="Y769" s="138" t="s">
        <v>3033</v>
      </c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  <c r="FI769" s="7"/>
      <c r="FJ769" s="7"/>
    </row>
    <row r="770" spans="1:166" s="4" customFormat="1" ht="26.25" hidden="1" customHeight="1" x14ac:dyDescent="0.25">
      <c r="A770" s="4">
        <v>768</v>
      </c>
      <c r="B770" s="4" t="s">
        <v>765</v>
      </c>
      <c r="C770" s="144" t="s">
        <v>2135</v>
      </c>
      <c r="D770" s="138" t="s">
        <v>3133</v>
      </c>
      <c r="E770" s="144" t="s">
        <v>3160</v>
      </c>
      <c r="F770" s="26" t="s">
        <v>2101</v>
      </c>
      <c r="G770" s="26" t="s">
        <v>2296</v>
      </c>
      <c r="H770" s="26" t="s">
        <v>40</v>
      </c>
      <c r="I770" s="70">
        <v>45617</v>
      </c>
      <c r="J770" s="71">
        <v>729</v>
      </c>
      <c r="K770" s="4">
        <v>729</v>
      </c>
      <c r="L770" s="70">
        <f t="shared" si="177"/>
        <v>46346</v>
      </c>
      <c r="M770" s="138" t="s">
        <v>2045</v>
      </c>
      <c r="O770" s="138" t="s">
        <v>3230</v>
      </c>
      <c r="P770" s="4" t="s">
        <v>287</v>
      </c>
      <c r="R770" s="144" t="s">
        <v>2430</v>
      </c>
      <c r="T770" s="4" t="s">
        <v>4821</v>
      </c>
      <c r="U770" s="4" t="s">
        <v>29</v>
      </c>
      <c r="X770" s="4" t="s">
        <v>6973</v>
      </c>
      <c r="Y770" s="138" t="s">
        <v>3034</v>
      </c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</row>
    <row r="771" spans="1:166" s="4" customFormat="1" ht="26.25" hidden="1" customHeight="1" x14ac:dyDescent="0.25">
      <c r="A771" s="4">
        <v>769</v>
      </c>
      <c r="B771" s="4" t="s">
        <v>765</v>
      </c>
      <c r="C771" s="144" t="s">
        <v>2135</v>
      </c>
      <c r="D771" s="138" t="s">
        <v>3134</v>
      </c>
      <c r="E771" s="144" t="s">
        <v>3161</v>
      </c>
      <c r="F771" s="26" t="s">
        <v>2101</v>
      </c>
      <c r="G771" s="26" t="s">
        <v>2296</v>
      </c>
      <c r="H771" s="26" t="s">
        <v>40</v>
      </c>
      <c r="I771" s="70">
        <v>45617</v>
      </c>
      <c r="J771" s="71">
        <v>729</v>
      </c>
      <c r="K771" s="4">
        <v>729</v>
      </c>
      <c r="L771" s="70">
        <f t="shared" si="177"/>
        <v>46346</v>
      </c>
      <c r="M771" s="138" t="s">
        <v>3024</v>
      </c>
      <c r="O771" s="138" t="s">
        <v>2428</v>
      </c>
      <c r="P771" s="4" t="s">
        <v>287</v>
      </c>
      <c r="R771" s="144" t="s">
        <v>2430</v>
      </c>
      <c r="U771" s="4" t="s">
        <v>29</v>
      </c>
      <c r="X771" s="4" t="s">
        <v>6973</v>
      </c>
      <c r="Y771" s="138" t="s">
        <v>3035</v>
      </c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  <c r="FI771" s="7"/>
      <c r="FJ771" s="7"/>
    </row>
    <row r="772" spans="1:166" s="4" customFormat="1" ht="26.25" hidden="1" customHeight="1" x14ac:dyDescent="0.25">
      <c r="A772" s="4">
        <v>770</v>
      </c>
      <c r="B772" s="4" t="s">
        <v>765</v>
      </c>
      <c r="C772" s="144" t="s">
        <v>2135</v>
      </c>
      <c r="D772" s="138" t="s">
        <v>3134</v>
      </c>
      <c r="E772" s="144" t="s">
        <v>2273</v>
      </c>
      <c r="F772" s="26" t="s">
        <v>2101</v>
      </c>
      <c r="G772" s="26" t="s">
        <v>2296</v>
      </c>
      <c r="H772" s="26" t="s">
        <v>40</v>
      </c>
      <c r="I772" s="70">
        <v>45617</v>
      </c>
      <c r="J772" s="71">
        <v>729</v>
      </c>
      <c r="K772" s="4">
        <v>729</v>
      </c>
      <c r="L772" s="70">
        <f t="shared" si="177"/>
        <v>46346</v>
      </c>
      <c r="M772" s="138" t="s">
        <v>3208</v>
      </c>
      <c r="O772" s="138" t="s">
        <v>2428</v>
      </c>
      <c r="P772" s="4" t="s">
        <v>287</v>
      </c>
      <c r="R772" s="138" t="s">
        <v>3251</v>
      </c>
      <c r="U772" s="4" t="s">
        <v>29</v>
      </c>
      <c r="X772" s="4" t="s">
        <v>6973</v>
      </c>
      <c r="Y772" s="138" t="s">
        <v>3036</v>
      </c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</row>
    <row r="773" spans="1:166" s="4" customFormat="1" ht="26.25" hidden="1" customHeight="1" x14ac:dyDescent="0.25">
      <c r="A773" s="4">
        <v>771</v>
      </c>
      <c r="B773" s="4" t="s">
        <v>765</v>
      </c>
      <c r="C773" s="144" t="s">
        <v>1508</v>
      </c>
      <c r="D773" s="138" t="s">
        <v>3135</v>
      </c>
      <c r="E773" s="144" t="s">
        <v>3162</v>
      </c>
      <c r="F773" s="26" t="s">
        <v>2101</v>
      </c>
      <c r="G773" s="26" t="s">
        <v>2296</v>
      </c>
      <c r="H773" s="26" t="s">
        <v>40</v>
      </c>
      <c r="I773" s="70">
        <v>45617</v>
      </c>
      <c r="J773" s="71">
        <f t="shared" ca="1" si="176"/>
        <v>539.39353854166984</v>
      </c>
      <c r="K773" s="4">
        <v>729</v>
      </c>
      <c r="L773" s="70">
        <f t="shared" si="177"/>
        <v>46346</v>
      </c>
      <c r="M773" s="138" t="s">
        <v>3209</v>
      </c>
      <c r="O773" s="138" t="s">
        <v>3231</v>
      </c>
      <c r="R773" s="144" t="s">
        <v>2430</v>
      </c>
      <c r="T773" s="4" t="s">
        <v>208</v>
      </c>
      <c r="U773" s="4" t="s">
        <v>29</v>
      </c>
      <c r="X773" s="4" t="s">
        <v>6973</v>
      </c>
      <c r="Y773" s="138" t="s">
        <v>3037</v>
      </c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  <c r="FI773" s="7"/>
      <c r="FJ773" s="7"/>
    </row>
    <row r="774" spans="1:166" s="4" customFormat="1" ht="26.25" hidden="1" customHeight="1" x14ac:dyDescent="0.25">
      <c r="A774" s="4">
        <v>772</v>
      </c>
      <c r="B774" s="4" t="s">
        <v>765</v>
      </c>
      <c r="C774" s="144" t="s">
        <v>1508</v>
      </c>
      <c r="D774" s="138" t="s">
        <v>3136</v>
      </c>
      <c r="E774" s="144" t="s">
        <v>3162</v>
      </c>
      <c r="F774" s="26" t="s">
        <v>2101</v>
      </c>
      <c r="G774" s="26" t="s">
        <v>2296</v>
      </c>
      <c r="H774" s="26" t="s">
        <v>40</v>
      </c>
      <c r="I774" s="70">
        <v>45617</v>
      </c>
      <c r="J774" s="71">
        <f t="shared" ref="J774:J837" ca="1" si="178">L774-NOW()</f>
        <v>539.39353854166984</v>
      </c>
      <c r="K774" s="4">
        <v>729</v>
      </c>
      <c r="L774" s="70">
        <f t="shared" si="177"/>
        <v>46346</v>
      </c>
      <c r="M774" s="138" t="s">
        <v>3209</v>
      </c>
      <c r="O774" s="138" t="s">
        <v>3231</v>
      </c>
      <c r="R774" s="144" t="s">
        <v>2430</v>
      </c>
      <c r="T774" s="4" t="s">
        <v>4821</v>
      </c>
      <c r="U774" s="4" t="s">
        <v>29</v>
      </c>
      <c r="X774" s="4" t="s">
        <v>6973</v>
      </c>
      <c r="Y774" s="138" t="s">
        <v>3038</v>
      </c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</row>
    <row r="775" spans="1:166" s="4" customFormat="1" ht="26.25" hidden="1" customHeight="1" x14ac:dyDescent="0.25">
      <c r="A775" s="4">
        <v>773</v>
      </c>
      <c r="B775" s="4" t="s">
        <v>765</v>
      </c>
      <c r="C775" s="144" t="s">
        <v>1508</v>
      </c>
      <c r="D775" s="138" t="s">
        <v>3132</v>
      </c>
      <c r="E775" s="144" t="s">
        <v>3162</v>
      </c>
      <c r="F775" s="26" t="s">
        <v>2101</v>
      </c>
      <c r="G775" s="26" t="s">
        <v>2296</v>
      </c>
      <c r="H775" s="26" t="s">
        <v>40</v>
      </c>
      <c r="I775" s="70">
        <v>45617</v>
      </c>
      <c r="J775" s="71">
        <f t="shared" ca="1" si="178"/>
        <v>539.39353854166984</v>
      </c>
      <c r="K775" s="4">
        <v>729</v>
      </c>
      <c r="L775" s="70">
        <f t="shared" si="177"/>
        <v>46346</v>
      </c>
      <c r="M775" s="138" t="s">
        <v>3209</v>
      </c>
      <c r="O775" s="138" t="s">
        <v>3231</v>
      </c>
      <c r="R775" s="144" t="s">
        <v>2430</v>
      </c>
      <c r="T775" s="4" t="s">
        <v>4821</v>
      </c>
      <c r="U775" s="4" t="s">
        <v>29</v>
      </c>
      <c r="X775" s="4" t="s">
        <v>6973</v>
      </c>
      <c r="Y775" s="138" t="s">
        <v>3039</v>
      </c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  <c r="FI775" s="7"/>
      <c r="FJ775" s="7"/>
    </row>
    <row r="776" spans="1:166" s="4" customFormat="1" ht="26.25" hidden="1" customHeight="1" x14ac:dyDescent="0.25">
      <c r="A776" s="4">
        <v>774</v>
      </c>
      <c r="B776" s="4" t="s">
        <v>765</v>
      </c>
      <c r="C776" s="144" t="s">
        <v>1508</v>
      </c>
      <c r="D776" s="138" t="s">
        <v>3133</v>
      </c>
      <c r="E776" s="144" t="s">
        <v>3162</v>
      </c>
      <c r="F776" s="26" t="s">
        <v>2101</v>
      </c>
      <c r="G776" s="26" t="s">
        <v>2296</v>
      </c>
      <c r="H776" s="26" t="s">
        <v>40</v>
      </c>
      <c r="I776" s="70">
        <v>45617</v>
      </c>
      <c r="J776" s="71">
        <f t="shared" ca="1" si="178"/>
        <v>539.39353854166984</v>
      </c>
      <c r="K776" s="4">
        <v>729</v>
      </c>
      <c r="L776" s="70">
        <f t="shared" si="177"/>
        <v>46346</v>
      </c>
      <c r="M776" s="138" t="s">
        <v>3209</v>
      </c>
      <c r="O776" s="138" t="s">
        <v>3231</v>
      </c>
      <c r="R776" s="144" t="s">
        <v>2430</v>
      </c>
      <c r="T776" s="4" t="s">
        <v>208</v>
      </c>
      <c r="U776" s="4" t="s">
        <v>29</v>
      </c>
      <c r="X776" s="4" t="s">
        <v>6973</v>
      </c>
      <c r="Y776" s="138" t="s">
        <v>3040</v>
      </c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</row>
    <row r="777" spans="1:166" s="4" customFormat="1" ht="26.25" hidden="1" customHeight="1" x14ac:dyDescent="0.25">
      <c r="A777" s="4">
        <v>775</v>
      </c>
      <c r="B777" s="4" t="s">
        <v>765</v>
      </c>
      <c r="C777" s="144" t="s">
        <v>2136</v>
      </c>
      <c r="D777" s="138" t="s">
        <v>3134</v>
      </c>
      <c r="E777" s="144" t="s">
        <v>3163</v>
      </c>
      <c r="F777" s="26" t="s">
        <v>2101</v>
      </c>
      <c r="G777" s="26" t="s">
        <v>2296</v>
      </c>
      <c r="H777" s="26" t="s">
        <v>40</v>
      </c>
      <c r="I777" s="70">
        <v>45617</v>
      </c>
      <c r="J777" s="71">
        <f t="shared" ca="1" si="178"/>
        <v>1269.3935385416698</v>
      </c>
      <c r="K777" s="4">
        <v>1459</v>
      </c>
      <c r="L777" s="70">
        <f t="shared" si="177"/>
        <v>47076</v>
      </c>
      <c r="M777" s="138" t="s">
        <v>3024</v>
      </c>
      <c r="O777" s="138" t="s">
        <v>3232</v>
      </c>
      <c r="R777" s="192">
        <v>1E-3</v>
      </c>
      <c r="U777" s="4" t="s">
        <v>29</v>
      </c>
      <c r="X777" s="4" t="s">
        <v>6973</v>
      </c>
      <c r="Y777" s="138" t="s">
        <v>3041</v>
      </c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  <c r="FI777" s="7"/>
      <c r="FJ777" s="7"/>
    </row>
    <row r="778" spans="1:166" s="4" customFormat="1" ht="26.25" hidden="1" customHeight="1" x14ac:dyDescent="0.25">
      <c r="A778" s="4">
        <v>776</v>
      </c>
      <c r="B778" s="4" t="s">
        <v>765</v>
      </c>
      <c r="C778" s="148" t="s">
        <v>2475</v>
      </c>
      <c r="D778" s="138" t="s">
        <v>3137</v>
      </c>
      <c r="E778" s="148" t="s">
        <v>3164</v>
      </c>
      <c r="F778" s="26" t="s">
        <v>2101</v>
      </c>
      <c r="G778" s="26" t="s">
        <v>2296</v>
      </c>
      <c r="H778" s="26" t="s">
        <v>40</v>
      </c>
      <c r="I778" s="70">
        <v>45617</v>
      </c>
      <c r="J778" s="71">
        <f t="shared" ca="1" si="178"/>
        <v>174.39353854166984</v>
      </c>
      <c r="K778" s="4">
        <v>364</v>
      </c>
      <c r="L778" s="70">
        <f t="shared" si="177"/>
        <v>45981</v>
      </c>
      <c r="M778" s="150" t="s">
        <v>3210</v>
      </c>
      <c r="O778" s="150" t="s">
        <v>3233</v>
      </c>
      <c r="R778" s="138" t="s">
        <v>3252</v>
      </c>
      <c r="U778" s="4" t="s">
        <v>29</v>
      </c>
      <c r="X778" s="4" t="s">
        <v>6973</v>
      </c>
      <c r="Y778" s="138" t="s">
        <v>3042</v>
      </c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</row>
    <row r="779" spans="1:166" s="4" customFormat="1" ht="26.25" hidden="1" customHeight="1" x14ac:dyDescent="0.25">
      <c r="A779" s="4">
        <v>777</v>
      </c>
      <c r="B779" s="4" t="s">
        <v>765</v>
      </c>
      <c r="C779" s="148" t="s">
        <v>2475</v>
      </c>
      <c r="D779" s="138" t="s">
        <v>3137</v>
      </c>
      <c r="E779" s="148" t="s">
        <v>3164</v>
      </c>
      <c r="F779" s="26" t="s">
        <v>2101</v>
      </c>
      <c r="G779" s="26" t="s">
        <v>2296</v>
      </c>
      <c r="H779" s="26" t="s">
        <v>40</v>
      </c>
      <c r="I779" s="70">
        <v>45617</v>
      </c>
      <c r="J779" s="71">
        <f t="shared" ca="1" si="178"/>
        <v>174.39353854166984</v>
      </c>
      <c r="K779" s="4">
        <v>364</v>
      </c>
      <c r="L779" s="70">
        <f t="shared" si="177"/>
        <v>45981</v>
      </c>
      <c r="M779" s="150" t="s">
        <v>3210</v>
      </c>
      <c r="O779" s="150" t="s">
        <v>3233</v>
      </c>
      <c r="R779" s="138" t="s">
        <v>3252</v>
      </c>
      <c r="U779" s="4" t="s">
        <v>29</v>
      </c>
      <c r="X779" s="4" t="s">
        <v>6973</v>
      </c>
      <c r="Y779" s="138" t="s">
        <v>3043</v>
      </c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  <c r="FI779" s="7"/>
      <c r="FJ779" s="7"/>
    </row>
    <row r="780" spans="1:166" s="4" customFormat="1" ht="26.25" hidden="1" customHeight="1" x14ac:dyDescent="0.25">
      <c r="A780" s="4">
        <v>778</v>
      </c>
      <c r="B780" s="4" t="s">
        <v>765</v>
      </c>
      <c r="C780" s="148" t="s">
        <v>2475</v>
      </c>
      <c r="D780" s="138" t="s">
        <v>3137</v>
      </c>
      <c r="E780" s="148" t="s">
        <v>3164</v>
      </c>
      <c r="F780" s="26" t="s">
        <v>2101</v>
      </c>
      <c r="G780" s="26" t="s">
        <v>2296</v>
      </c>
      <c r="H780" s="26" t="s">
        <v>40</v>
      </c>
      <c r="I780" s="70">
        <v>45617</v>
      </c>
      <c r="J780" s="71">
        <f t="shared" ca="1" si="178"/>
        <v>174.39353854166984</v>
      </c>
      <c r="K780" s="4">
        <v>364</v>
      </c>
      <c r="L780" s="70">
        <f t="shared" si="177"/>
        <v>45981</v>
      </c>
      <c r="M780" s="150" t="s">
        <v>3210</v>
      </c>
      <c r="O780" s="150" t="s">
        <v>3233</v>
      </c>
      <c r="R780" s="138" t="s">
        <v>3252</v>
      </c>
      <c r="U780" s="4" t="s">
        <v>29</v>
      </c>
      <c r="X780" s="4" t="s">
        <v>6973</v>
      </c>
      <c r="Y780" s="138" t="s">
        <v>3044</v>
      </c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</row>
    <row r="781" spans="1:166" s="4" customFormat="1" ht="26.25" hidden="1" customHeight="1" x14ac:dyDescent="0.25">
      <c r="A781" s="4">
        <v>779</v>
      </c>
      <c r="B781" s="4" t="s">
        <v>765</v>
      </c>
      <c r="C781" s="148" t="s">
        <v>2475</v>
      </c>
      <c r="D781" s="138" t="s">
        <v>3137</v>
      </c>
      <c r="E781" s="148" t="s">
        <v>3164</v>
      </c>
      <c r="F781" s="26" t="s">
        <v>2101</v>
      </c>
      <c r="G781" s="26" t="s">
        <v>2296</v>
      </c>
      <c r="H781" s="26" t="s">
        <v>40</v>
      </c>
      <c r="I781" s="70">
        <v>45617</v>
      </c>
      <c r="J781" s="71">
        <f t="shared" ca="1" si="178"/>
        <v>174.39353854166984</v>
      </c>
      <c r="K781" s="4">
        <v>364</v>
      </c>
      <c r="L781" s="70">
        <f t="shared" si="177"/>
        <v>45981</v>
      </c>
      <c r="M781" s="150" t="s">
        <v>3210</v>
      </c>
      <c r="O781" s="150" t="s">
        <v>3233</v>
      </c>
      <c r="R781" s="138" t="s">
        <v>3252</v>
      </c>
      <c r="U781" s="4" t="s">
        <v>29</v>
      </c>
      <c r="X781" s="4" t="s">
        <v>6973</v>
      </c>
      <c r="Y781" s="138" t="s">
        <v>3045</v>
      </c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  <c r="FI781" s="7"/>
      <c r="FJ781" s="7"/>
    </row>
    <row r="782" spans="1:166" s="4" customFormat="1" ht="26.25" hidden="1" customHeight="1" x14ac:dyDescent="0.25">
      <c r="A782" s="4">
        <v>780</v>
      </c>
      <c r="B782" s="4" t="s">
        <v>765</v>
      </c>
      <c r="C782" s="148" t="s">
        <v>2475</v>
      </c>
      <c r="D782" s="138" t="s">
        <v>3137</v>
      </c>
      <c r="E782" s="148" t="s">
        <v>3165</v>
      </c>
      <c r="F782" s="26" t="s">
        <v>2101</v>
      </c>
      <c r="G782" s="26" t="s">
        <v>2296</v>
      </c>
      <c r="H782" s="26" t="s">
        <v>40</v>
      </c>
      <c r="I782" s="70">
        <v>45617</v>
      </c>
      <c r="J782" s="71">
        <f t="shared" ca="1" si="178"/>
        <v>174.39353854166984</v>
      </c>
      <c r="K782" s="4">
        <v>364</v>
      </c>
      <c r="L782" s="70">
        <f t="shared" si="177"/>
        <v>45981</v>
      </c>
      <c r="M782" s="150" t="s">
        <v>3210</v>
      </c>
      <c r="O782" s="150" t="s">
        <v>3233</v>
      </c>
      <c r="R782" s="148" t="s">
        <v>3253</v>
      </c>
      <c r="U782" s="4" t="s">
        <v>29</v>
      </c>
      <c r="X782" s="4" t="s">
        <v>6973</v>
      </c>
      <c r="Y782" s="138" t="s">
        <v>3046</v>
      </c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</row>
    <row r="783" spans="1:166" s="4" customFormat="1" ht="26.25" hidden="1" customHeight="1" x14ac:dyDescent="0.25">
      <c r="A783" s="4">
        <v>781</v>
      </c>
      <c r="B783" s="4" t="s">
        <v>765</v>
      </c>
      <c r="C783" s="148" t="s">
        <v>2475</v>
      </c>
      <c r="D783" s="138" t="s">
        <v>3138</v>
      </c>
      <c r="E783" s="148" t="s">
        <v>3166</v>
      </c>
      <c r="F783" s="26" t="s">
        <v>2101</v>
      </c>
      <c r="G783" s="26" t="s">
        <v>2296</v>
      </c>
      <c r="H783" s="26" t="s">
        <v>40</v>
      </c>
      <c r="I783" s="70">
        <v>45619</v>
      </c>
      <c r="J783" s="71">
        <f t="shared" ca="1" si="178"/>
        <v>176.39353854166984</v>
      </c>
      <c r="K783" s="4">
        <v>364</v>
      </c>
      <c r="L783" s="70">
        <f t="shared" si="177"/>
        <v>45983</v>
      </c>
      <c r="M783" s="150" t="s">
        <v>2857</v>
      </c>
      <c r="O783" s="150" t="s">
        <v>3234</v>
      </c>
      <c r="R783" s="138" t="s">
        <v>3252</v>
      </c>
      <c r="U783" s="4" t="s">
        <v>29</v>
      </c>
      <c r="X783" s="4" t="s">
        <v>6973</v>
      </c>
      <c r="Y783" s="138" t="s">
        <v>3047</v>
      </c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  <c r="FI783" s="7"/>
      <c r="FJ783" s="7"/>
    </row>
    <row r="784" spans="1:166" s="4" customFormat="1" ht="26.25" hidden="1" customHeight="1" x14ac:dyDescent="0.25">
      <c r="A784" s="4">
        <v>782</v>
      </c>
      <c r="B784" s="4" t="s">
        <v>765</v>
      </c>
      <c r="C784" s="148" t="s">
        <v>2475</v>
      </c>
      <c r="D784" s="138" t="s">
        <v>3138</v>
      </c>
      <c r="E784" s="148" t="s">
        <v>3167</v>
      </c>
      <c r="F784" s="26" t="s">
        <v>2101</v>
      </c>
      <c r="G784" s="26" t="s">
        <v>2296</v>
      </c>
      <c r="H784" s="26" t="s">
        <v>40</v>
      </c>
      <c r="I784" s="70">
        <v>45619</v>
      </c>
      <c r="J784" s="71">
        <f t="shared" ca="1" si="178"/>
        <v>176.39353854166984</v>
      </c>
      <c r="K784" s="4">
        <v>364</v>
      </c>
      <c r="L784" s="70">
        <f t="shared" si="177"/>
        <v>45983</v>
      </c>
      <c r="M784" s="150" t="s">
        <v>1089</v>
      </c>
      <c r="O784" s="150" t="s">
        <v>3235</v>
      </c>
      <c r="R784" s="138" t="s">
        <v>3252</v>
      </c>
      <c r="U784" s="4" t="s">
        <v>29</v>
      </c>
      <c r="X784" s="4" t="s">
        <v>6973</v>
      </c>
      <c r="Y784" s="138" t="s">
        <v>3048</v>
      </c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</row>
    <row r="785" spans="1:166" s="4" customFormat="1" ht="26.25" hidden="1" customHeight="1" x14ac:dyDescent="0.25">
      <c r="A785" s="4">
        <v>783</v>
      </c>
      <c r="B785" s="4" t="s">
        <v>765</v>
      </c>
      <c r="C785" s="148" t="s">
        <v>2475</v>
      </c>
      <c r="D785" s="138" t="s">
        <v>3137</v>
      </c>
      <c r="E785" s="148" t="s">
        <v>3168</v>
      </c>
      <c r="F785" s="26" t="s">
        <v>2101</v>
      </c>
      <c r="G785" s="26" t="s">
        <v>2296</v>
      </c>
      <c r="H785" s="26" t="s">
        <v>40</v>
      </c>
      <c r="I785" s="70">
        <v>45619</v>
      </c>
      <c r="J785" s="71">
        <f t="shared" ca="1" si="178"/>
        <v>176.39353854166984</v>
      </c>
      <c r="K785" s="4">
        <v>364</v>
      </c>
      <c r="L785" s="70">
        <f t="shared" si="177"/>
        <v>45983</v>
      </c>
      <c r="M785" s="150" t="s">
        <v>2045</v>
      </c>
      <c r="O785" s="150" t="s">
        <v>3236</v>
      </c>
      <c r="R785" s="144">
        <v>2.5</v>
      </c>
      <c r="U785" s="4" t="s">
        <v>29</v>
      </c>
      <c r="X785" s="4" t="s">
        <v>6973</v>
      </c>
      <c r="Y785" s="138" t="s">
        <v>3049</v>
      </c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  <c r="FI785" s="7"/>
      <c r="FJ785" s="7"/>
    </row>
    <row r="786" spans="1:166" s="4" customFormat="1" ht="26.25" hidden="1" customHeight="1" x14ac:dyDescent="0.25">
      <c r="A786" s="4">
        <v>784</v>
      </c>
      <c r="B786" s="4" t="s">
        <v>765</v>
      </c>
      <c r="C786" s="148" t="s">
        <v>2475</v>
      </c>
      <c r="D786" s="138" t="s">
        <v>3139</v>
      </c>
      <c r="E786" s="148" t="s">
        <v>3168</v>
      </c>
      <c r="F786" s="26" t="s">
        <v>2101</v>
      </c>
      <c r="G786" s="26" t="s">
        <v>2296</v>
      </c>
      <c r="H786" s="26" t="s">
        <v>40</v>
      </c>
      <c r="I786" s="70">
        <v>45619</v>
      </c>
      <c r="J786" s="71">
        <f t="shared" ca="1" si="178"/>
        <v>176.39353854166984</v>
      </c>
      <c r="K786" s="4">
        <v>364</v>
      </c>
      <c r="L786" s="70">
        <f t="shared" si="177"/>
        <v>45983</v>
      </c>
      <c r="M786" s="150" t="s">
        <v>2045</v>
      </c>
      <c r="O786" s="150" t="s">
        <v>3236</v>
      </c>
      <c r="R786" s="144">
        <v>2.5</v>
      </c>
      <c r="U786" s="4" t="s">
        <v>29</v>
      </c>
      <c r="X786" s="4" t="s">
        <v>6973</v>
      </c>
      <c r="Y786" s="138" t="s">
        <v>3050</v>
      </c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</row>
    <row r="787" spans="1:166" s="4" customFormat="1" ht="26.25" hidden="1" customHeight="1" x14ac:dyDescent="0.25">
      <c r="A787" s="4">
        <v>785</v>
      </c>
      <c r="B787" s="4" t="s">
        <v>765</v>
      </c>
      <c r="C787" s="148" t="s">
        <v>2475</v>
      </c>
      <c r="D787" s="138" t="s">
        <v>3139</v>
      </c>
      <c r="E787" s="148" t="s">
        <v>3169</v>
      </c>
      <c r="F787" s="26" t="s">
        <v>2101</v>
      </c>
      <c r="G787" s="26" t="s">
        <v>2296</v>
      </c>
      <c r="H787" s="26" t="s">
        <v>40</v>
      </c>
      <c r="I787" s="70">
        <v>45619</v>
      </c>
      <c r="J787" s="71">
        <f t="shared" ca="1" si="178"/>
        <v>176.39353854166984</v>
      </c>
      <c r="K787" s="4">
        <v>364</v>
      </c>
      <c r="L787" s="70">
        <f t="shared" si="177"/>
        <v>45983</v>
      </c>
      <c r="M787" s="150" t="s">
        <v>3211</v>
      </c>
      <c r="O787" s="150" t="s">
        <v>3211</v>
      </c>
      <c r="R787" s="138" t="s">
        <v>3254</v>
      </c>
      <c r="U787" s="4" t="s">
        <v>29</v>
      </c>
      <c r="X787" s="4" t="s">
        <v>6973</v>
      </c>
      <c r="Y787" s="138" t="s">
        <v>3051</v>
      </c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  <c r="FI787" s="7"/>
      <c r="FJ787" s="7"/>
    </row>
    <row r="788" spans="1:166" s="4" customFormat="1" ht="26.25" hidden="1" customHeight="1" x14ac:dyDescent="0.25">
      <c r="A788" s="4">
        <v>786</v>
      </c>
      <c r="B788" s="4" t="s">
        <v>765</v>
      </c>
      <c r="C788" s="148" t="s">
        <v>2475</v>
      </c>
      <c r="D788" s="138" t="s">
        <v>3139</v>
      </c>
      <c r="E788" s="148" t="s">
        <v>3170</v>
      </c>
      <c r="F788" s="26" t="s">
        <v>2101</v>
      </c>
      <c r="G788" s="26" t="s">
        <v>2296</v>
      </c>
      <c r="H788" s="26" t="s">
        <v>40</v>
      </c>
      <c r="I788" s="70">
        <v>45619</v>
      </c>
      <c r="J788" s="71">
        <f t="shared" ca="1" si="178"/>
        <v>176.39353854166984</v>
      </c>
      <c r="K788" s="4">
        <v>364</v>
      </c>
      <c r="L788" s="70">
        <f t="shared" si="177"/>
        <v>45983</v>
      </c>
      <c r="M788" s="150" t="s">
        <v>3212</v>
      </c>
      <c r="O788" s="150" t="s">
        <v>3237</v>
      </c>
      <c r="R788" s="138" t="s">
        <v>3252</v>
      </c>
      <c r="U788" s="4" t="s">
        <v>29</v>
      </c>
      <c r="X788" s="4" t="s">
        <v>6973</v>
      </c>
      <c r="Y788" s="138" t="s">
        <v>3052</v>
      </c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</row>
    <row r="789" spans="1:166" s="4" customFormat="1" ht="26.25" hidden="1" customHeight="1" x14ac:dyDescent="0.25">
      <c r="A789" s="4">
        <v>787</v>
      </c>
      <c r="B789" s="4" t="s">
        <v>765</v>
      </c>
      <c r="C789" s="148" t="s">
        <v>2475</v>
      </c>
      <c r="D789" s="138" t="s">
        <v>3139</v>
      </c>
      <c r="E789" s="148" t="s">
        <v>3171</v>
      </c>
      <c r="F789" s="26" t="s">
        <v>2101</v>
      </c>
      <c r="G789" s="26" t="s">
        <v>2296</v>
      </c>
      <c r="H789" s="26" t="s">
        <v>40</v>
      </c>
      <c r="I789" s="70">
        <v>45619</v>
      </c>
      <c r="J789" s="71">
        <f t="shared" ca="1" si="178"/>
        <v>176.39353854166984</v>
      </c>
      <c r="K789" s="4">
        <v>364</v>
      </c>
      <c r="L789" s="70">
        <f t="shared" si="177"/>
        <v>45983</v>
      </c>
      <c r="M789" s="150" t="s">
        <v>1052</v>
      </c>
      <c r="O789" s="150" t="s">
        <v>3238</v>
      </c>
      <c r="R789" s="138" t="s">
        <v>3252</v>
      </c>
      <c r="U789" s="4" t="s">
        <v>29</v>
      </c>
      <c r="X789" s="4" t="s">
        <v>6973</v>
      </c>
      <c r="Y789" s="138" t="s">
        <v>3053</v>
      </c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  <c r="FI789" s="7"/>
      <c r="FJ789" s="7"/>
    </row>
    <row r="790" spans="1:166" s="4" customFormat="1" ht="26.25" hidden="1" customHeight="1" x14ac:dyDescent="0.25">
      <c r="A790" s="4">
        <v>788</v>
      </c>
      <c r="B790" s="4" t="s">
        <v>765</v>
      </c>
      <c r="C790" s="148" t="s">
        <v>2475</v>
      </c>
      <c r="D790" s="138" t="s">
        <v>3139</v>
      </c>
      <c r="E790" s="148" t="s">
        <v>3172</v>
      </c>
      <c r="F790" s="26" t="s">
        <v>2101</v>
      </c>
      <c r="G790" s="26" t="s">
        <v>2296</v>
      </c>
      <c r="H790" s="26" t="s">
        <v>40</v>
      </c>
      <c r="I790" s="70">
        <v>45619</v>
      </c>
      <c r="J790" s="71">
        <f t="shared" ca="1" si="178"/>
        <v>176.39353854166984</v>
      </c>
      <c r="K790" s="4">
        <v>364</v>
      </c>
      <c r="L790" s="70">
        <f t="shared" si="177"/>
        <v>45983</v>
      </c>
      <c r="M790" s="150" t="s">
        <v>1033</v>
      </c>
      <c r="O790" s="150" t="s">
        <v>3239</v>
      </c>
      <c r="R790" s="138" t="s">
        <v>3252</v>
      </c>
      <c r="U790" s="4" t="s">
        <v>29</v>
      </c>
      <c r="X790" s="4" t="s">
        <v>6973</v>
      </c>
      <c r="Y790" s="138" t="s">
        <v>3054</v>
      </c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</row>
    <row r="791" spans="1:166" s="4" customFormat="1" ht="26.25" hidden="1" customHeight="1" x14ac:dyDescent="0.25">
      <c r="A791" s="4">
        <v>789</v>
      </c>
      <c r="B791" s="4" t="s">
        <v>765</v>
      </c>
      <c r="C791" s="148" t="s">
        <v>2475</v>
      </c>
      <c r="D791" s="138" t="s">
        <v>3139</v>
      </c>
      <c r="E791" s="148" t="s">
        <v>3170</v>
      </c>
      <c r="F791" s="26" t="s">
        <v>2101</v>
      </c>
      <c r="G791" s="26" t="s">
        <v>2296</v>
      </c>
      <c r="H791" s="26" t="s">
        <v>40</v>
      </c>
      <c r="I791" s="70">
        <v>45619</v>
      </c>
      <c r="J791" s="71">
        <f t="shared" ca="1" si="178"/>
        <v>176.39353854166984</v>
      </c>
      <c r="K791" s="4">
        <v>364</v>
      </c>
      <c r="L791" s="70">
        <f t="shared" si="177"/>
        <v>45983</v>
      </c>
      <c r="M791" s="150" t="s">
        <v>3212</v>
      </c>
      <c r="O791" s="150" t="s">
        <v>3237</v>
      </c>
      <c r="R791" s="138" t="s">
        <v>3252</v>
      </c>
      <c r="U791" s="4" t="s">
        <v>29</v>
      </c>
      <c r="X791" s="4" t="s">
        <v>6973</v>
      </c>
      <c r="Y791" s="138" t="s">
        <v>3055</v>
      </c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  <c r="FI791" s="7"/>
      <c r="FJ791" s="7"/>
    </row>
    <row r="792" spans="1:166" s="4" customFormat="1" ht="26.25" hidden="1" customHeight="1" x14ac:dyDescent="0.25">
      <c r="A792" s="4">
        <v>790</v>
      </c>
      <c r="B792" s="4" t="s">
        <v>765</v>
      </c>
      <c r="C792" s="144" t="s">
        <v>1508</v>
      </c>
      <c r="D792" s="138" t="s">
        <v>3137</v>
      </c>
      <c r="E792" s="148" t="s">
        <v>3173</v>
      </c>
      <c r="F792" s="26" t="s">
        <v>2101</v>
      </c>
      <c r="G792" s="26" t="s">
        <v>2296</v>
      </c>
      <c r="H792" s="26" t="s">
        <v>40</v>
      </c>
      <c r="I792" s="70">
        <v>45617</v>
      </c>
      <c r="J792" s="71">
        <f t="shared" ca="1" si="178"/>
        <v>539.39353854166984</v>
      </c>
      <c r="K792" s="4">
        <v>729</v>
      </c>
      <c r="L792" s="70">
        <f t="shared" si="177"/>
        <v>46346</v>
      </c>
      <c r="M792" s="150" t="s">
        <v>3213</v>
      </c>
      <c r="O792" s="150" t="s">
        <v>3240</v>
      </c>
      <c r="R792" s="150" t="s">
        <v>2430</v>
      </c>
      <c r="T792" s="4" t="s">
        <v>4821</v>
      </c>
      <c r="U792" s="4" t="s">
        <v>29</v>
      </c>
      <c r="X792" s="4" t="s">
        <v>6973</v>
      </c>
      <c r="Y792" s="138" t="s">
        <v>3056</v>
      </c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</row>
    <row r="793" spans="1:166" s="4" customFormat="1" ht="26.25" hidden="1" customHeight="1" x14ac:dyDescent="0.25">
      <c r="A793" s="4">
        <v>791</v>
      </c>
      <c r="B793" s="4" t="s">
        <v>765</v>
      </c>
      <c r="C793" s="144" t="s">
        <v>1508</v>
      </c>
      <c r="D793" s="138" t="s">
        <v>3137</v>
      </c>
      <c r="E793" s="148" t="s">
        <v>3173</v>
      </c>
      <c r="F793" s="26" t="s">
        <v>2101</v>
      </c>
      <c r="G793" s="26" t="s">
        <v>2296</v>
      </c>
      <c r="H793" s="26" t="s">
        <v>40</v>
      </c>
      <c r="I793" s="70">
        <v>45617</v>
      </c>
      <c r="J793" s="71">
        <f t="shared" ca="1" si="178"/>
        <v>539.39353854166984</v>
      </c>
      <c r="K793" s="4">
        <v>729</v>
      </c>
      <c r="L793" s="70">
        <f t="shared" si="177"/>
        <v>46346</v>
      </c>
      <c r="M793" s="150" t="s">
        <v>3213</v>
      </c>
      <c r="O793" s="150" t="s">
        <v>3240</v>
      </c>
      <c r="R793" s="150" t="s">
        <v>2430</v>
      </c>
      <c r="U793" s="4" t="s">
        <v>29</v>
      </c>
      <c r="X793" s="4" t="s">
        <v>6973</v>
      </c>
      <c r="Y793" s="138" t="s">
        <v>3057</v>
      </c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  <c r="FI793" s="7"/>
      <c r="FJ793" s="7"/>
    </row>
    <row r="794" spans="1:166" s="4" customFormat="1" ht="26.25" hidden="1" customHeight="1" x14ac:dyDescent="0.25">
      <c r="A794" s="4">
        <v>792</v>
      </c>
      <c r="B794" s="4" t="s">
        <v>765</v>
      </c>
      <c r="C794" s="148" t="s">
        <v>2136</v>
      </c>
      <c r="D794" s="138" t="s">
        <v>3137</v>
      </c>
      <c r="E794" s="148" t="s">
        <v>3174</v>
      </c>
      <c r="F794" s="26" t="s">
        <v>2101</v>
      </c>
      <c r="G794" s="26" t="s">
        <v>2296</v>
      </c>
      <c r="H794" s="26" t="s">
        <v>40</v>
      </c>
      <c r="I794" s="70">
        <v>45617</v>
      </c>
      <c r="J794" s="71">
        <f t="shared" ca="1" si="178"/>
        <v>1269.3935385416698</v>
      </c>
      <c r="K794" s="4">
        <v>1459</v>
      </c>
      <c r="L794" s="70">
        <f t="shared" si="177"/>
        <v>47076</v>
      </c>
      <c r="M794" s="150" t="s">
        <v>3024</v>
      </c>
      <c r="O794" s="150" t="s">
        <v>2430</v>
      </c>
      <c r="R794" s="192">
        <v>1E-3</v>
      </c>
      <c r="U794" s="4" t="s">
        <v>29</v>
      </c>
      <c r="X794" s="4" t="s">
        <v>6973</v>
      </c>
      <c r="Y794" s="138" t="s">
        <v>3058</v>
      </c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</row>
    <row r="795" spans="1:166" s="4" customFormat="1" ht="26.25" hidden="1" customHeight="1" x14ac:dyDescent="0.25">
      <c r="A795" s="4">
        <v>793</v>
      </c>
      <c r="B795" s="4" t="s">
        <v>765</v>
      </c>
      <c r="C795" s="148" t="s">
        <v>2136</v>
      </c>
      <c r="D795" s="138" t="s">
        <v>3137</v>
      </c>
      <c r="E795" s="148" t="s">
        <v>3175</v>
      </c>
      <c r="F795" s="26" t="s">
        <v>2101</v>
      </c>
      <c r="G795" s="26" t="s">
        <v>2296</v>
      </c>
      <c r="H795" s="26" t="s">
        <v>40</v>
      </c>
      <c r="I795" s="70">
        <v>45617</v>
      </c>
      <c r="J795" s="71">
        <f t="shared" ca="1" si="178"/>
        <v>1269.3935385416698</v>
      </c>
      <c r="K795" s="4">
        <v>1459</v>
      </c>
      <c r="L795" s="70">
        <f t="shared" si="177"/>
        <v>47076</v>
      </c>
      <c r="M795" s="150" t="s">
        <v>3024</v>
      </c>
      <c r="O795" s="150" t="s">
        <v>2430</v>
      </c>
      <c r="R795" s="192">
        <v>1E-3</v>
      </c>
      <c r="U795" s="4" t="s">
        <v>29</v>
      </c>
      <c r="X795" s="4" t="s">
        <v>6973</v>
      </c>
      <c r="Y795" s="138" t="s">
        <v>3059</v>
      </c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  <c r="FI795" s="7"/>
      <c r="FJ795" s="7"/>
    </row>
    <row r="796" spans="1:166" s="4" customFormat="1" ht="26.25" hidden="1" customHeight="1" x14ac:dyDescent="0.25">
      <c r="A796" s="4">
        <v>794</v>
      </c>
      <c r="B796" s="4" t="s">
        <v>765</v>
      </c>
      <c r="C796" s="148" t="s">
        <v>2475</v>
      </c>
      <c r="D796" s="138" t="s">
        <v>3140</v>
      </c>
      <c r="E796" s="148" t="s">
        <v>3176</v>
      </c>
      <c r="F796" s="26" t="s">
        <v>2101</v>
      </c>
      <c r="G796" s="26" t="s">
        <v>2296</v>
      </c>
      <c r="H796" s="26" t="s">
        <v>40</v>
      </c>
      <c r="I796" s="70">
        <v>45623</v>
      </c>
      <c r="J796" s="71">
        <f t="shared" ca="1" si="178"/>
        <v>180.39353854166984</v>
      </c>
      <c r="K796" s="4">
        <v>364</v>
      </c>
      <c r="L796" s="70">
        <f t="shared" si="177"/>
        <v>45987</v>
      </c>
      <c r="M796" s="150" t="s">
        <v>3214</v>
      </c>
      <c r="O796" s="150" t="s">
        <v>3233</v>
      </c>
      <c r="R796" s="138" t="s">
        <v>3252</v>
      </c>
      <c r="U796" s="4" t="s">
        <v>29</v>
      </c>
      <c r="X796" s="4" t="s">
        <v>6973</v>
      </c>
      <c r="Y796" s="138" t="s">
        <v>3060</v>
      </c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</row>
    <row r="797" spans="1:166" s="4" customFormat="1" ht="26.25" hidden="1" customHeight="1" x14ac:dyDescent="0.25">
      <c r="A797" s="4">
        <v>795</v>
      </c>
      <c r="B797" s="4" t="s">
        <v>765</v>
      </c>
      <c r="C797" s="148" t="s">
        <v>2475</v>
      </c>
      <c r="D797" s="138" t="s">
        <v>3140</v>
      </c>
      <c r="E797" s="148" t="s">
        <v>3176</v>
      </c>
      <c r="F797" s="26" t="s">
        <v>2101</v>
      </c>
      <c r="G797" s="26" t="s">
        <v>2296</v>
      </c>
      <c r="H797" s="26" t="s">
        <v>40</v>
      </c>
      <c r="I797" s="70">
        <v>45623</v>
      </c>
      <c r="J797" s="71">
        <f t="shared" ca="1" si="178"/>
        <v>180.39353854166984</v>
      </c>
      <c r="K797" s="4">
        <v>364</v>
      </c>
      <c r="L797" s="70">
        <f t="shared" si="177"/>
        <v>45987</v>
      </c>
      <c r="M797" s="150" t="s">
        <v>3214</v>
      </c>
      <c r="O797" s="150" t="s">
        <v>3233</v>
      </c>
      <c r="R797" s="138" t="s">
        <v>3252</v>
      </c>
      <c r="U797" s="4" t="s">
        <v>29</v>
      </c>
      <c r="X797" s="4" t="s">
        <v>6973</v>
      </c>
      <c r="Y797" s="138" t="s">
        <v>3061</v>
      </c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  <c r="FI797" s="7"/>
      <c r="FJ797" s="7"/>
    </row>
    <row r="798" spans="1:166" s="4" customFormat="1" ht="26.25" hidden="1" customHeight="1" x14ac:dyDescent="0.25">
      <c r="A798" s="4">
        <v>796</v>
      </c>
      <c r="B798" s="4" t="s">
        <v>765</v>
      </c>
      <c r="C798" s="148" t="s">
        <v>2475</v>
      </c>
      <c r="D798" s="138" t="s">
        <v>3140</v>
      </c>
      <c r="E798" s="148" t="s">
        <v>3176</v>
      </c>
      <c r="F798" s="26" t="s">
        <v>2101</v>
      </c>
      <c r="G798" s="26" t="s">
        <v>2296</v>
      </c>
      <c r="H798" s="26" t="s">
        <v>40</v>
      </c>
      <c r="I798" s="70">
        <v>45623</v>
      </c>
      <c r="J798" s="71">
        <f t="shared" ca="1" si="178"/>
        <v>180.39353854166984</v>
      </c>
      <c r="K798" s="4">
        <v>364</v>
      </c>
      <c r="L798" s="70">
        <f t="shared" si="177"/>
        <v>45987</v>
      </c>
      <c r="M798" s="150" t="s">
        <v>3214</v>
      </c>
      <c r="O798" s="150" t="s">
        <v>3233</v>
      </c>
      <c r="R798" s="138" t="s">
        <v>3252</v>
      </c>
      <c r="U798" s="4" t="s">
        <v>29</v>
      </c>
      <c r="X798" s="4" t="s">
        <v>6973</v>
      </c>
      <c r="Y798" s="138" t="s">
        <v>3062</v>
      </c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</row>
    <row r="799" spans="1:166" s="4" customFormat="1" ht="26.25" hidden="1" customHeight="1" x14ac:dyDescent="0.25">
      <c r="A799" s="4">
        <v>797</v>
      </c>
      <c r="B799" s="4" t="s">
        <v>765</v>
      </c>
      <c r="C799" s="148" t="s">
        <v>2475</v>
      </c>
      <c r="D799" s="138" t="s">
        <v>3140</v>
      </c>
      <c r="E799" s="148" t="s">
        <v>3176</v>
      </c>
      <c r="F799" s="26" t="s">
        <v>2101</v>
      </c>
      <c r="G799" s="26" t="s">
        <v>2296</v>
      </c>
      <c r="H799" s="26" t="s">
        <v>40</v>
      </c>
      <c r="I799" s="70">
        <v>45623</v>
      </c>
      <c r="J799" s="71">
        <f t="shared" ca="1" si="178"/>
        <v>180.39353854166984</v>
      </c>
      <c r="K799" s="4">
        <v>364</v>
      </c>
      <c r="L799" s="70">
        <f t="shared" si="177"/>
        <v>45987</v>
      </c>
      <c r="M799" s="150" t="s">
        <v>3214</v>
      </c>
      <c r="O799" s="150" t="s">
        <v>3233</v>
      </c>
      <c r="R799" s="138" t="s">
        <v>3252</v>
      </c>
      <c r="U799" s="4" t="s">
        <v>29</v>
      </c>
      <c r="X799" s="4" t="s">
        <v>6973</v>
      </c>
      <c r="Y799" s="138" t="s">
        <v>3063</v>
      </c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  <c r="FI799" s="7"/>
      <c r="FJ799" s="7"/>
    </row>
    <row r="800" spans="1:166" s="4" customFormat="1" ht="26.25" hidden="1" customHeight="1" x14ac:dyDescent="0.25">
      <c r="A800" s="4">
        <v>798</v>
      </c>
      <c r="B800" s="4" t="s">
        <v>765</v>
      </c>
      <c r="C800" s="148" t="s">
        <v>2475</v>
      </c>
      <c r="D800" s="138" t="s">
        <v>3140</v>
      </c>
      <c r="E800" s="148" t="s">
        <v>3165</v>
      </c>
      <c r="F800" s="26" t="s">
        <v>2101</v>
      </c>
      <c r="G800" s="26" t="s">
        <v>2296</v>
      </c>
      <c r="H800" s="26" t="s">
        <v>40</v>
      </c>
      <c r="I800" s="70">
        <v>45623</v>
      </c>
      <c r="J800" s="71">
        <f t="shared" ca="1" si="178"/>
        <v>180.39353854166984</v>
      </c>
      <c r="K800" s="4">
        <v>364</v>
      </c>
      <c r="L800" s="70">
        <f t="shared" si="177"/>
        <v>45987</v>
      </c>
      <c r="M800" s="150" t="s">
        <v>3210</v>
      </c>
      <c r="O800" s="150" t="s">
        <v>3233</v>
      </c>
      <c r="R800" s="148" t="s">
        <v>3255</v>
      </c>
      <c r="U800" s="4" t="s">
        <v>29</v>
      </c>
      <c r="X800" s="4" t="s">
        <v>6973</v>
      </c>
      <c r="Y800" s="138" t="s">
        <v>3046</v>
      </c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</row>
    <row r="801" spans="1:166" s="4" customFormat="1" ht="26.25" hidden="1" customHeight="1" x14ac:dyDescent="0.25">
      <c r="A801" s="4">
        <v>799</v>
      </c>
      <c r="B801" s="4" t="s">
        <v>765</v>
      </c>
      <c r="C801" s="148" t="s">
        <v>2475</v>
      </c>
      <c r="D801" s="138" t="s">
        <v>3141</v>
      </c>
      <c r="E801" s="148" t="s">
        <v>3177</v>
      </c>
      <c r="F801" s="26" t="s">
        <v>2101</v>
      </c>
      <c r="G801" s="26" t="s">
        <v>2296</v>
      </c>
      <c r="H801" s="26" t="s">
        <v>40</v>
      </c>
      <c r="I801" s="70">
        <v>45623</v>
      </c>
      <c r="J801" s="71">
        <f t="shared" ca="1" si="178"/>
        <v>180.39353854166984</v>
      </c>
      <c r="K801" s="4">
        <v>364</v>
      </c>
      <c r="L801" s="70">
        <f t="shared" si="177"/>
        <v>45987</v>
      </c>
      <c r="M801" s="150" t="s">
        <v>3215</v>
      </c>
      <c r="O801" s="150" t="s">
        <v>3234</v>
      </c>
      <c r="R801" s="138" t="s">
        <v>3254</v>
      </c>
      <c r="U801" s="4" t="s">
        <v>29</v>
      </c>
      <c r="X801" s="4" t="s">
        <v>6973</v>
      </c>
      <c r="Y801" s="138" t="s">
        <v>3047</v>
      </c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  <c r="FI801" s="7"/>
      <c r="FJ801" s="7"/>
    </row>
    <row r="802" spans="1:166" s="4" customFormat="1" ht="26.25" hidden="1" customHeight="1" x14ac:dyDescent="0.25">
      <c r="A802" s="4">
        <v>800</v>
      </c>
      <c r="B802" s="4" t="s">
        <v>765</v>
      </c>
      <c r="C802" s="148" t="s">
        <v>2475</v>
      </c>
      <c r="D802" s="138" t="s">
        <v>3141</v>
      </c>
      <c r="E802" s="148" t="s">
        <v>3167</v>
      </c>
      <c r="F802" s="26" t="s">
        <v>2101</v>
      </c>
      <c r="G802" s="26" t="s">
        <v>2296</v>
      </c>
      <c r="H802" s="26" t="s">
        <v>40</v>
      </c>
      <c r="I802" s="70">
        <v>45623</v>
      </c>
      <c r="J802" s="71">
        <f t="shared" ca="1" si="178"/>
        <v>180.39353854166984</v>
      </c>
      <c r="K802" s="4">
        <v>364</v>
      </c>
      <c r="L802" s="70">
        <f t="shared" si="177"/>
        <v>45987</v>
      </c>
      <c r="M802" s="148" t="s">
        <v>1089</v>
      </c>
      <c r="O802" s="150" t="s">
        <v>3235</v>
      </c>
      <c r="R802" s="138" t="s">
        <v>3254</v>
      </c>
      <c r="U802" s="4" t="s">
        <v>29</v>
      </c>
      <c r="X802" s="4" t="s">
        <v>6973</v>
      </c>
      <c r="Y802" s="138" t="s">
        <v>3064</v>
      </c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</row>
    <row r="803" spans="1:166" s="4" customFormat="1" ht="26.25" hidden="1" customHeight="1" x14ac:dyDescent="0.25">
      <c r="A803" s="4">
        <v>801</v>
      </c>
      <c r="B803" s="4" t="s">
        <v>765</v>
      </c>
      <c r="C803" s="148" t="s">
        <v>2475</v>
      </c>
      <c r="D803" s="138" t="s">
        <v>3140</v>
      </c>
      <c r="E803" s="148" t="s">
        <v>3168</v>
      </c>
      <c r="F803" s="26" t="s">
        <v>2101</v>
      </c>
      <c r="G803" s="26" t="s">
        <v>2296</v>
      </c>
      <c r="H803" s="26" t="s">
        <v>40</v>
      </c>
      <c r="I803" s="70">
        <v>45623</v>
      </c>
      <c r="J803" s="71">
        <f t="shared" ca="1" si="178"/>
        <v>180.39353854166984</v>
      </c>
      <c r="K803" s="4">
        <v>364</v>
      </c>
      <c r="L803" s="70">
        <f t="shared" si="177"/>
        <v>45987</v>
      </c>
      <c r="M803" s="150" t="s">
        <v>2045</v>
      </c>
      <c r="O803" s="150" t="s">
        <v>3236</v>
      </c>
      <c r="R803" s="144">
        <v>2.5</v>
      </c>
      <c r="U803" s="4" t="s">
        <v>29</v>
      </c>
      <c r="X803" s="4" t="s">
        <v>6973</v>
      </c>
      <c r="Y803" s="138" t="s">
        <v>3065</v>
      </c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  <c r="FI803" s="7"/>
      <c r="FJ803" s="7"/>
    </row>
    <row r="804" spans="1:166" s="4" customFormat="1" ht="26.25" hidden="1" customHeight="1" x14ac:dyDescent="0.25">
      <c r="A804" s="4">
        <v>802</v>
      </c>
      <c r="B804" s="4" t="s">
        <v>765</v>
      </c>
      <c r="C804" s="144" t="s">
        <v>1508</v>
      </c>
      <c r="D804" s="138" t="s">
        <v>3140</v>
      </c>
      <c r="E804" s="148" t="s">
        <v>3173</v>
      </c>
      <c r="F804" s="26" t="s">
        <v>2101</v>
      </c>
      <c r="G804" s="26" t="s">
        <v>2296</v>
      </c>
      <c r="H804" s="26" t="s">
        <v>40</v>
      </c>
      <c r="I804" s="70">
        <v>45617</v>
      </c>
      <c r="J804" s="71">
        <f t="shared" ca="1" si="178"/>
        <v>539.39353854166984</v>
      </c>
      <c r="K804" s="4">
        <v>729</v>
      </c>
      <c r="L804" s="70">
        <f t="shared" si="177"/>
        <v>46346</v>
      </c>
      <c r="M804" s="150" t="s">
        <v>3213</v>
      </c>
      <c r="O804" s="150" t="s">
        <v>3240</v>
      </c>
      <c r="R804" s="148" t="s">
        <v>2430</v>
      </c>
      <c r="U804" s="4" t="s">
        <v>29</v>
      </c>
      <c r="X804" s="4" t="s">
        <v>6973</v>
      </c>
      <c r="Y804" s="138" t="s">
        <v>3066</v>
      </c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</row>
    <row r="805" spans="1:166" s="4" customFormat="1" ht="26.25" hidden="1" customHeight="1" x14ac:dyDescent="0.25">
      <c r="A805" s="4">
        <v>803</v>
      </c>
      <c r="B805" s="4" t="s">
        <v>765</v>
      </c>
      <c r="C805" s="144" t="s">
        <v>1508</v>
      </c>
      <c r="D805" s="138" t="s">
        <v>3140</v>
      </c>
      <c r="E805" s="148" t="s">
        <v>3173</v>
      </c>
      <c r="F805" s="26" t="s">
        <v>2101</v>
      </c>
      <c r="G805" s="26" t="s">
        <v>2296</v>
      </c>
      <c r="H805" s="26" t="s">
        <v>40</v>
      </c>
      <c r="I805" s="70">
        <v>45617</v>
      </c>
      <c r="J805" s="71">
        <f t="shared" ca="1" si="178"/>
        <v>539.39353854166984</v>
      </c>
      <c r="K805" s="4">
        <v>729</v>
      </c>
      <c r="L805" s="70">
        <f t="shared" si="177"/>
        <v>46346</v>
      </c>
      <c r="M805" s="150" t="s">
        <v>3213</v>
      </c>
      <c r="O805" s="150" t="s">
        <v>3240</v>
      </c>
      <c r="R805" s="148" t="s">
        <v>2430</v>
      </c>
      <c r="U805" s="4" t="s">
        <v>29</v>
      </c>
      <c r="X805" s="4" t="s">
        <v>6973</v>
      </c>
      <c r="Y805" s="138" t="s">
        <v>3067</v>
      </c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  <c r="FI805" s="7"/>
      <c r="FJ805" s="7"/>
    </row>
    <row r="806" spans="1:166" s="4" customFormat="1" ht="26.25" hidden="1" customHeight="1" x14ac:dyDescent="0.25">
      <c r="A806" s="4">
        <v>804</v>
      </c>
      <c r="B806" s="4" t="s">
        <v>765</v>
      </c>
      <c r="C806" s="148" t="s">
        <v>2136</v>
      </c>
      <c r="D806" s="138" t="s">
        <v>3140</v>
      </c>
      <c r="E806" s="148" t="s">
        <v>3178</v>
      </c>
      <c r="F806" s="26" t="s">
        <v>2101</v>
      </c>
      <c r="G806" s="26" t="s">
        <v>2296</v>
      </c>
      <c r="H806" s="26" t="s">
        <v>40</v>
      </c>
      <c r="I806" s="70">
        <v>45617</v>
      </c>
      <c r="J806" s="71">
        <f t="shared" ca="1" si="178"/>
        <v>1269.3935385416698</v>
      </c>
      <c r="K806" s="4">
        <v>1459</v>
      </c>
      <c r="L806" s="70">
        <f t="shared" si="177"/>
        <v>47076</v>
      </c>
      <c r="M806" s="150" t="s">
        <v>3216</v>
      </c>
      <c r="O806" s="150" t="s">
        <v>2430</v>
      </c>
      <c r="R806" s="192">
        <v>1E-3</v>
      </c>
      <c r="U806" s="4" t="s">
        <v>29</v>
      </c>
      <c r="X806" s="4" t="s">
        <v>6973</v>
      </c>
      <c r="Y806" s="138" t="s">
        <v>3068</v>
      </c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</row>
    <row r="807" spans="1:166" s="4" customFormat="1" ht="26.25" hidden="1" customHeight="1" x14ac:dyDescent="0.25">
      <c r="A807" s="4">
        <v>805</v>
      </c>
      <c r="B807" s="4" t="s">
        <v>765</v>
      </c>
      <c r="C807" s="148" t="s">
        <v>2136</v>
      </c>
      <c r="D807" s="138" t="s">
        <v>3140</v>
      </c>
      <c r="E807" s="148" t="s">
        <v>3174</v>
      </c>
      <c r="F807" s="26" t="s">
        <v>2101</v>
      </c>
      <c r="G807" s="26" t="s">
        <v>2296</v>
      </c>
      <c r="H807" s="26" t="s">
        <v>40</v>
      </c>
      <c r="I807" s="70">
        <v>45617</v>
      </c>
      <c r="J807" s="71">
        <f t="shared" ca="1" si="178"/>
        <v>1269.3935385416698</v>
      </c>
      <c r="K807" s="4">
        <v>1459</v>
      </c>
      <c r="L807" s="70">
        <f t="shared" ref="L807:L870" si="179">I807+K807</f>
        <v>47076</v>
      </c>
      <c r="M807" s="150" t="s">
        <v>3024</v>
      </c>
      <c r="O807" s="150" t="s">
        <v>2430</v>
      </c>
      <c r="R807" s="192">
        <v>1E-3</v>
      </c>
      <c r="U807" s="4" t="s">
        <v>29</v>
      </c>
      <c r="X807" s="4" t="s">
        <v>6973</v>
      </c>
      <c r="Y807" s="138" t="s">
        <v>3069</v>
      </c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  <c r="FI807" s="7"/>
      <c r="FJ807" s="7"/>
    </row>
    <row r="808" spans="1:166" s="4" customFormat="1" ht="26.25" hidden="1" customHeight="1" x14ac:dyDescent="0.25">
      <c r="A808" s="4">
        <v>806</v>
      </c>
      <c r="B808" s="4" t="s">
        <v>765</v>
      </c>
      <c r="C808" s="148" t="s">
        <v>2136</v>
      </c>
      <c r="D808" s="138" t="s">
        <v>3140</v>
      </c>
      <c r="E808" s="148" t="s">
        <v>2283</v>
      </c>
      <c r="F808" s="26" t="s">
        <v>2101</v>
      </c>
      <c r="G808" s="26" t="s">
        <v>2296</v>
      </c>
      <c r="H808" s="26" t="s">
        <v>40</v>
      </c>
      <c r="I808" s="70">
        <v>45617</v>
      </c>
      <c r="J808" s="71">
        <f t="shared" ca="1" si="178"/>
        <v>1269.3935385416698</v>
      </c>
      <c r="K808" s="4">
        <v>1459</v>
      </c>
      <c r="L808" s="70">
        <f t="shared" si="179"/>
        <v>47076</v>
      </c>
      <c r="M808" s="150" t="s">
        <v>3217</v>
      </c>
      <c r="O808" s="150" t="s">
        <v>2430</v>
      </c>
      <c r="R808" s="192">
        <v>1E-3</v>
      </c>
      <c r="U808" s="4" t="s">
        <v>29</v>
      </c>
      <c r="X808" s="4" t="s">
        <v>6973</v>
      </c>
      <c r="Y808" s="138" t="s">
        <v>3070</v>
      </c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</row>
    <row r="809" spans="1:166" s="4" customFormat="1" ht="26.25" hidden="1" customHeight="1" x14ac:dyDescent="0.25">
      <c r="A809" s="4">
        <v>807</v>
      </c>
      <c r="B809" s="4" t="s">
        <v>765</v>
      </c>
      <c r="C809" s="148" t="s">
        <v>2475</v>
      </c>
      <c r="D809" s="138" t="s">
        <v>3142</v>
      </c>
      <c r="E809" s="148" t="s">
        <v>3168</v>
      </c>
      <c r="F809" s="26" t="s">
        <v>2101</v>
      </c>
      <c r="G809" s="26" t="s">
        <v>2296</v>
      </c>
      <c r="H809" s="26" t="s">
        <v>40</v>
      </c>
      <c r="I809" s="70">
        <v>45623</v>
      </c>
      <c r="J809" s="71">
        <f t="shared" ca="1" si="178"/>
        <v>180.39353854166984</v>
      </c>
      <c r="K809" s="4">
        <v>364</v>
      </c>
      <c r="L809" s="70">
        <f t="shared" si="179"/>
        <v>45987</v>
      </c>
      <c r="M809" s="150" t="s">
        <v>2045</v>
      </c>
      <c r="O809" s="150" t="s">
        <v>3241</v>
      </c>
      <c r="R809" s="144">
        <v>2.5</v>
      </c>
      <c r="U809" s="4" t="s">
        <v>29</v>
      </c>
      <c r="X809" s="4" t="s">
        <v>6973</v>
      </c>
      <c r="Y809" s="138" t="s">
        <v>3071</v>
      </c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  <c r="FI809" s="7"/>
      <c r="FJ809" s="7"/>
    </row>
    <row r="810" spans="1:166" s="4" customFormat="1" ht="26.25" hidden="1" customHeight="1" x14ac:dyDescent="0.25">
      <c r="A810" s="4">
        <v>808</v>
      </c>
      <c r="B810" s="4" t="s">
        <v>765</v>
      </c>
      <c r="C810" s="148" t="s">
        <v>2475</v>
      </c>
      <c r="D810" s="138" t="s">
        <v>3142</v>
      </c>
      <c r="E810" s="148" t="s">
        <v>3179</v>
      </c>
      <c r="F810" s="26" t="s">
        <v>2101</v>
      </c>
      <c r="G810" s="26" t="s">
        <v>2296</v>
      </c>
      <c r="H810" s="26" t="s">
        <v>40</v>
      </c>
      <c r="I810" s="70">
        <v>45623</v>
      </c>
      <c r="J810" s="71">
        <f t="shared" ca="1" si="178"/>
        <v>180.39353854166984</v>
      </c>
      <c r="K810" s="4">
        <v>364</v>
      </c>
      <c r="L810" s="70">
        <f t="shared" si="179"/>
        <v>45987</v>
      </c>
      <c r="M810" s="150" t="s">
        <v>1047</v>
      </c>
      <c r="O810" s="150" t="s">
        <v>3242</v>
      </c>
      <c r="R810" s="144" t="s">
        <v>3256</v>
      </c>
      <c r="U810" s="4" t="s">
        <v>29</v>
      </c>
      <c r="X810" s="4" t="s">
        <v>6973</v>
      </c>
      <c r="Y810" s="138" t="s">
        <v>3072</v>
      </c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</row>
    <row r="811" spans="1:166" s="4" customFormat="1" ht="26.25" hidden="1" customHeight="1" x14ac:dyDescent="0.25">
      <c r="A811" s="4">
        <v>809</v>
      </c>
      <c r="B811" s="4" t="s">
        <v>765</v>
      </c>
      <c r="C811" s="148" t="s">
        <v>2475</v>
      </c>
      <c r="D811" s="138" t="s">
        <v>3142</v>
      </c>
      <c r="E811" s="148" t="s">
        <v>3170</v>
      </c>
      <c r="F811" s="26" t="s">
        <v>2101</v>
      </c>
      <c r="G811" s="26" t="s">
        <v>2296</v>
      </c>
      <c r="H811" s="26" t="s">
        <v>40</v>
      </c>
      <c r="I811" s="70">
        <v>45623</v>
      </c>
      <c r="J811" s="71">
        <f t="shared" ca="1" si="178"/>
        <v>180.39353854166984</v>
      </c>
      <c r="K811" s="4">
        <v>364</v>
      </c>
      <c r="L811" s="70">
        <f t="shared" si="179"/>
        <v>45987</v>
      </c>
      <c r="M811" s="150" t="s">
        <v>3212</v>
      </c>
      <c r="O811" s="150" t="s">
        <v>3237</v>
      </c>
      <c r="R811" s="138" t="s">
        <v>3252</v>
      </c>
      <c r="U811" s="4" t="s">
        <v>29</v>
      </c>
      <c r="X811" s="4" t="s">
        <v>6973</v>
      </c>
      <c r="Y811" s="138" t="s">
        <v>3073</v>
      </c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  <c r="FI811" s="7"/>
      <c r="FJ811" s="7"/>
    </row>
    <row r="812" spans="1:166" s="4" customFormat="1" ht="26.25" hidden="1" customHeight="1" x14ac:dyDescent="0.25">
      <c r="A812" s="4">
        <v>810</v>
      </c>
      <c r="B812" s="4" t="s">
        <v>765</v>
      </c>
      <c r="C812" s="148" t="s">
        <v>2475</v>
      </c>
      <c r="D812" s="138" t="s">
        <v>3142</v>
      </c>
      <c r="E812" s="148" t="s">
        <v>3171</v>
      </c>
      <c r="F812" s="26" t="s">
        <v>2101</v>
      </c>
      <c r="G812" s="26" t="s">
        <v>2296</v>
      </c>
      <c r="H812" s="26" t="s">
        <v>40</v>
      </c>
      <c r="I812" s="70">
        <v>45623</v>
      </c>
      <c r="J812" s="71">
        <f t="shared" ca="1" si="178"/>
        <v>180.39353854166984</v>
      </c>
      <c r="K812" s="4">
        <v>364</v>
      </c>
      <c r="L812" s="70">
        <f t="shared" si="179"/>
        <v>45987</v>
      </c>
      <c r="M812" s="150" t="s">
        <v>1052</v>
      </c>
      <c r="O812" s="150" t="s">
        <v>3238</v>
      </c>
      <c r="R812" s="138" t="s">
        <v>2430</v>
      </c>
      <c r="U812" s="4" t="s">
        <v>29</v>
      </c>
      <c r="X812" s="4" t="s">
        <v>6973</v>
      </c>
      <c r="Y812" s="138" t="s">
        <v>3074</v>
      </c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</row>
    <row r="813" spans="1:166" s="4" customFormat="1" ht="26.25" hidden="1" customHeight="1" x14ac:dyDescent="0.25">
      <c r="A813" s="4">
        <v>811</v>
      </c>
      <c r="B813" s="4" t="s">
        <v>765</v>
      </c>
      <c r="C813" s="148" t="s">
        <v>2475</v>
      </c>
      <c r="D813" s="138" t="s">
        <v>3142</v>
      </c>
      <c r="E813" s="148" t="s">
        <v>3171</v>
      </c>
      <c r="F813" s="26" t="s">
        <v>2101</v>
      </c>
      <c r="G813" s="26" t="s">
        <v>2296</v>
      </c>
      <c r="H813" s="26" t="s">
        <v>40</v>
      </c>
      <c r="I813" s="70">
        <v>45623</v>
      </c>
      <c r="J813" s="71">
        <f t="shared" ca="1" si="178"/>
        <v>180.39353854166984</v>
      </c>
      <c r="K813" s="4">
        <v>364</v>
      </c>
      <c r="L813" s="70">
        <f t="shared" si="179"/>
        <v>45987</v>
      </c>
      <c r="M813" s="150" t="s">
        <v>1052</v>
      </c>
      <c r="O813" s="150" t="s">
        <v>3238</v>
      </c>
      <c r="R813" s="138" t="s">
        <v>2430</v>
      </c>
      <c r="U813" s="4" t="s">
        <v>29</v>
      </c>
      <c r="X813" s="4" t="s">
        <v>6973</v>
      </c>
      <c r="Y813" s="138" t="s">
        <v>3075</v>
      </c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  <c r="FI813" s="7"/>
      <c r="FJ813" s="7"/>
    </row>
    <row r="814" spans="1:166" s="4" customFormat="1" ht="26.25" hidden="1" customHeight="1" x14ac:dyDescent="0.25">
      <c r="A814" s="4">
        <v>812</v>
      </c>
      <c r="B814" s="4" t="s">
        <v>765</v>
      </c>
      <c r="C814" s="148" t="s">
        <v>2475</v>
      </c>
      <c r="D814" s="138" t="s">
        <v>3142</v>
      </c>
      <c r="E814" s="148" t="s">
        <v>3170</v>
      </c>
      <c r="F814" s="26" t="s">
        <v>2101</v>
      </c>
      <c r="G814" s="26" t="s">
        <v>2296</v>
      </c>
      <c r="H814" s="26" t="s">
        <v>40</v>
      </c>
      <c r="I814" s="70">
        <v>45623</v>
      </c>
      <c r="J814" s="71">
        <f t="shared" ca="1" si="178"/>
        <v>180.39353854166984</v>
      </c>
      <c r="K814" s="4">
        <v>364</v>
      </c>
      <c r="L814" s="70">
        <f t="shared" si="179"/>
        <v>45987</v>
      </c>
      <c r="M814" s="150" t="s">
        <v>3212</v>
      </c>
      <c r="O814" s="150" t="s">
        <v>3237</v>
      </c>
      <c r="R814" s="138" t="s">
        <v>3252</v>
      </c>
      <c r="U814" s="4" t="s">
        <v>29</v>
      </c>
      <c r="X814" s="4" t="s">
        <v>6973</v>
      </c>
      <c r="Y814" s="138" t="s">
        <v>3076</v>
      </c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</row>
    <row r="815" spans="1:166" s="4" customFormat="1" ht="26.25" hidden="1" customHeight="1" x14ac:dyDescent="0.25">
      <c r="A815" s="4">
        <v>813</v>
      </c>
      <c r="B815" s="4" t="s">
        <v>765</v>
      </c>
      <c r="C815" s="148" t="s">
        <v>2475</v>
      </c>
      <c r="D815" s="150" t="s">
        <v>3143</v>
      </c>
      <c r="E815" s="148" t="s">
        <v>3180</v>
      </c>
      <c r="F815" s="26" t="s">
        <v>2101</v>
      </c>
      <c r="G815" s="26" t="s">
        <v>2296</v>
      </c>
      <c r="H815" s="26" t="s">
        <v>40</v>
      </c>
      <c r="I815" s="70">
        <v>45607</v>
      </c>
      <c r="J815" s="71">
        <f t="shared" ca="1" si="178"/>
        <v>164.39353854166984</v>
      </c>
      <c r="K815" s="4">
        <v>364</v>
      </c>
      <c r="L815" s="70">
        <f t="shared" si="179"/>
        <v>45971</v>
      </c>
      <c r="M815" s="150" t="s">
        <v>3212</v>
      </c>
      <c r="O815" s="150" t="s">
        <v>2622</v>
      </c>
      <c r="R815" s="138" t="s">
        <v>3252</v>
      </c>
      <c r="U815" s="4" t="s">
        <v>29</v>
      </c>
      <c r="X815" s="4" t="s">
        <v>6973</v>
      </c>
      <c r="Y815" s="150" t="s">
        <v>3077</v>
      </c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  <c r="FI815" s="7"/>
      <c r="FJ815" s="7"/>
    </row>
    <row r="816" spans="1:166" s="4" customFormat="1" ht="26.25" hidden="1" customHeight="1" x14ac:dyDescent="0.25">
      <c r="A816" s="4">
        <v>814</v>
      </c>
      <c r="B816" s="4" t="s">
        <v>765</v>
      </c>
      <c r="C816" s="148" t="s">
        <v>2475</v>
      </c>
      <c r="D816" s="150" t="s">
        <v>3143</v>
      </c>
      <c r="E816" s="148" t="s">
        <v>3181</v>
      </c>
      <c r="F816" s="26" t="s">
        <v>2101</v>
      </c>
      <c r="G816" s="26" t="s">
        <v>2296</v>
      </c>
      <c r="H816" s="26" t="s">
        <v>40</v>
      </c>
      <c r="I816" s="70">
        <v>45607</v>
      </c>
      <c r="J816" s="71">
        <f t="shared" ca="1" si="178"/>
        <v>164.39353854166984</v>
      </c>
      <c r="K816" s="4">
        <v>364</v>
      </c>
      <c r="L816" s="70">
        <f t="shared" si="179"/>
        <v>45971</v>
      </c>
      <c r="M816" s="150" t="s">
        <v>3218</v>
      </c>
      <c r="O816" s="150" t="s">
        <v>2622</v>
      </c>
      <c r="R816" s="138" t="s">
        <v>3252</v>
      </c>
      <c r="U816" s="4" t="s">
        <v>29</v>
      </c>
      <c r="X816" s="4" t="s">
        <v>6973</v>
      </c>
      <c r="Y816" s="150" t="s">
        <v>3078</v>
      </c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</row>
    <row r="817" spans="1:166" s="4" customFormat="1" ht="26.25" hidden="1" customHeight="1" x14ac:dyDescent="0.25">
      <c r="A817" s="4">
        <v>815</v>
      </c>
      <c r="B817" s="4" t="s">
        <v>765</v>
      </c>
      <c r="C817" s="148" t="s">
        <v>2475</v>
      </c>
      <c r="D817" s="150" t="s">
        <v>3144</v>
      </c>
      <c r="E817" s="148" t="s">
        <v>3180</v>
      </c>
      <c r="F817" s="26" t="s">
        <v>2101</v>
      </c>
      <c r="G817" s="26" t="s">
        <v>2296</v>
      </c>
      <c r="H817" s="26" t="s">
        <v>40</v>
      </c>
      <c r="I817" s="70">
        <v>45607</v>
      </c>
      <c r="J817" s="71">
        <f t="shared" ca="1" si="178"/>
        <v>164.39353854166984</v>
      </c>
      <c r="K817" s="4">
        <v>364</v>
      </c>
      <c r="L817" s="70">
        <f t="shared" si="179"/>
        <v>45971</v>
      </c>
      <c r="M817" s="150" t="s">
        <v>3212</v>
      </c>
      <c r="O817" s="150" t="s">
        <v>2622</v>
      </c>
      <c r="R817" s="138" t="s">
        <v>3252</v>
      </c>
      <c r="U817" s="4" t="s">
        <v>29</v>
      </c>
      <c r="X817" s="4" t="s">
        <v>6973</v>
      </c>
      <c r="Y817" s="150" t="s">
        <v>3079</v>
      </c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  <c r="FI817" s="7"/>
      <c r="FJ817" s="7"/>
    </row>
    <row r="818" spans="1:166" s="4" customFormat="1" ht="26.25" hidden="1" customHeight="1" x14ac:dyDescent="0.25">
      <c r="A818" s="4">
        <v>816</v>
      </c>
      <c r="B818" s="4" t="s">
        <v>765</v>
      </c>
      <c r="C818" s="148" t="s">
        <v>2475</v>
      </c>
      <c r="D818" s="150" t="s">
        <v>3144</v>
      </c>
      <c r="E818" s="148" t="s">
        <v>3181</v>
      </c>
      <c r="F818" s="26" t="s">
        <v>2101</v>
      </c>
      <c r="G818" s="26" t="s">
        <v>2296</v>
      </c>
      <c r="H818" s="26" t="s">
        <v>40</v>
      </c>
      <c r="I818" s="70">
        <v>45607</v>
      </c>
      <c r="J818" s="71">
        <f t="shared" ca="1" si="178"/>
        <v>164.39353854166984</v>
      </c>
      <c r="K818" s="4">
        <v>364</v>
      </c>
      <c r="L818" s="70">
        <f t="shared" si="179"/>
        <v>45971</v>
      </c>
      <c r="M818" s="148" t="s">
        <v>3219</v>
      </c>
      <c r="O818" s="150" t="s">
        <v>2613</v>
      </c>
      <c r="R818" s="193">
        <v>2.5000000000000001E-2</v>
      </c>
      <c r="U818" s="4" t="s">
        <v>29</v>
      </c>
      <c r="X818" s="4" t="s">
        <v>6973</v>
      </c>
      <c r="Y818" s="150" t="s">
        <v>3080</v>
      </c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</row>
    <row r="819" spans="1:166" s="4" customFormat="1" ht="26.25" hidden="1" customHeight="1" x14ac:dyDescent="0.25">
      <c r="A819" s="4">
        <v>817</v>
      </c>
      <c r="B819" s="4" t="s">
        <v>765</v>
      </c>
      <c r="C819" s="144" t="s">
        <v>2475</v>
      </c>
      <c r="D819" s="138" t="s">
        <v>3145</v>
      </c>
      <c r="E819" s="144" t="s">
        <v>3182</v>
      </c>
      <c r="F819" s="26" t="s">
        <v>2101</v>
      </c>
      <c r="G819" s="26" t="s">
        <v>2296</v>
      </c>
      <c r="H819" s="26" t="s">
        <v>40</v>
      </c>
      <c r="I819" s="70">
        <v>45607</v>
      </c>
      <c r="J819" s="71">
        <f t="shared" ca="1" si="178"/>
        <v>164.39353854166984</v>
      </c>
      <c r="K819" s="4">
        <v>364</v>
      </c>
      <c r="L819" s="70">
        <f t="shared" si="179"/>
        <v>45971</v>
      </c>
      <c r="M819" s="150" t="s">
        <v>2045</v>
      </c>
      <c r="O819" s="138" t="s">
        <v>3243</v>
      </c>
      <c r="R819" s="144">
        <v>2.5</v>
      </c>
      <c r="U819" s="4" t="s">
        <v>29</v>
      </c>
      <c r="X819" s="4" t="s">
        <v>6973</v>
      </c>
      <c r="Y819" s="138" t="s">
        <v>3081</v>
      </c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  <c r="FI819" s="7"/>
      <c r="FJ819" s="7"/>
    </row>
    <row r="820" spans="1:166" s="4" customFormat="1" ht="26.25" hidden="1" customHeight="1" x14ac:dyDescent="0.25">
      <c r="A820" s="4">
        <v>818</v>
      </c>
      <c r="B820" s="4" t="s">
        <v>765</v>
      </c>
      <c r="C820" s="144" t="s">
        <v>2475</v>
      </c>
      <c r="D820" s="138" t="s">
        <v>3145</v>
      </c>
      <c r="E820" s="144" t="s">
        <v>3183</v>
      </c>
      <c r="F820" s="26" t="s">
        <v>2101</v>
      </c>
      <c r="G820" s="26" t="s">
        <v>2296</v>
      </c>
      <c r="H820" s="26" t="s">
        <v>40</v>
      </c>
      <c r="I820" s="70">
        <v>45607</v>
      </c>
      <c r="J820" s="71">
        <f t="shared" ca="1" si="178"/>
        <v>164.39353854166984</v>
      </c>
      <c r="K820" s="4">
        <v>364</v>
      </c>
      <c r="L820" s="70">
        <f t="shared" si="179"/>
        <v>45971</v>
      </c>
      <c r="M820" s="150" t="s">
        <v>2045</v>
      </c>
      <c r="O820" s="138" t="s">
        <v>3244</v>
      </c>
      <c r="R820" s="144">
        <v>2.5</v>
      </c>
      <c r="U820" s="4" t="s">
        <v>29</v>
      </c>
      <c r="X820" s="4" t="s">
        <v>6973</v>
      </c>
      <c r="Y820" s="138" t="s">
        <v>3082</v>
      </c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</row>
    <row r="821" spans="1:166" s="4" customFormat="1" ht="26.25" hidden="1" customHeight="1" x14ac:dyDescent="0.25">
      <c r="A821" s="4">
        <v>819</v>
      </c>
      <c r="B821" s="4" t="s">
        <v>765</v>
      </c>
      <c r="C821" s="144" t="s">
        <v>2475</v>
      </c>
      <c r="D821" s="138" t="s">
        <v>3145</v>
      </c>
      <c r="E821" s="144" t="s">
        <v>3182</v>
      </c>
      <c r="F821" s="26" t="s">
        <v>2101</v>
      </c>
      <c r="G821" s="26" t="s">
        <v>2296</v>
      </c>
      <c r="H821" s="26" t="s">
        <v>40</v>
      </c>
      <c r="I821" s="70">
        <v>45607</v>
      </c>
      <c r="J821" s="71">
        <f t="shared" ca="1" si="178"/>
        <v>164.39353854166984</v>
      </c>
      <c r="K821" s="4">
        <v>364</v>
      </c>
      <c r="L821" s="70">
        <f t="shared" si="179"/>
        <v>45971</v>
      </c>
      <c r="M821" s="150" t="s">
        <v>2045</v>
      </c>
      <c r="O821" s="138" t="s">
        <v>3243</v>
      </c>
      <c r="R821" s="144">
        <v>2.5</v>
      </c>
      <c r="U821" s="4" t="s">
        <v>29</v>
      </c>
      <c r="X821" s="4" t="s">
        <v>6973</v>
      </c>
      <c r="Y821" s="138" t="s">
        <v>3083</v>
      </c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  <c r="FI821" s="7"/>
      <c r="FJ821" s="7"/>
    </row>
    <row r="822" spans="1:166" s="4" customFormat="1" ht="26.25" hidden="1" customHeight="1" x14ac:dyDescent="0.25">
      <c r="A822" s="4">
        <v>820</v>
      </c>
      <c r="B822" s="4" t="s">
        <v>765</v>
      </c>
      <c r="C822" s="144" t="s">
        <v>2475</v>
      </c>
      <c r="D822" s="138" t="s">
        <v>3145</v>
      </c>
      <c r="E822" s="144" t="s">
        <v>3184</v>
      </c>
      <c r="F822" s="26" t="s">
        <v>2101</v>
      </c>
      <c r="G822" s="26" t="s">
        <v>2296</v>
      </c>
      <c r="H822" s="26" t="s">
        <v>40</v>
      </c>
      <c r="I822" s="70">
        <v>45607</v>
      </c>
      <c r="J822" s="71">
        <f t="shared" ca="1" si="178"/>
        <v>164.39353854166984</v>
      </c>
      <c r="K822" s="4">
        <v>364</v>
      </c>
      <c r="L822" s="70">
        <f t="shared" si="179"/>
        <v>45971</v>
      </c>
      <c r="M822" s="150" t="s">
        <v>2045</v>
      </c>
      <c r="O822" s="138" t="s">
        <v>3245</v>
      </c>
      <c r="R822" s="144">
        <v>2.5</v>
      </c>
      <c r="U822" s="4" t="s">
        <v>29</v>
      </c>
      <c r="X822" s="4" t="s">
        <v>6973</v>
      </c>
      <c r="Y822" s="138" t="s">
        <v>3084</v>
      </c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</row>
    <row r="823" spans="1:166" s="4" customFormat="1" ht="26.25" hidden="1" customHeight="1" x14ac:dyDescent="0.25">
      <c r="A823" s="4">
        <v>821</v>
      </c>
      <c r="B823" s="4" t="s">
        <v>765</v>
      </c>
      <c r="C823" s="144" t="s">
        <v>2475</v>
      </c>
      <c r="D823" s="138" t="s">
        <v>3145</v>
      </c>
      <c r="E823" s="144" t="s">
        <v>3185</v>
      </c>
      <c r="F823" s="26" t="s">
        <v>2101</v>
      </c>
      <c r="G823" s="26" t="s">
        <v>2296</v>
      </c>
      <c r="H823" s="26" t="s">
        <v>40</v>
      </c>
      <c r="I823" s="70">
        <v>45609</v>
      </c>
      <c r="J823" s="71">
        <f t="shared" ca="1" si="178"/>
        <v>166.39353854166984</v>
      </c>
      <c r="K823" s="4">
        <v>364</v>
      </c>
      <c r="L823" s="70">
        <f t="shared" si="179"/>
        <v>45973</v>
      </c>
      <c r="M823" s="150" t="s">
        <v>3220</v>
      </c>
      <c r="O823" s="138" t="s">
        <v>3244</v>
      </c>
      <c r="R823" s="138" t="s">
        <v>3257</v>
      </c>
      <c r="U823" s="4" t="s">
        <v>29</v>
      </c>
      <c r="X823" s="4" t="s">
        <v>6973</v>
      </c>
      <c r="Y823" s="138" t="s">
        <v>3085</v>
      </c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  <c r="FI823" s="7"/>
      <c r="FJ823" s="7"/>
    </row>
    <row r="824" spans="1:166" s="4" customFormat="1" ht="26.25" hidden="1" customHeight="1" x14ac:dyDescent="0.25">
      <c r="A824" s="4">
        <v>822</v>
      </c>
      <c r="B824" s="4" t="s">
        <v>765</v>
      </c>
      <c r="C824" s="144" t="s">
        <v>2475</v>
      </c>
      <c r="D824" s="138" t="s">
        <v>3145</v>
      </c>
      <c r="E824" s="144" t="s">
        <v>3186</v>
      </c>
      <c r="F824" s="26" t="s">
        <v>2101</v>
      </c>
      <c r="G824" s="26" t="s">
        <v>2296</v>
      </c>
      <c r="H824" s="26" t="s">
        <v>40</v>
      </c>
      <c r="I824" s="70">
        <v>45609</v>
      </c>
      <c r="J824" s="71">
        <f t="shared" ca="1" si="178"/>
        <v>166.39353854166984</v>
      </c>
      <c r="K824" s="4">
        <v>364</v>
      </c>
      <c r="L824" s="70">
        <f t="shared" si="179"/>
        <v>45973</v>
      </c>
      <c r="M824" s="150" t="s">
        <v>2045</v>
      </c>
      <c r="O824" s="138" t="s">
        <v>3246</v>
      </c>
      <c r="R824" s="144">
        <v>2.5</v>
      </c>
      <c r="U824" s="4" t="s">
        <v>29</v>
      </c>
      <c r="X824" s="4" t="s">
        <v>6973</v>
      </c>
      <c r="Y824" s="138" t="s">
        <v>3086</v>
      </c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</row>
    <row r="825" spans="1:166" s="4" customFormat="1" ht="26.25" hidden="1" customHeight="1" x14ac:dyDescent="0.25">
      <c r="A825" s="4">
        <v>823</v>
      </c>
      <c r="B825" s="4" t="s">
        <v>765</v>
      </c>
      <c r="C825" s="144" t="s">
        <v>2475</v>
      </c>
      <c r="D825" s="138" t="s">
        <v>3145</v>
      </c>
      <c r="E825" s="144" t="s">
        <v>3186</v>
      </c>
      <c r="F825" s="26" t="s">
        <v>2101</v>
      </c>
      <c r="G825" s="26" t="s">
        <v>2296</v>
      </c>
      <c r="H825" s="26" t="s">
        <v>40</v>
      </c>
      <c r="I825" s="70">
        <v>45609</v>
      </c>
      <c r="J825" s="71">
        <f t="shared" ca="1" si="178"/>
        <v>166.39353854166984</v>
      </c>
      <c r="K825" s="4">
        <v>364</v>
      </c>
      <c r="L825" s="70">
        <f t="shared" si="179"/>
        <v>45973</v>
      </c>
      <c r="M825" s="150" t="s">
        <v>2045</v>
      </c>
      <c r="O825" s="138" t="s">
        <v>3246</v>
      </c>
      <c r="R825" s="144">
        <v>2.5</v>
      </c>
      <c r="U825" s="4" t="s">
        <v>29</v>
      </c>
      <c r="X825" s="4" t="s">
        <v>6973</v>
      </c>
      <c r="Y825" s="138" t="s">
        <v>3087</v>
      </c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  <c r="FI825" s="7"/>
      <c r="FJ825" s="7"/>
    </row>
    <row r="826" spans="1:166" s="4" customFormat="1" ht="26.25" hidden="1" customHeight="1" x14ac:dyDescent="0.25">
      <c r="A826" s="4">
        <v>824</v>
      </c>
      <c r="B826" s="4" t="s">
        <v>765</v>
      </c>
      <c r="C826" s="144" t="s">
        <v>2475</v>
      </c>
      <c r="D826" s="138" t="s">
        <v>3146</v>
      </c>
      <c r="E826" s="144" t="s">
        <v>3187</v>
      </c>
      <c r="F826" s="26" t="s">
        <v>2101</v>
      </c>
      <c r="G826" s="26" t="s">
        <v>2296</v>
      </c>
      <c r="H826" s="26" t="s">
        <v>40</v>
      </c>
      <c r="I826" s="70">
        <v>45609</v>
      </c>
      <c r="J826" s="71">
        <f t="shared" ca="1" si="178"/>
        <v>166.39353854166984</v>
      </c>
      <c r="K826" s="4">
        <v>364</v>
      </c>
      <c r="L826" s="70">
        <f t="shared" si="179"/>
        <v>45973</v>
      </c>
      <c r="M826" s="150" t="s">
        <v>2045</v>
      </c>
      <c r="O826" s="138" t="s">
        <v>3243</v>
      </c>
      <c r="R826" s="138" t="s">
        <v>3254</v>
      </c>
      <c r="U826" s="4" t="s">
        <v>29</v>
      </c>
      <c r="X826" s="4" t="s">
        <v>6973</v>
      </c>
      <c r="Y826" s="138" t="s">
        <v>3088</v>
      </c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</row>
    <row r="827" spans="1:166" s="4" customFormat="1" ht="26.25" hidden="1" customHeight="1" x14ac:dyDescent="0.25">
      <c r="A827" s="4">
        <v>825</v>
      </c>
      <c r="B827" s="4" t="s">
        <v>765</v>
      </c>
      <c r="C827" s="144" t="s">
        <v>2475</v>
      </c>
      <c r="D827" s="138" t="s">
        <v>3146</v>
      </c>
      <c r="E827" s="144" t="s">
        <v>3188</v>
      </c>
      <c r="F827" s="26" t="s">
        <v>2101</v>
      </c>
      <c r="G827" s="26" t="s">
        <v>2296</v>
      </c>
      <c r="H827" s="26" t="s">
        <v>40</v>
      </c>
      <c r="I827" s="70">
        <v>45609</v>
      </c>
      <c r="J827" s="71">
        <f t="shared" ca="1" si="178"/>
        <v>166.39353854166984</v>
      </c>
      <c r="K827" s="4">
        <v>364</v>
      </c>
      <c r="L827" s="70">
        <f t="shared" si="179"/>
        <v>45973</v>
      </c>
      <c r="M827" s="138" t="s">
        <v>3221</v>
      </c>
      <c r="O827" s="138" t="s">
        <v>3243</v>
      </c>
      <c r="R827" s="144" t="s">
        <v>3258</v>
      </c>
      <c r="U827" s="4" t="s">
        <v>29</v>
      </c>
      <c r="X827" s="4" t="s">
        <v>6973</v>
      </c>
      <c r="Y827" s="138" t="s">
        <v>3089</v>
      </c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  <c r="FI827" s="7"/>
      <c r="FJ827" s="7"/>
    </row>
    <row r="828" spans="1:166" s="4" customFormat="1" ht="26.25" hidden="1" customHeight="1" x14ac:dyDescent="0.25">
      <c r="A828" s="4">
        <v>826</v>
      </c>
      <c r="B828" s="4" t="s">
        <v>765</v>
      </c>
      <c r="C828" s="144" t="s">
        <v>2475</v>
      </c>
      <c r="D828" s="138" t="s">
        <v>3146</v>
      </c>
      <c r="E828" s="144" t="s">
        <v>3188</v>
      </c>
      <c r="F828" s="26" t="s">
        <v>2101</v>
      </c>
      <c r="G828" s="26" t="s">
        <v>2296</v>
      </c>
      <c r="H828" s="26" t="s">
        <v>40</v>
      </c>
      <c r="I828" s="70">
        <v>45609</v>
      </c>
      <c r="J828" s="71">
        <f t="shared" ca="1" si="178"/>
        <v>166.39353854166984</v>
      </c>
      <c r="K828" s="4">
        <v>364</v>
      </c>
      <c r="L828" s="70">
        <f t="shared" si="179"/>
        <v>45973</v>
      </c>
      <c r="M828" s="138" t="s">
        <v>3221</v>
      </c>
      <c r="O828" s="138" t="s">
        <v>3243</v>
      </c>
      <c r="R828" s="144" t="s">
        <v>3258</v>
      </c>
      <c r="U828" s="4" t="s">
        <v>29</v>
      </c>
      <c r="X828" s="4" t="s">
        <v>6973</v>
      </c>
      <c r="Y828" s="138" t="s">
        <v>3090</v>
      </c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</row>
    <row r="829" spans="1:166" s="4" customFormat="1" ht="26.25" hidden="1" customHeight="1" x14ac:dyDescent="0.25">
      <c r="A829" s="4">
        <v>827</v>
      </c>
      <c r="B829" s="4" t="s">
        <v>765</v>
      </c>
      <c r="C829" s="144" t="s">
        <v>2475</v>
      </c>
      <c r="D829" s="138" t="s">
        <v>3147</v>
      </c>
      <c r="E829" s="144" t="s">
        <v>3189</v>
      </c>
      <c r="F829" s="26" t="s">
        <v>2101</v>
      </c>
      <c r="G829" s="26" t="s">
        <v>2296</v>
      </c>
      <c r="H829" s="26" t="s">
        <v>40</v>
      </c>
      <c r="I829" s="70">
        <v>45609</v>
      </c>
      <c r="J829" s="71">
        <f t="shared" ca="1" si="178"/>
        <v>166.39353854166984</v>
      </c>
      <c r="K829" s="4">
        <v>364</v>
      </c>
      <c r="L829" s="70">
        <f t="shared" si="179"/>
        <v>45973</v>
      </c>
      <c r="M829" s="144" t="s">
        <v>1033</v>
      </c>
      <c r="O829" s="138" t="s">
        <v>3245</v>
      </c>
      <c r="R829" s="192">
        <v>2.5000000000000001E-2</v>
      </c>
      <c r="U829" s="4" t="s">
        <v>29</v>
      </c>
      <c r="X829" s="4" t="s">
        <v>6973</v>
      </c>
      <c r="Y829" s="138" t="s">
        <v>3091</v>
      </c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  <c r="FI829" s="7"/>
      <c r="FJ829" s="7"/>
    </row>
    <row r="830" spans="1:166" s="4" customFormat="1" ht="26.25" hidden="1" customHeight="1" x14ac:dyDescent="0.25">
      <c r="A830" s="4">
        <v>828</v>
      </c>
      <c r="B830" s="4" t="s">
        <v>765</v>
      </c>
      <c r="C830" s="144" t="s">
        <v>2475</v>
      </c>
      <c r="D830" s="138" t="s">
        <v>3147</v>
      </c>
      <c r="E830" s="144" t="s">
        <v>3188</v>
      </c>
      <c r="F830" s="26" t="s">
        <v>2101</v>
      </c>
      <c r="G830" s="26" t="s">
        <v>2296</v>
      </c>
      <c r="H830" s="26" t="s">
        <v>40</v>
      </c>
      <c r="I830" s="70">
        <v>45609</v>
      </c>
      <c r="J830" s="71">
        <f t="shared" ca="1" si="178"/>
        <v>166.39353854166984</v>
      </c>
      <c r="K830" s="4">
        <v>364</v>
      </c>
      <c r="L830" s="70">
        <f t="shared" si="179"/>
        <v>45973</v>
      </c>
      <c r="M830" s="138" t="s">
        <v>3221</v>
      </c>
      <c r="O830" s="138" t="s">
        <v>3243</v>
      </c>
      <c r="R830" s="144" t="s">
        <v>3259</v>
      </c>
      <c r="U830" s="4" t="s">
        <v>29</v>
      </c>
      <c r="X830" s="4" t="s">
        <v>6973</v>
      </c>
      <c r="Y830" s="138" t="s">
        <v>3092</v>
      </c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</row>
    <row r="831" spans="1:166" s="4" customFormat="1" ht="26.25" hidden="1" customHeight="1" x14ac:dyDescent="0.25">
      <c r="A831" s="4">
        <v>829</v>
      </c>
      <c r="B831" s="4" t="s">
        <v>765</v>
      </c>
      <c r="C831" s="144" t="s">
        <v>2475</v>
      </c>
      <c r="D831" s="138" t="s">
        <v>3147</v>
      </c>
      <c r="E831" s="144" t="s">
        <v>3188</v>
      </c>
      <c r="F831" s="26" t="s">
        <v>2101</v>
      </c>
      <c r="G831" s="26" t="s">
        <v>2296</v>
      </c>
      <c r="H831" s="26" t="s">
        <v>40</v>
      </c>
      <c r="I831" s="70">
        <v>45609</v>
      </c>
      <c r="J831" s="71">
        <f t="shared" ca="1" si="178"/>
        <v>166.39353854166984</v>
      </c>
      <c r="K831" s="4">
        <v>364</v>
      </c>
      <c r="L831" s="70">
        <f t="shared" si="179"/>
        <v>45973</v>
      </c>
      <c r="M831" s="138" t="s">
        <v>3221</v>
      </c>
      <c r="O831" s="138" t="s">
        <v>3243</v>
      </c>
      <c r="R831" s="144" t="s">
        <v>3259</v>
      </c>
      <c r="U831" s="4" t="s">
        <v>29</v>
      </c>
      <c r="X831" s="4" t="s">
        <v>6973</v>
      </c>
      <c r="Y831" s="138" t="s">
        <v>3093</v>
      </c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  <c r="FI831" s="7"/>
      <c r="FJ831" s="7"/>
    </row>
    <row r="832" spans="1:166" s="4" customFormat="1" ht="26.25" hidden="1" customHeight="1" x14ac:dyDescent="0.25">
      <c r="A832" s="4">
        <v>830</v>
      </c>
      <c r="B832" s="4" t="s">
        <v>765</v>
      </c>
      <c r="C832" s="144" t="s">
        <v>2475</v>
      </c>
      <c r="D832" s="138" t="s">
        <v>3148</v>
      </c>
      <c r="E832" s="144" t="s">
        <v>3190</v>
      </c>
      <c r="F832" s="26" t="s">
        <v>2101</v>
      </c>
      <c r="G832" s="26" t="s">
        <v>2296</v>
      </c>
      <c r="H832" s="26" t="s">
        <v>40</v>
      </c>
      <c r="I832" s="70">
        <v>45612</v>
      </c>
      <c r="J832" s="71">
        <f t="shared" ca="1" si="178"/>
        <v>169.39353854166984</v>
      </c>
      <c r="K832" s="4">
        <v>364</v>
      </c>
      <c r="L832" s="70">
        <f t="shared" si="179"/>
        <v>45976</v>
      </c>
      <c r="M832" s="138" t="s">
        <v>3021</v>
      </c>
      <c r="O832" s="138" t="s">
        <v>3246</v>
      </c>
      <c r="R832" s="138" t="s">
        <v>3252</v>
      </c>
      <c r="U832" s="4" t="s">
        <v>29</v>
      </c>
      <c r="X832" s="4" t="s">
        <v>6973</v>
      </c>
      <c r="Y832" s="138" t="s">
        <v>3094</v>
      </c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</row>
    <row r="833" spans="1:166" s="4" customFormat="1" ht="26.25" hidden="1" customHeight="1" x14ac:dyDescent="0.25">
      <c r="A833" s="4">
        <v>831</v>
      </c>
      <c r="B833" s="4" t="s">
        <v>765</v>
      </c>
      <c r="C833" s="144" t="s">
        <v>2475</v>
      </c>
      <c r="D833" s="138" t="s">
        <v>3148</v>
      </c>
      <c r="E833" s="144" t="s">
        <v>3186</v>
      </c>
      <c r="F833" s="26" t="s">
        <v>2101</v>
      </c>
      <c r="G833" s="26" t="s">
        <v>2296</v>
      </c>
      <c r="H833" s="26" t="s">
        <v>40</v>
      </c>
      <c r="I833" s="70">
        <v>45612</v>
      </c>
      <c r="J833" s="71">
        <f t="shared" ca="1" si="178"/>
        <v>169.39353854166984</v>
      </c>
      <c r="K833" s="4">
        <v>364</v>
      </c>
      <c r="L833" s="70">
        <f t="shared" si="179"/>
        <v>45976</v>
      </c>
      <c r="M833" s="138" t="s">
        <v>2045</v>
      </c>
      <c r="O833" s="138" t="s">
        <v>3246</v>
      </c>
      <c r="R833" s="144">
        <v>2.5</v>
      </c>
      <c r="U833" s="4" t="s">
        <v>29</v>
      </c>
      <c r="X833" s="4" t="s">
        <v>6973</v>
      </c>
      <c r="Y833" s="138" t="s">
        <v>3095</v>
      </c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  <c r="FI833" s="7"/>
      <c r="FJ833" s="7"/>
    </row>
    <row r="834" spans="1:166" s="4" customFormat="1" ht="26.25" hidden="1" customHeight="1" x14ac:dyDescent="0.25">
      <c r="A834" s="4">
        <v>832</v>
      </c>
      <c r="B834" s="4" t="s">
        <v>765</v>
      </c>
      <c r="C834" s="144" t="s">
        <v>2475</v>
      </c>
      <c r="D834" s="138" t="s">
        <v>3148</v>
      </c>
      <c r="E834" s="144" t="s">
        <v>3191</v>
      </c>
      <c r="F834" s="26" t="s">
        <v>2101</v>
      </c>
      <c r="G834" s="26" t="s">
        <v>2296</v>
      </c>
      <c r="H834" s="26" t="s">
        <v>40</v>
      </c>
      <c r="I834" s="70">
        <v>45612</v>
      </c>
      <c r="J834" s="71">
        <f t="shared" ca="1" si="178"/>
        <v>169.39353854166984</v>
      </c>
      <c r="K834" s="4">
        <v>364</v>
      </c>
      <c r="L834" s="70">
        <f t="shared" si="179"/>
        <v>45976</v>
      </c>
      <c r="M834" s="138" t="s">
        <v>3222</v>
      </c>
      <c r="O834" s="138" t="s">
        <v>3243</v>
      </c>
      <c r="R834" s="138" t="s">
        <v>3252</v>
      </c>
      <c r="U834" s="4" t="s">
        <v>29</v>
      </c>
      <c r="X834" s="4" t="s">
        <v>6973</v>
      </c>
      <c r="Y834" s="138" t="s">
        <v>3096</v>
      </c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</row>
    <row r="835" spans="1:166" s="4" customFormat="1" ht="26.25" hidden="1" customHeight="1" x14ac:dyDescent="0.25">
      <c r="A835" s="4">
        <v>833</v>
      </c>
      <c r="B835" s="4" t="s">
        <v>765</v>
      </c>
      <c r="C835" s="144" t="s">
        <v>2475</v>
      </c>
      <c r="D835" s="138" t="s">
        <v>3149</v>
      </c>
      <c r="E835" s="144" t="s">
        <v>3189</v>
      </c>
      <c r="F835" s="26" t="s">
        <v>2101</v>
      </c>
      <c r="G835" s="26" t="s">
        <v>2296</v>
      </c>
      <c r="H835" s="26" t="s">
        <v>40</v>
      </c>
      <c r="I835" s="70">
        <v>45612</v>
      </c>
      <c r="J835" s="71">
        <f t="shared" ca="1" si="178"/>
        <v>169.39353854166984</v>
      </c>
      <c r="K835" s="4">
        <v>364</v>
      </c>
      <c r="L835" s="70">
        <f t="shared" si="179"/>
        <v>45976</v>
      </c>
      <c r="M835" s="144" t="s">
        <v>1033</v>
      </c>
      <c r="O835" s="138" t="s">
        <v>3245</v>
      </c>
      <c r="R835" s="192">
        <v>2.5000000000000001E-2</v>
      </c>
      <c r="U835" s="4" t="s">
        <v>29</v>
      </c>
      <c r="X835" s="4" t="s">
        <v>6973</v>
      </c>
      <c r="Y835" s="138" t="s">
        <v>3097</v>
      </c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  <c r="FI835" s="7"/>
      <c r="FJ835" s="7"/>
    </row>
    <row r="836" spans="1:166" s="4" customFormat="1" ht="26.25" hidden="1" customHeight="1" x14ac:dyDescent="0.25">
      <c r="A836" s="4">
        <v>834</v>
      </c>
      <c r="B836" s="4" t="s">
        <v>765</v>
      </c>
      <c r="C836" s="144" t="s">
        <v>2475</v>
      </c>
      <c r="D836" s="138" t="s">
        <v>3149</v>
      </c>
      <c r="E836" s="144" t="s">
        <v>3190</v>
      </c>
      <c r="F836" s="26" t="s">
        <v>2101</v>
      </c>
      <c r="G836" s="26" t="s">
        <v>2296</v>
      </c>
      <c r="H836" s="26" t="s">
        <v>40</v>
      </c>
      <c r="I836" s="70">
        <v>45612</v>
      </c>
      <c r="J836" s="71">
        <f t="shared" ca="1" si="178"/>
        <v>169.39353854166984</v>
      </c>
      <c r="K836" s="4">
        <v>364</v>
      </c>
      <c r="L836" s="70">
        <f t="shared" si="179"/>
        <v>45976</v>
      </c>
      <c r="M836" s="138" t="s">
        <v>3021</v>
      </c>
      <c r="O836" s="138" t="s">
        <v>3246</v>
      </c>
      <c r="R836" s="144" t="s">
        <v>3260</v>
      </c>
      <c r="U836" s="4" t="s">
        <v>29</v>
      </c>
      <c r="X836" s="4" t="s">
        <v>6973</v>
      </c>
      <c r="Y836" s="138" t="s">
        <v>3098</v>
      </c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</row>
    <row r="837" spans="1:166" s="4" customFormat="1" ht="26.25" hidden="1" customHeight="1" x14ac:dyDescent="0.25">
      <c r="A837" s="4">
        <v>835</v>
      </c>
      <c r="B837" s="4" t="s">
        <v>765</v>
      </c>
      <c r="C837" s="144" t="s">
        <v>2475</v>
      </c>
      <c r="D837" s="138" t="s">
        <v>3149</v>
      </c>
      <c r="E837" s="144" t="s">
        <v>3192</v>
      </c>
      <c r="F837" s="26" t="s">
        <v>2101</v>
      </c>
      <c r="G837" s="26" t="s">
        <v>2296</v>
      </c>
      <c r="H837" s="26" t="s">
        <v>40</v>
      </c>
      <c r="I837" s="70">
        <v>45612</v>
      </c>
      <c r="J837" s="71">
        <f t="shared" ca="1" si="178"/>
        <v>169.39353854166984</v>
      </c>
      <c r="K837" s="4">
        <v>364</v>
      </c>
      <c r="L837" s="70">
        <f t="shared" si="179"/>
        <v>45976</v>
      </c>
      <c r="M837" s="138" t="s">
        <v>2045</v>
      </c>
      <c r="O837" s="138" t="s">
        <v>3246</v>
      </c>
      <c r="R837" s="144" t="s">
        <v>3260</v>
      </c>
      <c r="U837" s="4" t="s">
        <v>29</v>
      </c>
      <c r="X837" s="4" t="s">
        <v>6973</v>
      </c>
      <c r="Y837" s="138" t="s">
        <v>3099</v>
      </c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  <c r="FI837" s="7"/>
      <c r="FJ837" s="7"/>
    </row>
    <row r="838" spans="1:166" s="4" customFormat="1" ht="26.25" hidden="1" customHeight="1" x14ac:dyDescent="0.25">
      <c r="A838" s="4">
        <v>836</v>
      </c>
      <c r="B838" s="4" t="s">
        <v>765</v>
      </c>
      <c r="C838" s="144" t="s">
        <v>2475</v>
      </c>
      <c r="D838" s="138" t="s">
        <v>3149</v>
      </c>
      <c r="E838" s="144" t="s">
        <v>3191</v>
      </c>
      <c r="F838" s="26" t="s">
        <v>2101</v>
      </c>
      <c r="G838" s="26" t="s">
        <v>2296</v>
      </c>
      <c r="H838" s="26" t="s">
        <v>40</v>
      </c>
      <c r="I838" s="70">
        <v>45612</v>
      </c>
      <c r="J838" s="71">
        <f t="shared" ref="J838:J903" ca="1" si="180">L838-NOW()</f>
        <v>169.39353854166984</v>
      </c>
      <c r="K838" s="4">
        <v>364</v>
      </c>
      <c r="L838" s="70">
        <f t="shared" si="179"/>
        <v>45976</v>
      </c>
      <c r="M838" s="138" t="s">
        <v>3223</v>
      </c>
      <c r="O838" s="138" t="s">
        <v>3243</v>
      </c>
      <c r="R838" s="138" t="s">
        <v>3252</v>
      </c>
      <c r="U838" s="4" t="s">
        <v>29</v>
      </c>
      <c r="X838" s="4" t="s">
        <v>6973</v>
      </c>
      <c r="Y838" s="138" t="s">
        <v>3100</v>
      </c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</row>
    <row r="839" spans="1:166" s="4" customFormat="1" ht="26.25" hidden="1" customHeight="1" x14ac:dyDescent="0.25">
      <c r="A839" s="4">
        <v>837</v>
      </c>
      <c r="B839" s="4" t="s">
        <v>765</v>
      </c>
      <c r="C839" s="144" t="s">
        <v>2475</v>
      </c>
      <c r="D839" s="138" t="s">
        <v>3148</v>
      </c>
      <c r="E839" s="144" t="s">
        <v>3193</v>
      </c>
      <c r="F839" s="26" t="s">
        <v>2101</v>
      </c>
      <c r="G839" s="26" t="s">
        <v>2296</v>
      </c>
      <c r="H839" s="26" t="s">
        <v>40</v>
      </c>
      <c r="I839" s="70">
        <v>45612</v>
      </c>
      <c r="J839" s="71">
        <f t="shared" ca="1" si="180"/>
        <v>169.39353854166984</v>
      </c>
      <c r="K839" s="4">
        <v>364</v>
      </c>
      <c r="L839" s="70">
        <f t="shared" si="179"/>
        <v>45976</v>
      </c>
      <c r="M839" s="138" t="s">
        <v>1052</v>
      </c>
      <c r="O839" s="138" t="s">
        <v>3243</v>
      </c>
      <c r="R839" s="144"/>
      <c r="U839" s="4" t="s">
        <v>29</v>
      </c>
      <c r="X839" s="4" t="s">
        <v>6973</v>
      </c>
      <c r="Y839" s="138" t="s">
        <v>3101</v>
      </c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  <c r="FI839" s="7"/>
      <c r="FJ839" s="7"/>
    </row>
    <row r="840" spans="1:166" s="4" customFormat="1" ht="26.25" hidden="1" customHeight="1" x14ac:dyDescent="0.25">
      <c r="A840" s="4">
        <v>838</v>
      </c>
      <c r="B840" s="4" t="s">
        <v>765</v>
      </c>
      <c r="C840" s="144" t="s">
        <v>2475</v>
      </c>
      <c r="D840" s="138" t="s">
        <v>3149</v>
      </c>
      <c r="E840" s="144" t="s">
        <v>3193</v>
      </c>
      <c r="F840" s="26" t="s">
        <v>2101</v>
      </c>
      <c r="G840" s="26" t="s">
        <v>2296</v>
      </c>
      <c r="H840" s="26" t="s">
        <v>40</v>
      </c>
      <c r="I840" s="70">
        <v>45612</v>
      </c>
      <c r="J840" s="71">
        <f t="shared" ca="1" si="180"/>
        <v>169.39353854166984</v>
      </c>
      <c r="K840" s="4">
        <v>364</v>
      </c>
      <c r="L840" s="70">
        <f t="shared" si="179"/>
        <v>45976</v>
      </c>
      <c r="M840" s="138" t="s">
        <v>1052</v>
      </c>
      <c r="O840" s="138" t="s">
        <v>3243</v>
      </c>
      <c r="R840" s="144"/>
      <c r="U840" s="4" t="s">
        <v>29</v>
      </c>
      <c r="X840" s="4" t="s">
        <v>6973</v>
      </c>
      <c r="Y840" s="138" t="s">
        <v>3102</v>
      </c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</row>
    <row r="841" spans="1:166" s="4" customFormat="1" ht="26.25" hidden="1" customHeight="1" x14ac:dyDescent="0.25">
      <c r="A841" s="4">
        <v>839</v>
      </c>
      <c r="B841" s="4" t="s">
        <v>765</v>
      </c>
      <c r="C841" s="144" t="s">
        <v>3028</v>
      </c>
      <c r="D841" s="138" t="s">
        <v>3134</v>
      </c>
      <c r="E841" s="144" t="s">
        <v>3194</v>
      </c>
      <c r="F841" s="26" t="s">
        <v>2101</v>
      </c>
      <c r="G841" s="26" t="s">
        <v>2296</v>
      </c>
      <c r="H841" s="26" t="s">
        <v>40</v>
      </c>
      <c r="I841" s="70">
        <v>45617</v>
      </c>
      <c r="J841" s="71">
        <f t="shared" ca="1" si="180"/>
        <v>539.39353854166984</v>
      </c>
      <c r="K841" s="4">
        <v>729</v>
      </c>
      <c r="L841" s="70">
        <f t="shared" si="179"/>
        <v>46346</v>
      </c>
      <c r="M841" s="138" t="s">
        <v>3224</v>
      </c>
      <c r="O841" s="138" t="s">
        <v>3247</v>
      </c>
      <c r="R841" s="144" t="s">
        <v>3261</v>
      </c>
      <c r="U841" s="4" t="s">
        <v>29</v>
      </c>
      <c r="X841" s="4" t="s">
        <v>6973</v>
      </c>
      <c r="Y841" s="138" t="s">
        <v>3103</v>
      </c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  <c r="FI841" s="7"/>
      <c r="FJ841" s="7"/>
    </row>
    <row r="842" spans="1:166" s="4" customFormat="1" ht="26.25" hidden="1" customHeight="1" x14ac:dyDescent="0.25">
      <c r="A842" s="4">
        <v>840</v>
      </c>
      <c r="B842" s="4" t="s">
        <v>765</v>
      </c>
      <c r="C842" s="144" t="s">
        <v>3028</v>
      </c>
      <c r="D842" s="138" t="s">
        <v>3134</v>
      </c>
      <c r="E842" s="144" t="s">
        <v>3194</v>
      </c>
      <c r="F842" s="26" t="s">
        <v>2101</v>
      </c>
      <c r="G842" s="26" t="s">
        <v>2296</v>
      </c>
      <c r="H842" s="26" t="s">
        <v>40</v>
      </c>
      <c r="I842" s="70">
        <v>45617</v>
      </c>
      <c r="J842" s="71">
        <f t="shared" ca="1" si="180"/>
        <v>539.39353854166984</v>
      </c>
      <c r="K842" s="4">
        <v>729</v>
      </c>
      <c r="L842" s="70">
        <f t="shared" si="179"/>
        <v>46346</v>
      </c>
      <c r="M842" s="138" t="s">
        <v>3224</v>
      </c>
      <c r="O842" s="138" t="s">
        <v>3247</v>
      </c>
      <c r="R842" s="144" t="s">
        <v>3261</v>
      </c>
      <c r="U842" s="4" t="s">
        <v>29</v>
      </c>
      <c r="X842" s="4" t="s">
        <v>6973</v>
      </c>
      <c r="Y842" s="138" t="s">
        <v>3104</v>
      </c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</row>
    <row r="843" spans="1:166" s="4" customFormat="1" ht="26.25" hidden="1" customHeight="1" x14ac:dyDescent="0.25">
      <c r="A843" s="4">
        <v>841</v>
      </c>
      <c r="B843" s="4" t="s">
        <v>765</v>
      </c>
      <c r="C843" s="144" t="s">
        <v>3028</v>
      </c>
      <c r="D843" s="138" t="s">
        <v>3134</v>
      </c>
      <c r="E843" s="144" t="s">
        <v>3194</v>
      </c>
      <c r="F843" s="26" t="s">
        <v>2101</v>
      </c>
      <c r="G843" s="26" t="s">
        <v>2296</v>
      </c>
      <c r="H843" s="26" t="s">
        <v>40</v>
      </c>
      <c r="I843" s="70">
        <v>45617</v>
      </c>
      <c r="J843" s="71">
        <f t="shared" ca="1" si="180"/>
        <v>539.39353854166984</v>
      </c>
      <c r="K843" s="4">
        <v>729</v>
      </c>
      <c r="L843" s="70">
        <f t="shared" si="179"/>
        <v>46346</v>
      </c>
      <c r="M843" s="138" t="s">
        <v>3224</v>
      </c>
      <c r="O843" s="138" t="s">
        <v>3247</v>
      </c>
      <c r="R843" s="144" t="s">
        <v>3261</v>
      </c>
      <c r="U843" s="4" t="s">
        <v>29</v>
      </c>
      <c r="X843" s="4" t="s">
        <v>6973</v>
      </c>
      <c r="Y843" s="138" t="s">
        <v>3105</v>
      </c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  <c r="FI843" s="7"/>
      <c r="FJ843" s="7"/>
    </row>
    <row r="844" spans="1:166" s="4" customFormat="1" ht="26.25" hidden="1" customHeight="1" x14ac:dyDescent="0.25">
      <c r="A844" s="4">
        <v>842</v>
      </c>
      <c r="B844" s="4" t="s">
        <v>765</v>
      </c>
      <c r="C844" s="144" t="s">
        <v>3028</v>
      </c>
      <c r="D844" s="138" t="s">
        <v>3134</v>
      </c>
      <c r="E844" s="144" t="s">
        <v>3194</v>
      </c>
      <c r="F844" s="26" t="s">
        <v>2101</v>
      </c>
      <c r="G844" s="26" t="s">
        <v>2296</v>
      </c>
      <c r="H844" s="26" t="s">
        <v>40</v>
      </c>
      <c r="I844" s="70">
        <v>45617</v>
      </c>
      <c r="J844" s="71">
        <f t="shared" ca="1" si="180"/>
        <v>539.39353854166984</v>
      </c>
      <c r="K844" s="4">
        <v>729</v>
      </c>
      <c r="L844" s="70">
        <f t="shared" si="179"/>
        <v>46346</v>
      </c>
      <c r="M844" s="138" t="s">
        <v>3224</v>
      </c>
      <c r="O844" s="138" t="s">
        <v>3247</v>
      </c>
      <c r="R844" s="144" t="s">
        <v>3261</v>
      </c>
      <c r="U844" s="4" t="s">
        <v>29</v>
      </c>
      <c r="X844" s="4" t="s">
        <v>6973</v>
      </c>
      <c r="Y844" s="138" t="s">
        <v>3106</v>
      </c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</row>
    <row r="845" spans="1:166" s="4" customFormat="1" ht="26.25" hidden="1" customHeight="1" x14ac:dyDescent="0.25">
      <c r="A845" s="4">
        <v>843</v>
      </c>
      <c r="B845" s="4" t="s">
        <v>765</v>
      </c>
      <c r="C845" s="144" t="s">
        <v>2475</v>
      </c>
      <c r="D845" s="138" t="s">
        <v>3147</v>
      </c>
      <c r="E845" s="144" t="s">
        <v>3195</v>
      </c>
      <c r="F845" s="26" t="s">
        <v>2101</v>
      </c>
      <c r="G845" s="26" t="s">
        <v>2296</v>
      </c>
      <c r="H845" s="26" t="s">
        <v>40</v>
      </c>
      <c r="I845" s="70">
        <v>45612</v>
      </c>
      <c r="J845" s="71">
        <f t="shared" ca="1" si="180"/>
        <v>169.39353854166984</v>
      </c>
      <c r="K845" s="4">
        <v>364</v>
      </c>
      <c r="L845" s="70">
        <f t="shared" si="179"/>
        <v>45976</v>
      </c>
      <c r="M845" s="138" t="s">
        <v>2045</v>
      </c>
      <c r="O845" s="138" t="s">
        <v>3248</v>
      </c>
      <c r="R845" s="144" t="s">
        <v>2430</v>
      </c>
      <c r="U845" s="4" t="s">
        <v>29</v>
      </c>
      <c r="X845" s="4" t="s">
        <v>6973</v>
      </c>
      <c r="Y845" s="138" t="s">
        <v>3107</v>
      </c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  <c r="FI845" s="7"/>
      <c r="FJ845" s="7"/>
    </row>
    <row r="846" spans="1:166" s="4" customFormat="1" ht="26.25" hidden="1" customHeight="1" x14ac:dyDescent="0.25">
      <c r="A846" s="4">
        <v>844</v>
      </c>
      <c r="B846" s="4" t="s">
        <v>765</v>
      </c>
      <c r="C846" s="144" t="s">
        <v>3028</v>
      </c>
      <c r="D846" s="138" t="s">
        <v>3146</v>
      </c>
      <c r="E846" s="144" t="s">
        <v>3196</v>
      </c>
      <c r="F846" s="26" t="s">
        <v>2101</v>
      </c>
      <c r="G846" s="26" t="s">
        <v>2296</v>
      </c>
      <c r="H846" s="26" t="s">
        <v>40</v>
      </c>
      <c r="I846" s="70">
        <v>45617</v>
      </c>
      <c r="J846" s="71">
        <f t="shared" ca="1" si="180"/>
        <v>539.39353854166984</v>
      </c>
      <c r="K846" s="4">
        <v>729</v>
      </c>
      <c r="L846" s="70">
        <f t="shared" si="179"/>
        <v>46346</v>
      </c>
      <c r="M846" s="138" t="s">
        <v>2045</v>
      </c>
      <c r="O846" s="138" t="s">
        <v>3249</v>
      </c>
      <c r="R846" s="144" t="s">
        <v>2430</v>
      </c>
      <c r="U846" s="4" t="s">
        <v>29</v>
      </c>
      <c r="X846" s="4" t="s">
        <v>6973</v>
      </c>
      <c r="Y846" s="138" t="s">
        <v>3108</v>
      </c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</row>
    <row r="847" spans="1:166" s="4" customFormat="1" ht="26.25" hidden="1" customHeight="1" x14ac:dyDescent="0.25">
      <c r="A847" s="4">
        <v>845</v>
      </c>
      <c r="B847" s="4" t="s">
        <v>765</v>
      </c>
      <c r="C847" s="144" t="s">
        <v>3028</v>
      </c>
      <c r="D847" s="138" t="s">
        <v>3147</v>
      </c>
      <c r="E847" s="144" t="s">
        <v>3196</v>
      </c>
      <c r="F847" s="26" t="s">
        <v>2101</v>
      </c>
      <c r="G847" s="26" t="s">
        <v>2296</v>
      </c>
      <c r="H847" s="26" t="s">
        <v>40</v>
      </c>
      <c r="I847" s="70">
        <v>45617</v>
      </c>
      <c r="J847" s="71">
        <f t="shared" ca="1" si="180"/>
        <v>539.39353854166984</v>
      </c>
      <c r="K847" s="4">
        <v>729</v>
      </c>
      <c r="L847" s="70">
        <f t="shared" si="179"/>
        <v>46346</v>
      </c>
      <c r="M847" s="138" t="s">
        <v>2045</v>
      </c>
      <c r="O847" s="138" t="s">
        <v>3249</v>
      </c>
      <c r="R847" s="144" t="s">
        <v>2430</v>
      </c>
      <c r="U847" s="4" t="s">
        <v>29</v>
      </c>
      <c r="X847" s="4" t="s">
        <v>6973</v>
      </c>
      <c r="Y847" s="138" t="s">
        <v>3109</v>
      </c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  <c r="FI847" s="7"/>
      <c r="FJ847" s="7"/>
    </row>
    <row r="848" spans="1:166" s="4" customFormat="1" ht="26.25" hidden="1" customHeight="1" x14ac:dyDescent="0.25">
      <c r="A848" s="4">
        <v>846</v>
      </c>
      <c r="B848" s="4" t="s">
        <v>765</v>
      </c>
      <c r="C848" s="144" t="s">
        <v>3028</v>
      </c>
      <c r="D848" s="138" t="s">
        <v>3148</v>
      </c>
      <c r="E848" s="144" t="s">
        <v>3196</v>
      </c>
      <c r="F848" s="26" t="s">
        <v>2101</v>
      </c>
      <c r="G848" s="26" t="s">
        <v>2296</v>
      </c>
      <c r="H848" s="26" t="s">
        <v>40</v>
      </c>
      <c r="I848" s="70">
        <v>45617</v>
      </c>
      <c r="J848" s="71">
        <f t="shared" ca="1" si="180"/>
        <v>539.39353854166984</v>
      </c>
      <c r="K848" s="4">
        <v>729</v>
      </c>
      <c r="L848" s="70">
        <f t="shared" si="179"/>
        <v>46346</v>
      </c>
      <c r="M848" s="138" t="s">
        <v>2045</v>
      </c>
      <c r="O848" s="138" t="s">
        <v>3249</v>
      </c>
      <c r="R848" s="144" t="s">
        <v>2430</v>
      </c>
      <c r="U848" s="4" t="s">
        <v>29</v>
      </c>
      <c r="X848" s="4" t="s">
        <v>6973</v>
      </c>
      <c r="Y848" s="138" t="s">
        <v>3110</v>
      </c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</row>
    <row r="849" spans="1:166" s="4" customFormat="1" ht="26.25" hidden="1" customHeight="1" x14ac:dyDescent="0.25">
      <c r="A849" s="4">
        <v>847</v>
      </c>
      <c r="B849" s="4" t="s">
        <v>765</v>
      </c>
      <c r="C849" s="144" t="s">
        <v>3028</v>
      </c>
      <c r="D849" s="138" t="s">
        <v>3148</v>
      </c>
      <c r="E849" s="144" t="s">
        <v>3196</v>
      </c>
      <c r="F849" s="26" t="s">
        <v>2101</v>
      </c>
      <c r="G849" s="26" t="s">
        <v>2296</v>
      </c>
      <c r="H849" s="26" t="s">
        <v>40</v>
      </c>
      <c r="I849" s="70">
        <v>45617</v>
      </c>
      <c r="J849" s="71">
        <f t="shared" ca="1" si="180"/>
        <v>539.39353854166984</v>
      </c>
      <c r="K849" s="4">
        <v>729</v>
      </c>
      <c r="L849" s="70">
        <f t="shared" si="179"/>
        <v>46346</v>
      </c>
      <c r="M849" s="138" t="s">
        <v>2045</v>
      </c>
      <c r="O849" s="138" t="s">
        <v>3249</v>
      </c>
      <c r="R849" s="144" t="s">
        <v>2430</v>
      </c>
      <c r="U849" s="4" t="s">
        <v>29</v>
      </c>
      <c r="X849" s="4" t="s">
        <v>6973</v>
      </c>
      <c r="Y849" s="138" t="s">
        <v>3111</v>
      </c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  <c r="FI849" s="7"/>
      <c r="FJ849" s="7"/>
    </row>
    <row r="850" spans="1:166" s="4" customFormat="1" ht="26.25" hidden="1" customHeight="1" x14ac:dyDescent="0.25">
      <c r="A850" s="4">
        <v>848</v>
      </c>
      <c r="B850" s="4" t="s">
        <v>765</v>
      </c>
      <c r="C850" s="144" t="s">
        <v>3028</v>
      </c>
      <c r="D850" s="138" t="s">
        <v>3149</v>
      </c>
      <c r="E850" s="144" t="s">
        <v>3196</v>
      </c>
      <c r="F850" s="26" t="s">
        <v>2101</v>
      </c>
      <c r="G850" s="26" t="s">
        <v>2296</v>
      </c>
      <c r="H850" s="26" t="s">
        <v>40</v>
      </c>
      <c r="I850" s="70">
        <v>45617</v>
      </c>
      <c r="J850" s="71">
        <f t="shared" ca="1" si="180"/>
        <v>539.39353854166984</v>
      </c>
      <c r="K850" s="4">
        <v>729</v>
      </c>
      <c r="L850" s="70">
        <f t="shared" si="179"/>
        <v>46346</v>
      </c>
      <c r="M850" s="138" t="s">
        <v>2045</v>
      </c>
      <c r="O850" s="138" t="s">
        <v>3249</v>
      </c>
      <c r="R850" s="144" t="s">
        <v>2430</v>
      </c>
      <c r="U850" s="4" t="s">
        <v>29</v>
      </c>
      <c r="X850" s="4" t="s">
        <v>6973</v>
      </c>
      <c r="Y850" s="138" t="s">
        <v>3112</v>
      </c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</row>
    <row r="851" spans="1:166" s="4" customFormat="1" ht="26.25" hidden="1" customHeight="1" x14ac:dyDescent="0.25">
      <c r="A851" s="4">
        <v>849</v>
      </c>
      <c r="B851" s="4" t="s">
        <v>765</v>
      </c>
      <c r="C851" s="144" t="s">
        <v>1508</v>
      </c>
      <c r="D851" s="138" t="s">
        <v>3146</v>
      </c>
      <c r="E851" s="144" t="s">
        <v>3197</v>
      </c>
      <c r="F851" s="26" t="s">
        <v>2101</v>
      </c>
      <c r="G851" s="26" t="s">
        <v>2296</v>
      </c>
      <c r="H851" s="26" t="s">
        <v>40</v>
      </c>
      <c r="I851" s="70">
        <v>45617</v>
      </c>
      <c r="J851" s="71">
        <f t="shared" ca="1" si="180"/>
        <v>539.39353854166984</v>
      </c>
      <c r="K851" s="4">
        <v>729</v>
      </c>
      <c r="L851" s="70">
        <f t="shared" si="179"/>
        <v>46346</v>
      </c>
      <c r="M851" s="138" t="s">
        <v>3216</v>
      </c>
      <c r="O851" s="138" t="s">
        <v>3250</v>
      </c>
      <c r="R851" s="138" t="s">
        <v>2430</v>
      </c>
      <c r="U851" s="4" t="s">
        <v>29</v>
      </c>
      <c r="X851" s="4" t="s">
        <v>6973</v>
      </c>
      <c r="Y851" s="138" t="s">
        <v>3113</v>
      </c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  <c r="FI851" s="7"/>
      <c r="FJ851" s="7"/>
    </row>
    <row r="852" spans="1:166" s="4" customFormat="1" ht="26.25" hidden="1" customHeight="1" x14ac:dyDescent="0.25">
      <c r="A852" s="4">
        <v>850</v>
      </c>
      <c r="B852" s="4" t="s">
        <v>765</v>
      </c>
      <c r="C852" s="144" t="s">
        <v>1508</v>
      </c>
      <c r="D852" s="138" t="s">
        <v>3147</v>
      </c>
      <c r="E852" s="144" t="s">
        <v>3197</v>
      </c>
      <c r="F852" s="26" t="s">
        <v>2101</v>
      </c>
      <c r="G852" s="26" t="s">
        <v>2296</v>
      </c>
      <c r="H852" s="26" t="s">
        <v>40</v>
      </c>
      <c r="I852" s="70">
        <v>45617</v>
      </c>
      <c r="J852" s="71">
        <f t="shared" ca="1" si="180"/>
        <v>539.39353854166984</v>
      </c>
      <c r="K852" s="4">
        <v>729</v>
      </c>
      <c r="L852" s="70">
        <f t="shared" si="179"/>
        <v>46346</v>
      </c>
      <c r="M852" s="138" t="s">
        <v>3216</v>
      </c>
      <c r="O852" s="138" t="s">
        <v>3250</v>
      </c>
      <c r="R852" s="138" t="s">
        <v>2430</v>
      </c>
      <c r="U852" s="4" t="s">
        <v>29</v>
      </c>
      <c r="X852" s="4" t="s">
        <v>6973</v>
      </c>
      <c r="Y852" s="138" t="s">
        <v>3114</v>
      </c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</row>
    <row r="853" spans="1:166" s="4" customFormat="1" ht="26.25" hidden="1" customHeight="1" x14ac:dyDescent="0.25">
      <c r="A853" s="4">
        <v>851</v>
      </c>
      <c r="B853" s="4" t="s">
        <v>765</v>
      </c>
      <c r="C853" s="144" t="s">
        <v>2135</v>
      </c>
      <c r="D853" s="138" t="s">
        <v>3148</v>
      </c>
      <c r="E853" s="144" t="s">
        <v>2273</v>
      </c>
      <c r="F853" s="26" t="s">
        <v>2101</v>
      </c>
      <c r="G853" s="26" t="s">
        <v>2296</v>
      </c>
      <c r="H853" s="26" t="s">
        <v>40</v>
      </c>
      <c r="I853" s="70">
        <v>45617</v>
      </c>
      <c r="J853" s="71">
        <v>729</v>
      </c>
      <c r="K853" s="4">
        <v>729</v>
      </c>
      <c r="L853" s="70">
        <f t="shared" si="179"/>
        <v>46346</v>
      </c>
      <c r="M853" s="138" t="s">
        <v>3208</v>
      </c>
      <c r="O853" s="138" t="s">
        <v>2429</v>
      </c>
      <c r="P853" s="4" t="s">
        <v>287</v>
      </c>
      <c r="R853" s="138" t="s">
        <v>2430</v>
      </c>
      <c r="U853" s="4" t="s">
        <v>29</v>
      </c>
      <c r="X853" s="4" t="s">
        <v>6973</v>
      </c>
      <c r="Y853" s="138" t="s">
        <v>3115</v>
      </c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  <c r="FI853" s="7"/>
      <c r="FJ853" s="7"/>
    </row>
    <row r="854" spans="1:166" s="4" customFormat="1" ht="26.25" hidden="1" customHeight="1" x14ac:dyDescent="0.25">
      <c r="A854" s="4">
        <v>852</v>
      </c>
      <c r="B854" s="4" t="s">
        <v>765</v>
      </c>
      <c r="C854" s="144" t="s">
        <v>2135</v>
      </c>
      <c r="D854" s="138" t="s">
        <v>3149</v>
      </c>
      <c r="E854" s="144" t="s">
        <v>2273</v>
      </c>
      <c r="F854" s="26" t="s">
        <v>2101</v>
      </c>
      <c r="G854" s="26" t="s">
        <v>2296</v>
      </c>
      <c r="H854" s="26" t="s">
        <v>40</v>
      </c>
      <c r="I854" s="70">
        <v>45617</v>
      </c>
      <c r="J854" s="71">
        <v>729</v>
      </c>
      <c r="K854" s="4">
        <v>729</v>
      </c>
      <c r="L854" s="70">
        <f t="shared" si="179"/>
        <v>46346</v>
      </c>
      <c r="M854" s="138" t="s">
        <v>3208</v>
      </c>
      <c r="O854" s="138" t="s">
        <v>2429</v>
      </c>
      <c r="P854" s="4" t="s">
        <v>287</v>
      </c>
      <c r="R854" s="138" t="s">
        <v>2430</v>
      </c>
      <c r="U854" s="4" t="s">
        <v>29</v>
      </c>
      <c r="X854" s="4" t="s">
        <v>6973</v>
      </c>
      <c r="Y854" s="138" t="s">
        <v>3116</v>
      </c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</row>
    <row r="855" spans="1:166" s="4" customFormat="1" ht="26.25" hidden="1" customHeight="1" x14ac:dyDescent="0.25">
      <c r="A855" s="4">
        <v>853</v>
      </c>
      <c r="B855" s="4" t="s">
        <v>765</v>
      </c>
      <c r="C855" s="144" t="s">
        <v>2135</v>
      </c>
      <c r="D855" s="138" t="s">
        <v>3150</v>
      </c>
      <c r="E855" s="144" t="s">
        <v>3198</v>
      </c>
      <c r="F855" s="26" t="s">
        <v>2101</v>
      </c>
      <c r="G855" s="26" t="s">
        <v>2296</v>
      </c>
      <c r="H855" s="26" t="s">
        <v>40</v>
      </c>
      <c r="I855" s="70">
        <v>45617</v>
      </c>
      <c r="J855" s="71">
        <v>729</v>
      </c>
      <c r="K855" s="4">
        <v>729</v>
      </c>
      <c r="L855" s="70">
        <f t="shared" si="179"/>
        <v>46346</v>
      </c>
      <c r="M855" s="138" t="s">
        <v>2045</v>
      </c>
      <c r="O855" s="138" t="s">
        <v>2429</v>
      </c>
      <c r="P855" s="4" t="s">
        <v>287</v>
      </c>
      <c r="R855" s="138" t="s">
        <v>2430</v>
      </c>
      <c r="U855" s="4" t="s">
        <v>29</v>
      </c>
      <c r="X855" s="4" t="s">
        <v>6973</v>
      </c>
      <c r="Y855" s="138" t="s">
        <v>3117</v>
      </c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  <c r="FI855" s="7"/>
      <c r="FJ855" s="7"/>
    </row>
    <row r="856" spans="1:166" s="4" customFormat="1" ht="26.25" hidden="1" customHeight="1" x14ac:dyDescent="0.25">
      <c r="A856" s="4">
        <v>854</v>
      </c>
      <c r="B856" s="4" t="s">
        <v>765</v>
      </c>
      <c r="C856" s="148" t="s">
        <v>2136</v>
      </c>
      <c r="D856" s="150" t="s">
        <v>3151</v>
      </c>
      <c r="E856" s="148" t="s">
        <v>3199</v>
      </c>
      <c r="F856" s="26" t="s">
        <v>2101</v>
      </c>
      <c r="G856" s="26" t="s">
        <v>2296</v>
      </c>
      <c r="H856" s="26" t="s">
        <v>40</v>
      </c>
      <c r="I856" s="70">
        <v>45617</v>
      </c>
      <c r="J856" s="71">
        <f t="shared" ca="1" si="180"/>
        <v>1269.3935385416698</v>
      </c>
      <c r="K856" s="4">
        <v>1459</v>
      </c>
      <c r="L856" s="70">
        <f t="shared" si="179"/>
        <v>47076</v>
      </c>
      <c r="M856" s="150" t="s">
        <v>2948</v>
      </c>
      <c r="O856" s="192" t="s">
        <v>3262</v>
      </c>
      <c r="R856" s="156" t="s">
        <v>2430</v>
      </c>
      <c r="U856" s="4" t="s">
        <v>29</v>
      </c>
      <c r="X856" s="4" t="s">
        <v>6973</v>
      </c>
      <c r="Y856" s="150" t="s">
        <v>3118</v>
      </c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  <c r="FI856" s="7"/>
      <c r="FJ856" s="7"/>
    </row>
    <row r="857" spans="1:166" s="4" customFormat="1" ht="26.25" hidden="1" customHeight="1" x14ac:dyDescent="0.25">
      <c r="A857" s="4">
        <v>855</v>
      </c>
      <c r="B857" s="4" t="s">
        <v>765</v>
      </c>
      <c r="C857" s="148" t="s">
        <v>2136</v>
      </c>
      <c r="D857" s="150" t="s">
        <v>3152</v>
      </c>
      <c r="E857" s="148" t="s">
        <v>3199</v>
      </c>
      <c r="F857" s="26" t="s">
        <v>2101</v>
      </c>
      <c r="G857" s="26" t="s">
        <v>2296</v>
      </c>
      <c r="H857" s="26" t="s">
        <v>40</v>
      </c>
      <c r="I857" s="70">
        <v>45617</v>
      </c>
      <c r="J857" s="71">
        <f t="shared" ca="1" si="180"/>
        <v>1269.3935385416698</v>
      </c>
      <c r="K857" s="4">
        <v>1459</v>
      </c>
      <c r="L857" s="70">
        <f t="shared" si="179"/>
        <v>47076</v>
      </c>
      <c r="M857" s="150" t="s">
        <v>2948</v>
      </c>
      <c r="O857" s="192" t="s">
        <v>3262</v>
      </c>
      <c r="R857" s="144">
        <v>2.5</v>
      </c>
      <c r="U857" s="4" t="s">
        <v>29</v>
      </c>
      <c r="X857" s="4" t="s">
        <v>6973</v>
      </c>
      <c r="Y857" s="150" t="s">
        <v>3119</v>
      </c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  <c r="FC857" s="7"/>
      <c r="FD857" s="7"/>
      <c r="FE857" s="7"/>
      <c r="FF857" s="7"/>
      <c r="FG857" s="7"/>
      <c r="FH857" s="7"/>
      <c r="FI857" s="7"/>
      <c r="FJ857" s="7"/>
    </row>
    <row r="858" spans="1:166" s="4" customFormat="1" ht="26.25" hidden="1" customHeight="1" x14ac:dyDescent="0.25">
      <c r="A858" s="4">
        <v>856</v>
      </c>
      <c r="B858" s="4" t="s">
        <v>765</v>
      </c>
      <c r="C858" s="144" t="s">
        <v>2136</v>
      </c>
      <c r="D858" s="138" t="s">
        <v>3153</v>
      </c>
      <c r="E858" s="144" t="s">
        <v>3200</v>
      </c>
      <c r="F858" s="26" t="s">
        <v>2101</v>
      </c>
      <c r="G858" s="26" t="s">
        <v>2296</v>
      </c>
      <c r="H858" s="26" t="s">
        <v>40</v>
      </c>
      <c r="I858" s="70">
        <v>45617</v>
      </c>
      <c r="J858" s="71">
        <f t="shared" ca="1" si="180"/>
        <v>1269.3935385416698</v>
      </c>
      <c r="K858" s="4">
        <v>1459</v>
      </c>
      <c r="L858" s="70">
        <f t="shared" si="179"/>
        <v>47076</v>
      </c>
      <c r="M858" s="138" t="s">
        <v>3225</v>
      </c>
      <c r="O858" s="192" t="s">
        <v>3262</v>
      </c>
      <c r="R858" s="144">
        <v>2.5</v>
      </c>
      <c r="U858" s="4" t="s">
        <v>29</v>
      </c>
      <c r="X858" s="4" t="s">
        <v>6973</v>
      </c>
      <c r="Y858" s="138" t="s">
        <v>3120</v>
      </c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  <c r="FI858" s="7"/>
      <c r="FJ858" s="7"/>
    </row>
    <row r="859" spans="1:166" s="4" customFormat="1" ht="26.25" hidden="1" customHeight="1" x14ac:dyDescent="0.25">
      <c r="A859" s="4">
        <v>857</v>
      </c>
      <c r="B859" s="4" t="s">
        <v>765</v>
      </c>
      <c r="C859" s="148" t="s">
        <v>2136</v>
      </c>
      <c r="D859" s="138" t="s">
        <v>3153</v>
      </c>
      <c r="E859" s="148" t="s">
        <v>3201</v>
      </c>
      <c r="F859" s="26" t="s">
        <v>2101</v>
      </c>
      <c r="G859" s="26" t="s">
        <v>2296</v>
      </c>
      <c r="H859" s="26" t="s">
        <v>40</v>
      </c>
      <c r="I859" s="70">
        <v>45617</v>
      </c>
      <c r="J859" s="71">
        <f t="shared" ca="1" si="180"/>
        <v>1269.3935385416698</v>
      </c>
      <c r="K859" s="4">
        <v>1459</v>
      </c>
      <c r="L859" s="70">
        <f t="shared" si="179"/>
        <v>47076</v>
      </c>
      <c r="M859" s="148" t="s">
        <v>3226</v>
      </c>
      <c r="O859" s="192" t="s">
        <v>3263</v>
      </c>
      <c r="R859" s="144">
        <v>2.5</v>
      </c>
      <c r="U859" s="4" t="s">
        <v>29</v>
      </c>
      <c r="X859" s="4" t="s">
        <v>6973</v>
      </c>
      <c r="Y859" s="150" t="s">
        <v>3121</v>
      </c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  <c r="FC859" s="7"/>
      <c r="FD859" s="7"/>
      <c r="FE859" s="7"/>
      <c r="FF859" s="7"/>
      <c r="FG859" s="7"/>
      <c r="FH859" s="7"/>
      <c r="FI859" s="7"/>
      <c r="FJ859" s="7"/>
    </row>
    <row r="860" spans="1:166" s="4" customFormat="1" ht="26.25" hidden="1" customHeight="1" x14ac:dyDescent="0.25">
      <c r="A860" s="4">
        <v>858</v>
      </c>
      <c r="B860" s="4" t="s">
        <v>765</v>
      </c>
      <c r="C860" s="144" t="s">
        <v>2136</v>
      </c>
      <c r="D860" s="138" t="s">
        <v>3154</v>
      </c>
      <c r="E860" s="144" t="s">
        <v>3202</v>
      </c>
      <c r="F860" s="26" t="s">
        <v>2101</v>
      </c>
      <c r="G860" s="26" t="s">
        <v>2296</v>
      </c>
      <c r="H860" s="26" t="s">
        <v>40</v>
      </c>
      <c r="I860" s="70">
        <v>45617</v>
      </c>
      <c r="J860" s="71">
        <f t="shared" ca="1" si="180"/>
        <v>1269.3935385416698</v>
      </c>
      <c r="K860" s="4">
        <v>1459</v>
      </c>
      <c r="L860" s="70">
        <f t="shared" si="179"/>
        <v>47076</v>
      </c>
      <c r="M860" s="138" t="s">
        <v>3216</v>
      </c>
      <c r="O860" s="192" t="s">
        <v>3264</v>
      </c>
      <c r="R860" s="144" t="s">
        <v>2430</v>
      </c>
      <c r="U860" s="4" t="s">
        <v>29</v>
      </c>
      <c r="X860" s="4" t="s">
        <v>6973</v>
      </c>
      <c r="Y860" s="138" t="s">
        <v>3122</v>
      </c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  <c r="FI860" s="7"/>
      <c r="FJ860" s="7"/>
    </row>
    <row r="861" spans="1:166" s="4" customFormat="1" ht="26.25" hidden="1" customHeight="1" x14ac:dyDescent="0.25">
      <c r="A861" s="4">
        <v>859</v>
      </c>
      <c r="B861" s="4" t="s">
        <v>765</v>
      </c>
      <c r="C861" s="144" t="s">
        <v>2136</v>
      </c>
      <c r="D861" s="138" t="s">
        <v>3154</v>
      </c>
      <c r="E861" s="144" t="s">
        <v>3203</v>
      </c>
      <c r="F861" s="26" t="s">
        <v>2101</v>
      </c>
      <c r="G861" s="26" t="s">
        <v>2296</v>
      </c>
      <c r="H861" s="26" t="s">
        <v>40</v>
      </c>
      <c r="I861" s="70">
        <v>45617</v>
      </c>
      <c r="J861" s="71">
        <f t="shared" ca="1" si="180"/>
        <v>1269.3935385416698</v>
      </c>
      <c r="K861" s="4">
        <v>1459</v>
      </c>
      <c r="L861" s="70">
        <f t="shared" si="179"/>
        <v>47076</v>
      </c>
      <c r="M861" s="138" t="s">
        <v>2736</v>
      </c>
      <c r="O861" s="192" t="s">
        <v>3264</v>
      </c>
      <c r="R861" s="144" t="s">
        <v>2430</v>
      </c>
      <c r="U861" s="4" t="s">
        <v>29</v>
      </c>
      <c r="X861" s="4" t="s">
        <v>6973</v>
      </c>
      <c r="Y861" s="138" t="s">
        <v>3123</v>
      </c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  <c r="FC861" s="7"/>
      <c r="FD861" s="7"/>
      <c r="FE861" s="7"/>
      <c r="FF861" s="7"/>
      <c r="FG861" s="7"/>
      <c r="FH861" s="7"/>
      <c r="FI861" s="7"/>
      <c r="FJ861" s="7"/>
    </row>
    <row r="862" spans="1:166" s="4" customFormat="1" ht="26.25" hidden="1" customHeight="1" x14ac:dyDescent="0.25">
      <c r="A862" s="4">
        <v>860</v>
      </c>
      <c r="B862" s="4" t="s">
        <v>765</v>
      </c>
      <c r="C862" s="144" t="s">
        <v>2136</v>
      </c>
      <c r="D862" s="138" t="s">
        <v>3154</v>
      </c>
      <c r="E862" s="144" t="s">
        <v>3204</v>
      </c>
      <c r="F862" s="26" t="s">
        <v>2101</v>
      </c>
      <c r="G862" s="26" t="s">
        <v>2296</v>
      </c>
      <c r="H862" s="26" t="s">
        <v>40</v>
      </c>
      <c r="I862" s="70">
        <v>45617</v>
      </c>
      <c r="J862" s="71">
        <f t="shared" ca="1" si="180"/>
        <v>1269.3935385416698</v>
      </c>
      <c r="K862" s="4">
        <v>1459</v>
      </c>
      <c r="L862" s="70">
        <f t="shared" si="179"/>
        <v>47076</v>
      </c>
      <c r="M862" s="138" t="s">
        <v>2736</v>
      </c>
      <c r="O862" s="192" t="s">
        <v>3265</v>
      </c>
      <c r="R862" s="144" t="s">
        <v>2430</v>
      </c>
      <c r="U862" s="4" t="s">
        <v>29</v>
      </c>
      <c r="X862" s="4" t="s">
        <v>6973</v>
      </c>
      <c r="Y862" s="138" t="s">
        <v>3124</v>
      </c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  <c r="FI862" s="7"/>
      <c r="FJ862" s="7"/>
    </row>
    <row r="863" spans="1:166" s="4" customFormat="1" ht="26.25" hidden="1" customHeight="1" x14ac:dyDescent="0.25">
      <c r="A863" s="4">
        <v>861</v>
      </c>
      <c r="B863" s="4" t="s">
        <v>765</v>
      </c>
      <c r="C863" s="144" t="s">
        <v>2136</v>
      </c>
      <c r="D863" s="138" t="s">
        <v>3154</v>
      </c>
      <c r="E863" s="144" t="s">
        <v>3205</v>
      </c>
      <c r="F863" s="26" t="s">
        <v>2101</v>
      </c>
      <c r="G863" s="26" t="s">
        <v>2296</v>
      </c>
      <c r="H863" s="26" t="s">
        <v>40</v>
      </c>
      <c r="I863" s="70">
        <v>45617</v>
      </c>
      <c r="J863" s="71">
        <f t="shared" ca="1" si="180"/>
        <v>1269.3935385416698</v>
      </c>
      <c r="K863" s="4">
        <v>1459</v>
      </c>
      <c r="L863" s="70">
        <f t="shared" si="179"/>
        <v>47076</v>
      </c>
      <c r="M863" s="138" t="s">
        <v>2736</v>
      </c>
      <c r="O863" s="192" t="s">
        <v>3265</v>
      </c>
      <c r="R863" s="138" t="s">
        <v>3251</v>
      </c>
      <c r="U863" s="4" t="s">
        <v>29</v>
      </c>
      <c r="X863" s="4" t="s">
        <v>6973</v>
      </c>
      <c r="Y863" s="138" t="s">
        <v>3125</v>
      </c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  <c r="FC863" s="7"/>
      <c r="FD863" s="7"/>
      <c r="FE863" s="7"/>
      <c r="FF863" s="7"/>
      <c r="FG863" s="7"/>
      <c r="FH863" s="7"/>
      <c r="FI863" s="7"/>
      <c r="FJ863" s="7"/>
    </row>
    <row r="864" spans="1:166" s="4" customFormat="1" ht="26.25" hidden="1" customHeight="1" x14ac:dyDescent="0.25">
      <c r="A864" s="4">
        <v>862</v>
      </c>
      <c r="B864" s="4" t="s">
        <v>765</v>
      </c>
      <c r="C864" s="144" t="s">
        <v>2136</v>
      </c>
      <c r="D864" s="138" t="s">
        <v>3155</v>
      </c>
      <c r="E864" s="144" t="s">
        <v>3206</v>
      </c>
      <c r="F864" s="26" t="s">
        <v>2101</v>
      </c>
      <c r="G864" s="26" t="s">
        <v>2296</v>
      </c>
      <c r="H864" s="26" t="s">
        <v>40</v>
      </c>
      <c r="I864" s="70">
        <v>45617</v>
      </c>
      <c r="J864" s="71">
        <f t="shared" ca="1" si="180"/>
        <v>1269.3935385416698</v>
      </c>
      <c r="K864" s="4">
        <v>1459</v>
      </c>
      <c r="L864" s="70">
        <f t="shared" si="179"/>
        <v>47076</v>
      </c>
      <c r="M864" s="138" t="s">
        <v>3216</v>
      </c>
      <c r="O864" s="192" t="s">
        <v>3265</v>
      </c>
      <c r="R864" s="144" t="s">
        <v>2430</v>
      </c>
      <c r="U864" s="4" t="s">
        <v>29</v>
      </c>
      <c r="X864" s="4" t="s">
        <v>6973</v>
      </c>
      <c r="Y864" s="138" t="s">
        <v>3126</v>
      </c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  <c r="FI864" s="7"/>
      <c r="FJ864" s="7"/>
    </row>
    <row r="865" spans="1:166" s="4" customFormat="1" ht="26.25" hidden="1" customHeight="1" x14ac:dyDescent="0.25">
      <c r="A865" s="4">
        <v>863</v>
      </c>
      <c r="B865" s="4" t="s">
        <v>765</v>
      </c>
      <c r="C865" s="144" t="s">
        <v>2136</v>
      </c>
      <c r="D865" s="138" t="s">
        <v>3156</v>
      </c>
      <c r="E865" s="144" t="s">
        <v>3207</v>
      </c>
      <c r="F865" s="26" t="s">
        <v>2101</v>
      </c>
      <c r="G865" s="26" t="s">
        <v>2296</v>
      </c>
      <c r="H865" s="26" t="s">
        <v>40</v>
      </c>
      <c r="I865" s="70">
        <v>45617</v>
      </c>
      <c r="J865" s="71">
        <f t="shared" ca="1" si="180"/>
        <v>1269.3935385416698</v>
      </c>
      <c r="K865" s="4">
        <v>1459</v>
      </c>
      <c r="L865" s="70">
        <f t="shared" si="179"/>
        <v>47076</v>
      </c>
      <c r="M865" s="138" t="s">
        <v>3216</v>
      </c>
      <c r="O865" s="192" t="s">
        <v>3265</v>
      </c>
      <c r="R865" s="144" t="s">
        <v>2430</v>
      </c>
      <c r="U865" s="4" t="s">
        <v>29</v>
      </c>
      <c r="X865" s="4" t="s">
        <v>6973</v>
      </c>
      <c r="Y865" s="138" t="s">
        <v>3127</v>
      </c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  <c r="FC865" s="7"/>
      <c r="FD865" s="7"/>
      <c r="FE865" s="7"/>
      <c r="FF865" s="7"/>
      <c r="FG865" s="7"/>
      <c r="FH865" s="7"/>
      <c r="FI865" s="7"/>
      <c r="FJ865" s="7"/>
    </row>
    <row r="866" spans="1:166" s="4" customFormat="1" ht="30" hidden="1" customHeight="1" x14ac:dyDescent="0.25">
      <c r="A866" s="4">
        <v>864</v>
      </c>
      <c r="B866" s="4" t="s">
        <v>3266</v>
      </c>
      <c r="C866" s="144" t="s">
        <v>2475</v>
      </c>
      <c r="D866" s="138" t="s">
        <v>3326</v>
      </c>
      <c r="E866" s="144" t="s">
        <v>2045</v>
      </c>
      <c r="F866" s="26" t="s">
        <v>2101</v>
      </c>
      <c r="G866" s="26" t="s">
        <v>2296</v>
      </c>
      <c r="H866" s="26" t="s">
        <v>40</v>
      </c>
      <c r="I866" s="70">
        <v>45627</v>
      </c>
      <c r="J866" s="71">
        <f t="shared" ca="1" si="180"/>
        <v>184.39353854166984</v>
      </c>
      <c r="K866" s="4">
        <v>364</v>
      </c>
      <c r="L866" s="70">
        <f t="shared" si="179"/>
        <v>45991</v>
      </c>
      <c r="M866" s="150" t="s">
        <v>2045</v>
      </c>
      <c r="O866" s="138" t="s">
        <v>3398</v>
      </c>
      <c r="R866" s="144" t="s">
        <v>2430</v>
      </c>
      <c r="X866" s="4" t="s">
        <v>6973</v>
      </c>
      <c r="Y866" s="138" t="s">
        <v>3267</v>
      </c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  <c r="FI866" s="7"/>
      <c r="FJ866" s="7"/>
    </row>
    <row r="867" spans="1:166" s="4" customFormat="1" ht="30" hidden="1" customHeight="1" x14ac:dyDescent="0.25">
      <c r="A867" s="4">
        <v>865</v>
      </c>
      <c r="B867" s="4" t="s">
        <v>3266</v>
      </c>
      <c r="C867" s="144" t="s">
        <v>2475</v>
      </c>
      <c r="D867" s="138" t="s">
        <v>3327</v>
      </c>
      <c r="E867" s="144" t="s">
        <v>3380</v>
      </c>
      <c r="F867" s="26" t="s">
        <v>2101</v>
      </c>
      <c r="G867" s="26" t="s">
        <v>2296</v>
      </c>
      <c r="H867" s="26" t="s">
        <v>40</v>
      </c>
      <c r="I867" s="70">
        <v>45627</v>
      </c>
      <c r="J867" s="71">
        <f t="shared" ca="1" si="180"/>
        <v>184.39353854166984</v>
      </c>
      <c r="K867" s="4">
        <v>364</v>
      </c>
      <c r="L867" s="70">
        <f t="shared" si="179"/>
        <v>45991</v>
      </c>
      <c r="M867" s="144" t="s">
        <v>3380</v>
      </c>
      <c r="O867" s="138" t="s">
        <v>2733</v>
      </c>
      <c r="R867" s="144">
        <v>2.5</v>
      </c>
      <c r="X867" s="4" t="s">
        <v>6973</v>
      </c>
      <c r="Y867" s="138" t="s">
        <v>3268</v>
      </c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  <c r="FC867" s="7"/>
      <c r="FD867" s="7"/>
      <c r="FE867" s="7"/>
      <c r="FF867" s="7"/>
      <c r="FG867" s="7"/>
      <c r="FH867" s="7"/>
      <c r="FI867" s="7"/>
      <c r="FJ867" s="7"/>
    </row>
    <row r="868" spans="1:166" s="4" customFormat="1" ht="30" hidden="1" customHeight="1" x14ac:dyDescent="0.25">
      <c r="A868" s="4">
        <v>866</v>
      </c>
      <c r="B868" s="4" t="s">
        <v>3266</v>
      </c>
      <c r="C868" s="144" t="s">
        <v>2475</v>
      </c>
      <c r="D868" s="138" t="s">
        <v>3328</v>
      </c>
      <c r="E868" s="144" t="s">
        <v>2045</v>
      </c>
      <c r="F868" s="26" t="s">
        <v>2101</v>
      </c>
      <c r="G868" s="26" t="s">
        <v>2296</v>
      </c>
      <c r="H868" s="26" t="s">
        <v>40</v>
      </c>
      <c r="I868" s="70">
        <v>45627</v>
      </c>
      <c r="J868" s="71">
        <f t="shared" ca="1" si="180"/>
        <v>184.39353854166984</v>
      </c>
      <c r="K868" s="4">
        <v>364</v>
      </c>
      <c r="L868" s="70">
        <f t="shared" si="179"/>
        <v>45991</v>
      </c>
      <c r="M868" s="150" t="s">
        <v>2045</v>
      </c>
      <c r="O868" s="138" t="s">
        <v>2733</v>
      </c>
      <c r="R868" s="144">
        <v>1.5</v>
      </c>
      <c r="X868" s="4" t="s">
        <v>6973</v>
      </c>
      <c r="Y868" s="138" t="s">
        <v>3269</v>
      </c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  <c r="FC868" s="7"/>
      <c r="FD868" s="7"/>
      <c r="FE868" s="7"/>
      <c r="FF868" s="7"/>
      <c r="FG868" s="7"/>
      <c r="FH868" s="7"/>
      <c r="FI868" s="7"/>
      <c r="FJ868" s="7"/>
    </row>
    <row r="869" spans="1:166" s="4" customFormat="1" ht="30" hidden="1" customHeight="1" x14ac:dyDescent="0.25">
      <c r="A869" s="4">
        <v>867</v>
      </c>
      <c r="B869" s="4" t="s">
        <v>3266</v>
      </c>
      <c r="C869" s="144" t="s">
        <v>2475</v>
      </c>
      <c r="D869" s="138" t="s">
        <v>3329</v>
      </c>
      <c r="E869" s="144" t="s">
        <v>3380</v>
      </c>
      <c r="F869" s="26" t="s">
        <v>2101</v>
      </c>
      <c r="G869" s="26" t="s">
        <v>2296</v>
      </c>
      <c r="H869" s="26" t="s">
        <v>40</v>
      </c>
      <c r="I869" s="70">
        <v>45627</v>
      </c>
      <c r="J869" s="71">
        <f t="shared" ca="1" si="180"/>
        <v>184.39353854166984</v>
      </c>
      <c r="K869" s="4">
        <v>364</v>
      </c>
      <c r="L869" s="70">
        <f t="shared" si="179"/>
        <v>45991</v>
      </c>
      <c r="M869" s="144" t="s">
        <v>3380</v>
      </c>
      <c r="O869" s="138" t="s">
        <v>2733</v>
      </c>
      <c r="R869" s="144">
        <v>2.5</v>
      </c>
      <c r="X869" s="4" t="s">
        <v>6973</v>
      </c>
      <c r="Y869" s="138" t="s">
        <v>3270</v>
      </c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  <c r="FC869" s="7"/>
      <c r="FD869" s="7"/>
      <c r="FE869" s="7"/>
      <c r="FF869" s="7"/>
      <c r="FG869" s="7"/>
      <c r="FH869" s="7"/>
      <c r="FI869" s="7"/>
      <c r="FJ869" s="7"/>
    </row>
    <row r="870" spans="1:166" s="4" customFormat="1" ht="30" hidden="1" customHeight="1" x14ac:dyDescent="0.25">
      <c r="A870" s="4">
        <v>868</v>
      </c>
      <c r="B870" s="4" t="s">
        <v>3266</v>
      </c>
      <c r="C870" s="144" t="s">
        <v>2475</v>
      </c>
      <c r="D870" s="138" t="s">
        <v>3330</v>
      </c>
      <c r="E870" s="144" t="s">
        <v>3380</v>
      </c>
      <c r="F870" s="26" t="s">
        <v>2101</v>
      </c>
      <c r="G870" s="26" t="s">
        <v>2296</v>
      </c>
      <c r="H870" s="26" t="s">
        <v>40</v>
      </c>
      <c r="I870" s="70">
        <v>45627</v>
      </c>
      <c r="J870" s="71">
        <f t="shared" ca="1" si="180"/>
        <v>184.39353854166984</v>
      </c>
      <c r="K870" s="4">
        <v>364</v>
      </c>
      <c r="L870" s="70">
        <f t="shared" si="179"/>
        <v>45991</v>
      </c>
      <c r="M870" s="144" t="s">
        <v>3380</v>
      </c>
      <c r="O870" s="138" t="s">
        <v>3399</v>
      </c>
      <c r="R870" s="144">
        <v>1.5</v>
      </c>
      <c r="X870" s="4" t="s">
        <v>6973</v>
      </c>
      <c r="Y870" s="138" t="s">
        <v>3271</v>
      </c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  <c r="FC870" s="7"/>
      <c r="FD870" s="7"/>
      <c r="FE870" s="7"/>
      <c r="FF870" s="7"/>
      <c r="FG870" s="7"/>
      <c r="FH870" s="7"/>
      <c r="FI870" s="7"/>
      <c r="FJ870" s="7"/>
    </row>
    <row r="871" spans="1:166" s="4" customFormat="1" ht="30" hidden="1" customHeight="1" x14ac:dyDescent="0.25">
      <c r="A871" s="4">
        <v>869</v>
      </c>
      <c r="B871" s="4" t="s">
        <v>3266</v>
      </c>
      <c r="C871" s="144" t="s">
        <v>2475</v>
      </c>
      <c r="D871" s="138" t="s">
        <v>3331</v>
      </c>
      <c r="E871" s="144" t="s">
        <v>2045</v>
      </c>
      <c r="F871" s="26" t="s">
        <v>2101</v>
      </c>
      <c r="G871" s="26" t="s">
        <v>2296</v>
      </c>
      <c r="H871" s="26" t="s">
        <v>40</v>
      </c>
      <c r="I871" s="70">
        <v>45627</v>
      </c>
      <c r="J871" s="71">
        <f t="shared" ca="1" si="180"/>
        <v>184.39353854166984</v>
      </c>
      <c r="K871" s="4">
        <v>364</v>
      </c>
      <c r="L871" s="70">
        <f t="shared" ref="L871:L936" si="181">I871+K871</f>
        <v>45991</v>
      </c>
      <c r="M871" s="150" t="s">
        <v>2045</v>
      </c>
      <c r="O871" s="138" t="s">
        <v>2729</v>
      </c>
      <c r="R871" s="144">
        <v>1.5</v>
      </c>
      <c r="X871" s="4" t="s">
        <v>6973</v>
      </c>
      <c r="Y871" s="138" t="s">
        <v>3272</v>
      </c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  <c r="FC871" s="7"/>
      <c r="FD871" s="7"/>
      <c r="FE871" s="7"/>
      <c r="FF871" s="7"/>
      <c r="FG871" s="7"/>
      <c r="FH871" s="7"/>
      <c r="FI871" s="7"/>
      <c r="FJ871" s="7"/>
    </row>
    <row r="872" spans="1:166" s="4" customFormat="1" ht="30" hidden="1" customHeight="1" x14ac:dyDescent="0.25">
      <c r="A872" s="4">
        <v>870</v>
      </c>
      <c r="B872" s="4" t="s">
        <v>3266</v>
      </c>
      <c r="C872" s="144" t="s">
        <v>2475</v>
      </c>
      <c r="D872" s="138" t="s">
        <v>3332</v>
      </c>
      <c r="E872" s="144" t="s">
        <v>3381</v>
      </c>
      <c r="F872" s="26" t="s">
        <v>2101</v>
      </c>
      <c r="G872" s="26" t="s">
        <v>2296</v>
      </c>
      <c r="H872" s="26" t="s">
        <v>40</v>
      </c>
      <c r="I872" s="70">
        <v>45627</v>
      </c>
      <c r="J872" s="71">
        <f t="shared" ca="1" si="180"/>
        <v>184.39353854166984</v>
      </c>
      <c r="K872" s="4">
        <v>364</v>
      </c>
      <c r="L872" s="70">
        <f t="shared" si="181"/>
        <v>45991</v>
      </c>
      <c r="M872" s="144" t="s">
        <v>3381</v>
      </c>
      <c r="O872" s="138" t="s">
        <v>2733</v>
      </c>
      <c r="R872" s="144">
        <v>2.5</v>
      </c>
      <c r="X872" s="4" t="s">
        <v>6973</v>
      </c>
      <c r="Y872" s="138" t="s">
        <v>3273</v>
      </c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  <c r="FI872" s="7"/>
      <c r="FJ872" s="7"/>
    </row>
    <row r="873" spans="1:166" s="4" customFormat="1" ht="30" hidden="1" customHeight="1" x14ac:dyDescent="0.25">
      <c r="A873" s="4">
        <v>871</v>
      </c>
      <c r="B873" s="4" t="s">
        <v>3266</v>
      </c>
      <c r="C873" s="144" t="s">
        <v>2475</v>
      </c>
      <c r="D873" s="138" t="s">
        <v>3334</v>
      </c>
      <c r="E873" s="144" t="s">
        <v>3382</v>
      </c>
      <c r="F873" s="26" t="s">
        <v>2101</v>
      </c>
      <c r="G873" s="26" t="s">
        <v>2296</v>
      </c>
      <c r="H873" s="26" t="s">
        <v>40</v>
      </c>
      <c r="I873" s="70">
        <v>45793</v>
      </c>
      <c r="J873" s="71">
        <f t="shared" ca="1" si="180"/>
        <v>350.39353854166984</v>
      </c>
      <c r="K873" s="4">
        <v>364</v>
      </c>
      <c r="L873" s="70">
        <f t="shared" si="181"/>
        <v>46157</v>
      </c>
      <c r="M873" s="144" t="s">
        <v>3382</v>
      </c>
      <c r="O873" s="138" t="s">
        <v>2729</v>
      </c>
      <c r="R873" s="144">
        <v>1.5</v>
      </c>
      <c r="X873" s="4" t="s">
        <v>6973</v>
      </c>
      <c r="Y873" s="138" t="s">
        <v>3274</v>
      </c>
      <c r="Z873" s="199" t="s">
        <v>3602</v>
      </c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  <c r="FC873" s="7"/>
      <c r="FD873" s="7"/>
      <c r="FE873" s="7"/>
      <c r="FF873" s="7"/>
      <c r="FG873" s="7"/>
      <c r="FH873" s="7"/>
      <c r="FI873" s="7"/>
      <c r="FJ873" s="7"/>
    </row>
    <row r="874" spans="1:166" s="4" customFormat="1" ht="30" hidden="1" customHeight="1" x14ac:dyDescent="0.25">
      <c r="A874" s="4">
        <v>872</v>
      </c>
      <c r="B874" s="4" t="s">
        <v>3266</v>
      </c>
      <c r="C874" s="144" t="s">
        <v>2475</v>
      </c>
      <c r="D874" s="138" t="s">
        <v>3600</v>
      </c>
      <c r="E874" s="144" t="s">
        <v>3382</v>
      </c>
      <c r="F874" s="26" t="s">
        <v>2101</v>
      </c>
      <c r="G874" s="26" t="s">
        <v>2296</v>
      </c>
      <c r="H874" s="26" t="s">
        <v>40</v>
      </c>
      <c r="I874" s="70">
        <v>45627</v>
      </c>
      <c r="J874" s="71">
        <f t="shared" ca="1" si="180"/>
        <v>184.39353854166984</v>
      </c>
      <c r="K874" s="4">
        <v>364</v>
      </c>
      <c r="L874" s="70">
        <f t="shared" si="181"/>
        <v>45991</v>
      </c>
      <c r="M874" s="144" t="s">
        <v>3382</v>
      </c>
      <c r="O874" s="138" t="s">
        <v>2729</v>
      </c>
      <c r="R874" s="144">
        <v>1.5</v>
      </c>
      <c r="X874" s="4" t="s">
        <v>6973</v>
      </c>
      <c r="Y874" s="138" t="s">
        <v>3598</v>
      </c>
      <c r="Z874" s="199" t="s">
        <v>3603</v>
      </c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  <c r="FI874" s="7"/>
      <c r="FJ874" s="7"/>
    </row>
    <row r="875" spans="1:166" s="4" customFormat="1" ht="30" hidden="1" customHeight="1" x14ac:dyDescent="0.25">
      <c r="A875" s="4">
        <v>873</v>
      </c>
      <c r="B875" s="4" t="s">
        <v>3266</v>
      </c>
      <c r="C875" s="144" t="s">
        <v>2475</v>
      </c>
      <c r="D875" s="138" t="s">
        <v>3333</v>
      </c>
      <c r="E875" s="144" t="s">
        <v>3382</v>
      </c>
      <c r="F875" s="26" t="s">
        <v>2101</v>
      </c>
      <c r="G875" s="26" t="s">
        <v>2296</v>
      </c>
      <c r="H875" s="26" t="s">
        <v>40</v>
      </c>
      <c r="I875" s="70">
        <v>45627</v>
      </c>
      <c r="J875" s="71">
        <f t="shared" ca="1" si="180"/>
        <v>184.39353854166984</v>
      </c>
      <c r="K875" s="4">
        <v>364</v>
      </c>
      <c r="L875" s="70">
        <f t="shared" si="181"/>
        <v>45991</v>
      </c>
      <c r="M875" s="144" t="s">
        <v>3382</v>
      </c>
      <c r="O875" s="138" t="s">
        <v>2729</v>
      </c>
      <c r="R875" s="144">
        <v>1.5</v>
      </c>
      <c r="X875" s="4" t="s">
        <v>6973</v>
      </c>
      <c r="Y875" s="138" t="s">
        <v>3599</v>
      </c>
      <c r="Z875" s="199" t="s">
        <v>3604</v>
      </c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  <c r="FC875" s="7"/>
      <c r="FD875" s="7"/>
      <c r="FE875" s="7"/>
      <c r="FF875" s="7"/>
      <c r="FG875" s="7"/>
      <c r="FH875" s="7"/>
      <c r="FI875" s="7"/>
      <c r="FJ875" s="7"/>
    </row>
    <row r="876" spans="1:166" s="4" customFormat="1" ht="30" hidden="1" customHeight="1" x14ac:dyDescent="0.25">
      <c r="A876" s="4">
        <v>874</v>
      </c>
      <c r="B876" s="4" t="s">
        <v>3266</v>
      </c>
      <c r="C876" s="144" t="s">
        <v>2475</v>
      </c>
      <c r="D876" s="138" t="s">
        <v>3601</v>
      </c>
      <c r="E876" s="144" t="s">
        <v>3382</v>
      </c>
      <c r="F876" s="26" t="s">
        <v>2101</v>
      </c>
      <c r="G876" s="26" t="s">
        <v>2296</v>
      </c>
      <c r="H876" s="26" t="s">
        <v>40</v>
      </c>
      <c r="I876" s="70">
        <v>45627</v>
      </c>
      <c r="J876" s="71">
        <f t="shared" ca="1" si="180"/>
        <v>184.39353854166984</v>
      </c>
      <c r="K876" s="4">
        <v>364</v>
      </c>
      <c r="L876" s="70">
        <f t="shared" si="181"/>
        <v>45991</v>
      </c>
      <c r="M876" s="144" t="s">
        <v>3382</v>
      </c>
      <c r="O876" s="138" t="s">
        <v>2729</v>
      </c>
      <c r="R876" s="144">
        <v>1.5</v>
      </c>
      <c r="X876" s="4" t="s">
        <v>6973</v>
      </c>
      <c r="Y876" s="138" t="s">
        <v>3275</v>
      </c>
      <c r="Z876" s="199" t="s">
        <v>3605</v>
      </c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  <c r="FI876" s="7"/>
      <c r="FJ876" s="7"/>
    </row>
    <row r="877" spans="1:166" s="4" customFormat="1" ht="30" hidden="1" customHeight="1" x14ac:dyDescent="0.25">
      <c r="A877" s="4">
        <v>875</v>
      </c>
      <c r="B877" s="4" t="s">
        <v>3266</v>
      </c>
      <c r="C877" s="144" t="s">
        <v>2475</v>
      </c>
      <c r="D877" s="138" t="s">
        <v>3335</v>
      </c>
      <c r="E877" s="144" t="s">
        <v>3383</v>
      </c>
      <c r="F877" s="26" t="s">
        <v>2101</v>
      </c>
      <c r="G877" s="26" t="s">
        <v>2296</v>
      </c>
      <c r="H877" s="26" t="s">
        <v>40</v>
      </c>
      <c r="I877" s="70">
        <v>45627</v>
      </c>
      <c r="J877" s="71">
        <f t="shared" ca="1" si="180"/>
        <v>184.39353854166984</v>
      </c>
      <c r="K877" s="4">
        <v>364</v>
      </c>
      <c r="L877" s="70">
        <f t="shared" si="181"/>
        <v>45991</v>
      </c>
      <c r="M877" s="138" t="s">
        <v>2037</v>
      </c>
      <c r="O877" s="138" t="s">
        <v>3398</v>
      </c>
      <c r="R877" s="144">
        <v>1.5</v>
      </c>
      <c r="X877" s="4" t="s">
        <v>6973</v>
      </c>
      <c r="Y877" s="138" t="s">
        <v>3276</v>
      </c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  <c r="FC877" s="7"/>
      <c r="FD877" s="7"/>
      <c r="FE877" s="7"/>
      <c r="FF877" s="7"/>
      <c r="FG877" s="7"/>
      <c r="FH877" s="7"/>
      <c r="FI877" s="7"/>
      <c r="FJ877" s="7"/>
    </row>
    <row r="878" spans="1:166" s="4" customFormat="1" ht="30" hidden="1" customHeight="1" x14ac:dyDescent="0.25">
      <c r="A878" s="4">
        <v>876</v>
      </c>
      <c r="B878" s="4" t="s">
        <v>3266</v>
      </c>
      <c r="C878" s="144" t="s">
        <v>2475</v>
      </c>
      <c r="D878" s="138" t="s">
        <v>3336</v>
      </c>
      <c r="E878" s="144" t="s">
        <v>3381</v>
      </c>
      <c r="F878" s="26" t="s">
        <v>2101</v>
      </c>
      <c r="G878" s="26" t="s">
        <v>2296</v>
      </c>
      <c r="H878" s="26" t="s">
        <v>40</v>
      </c>
      <c r="I878" s="70">
        <v>45627</v>
      </c>
      <c r="J878" s="71">
        <f t="shared" ca="1" si="180"/>
        <v>184.39353854166984</v>
      </c>
      <c r="K878" s="4">
        <v>364</v>
      </c>
      <c r="L878" s="70">
        <f t="shared" si="181"/>
        <v>45991</v>
      </c>
      <c r="M878" s="144" t="s">
        <v>3381</v>
      </c>
      <c r="O878" s="138" t="s">
        <v>2733</v>
      </c>
      <c r="R878" s="144">
        <v>1.5</v>
      </c>
      <c r="X878" s="4" t="s">
        <v>6973</v>
      </c>
      <c r="Y878" s="138" t="s">
        <v>3277</v>
      </c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  <c r="FC878" s="7"/>
      <c r="FD878" s="7"/>
      <c r="FE878" s="7"/>
      <c r="FF878" s="7"/>
      <c r="FG878" s="7"/>
      <c r="FH878" s="7"/>
      <c r="FI878" s="7"/>
      <c r="FJ878" s="7"/>
    </row>
    <row r="879" spans="1:166" s="4" customFormat="1" ht="30" hidden="1" customHeight="1" x14ac:dyDescent="0.25">
      <c r="A879" s="4">
        <v>877</v>
      </c>
      <c r="B879" s="4" t="s">
        <v>3266</v>
      </c>
      <c r="C879" s="144" t="s">
        <v>1508</v>
      </c>
      <c r="D879" s="138" t="s">
        <v>3337</v>
      </c>
      <c r="E879" s="144" t="s">
        <v>2279</v>
      </c>
      <c r="F879" s="26" t="s">
        <v>2101</v>
      </c>
      <c r="G879" s="26" t="s">
        <v>2296</v>
      </c>
      <c r="H879" s="26" t="s">
        <v>40</v>
      </c>
      <c r="I879" s="70">
        <v>45627</v>
      </c>
      <c r="J879" s="71">
        <f t="shared" ca="1" si="180"/>
        <v>184.39353854166984</v>
      </c>
      <c r="K879" s="4">
        <v>364</v>
      </c>
      <c r="L879" s="70">
        <f t="shared" si="181"/>
        <v>45991</v>
      </c>
      <c r="M879" s="150" t="s">
        <v>2045</v>
      </c>
      <c r="O879" s="138" t="s">
        <v>2729</v>
      </c>
      <c r="R879" s="144">
        <v>1.5</v>
      </c>
      <c r="U879" s="4" t="s">
        <v>29</v>
      </c>
      <c r="X879" s="4" t="s">
        <v>6973</v>
      </c>
      <c r="Y879" s="138" t="s">
        <v>3278</v>
      </c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  <c r="FC879" s="7"/>
      <c r="FD879" s="7"/>
      <c r="FE879" s="7"/>
      <c r="FF879" s="7"/>
      <c r="FG879" s="7"/>
      <c r="FH879" s="7"/>
      <c r="FI879" s="7"/>
      <c r="FJ879" s="7"/>
    </row>
    <row r="880" spans="1:166" s="4" customFormat="1" ht="30" hidden="1" customHeight="1" x14ac:dyDescent="0.25">
      <c r="A880" s="4">
        <v>878</v>
      </c>
      <c r="B880" s="4" t="s">
        <v>3266</v>
      </c>
      <c r="C880" s="144" t="s">
        <v>1508</v>
      </c>
      <c r="D880" s="138" t="s">
        <v>3338</v>
      </c>
      <c r="E880" s="144" t="s">
        <v>2279</v>
      </c>
      <c r="F880" s="26" t="s">
        <v>2101</v>
      </c>
      <c r="G880" s="26" t="s">
        <v>2296</v>
      </c>
      <c r="H880" s="26" t="s">
        <v>40</v>
      </c>
      <c r="I880" s="70">
        <v>45627</v>
      </c>
      <c r="J880" s="71">
        <f t="shared" ca="1" si="180"/>
        <v>184.39353854166984</v>
      </c>
      <c r="K880" s="4">
        <v>364</v>
      </c>
      <c r="L880" s="70">
        <f t="shared" si="181"/>
        <v>45991</v>
      </c>
      <c r="M880" s="150" t="s">
        <v>2045</v>
      </c>
      <c r="O880" s="138" t="s">
        <v>2733</v>
      </c>
      <c r="R880" s="195">
        <v>2E-3</v>
      </c>
      <c r="U880" s="4" t="s">
        <v>29</v>
      </c>
      <c r="X880" s="4" t="s">
        <v>6973</v>
      </c>
      <c r="Y880" s="138" t="s">
        <v>3279</v>
      </c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  <c r="FC880" s="7"/>
      <c r="FD880" s="7"/>
      <c r="FE880" s="7"/>
      <c r="FF880" s="7"/>
      <c r="FG880" s="7"/>
      <c r="FH880" s="7"/>
      <c r="FI880" s="7"/>
      <c r="FJ880" s="7"/>
    </row>
    <row r="881" spans="1:166" s="4" customFormat="1" ht="30" hidden="1" customHeight="1" x14ac:dyDescent="0.25">
      <c r="A881" s="4">
        <v>879</v>
      </c>
      <c r="B881" s="4" t="s">
        <v>3266</v>
      </c>
      <c r="C881" s="144" t="s">
        <v>1508</v>
      </c>
      <c r="D881" s="138" t="s">
        <v>3339</v>
      </c>
      <c r="E881" s="144" t="s">
        <v>2279</v>
      </c>
      <c r="F881" s="26" t="s">
        <v>2101</v>
      </c>
      <c r="G881" s="26" t="s">
        <v>2296</v>
      </c>
      <c r="H881" s="26" t="s">
        <v>40</v>
      </c>
      <c r="I881" s="70">
        <v>45627</v>
      </c>
      <c r="J881" s="71">
        <f t="shared" ca="1" si="180"/>
        <v>184.39353854166984</v>
      </c>
      <c r="K881" s="4">
        <v>364</v>
      </c>
      <c r="L881" s="70">
        <f t="shared" si="181"/>
        <v>45991</v>
      </c>
      <c r="M881" s="150" t="s">
        <v>2045</v>
      </c>
      <c r="O881" s="138" t="s">
        <v>2432</v>
      </c>
      <c r="R881" s="195">
        <v>2E-3</v>
      </c>
      <c r="U881" s="4" t="s">
        <v>29</v>
      </c>
      <c r="X881" s="4" t="s">
        <v>6973</v>
      </c>
      <c r="Y881" s="138" t="s">
        <v>3280</v>
      </c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  <c r="FC881" s="7"/>
      <c r="FD881" s="7"/>
      <c r="FE881" s="7"/>
      <c r="FF881" s="7"/>
      <c r="FG881" s="7"/>
      <c r="FH881" s="7"/>
      <c r="FI881" s="7"/>
      <c r="FJ881" s="7"/>
    </row>
    <row r="882" spans="1:166" s="4" customFormat="1" ht="30" hidden="1" customHeight="1" x14ac:dyDescent="0.25">
      <c r="A882" s="4">
        <v>880</v>
      </c>
      <c r="B882" s="4" t="s">
        <v>3266</v>
      </c>
      <c r="C882" s="144" t="s">
        <v>1508</v>
      </c>
      <c r="D882" s="138" t="s">
        <v>3340</v>
      </c>
      <c r="E882" s="144" t="s">
        <v>2279</v>
      </c>
      <c r="F882" s="26" t="s">
        <v>2101</v>
      </c>
      <c r="G882" s="26" t="s">
        <v>2296</v>
      </c>
      <c r="H882" s="26" t="s">
        <v>40</v>
      </c>
      <c r="I882" s="70">
        <v>45627</v>
      </c>
      <c r="J882" s="71">
        <f t="shared" ca="1" si="180"/>
        <v>184.39353854166984</v>
      </c>
      <c r="K882" s="4">
        <v>364</v>
      </c>
      <c r="L882" s="70">
        <f t="shared" si="181"/>
        <v>45991</v>
      </c>
      <c r="M882" s="150" t="s">
        <v>2045</v>
      </c>
      <c r="O882" s="138" t="s">
        <v>2432</v>
      </c>
      <c r="R882" s="195">
        <v>2E-3</v>
      </c>
      <c r="U882" s="4" t="s">
        <v>29</v>
      </c>
      <c r="X882" s="4" t="s">
        <v>6973</v>
      </c>
      <c r="Y882" s="138" t="s">
        <v>3281</v>
      </c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  <c r="FC882" s="7"/>
      <c r="FD882" s="7"/>
      <c r="FE882" s="7"/>
      <c r="FF882" s="7"/>
      <c r="FG882" s="7"/>
      <c r="FH882" s="7"/>
      <c r="FI882" s="7"/>
      <c r="FJ882" s="7"/>
    </row>
    <row r="883" spans="1:166" s="4" customFormat="1" ht="30" hidden="1" customHeight="1" x14ac:dyDescent="0.25">
      <c r="A883" s="4">
        <v>881</v>
      </c>
      <c r="B883" s="4" t="s">
        <v>3266</v>
      </c>
      <c r="C883" s="144" t="s">
        <v>1508</v>
      </c>
      <c r="D883" s="138" t="s">
        <v>3341</v>
      </c>
      <c r="E883" s="144" t="s">
        <v>2279</v>
      </c>
      <c r="F883" s="26" t="s">
        <v>2101</v>
      </c>
      <c r="G883" s="26" t="s">
        <v>2296</v>
      </c>
      <c r="H883" s="26" t="s">
        <v>40</v>
      </c>
      <c r="I883" s="70">
        <v>45627</v>
      </c>
      <c r="J883" s="71">
        <f t="shared" ca="1" si="180"/>
        <v>184.39353854166984</v>
      </c>
      <c r="K883" s="4">
        <v>364</v>
      </c>
      <c r="L883" s="70">
        <f t="shared" si="181"/>
        <v>45991</v>
      </c>
      <c r="M883" s="150" t="s">
        <v>2045</v>
      </c>
      <c r="O883" s="138" t="s">
        <v>2432</v>
      </c>
      <c r="R883" s="195">
        <v>2E-3</v>
      </c>
      <c r="U883" s="4" t="s">
        <v>29</v>
      </c>
      <c r="X883" s="4" t="s">
        <v>6973</v>
      </c>
      <c r="Y883" s="138" t="s">
        <v>3282</v>
      </c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  <c r="FI883" s="7"/>
      <c r="FJ883" s="7"/>
    </row>
    <row r="884" spans="1:166" s="4" customFormat="1" ht="30" hidden="1" customHeight="1" x14ac:dyDescent="0.25">
      <c r="A884" s="4">
        <v>882</v>
      </c>
      <c r="B884" s="4" t="s">
        <v>3266</v>
      </c>
      <c r="C884" s="144" t="s">
        <v>1508</v>
      </c>
      <c r="D884" s="138" t="s">
        <v>3342</v>
      </c>
      <c r="E884" s="144" t="s">
        <v>2279</v>
      </c>
      <c r="F884" s="26" t="s">
        <v>2101</v>
      </c>
      <c r="G884" s="26" t="s">
        <v>2296</v>
      </c>
      <c r="H884" s="26" t="s">
        <v>40</v>
      </c>
      <c r="I884" s="70">
        <v>45627</v>
      </c>
      <c r="J884" s="71">
        <f t="shared" ca="1" si="180"/>
        <v>184.39353854166984</v>
      </c>
      <c r="K884" s="4">
        <v>364</v>
      </c>
      <c r="L884" s="70">
        <f t="shared" si="181"/>
        <v>45991</v>
      </c>
      <c r="M884" s="150" t="s">
        <v>2045</v>
      </c>
      <c r="O884" s="138" t="s">
        <v>2432</v>
      </c>
      <c r="R884" s="195">
        <v>2E-3</v>
      </c>
      <c r="U884" s="4" t="s">
        <v>29</v>
      </c>
      <c r="X884" s="4" t="s">
        <v>6973</v>
      </c>
      <c r="Y884" s="138" t="s">
        <v>3283</v>
      </c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  <c r="FC884" s="7"/>
      <c r="FD884" s="7"/>
      <c r="FE884" s="7"/>
      <c r="FF884" s="7"/>
      <c r="FG884" s="7"/>
      <c r="FH884" s="7"/>
      <c r="FI884" s="7"/>
      <c r="FJ884" s="7"/>
    </row>
    <row r="885" spans="1:166" s="4" customFormat="1" ht="30" hidden="1" customHeight="1" x14ac:dyDescent="0.25">
      <c r="A885" s="4">
        <v>883</v>
      </c>
      <c r="B885" s="4" t="s">
        <v>3266</v>
      </c>
      <c r="C885" s="144" t="s">
        <v>1508</v>
      </c>
      <c r="D885" s="138" t="s">
        <v>3343</v>
      </c>
      <c r="E885" s="144" t="s">
        <v>2279</v>
      </c>
      <c r="F885" s="26" t="s">
        <v>2101</v>
      </c>
      <c r="G885" s="26" t="s">
        <v>2296</v>
      </c>
      <c r="H885" s="26" t="s">
        <v>40</v>
      </c>
      <c r="I885" s="70">
        <v>45627</v>
      </c>
      <c r="J885" s="71">
        <f t="shared" ca="1" si="180"/>
        <v>184.39353854166984</v>
      </c>
      <c r="K885" s="4">
        <v>364</v>
      </c>
      <c r="L885" s="70">
        <f t="shared" si="181"/>
        <v>45991</v>
      </c>
      <c r="M885" s="150" t="s">
        <v>2045</v>
      </c>
      <c r="O885" s="138" t="s">
        <v>2432</v>
      </c>
      <c r="R885" s="195">
        <v>2E-3</v>
      </c>
      <c r="U885" s="4" t="s">
        <v>29</v>
      </c>
      <c r="X885" s="4" t="s">
        <v>6973</v>
      </c>
      <c r="Y885" s="138" t="s">
        <v>3284</v>
      </c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  <c r="FI885" s="7"/>
      <c r="FJ885" s="7"/>
    </row>
    <row r="886" spans="1:166" s="4" customFormat="1" ht="30" hidden="1" customHeight="1" x14ac:dyDescent="0.25">
      <c r="A886" s="4">
        <v>884</v>
      </c>
      <c r="B886" s="4" t="s">
        <v>3266</v>
      </c>
      <c r="C886" s="144" t="s">
        <v>1508</v>
      </c>
      <c r="D886" s="138" t="s">
        <v>3344</v>
      </c>
      <c r="E886" s="144" t="s">
        <v>2279</v>
      </c>
      <c r="F886" s="26" t="s">
        <v>2101</v>
      </c>
      <c r="G886" s="26" t="s">
        <v>2296</v>
      </c>
      <c r="H886" s="26" t="s">
        <v>40</v>
      </c>
      <c r="I886" s="70">
        <v>45627</v>
      </c>
      <c r="J886" s="71">
        <f t="shared" ca="1" si="180"/>
        <v>184.39353854166984</v>
      </c>
      <c r="K886" s="4">
        <v>364</v>
      </c>
      <c r="L886" s="70">
        <f t="shared" si="181"/>
        <v>45991</v>
      </c>
      <c r="M886" s="150" t="s">
        <v>2045</v>
      </c>
      <c r="O886" s="138" t="s">
        <v>2432</v>
      </c>
      <c r="R886" s="195">
        <v>2E-3</v>
      </c>
      <c r="U886" s="4" t="s">
        <v>29</v>
      </c>
      <c r="X886" s="4" t="s">
        <v>6973</v>
      </c>
      <c r="Y886" s="138" t="s">
        <v>3285</v>
      </c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  <c r="FC886" s="7"/>
      <c r="FD886" s="7"/>
      <c r="FE886" s="7"/>
      <c r="FF886" s="7"/>
      <c r="FG886" s="7"/>
      <c r="FH886" s="7"/>
      <c r="FI886" s="7"/>
      <c r="FJ886" s="7"/>
    </row>
    <row r="887" spans="1:166" s="4" customFormat="1" ht="30" hidden="1" customHeight="1" x14ac:dyDescent="0.25">
      <c r="A887" s="4">
        <v>885</v>
      </c>
      <c r="B887" s="4" t="s">
        <v>3266</v>
      </c>
      <c r="C887" s="144" t="s">
        <v>1508</v>
      </c>
      <c r="D887" s="138" t="s">
        <v>3345</v>
      </c>
      <c r="E887" s="144" t="s">
        <v>2279</v>
      </c>
      <c r="F887" s="26" t="s">
        <v>2101</v>
      </c>
      <c r="G887" s="26" t="s">
        <v>2296</v>
      </c>
      <c r="H887" s="26" t="s">
        <v>40</v>
      </c>
      <c r="I887" s="70">
        <v>45627</v>
      </c>
      <c r="J887" s="71">
        <f t="shared" ca="1" si="180"/>
        <v>184.39353854166984</v>
      </c>
      <c r="K887" s="4">
        <v>364</v>
      </c>
      <c r="L887" s="70">
        <f t="shared" si="181"/>
        <v>45991</v>
      </c>
      <c r="M887" s="150" t="s">
        <v>2045</v>
      </c>
      <c r="O887" s="138" t="s">
        <v>2432</v>
      </c>
      <c r="R887" s="195">
        <v>2E-3</v>
      </c>
      <c r="U887" s="4" t="s">
        <v>29</v>
      </c>
      <c r="X887" s="4" t="s">
        <v>6973</v>
      </c>
      <c r="Y887" s="138" t="s">
        <v>3286</v>
      </c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  <c r="FC887" s="7"/>
      <c r="FD887" s="7"/>
      <c r="FE887" s="7"/>
      <c r="FF887" s="7"/>
      <c r="FG887" s="7"/>
      <c r="FH887" s="7"/>
      <c r="FI887" s="7"/>
      <c r="FJ887" s="7"/>
    </row>
    <row r="888" spans="1:166" s="4" customFormat="1" ht="30" hidden="1" customHeight="1" x14ac:dyDescent="0.25">
      <c r="A888" s="4">
        <v>886</v>
      </c>
      <c r="B888" s="4" t="s">
        <v>3266</v>
      </c>
      <c r="C888" s="144" t="s">
        <v>1508</v>
      </c>
      <c r="D888" s="138" t="s">
        <v>3346</v>
      </c>
      <c r="E888" s="144" t="s">
        <v>2279</v>
      </c>
      <c r="F888" s="26" t="s">
        <v>2101</v>
      </c>
      <c r="G888" s="26" t="s">
        <v>2296</v>
      </c>
      <c r="H888" s="26" t="s">
        <v>40</v>
      </c>
      <c r="I888" s="70">
        <v>45627</v>
      </c>
      <c r="J888" s="71">
        <f t="shared" ca="1" si="180"/>
        <v>184.39353854166984</v>
      </c>
      <c r="K888" s="4">
        <v>364</v>
      </c>
      <c r="L888" s="70">
        <f t="shared" si="181"/>
        <v>45991</v>
      </c>
      <c r="M888" s="150" t="s">
        <v>2045</v>
      </c>
      <c r="O888" s="138" t="s">
        <v>2432</v>
      </c>
      <c r="R888" s="195">
        <v>2E-3</v>
      </c>
      <c r="U888" s="4" t="s">
        <v>29</v>
      </c>
      <c r="X888" s="4" t="s">
        <v>6973</v>
      </c>
      <c r="Y888" s="138" t="s">
        <v>3287</v>
      </c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  <c r="FC888" s="7"/>
      <c r="FD888" s="7"/>
      <c r="FE888" s="7"/>
      <c r="FF888" s="7"/>
      <c r="FG888" s="7"/>
      <c r="FH888" s="7"/>
      <c r="FI888" s="7"/>
      <c r="FJ888" s="7"/>
    </row>
    <row r="889" spans="1:166" s="4" customFormat="1" ht="30" hidden="1" customHeight="1" x14ac:dyDescent="0.25">
      <c r="A889" s="4">
        <v>887</v>
      </c>
      <c r="B889" s="4" t="s">
        <v>3266</v>
      </c>
      <c r="C889" s="144" t="s">
        <v>1508</v>
      </c>
      <c r="D889" s="138" t="s">
        <v>3347</v>
      </c>
      <c r="E889" s="144" t="s">
        <v>2279</v>
      </c>
      <c r="F889" s="26" t="s">
        <v>2101</v>
      </c>
      <c r="G889" s="26" t="s">
        <v>2296</v>
      </c>
      <c r="H889" s="26" t="s">
        <v>40</v>
      </c>
      <c r="I889" s="70">
        <v>45627</v>
      </c>
      <c r="J889" s="71">
        <f t="shared" ca="1" si="180"/>
        <v>184.39353854166984</v>
      </c>
      <c r="K889" s="4">
        <v>364</v>
      </c>
      <c r="L889" s="70">
        <f t="shared" si="181"/>
        <v>45991</v>
      </c>
      <c r="M889" s="150" t="s">
        <v>2045</v>
      </c>
      <c r="O889" s="138" t="s">
        <v>2432</v>
      </c>
      <c r="R889" s="195">
        <v>2E-3</v>
      </c>
      <c r="U889" s="4" t="s">
        <v>29</v>
      </c>
      <c r="X889" s="4" t="s">
        <v>6973</v>
      </c>
      <c r="Y889" s="138" t="s">
        <v>3288</v>
      </c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  <c r="FC889" s="7"/>
      <c r="FD889" s="7"/>
      <c r="FE889" s="7"/>
      <c r="FF889" s="7"/>
      <c r="FG889" s="7"/>
      <c r="FH889" s="7"/>
      <c r="FI889" s="7"/>
      <c r="FJ889" s="7"/>
    </row>
    <row r="890" spans="1:166" s="4" customFormat="1" ht="30" hidden="1" customHeight="1" x14ac:dyDescent="0.25">
      <c r="A890" s="4">
        <v>888</v>
      </c>
      <c r="B890" s="4" t="s">
        <v>3266</v>
      </c>
      <c r="C890" s="144" t="s">
        <v>1508</v>
      </c>
      <c r="D890" s="138" t="s">
        <v>3348</v>
      </c>
      <c r="E890" s="144" t="s">
        <v>2279</v>
      </c>
      <c r="F890" s="26" t="s">
        <v>2101</v>
      </c>
      <c r="G890" s="26" t="s">
        <v>2296</v>
      </c>
      <c r="H890" s="26" t="s">
        <v>40</v>
      </c>
      <c r="I890" s="70">
        <v>45627</v>
      </c>
      <c r="J890" s="71">
        <f t="shared" ca="1" si="180"/>
        <v>184.39353854166984</v>
      </c>
      <c r="K890" s="4">
        <v>364</v>
      </c>
      <c r="L890" s="70">
        <f t="shared" si="181"/>
        <v>45991</v>
      </c>
      <c r="M890" s="150" t="s">
        <v>2045</v>
      </c>
      <c r="O890" s="138" t="s">
        <v>2733</v>
      </c>
      <c r="R890" s="195">
        <v>2E-3</v>
      </c>
      <c r="U890" s="4" t="s">
        <v>29</v>
      </c>
      <c r="X890" s="4" t="s">
        <v>6973</v>
      </c>
      <c r="Y890" s="138" t="s">
        <v>3289</v>
      </c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  <c r="FC890" s="7"/>
      <c r="FD890" s="7"/>
      <c r="FE890" s="7"/>
      <c r="FF890" s="7"/>
      <c r="FG890" s="7"/>
      <c r="FH890" s="7"/>
      <c r="FI890" s="7"/>
      <c r="FJ890" s="7"/>
    </row>
    <row r="891" spans="1:166" s="4" customFormat="1" ht="30" hidden="1" customHeight="1" x14ac:dyDescent="0.25">
      <c r="A891" s="4">
        <v>889</v>
      </c>
      <c r="B891" s="4" t="s">
        <v>3266</v>
      </c>
      <c r="C891" s="144" t="s">
        <v>1508</v>
      </c>
      <c r="D891" s="138" t="s">
        <v>3349</v>
      </c>
      <c r="E891" s="144" t="s">
        <v>2279</v>
      </c>
      <c r="F891" s="26" t="s">
        <v>2101</v>
      </c>
      <c r="G891" s="26" t="s">
        <v>2296</v>
      </c>
      <c r="H891" s="26" t="s">
        <v>40</v>
      </c>
      <c r="I891" s="70">
        <v>45627</v>
      </c>
      <c r="J891" s="71">
        <f t="shared" ca="1" si="180"/>
        <v>184.39353854166984</v>
      </c>
      <c r="K891" s="4">
        <v>364</v>
      </c>
      <c r="L891" s="70">
        <f t="shared" si="181"/>
        <v>45991</v>
      </c>
      <c r="M891" s="150" t="s">
        <v>2045</v>
      </c>
      <c r="O891" s="138" t="s">
        <v>2432</v>
      </c>
      <c r="R891" s="195">
        <v>2E-3</v>
      </c>
      <c r="U891" s="4" t="s">
        <v>29</v>
      </c>
      <c r="X891" s="4" t="s">
        <v>6973</v>
      </c>
      <c r="Y891" s="138" t="s">
        <v>3290</v>
      </c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  <c r="FC891" s="7"/>
      <c r="FD891" s="7"/>
      <c r="FE891" s="7"/>
      <c r="FF891" s="7"/>
      <c r="FG891" s="7"/>
      <c r="FH891" s="7"/>
      <c r="FI891" s="7"/>
      <c r="FJ891" s="7"/>
    </row>
    <row r="892" spans="1:166" s="4" customFormat="1" ht="30" hidden="1" customHeight="1" x14ac:dyDescent="0.25">
      <c r="A892" s="4">
        <v>890</v>
      </c>
      <c r="B892" s="4" t="s">
        <v>3266</v>
      </c>
      <c r="C892" s="144" t="s">
        <v>1508</v>
      </c>
      <c r="D892" s="138" t="s">
        <v>3350</v>
      </c>
      <c r="E892" s="144" t="s">
        <v>2279</v>
      </c>
      <c r="F892" s="26" t="s">
        <v>2101</v>
      </c>
      <c r="G892" s="26" t="s">
        <v>2296</v>
      </c>
      <c r="H892" s="26" t="s">
        <v>40</v>
      </c>
      <c r="I892" s="70">
        <v>45627</v>
      </c>
      <c r="J892" s="71">
        <f t="shared" ca="1" si="180"/>
        <v>184.39353854166984</v>
      </c>
      <c r="K892" s="4">
        <v>364</v>
      </c>
      <c r="L892" s="70">
        <f t="shared" si="181"/>
        <v>45991</v>
      </c>
      <c r="M892" s="150" t="s">
        <v>2045</v>
      </c>
      <c r="O892" s="138" t="s">
        <v>2729</v>
      </c>
      <c r="R892" s="195">
        <v>2E-3</v>
      </c>
      <c r="U892" s="4" t="s">
        <v>29</v>
      </c>
      <c r="X892" s="4" t="s">
        <v>6973</v>
      </c>
      <c r="Y892" s="138" t="s">
        <v>3291</v>
      </c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  <c r="FI892" s="7"/>
      <c r="FJ892" s="7"/>
    </row>
    <row r="893" spans="1:166" s="4" customFormat="1" ht="30" hidden="1" customHeight="1" x14ac:dyDescent="0.25">
      <c r="A893" s="4">
        <v>891</v>
      </c>
      <c r="B893" s="4" t="s">
        <v>3266</v>
      </c>
      <c r="C893" s="144" t="s">
        <v>1508</v>
      </c>
      <c r="D893" s="138" t="s">
        <v>3351</v>
      </c>
      <c r="E893" s="144" t="s">
        <v>2279</v>
      </c>
      <c r="F893" s="26" t="s">
        <v>2101</v>
      </c>
      <c r="G893" s="26" t="s">
        <v>2296</v>
      </c>
      <c r="H893" s="26" t="s">
        <v>40</v>
      </c>
      <c r="I893" s="70">
        <v>45627</v>
      </c>
      <c r="J893" s="71">
        <f t="shared" ca="1" si="180"/>
        <v>184.39353854166984</v>
      </c>
      <c r="K893" s="4">
        <v>364</v>
      </c>
      <c r="L893" s="70">
        <f t="shared" si="181"/>
        <v>45991</v>
      </c>
      <c r="M893" s="150" t="s">
        <v>2045</v>
      </c>
      <c r="O893" s="138" t="s">
        <v>2432</v>
      </c>
      <c r="R893" s="195">
        <v>2E-3</v>
      </c>
      <c r="U893" s="4" t="s">
        <v>29</v>
      </c>
      <c r="X893" s="4" t="s">
        <v>6973</v>
      </c>
      <c r="Y893" s="138" t="s">
        <v>3292</v>
      </c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  <c r="FC893" s="7"/>
      <c r="FD893" s="7"/>
      <c r="FE893" s="7"/>
      <c r="FF893" s="7"/>
      <c r="FG893" s="7"/>
      <c r="FH893" s="7"/>
      <c r="FI893" s="7"/>
      <c r="FJ893" s="7"/>
    </row>
    <row r="894" spans="1:166" s="4" customFormat="1" ht="30" hidden="1" customHeight="1" x14ac:dyDescent="0.25">
      <c r="A894" s="4">
        <v>892</v>
      </c>
      <c r="B894" s="4" t="s">
        <v>3266</v>
      </c>
      <c r="C894" s="144" t="s">
        <v>1508</v>
      </c>
      <c r="D894" s="138" t="s">
        <v>3352</v>
      </c>
      <c r="E894" s="144" t="s">
        <v>2279</v>
      </c>
      <c r="F894" s="26" t="s">
        <v>2101</v>
      </c>
      <c r="G894" s="26" t="s">
        <v>2296</v>
      </c>
      <c r="H894" s="26" t="s">
        <v>40</v>
      </c>
      <c r="I894" s="70">
        <v>45627</v>
      </c>
      <c r="J894" s="71">
        <f t="shared" ca="1" si="180"/>
        <v>184.39353854166984</v>
      </c>
      <c r="K894" s="4">
        <v>364</v>
      </c>
      <c r="L894" s="70">
        <f t="shared" si="181"/>
        <v>45991</v>
      </c>
      <c r="M894" s="150" t="s">
        <v>2045</v>
      </c>
      <c r="O894" s="138" t="s">
        <v>2729</v>
      </c>
      <c r="R894" s="195">
        <v>2E-3</v>
      </c>
      <c r="U894" s="4" t="s">
        <v>29</v>
      </c>
      <c r="X894" s="4" t="s">
        <v>6973</v>
      </c>
      <c r="Y894" s="138" t="s">
        <v>3293</v>
      </c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  <c r="FI894" s="7"/>
      <c r="FJ894" s="7"/>
    </row>
    <row r="895" spans="1:166" s="4" customFormat="1" ht="30" hidden="1" customHeight="1" x14ac:dyDescent="0.25">
      <c r="A895" s="4">
        <v>893</v>
      </c>
      <c r="B895" s="4" t="s">
        <v>3266</v>
      </c>
      <c r="C895" s="144" t="s">
        <v>1508</v>
      </c>
      <c r="D895" s="138" t="s">
        <v>3353</v>
      </c>
      <c r="E895" s="144" t="s">
        <v>2279</v>
      </c>
      <c r="F895" s="26" t="s">
        <v>2101</v>
      </c>
      <c r="G895" s="26" t="s">
        <v>2296</v>
      </c>
      <c r="H895" s="26" t="s">
        <v>40</v>
      </c>
      <c r="I895" s="70">
        <v>45627</v>
      </c>
      <c r="J895" s="71">
        <f t="shared" ca="1" si="180"/>
        <v>184.39353854166984</v>
      </c>
      <c r="K895" s="4">
        <v>364</v>
      </c>
      <c r="L895" s="70">
        <f t="shared" si="181"/>
        <v>45991</v>
      </c>
      <c r="M895" s="150" t="s">
        <v>2045</v>
      </c>
      <c r="O895" s="138" t="s">
        <v>2432</v>
      </c>
      <c r="R895" s="195">
        <v>2E-3</v>
      </c>
      <c r="U895" s="4" t="s">
        <v>29</v>
      </c>
      <c r="X895" s="4" t="s">
        <v>6973</v>
      </c>
      <c r="Y895" s="138" t="s">
        <v>3294</v>
      </c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  <c r="FC895" s="7"/>
      <c r="FD895" s="7"/>
      <c r="FE895" s="7"/>
      <c r="FF895" s="7"/>
      <c r="FG895" s="7"/>
      <c r="FH895" s="7"/>
      <c r="FI895" s="7"/>
      <c r="FJ895" s="7"/>
    </row>
    <row r="896" spans="1:166" s="4" customFormat="1" ht="30" hidden="1" customHeight="1" x14ac:dyDescent="0.25">
      <c r="A896" s="4">
        <v>894</v>
      </c>
      <c r="B896" s="4" t="s">
        <v>3266</v>
      </c>
      <c r="C896" s="144" t="s">
        <v>1508</v>
      </c>
      <c r="D896" s="138" t="s">
        <v>3354</v>
      </c>
      <c r="E896" s="144" t="s">
        <v>2279</v>
      </c>
      <c r="F896" s="26" t="s">
        <v>2101</v>
      </c>
      <c r="G896" s="26" t="s">
        <v>2296</v>
      </c>
      <c r="H896" s="26" t="s">
        <v>40</v>
      </c>
      <c r="I896" s="70">
        <v>45627</v>
      </c>
      <c r="J896" s="71">
        <f t="shared" ca="1" si="180"/>
        <v>184.39353854166984</v>
      </c>
      <c r="K896" s="4">
        <v>364</v>
      </c>
      <c r="L896" s="70">
        <f t="shared" si="181"/>
        <v>45991</v>
      </c>
      <c r="M896" s="150" t="s">
        <v>2045</v>
      </c>
      <c r="O896" s="138" t="s">
        <v>2729</v>
      </c>
      <c r="R896" s="195">
        <v>2E-3</v>
      </c>
      <c r="U896" s="4" t="s">
        <v>29</v>
      </c>
      <c r="X896" s="4" t="s">
        <v>6973</v>
      </c>
      <c r="Y896" s="138" t="s">
        <v>3295</v>
      </c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  <c r="FI896" s="7"/>
      <c r="FJ896" s="7"/>
    </row>
    <row r="897" spans="1:166" s="4" customFormat="1" ht="30" hidden="1" customHeight="1" x14ac:dyDescent="0.25">
      <c r="A897" s="4">
        <v>895</v>
      </c>
      <c r="B897" s="4" t="s">
        <v>3266</v>
      </c>
      <c r="C897" s="144" t="s">
        <v>1508</v>
      </c>
      <c r="D897" s="138" t="s">
        <v>3355</v>
      </c>
      <c r="E897" s="144" t="s">
        <v>2279</v>
      </c>
      <c r="F897" s="26" t="s">
        <v>2101</v>
      </c>
      <c r="G897" s="26" t="s">
        <v>2296</v>
      </c>
      <c r="H897" s="26" t="s">
        <v>40</v>
      </c>
      <c r="I897" s="70">
        <v>45627</v>
      </c>
      <c r="J897" s="71">
        <f t="shared" ca="1" si="180"/>
        <v>184.39353854166984</v>
      </c>
      <c r="K897" s="4">
        <v>364</v>
      </c>
      <c r="L897" s="70">
        <f t="shared" si="181"/>
        <v>45991</v>
      </c>
      <c r="M897" s="150" t="s">
        <v>2045</v>
      </c>
      <c r="O897" s="138" t="s">
        <v>2432</v>
      </c>
      <c r="R897" s="195">
        <v>2E-3</v>
      </c>
      <c r="U897" s="4" t="s">
        <v>29</v>
      </c>
      <c r="X897" s="4" t="s">
        <v>6973</v>
      </c>
      <c r="Y897" s="138" t="s">
        <v>3296</v>
      </c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  <c r="FC897" s="7"/>
      <c r="FD897" s="7"/>
      <c r="FE897" s="7"/>
      <c r="FF897" s="7"/>
      <c r="FG897" s="7"/>
      <c r="FH897" s="7"/>
      <c r="FI897" s="7"/>
      <c r="FJ897" s="7"/>
    </row>
    <row r="898" spans="1:166" s="4" customFormat="1" ht="30" hidden="1" customHeight="1" x14ac:dyDescent="0.25">
      <c r="A898" s="4">
        <v>896</v>
      </c>
      <c r="B898" s="4" t="s">
        <v>3266</v>
      </c>
      <c r="C898" s="144" t="s">
        <v>1508</v>
      </c>
      <c r="D898" s="138" t="s">
        <v>3356</v>
      </c>
      <c r="E898" s="144" t="s">
        <v>2279</v>
      </c>
      <c r="F898" s="26" t="s">
        <v>2101</v>
      </c>
      <c r="G898" s="26" t="s">
        <v>2296</v>
      </c>
      <c r="H898" s="26" t="s">
        <v>40</v>
      </c>
      <c r="I898" s="70">
        <v>45627</v>
      </c>
      <c r="J898" s="71">
        <f t="shared" ca="1" si="180"/>
        <v>184.39353854166984</v>
      </c>
      <c r="K898" s="4">
        <v>364</v>
      </c>
      <c r="L898" s="70">
        <f t="shared" si="181"/>
        <v>45991</v>
      </c>
      <c r="M898" s="150" t="s">
        <v>2045</v>
      </c>
      <c r="O898" s="138" t="s">
        <v>2729</v>
      </c>
      <c r="R898" s="195">
        <v>2E-3</v>
      </c>
      <c r="U898" s="4" t="s">
        <v>29</v>
      </c>
      <c r="X898" s="4" t="s">
        <v>6973</v>
      </c>
      <c r="Y898" s="138" t="s">
        <v>3297</v>
      </c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  <c r="FI898" s="7"/>
      <c r="FJ898" s="7"/>
    </row>
    <row r="899" spans="1:166" s="4" customFormat="1" ht="30" hidden="1" customHeight="1" x14ac:dyDescent="0.25">
      <c r="A899" s="4">
        <v>897</v>
      </c>
      <c r="B899" s="4" t="s">
        <v>3266</v>
      </c>
      <c r="C899" s="144" t="s">
        <v>1508</v>
      </c>
      <c r="D899" s="138" t="s">
        <v>3357</v>
      </c>
      <c r="E899" s="144" t="s">
        <v>2279</v>
      </c>
      <c r="F899" s="26" t="s">
        <v>2101</v>
      </c>
      <c r="G899" s="26" t="s">
        <v>2296</v>
      </c>
      <c r="H899" s="26" t="s">
        <v>40</v>
      </c>
      <c r="I899" s="70">
        <v>45627</v>
      </c>
      <c r="J899" s="71">
        <f t="shared" ca="1" si="180"/>
        <v>184.39353854166984</v>
      </c>
      <c r="K899" s="4">
        <v>364</v>
      </c>
      <c r="L899" s="70">
        <f t="shared" si="181"/>
        <v>45991</v>
      </c>
      <c r="M899" s="150" t="s">
        <v>2045</v>
      </c>
      <c r="O899" s="138" t="s">
        <v>2432</v>
      </c>
      <c r="R899" s="195">
        <v>2E-3</v>
      </c>
      <c r="U899" s="4" t="s">
        <v>29</v>
      </c>
      <c r="X899" s="4" t="s">
        <v>6973</v>
      </c>
      <c r="Y899" s="138" t="s">
        <v>3298</v>
      </c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  <c r="FC899" s="7"/>
      <c r="FD899" s="7"/>
      <c r="FE899" s="7"/>
      <c r="FF899" s="7"/>
      <c r="FG899" s="7"/>
      <c r="FH899" s="7"/>
      <c r="FI899" s="7"/>
      <c r="FJ899" s="7"/>
    </row>
    <row r="900" spans="1:166" s="4" customFormat="1" ht="30" hidden="1" customHeight="1" x14ac:dyDescent="0.25">
      <c r="A900" s="4">
        <v>898</v>
      </c>
      <c r="B900" s="4" t="s">
        <v>3266</v>
      </c>
      <c r="C900" s="144" t="s">
        <v>1508</v>
      </c>
      <c r="D900" s="138" t="s">
        <v>3358</v>
      </c>
      <c r="E900" s="144" t="s">
        <v>2279</v>
      </c>
      <c r="F900" s="26" t="s">
        <v>2101</v>
      </c>
      <c r="G900" s="26" t="s">
        <v>2296</v>
      </c>
      <c r="H900" s="26" t="s">
        <v>40</v>
      </c>
      <c r="I900" s="70">
        <v>45627</v>
      </c>
      <c r="J900" s="71">
        <f t="shared" ca="1" si="180"/>
        <v>184.39353854166984</v>
      </c>
      <c r="K900" s="4">
        <v>364</v>
      </c>
      <c r="L900" s="70">
        <f t="shared" si="181"/>
        <v>45991</v>
      </c>
      <c r="M900" s="150" t="s">
        <v>2045</v>
      </c>
      <c r="O900" s="138" t="s">
        <v>2729</v>
      </c>
      <c r="R900" s="195">
        <v>2E-3</v>
      </c>
      <c r="U900" s="4" t="s">
        <v>29</v>
      </c>
      <c r="X900" s="4" t="s">
        <v>6973</v>
      </c>
      <c r="Y900" s="138" t="s">
        <v>3299</v>
      </c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  <c r="FI900" s="7"/>
      <c r="FJ900" s="7"/>
    </row>
    <row r="901" spans="1:166" s="4" customFormat="1" ht="30" hidden="1" customHeight="1" x14ac:dyDescent="0.25">
      <c r="A901" s="4">
        <v>899</v>
      </c>
      <c r="B901" s="4" t="s">
        <v>3266</v>
      </c>
      <c r="C901" s="144" t="s">
        <v>1508</v>
      </c>
      <c r="D901" s="138" t="s">
        <v>3359</v>
      </c>
      <c r="E901" s="144" t="s">
        <v>2279</v>
      </c>
      <c r="F901" s="26" t="s">
        <v>2101</v>
      </c>
      <c r="G901" s="26" t="s">
        <v>2296</v>
      </c>
      <c r="H901" s="26" t="s">
        <v>40</v>
      </c>
      <c r="I901" s="70">
        <v>45627</v>
      </c>
      <c r="J901" s="71">
        <f t="shared" ca="1" si="180"/>
        <v>184.39353854166984</v>
      </c>
      <c r="K901" s="4">
        <v>364</v>
      </c>
      <c r="L901" s="70">
        <f t="shared" si="181"/>
        <v>45991</v>
      </c>
      <c r="M901" s="150" t="s">
        <v>2045</v>
      </c>
      <c r="O901" s="138" t="s">
        <v>2432</v>
      </c>
      <c r="R901" s="195">
        <v>2E-3</v>
      </c>
      <c r="U901" s="4" t="s">
        <v>29</v>
      </c>
      <c r="X901" s="4" t="s">
        <v>6973</v>
      </c>
      <c r="Y901" s="138" t="s">
        <v>3300</v>
      </c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  <c r="FC901" s="7"/>
      <c r="FD901" s="7"/>
      <c r="FE901" s="7"/>
      <c r="FF901" s="7"/>
      <c r="FG901" s="7"/>
      <c r="FH901" s="7"/>
      <c r="FI901" s="7"/>
      <c r="FJ901" s="7"/>
    </row>
    <row r="902" spans="1:166" s="4" customFormat="1" ht="30" hidden="1" customHeight="1" x14ac:dyDescent="0.25">
      <c r="A902" s="4">
        <v>900</v>
      </c>
      <c r="B902" s="4" t="s">
        <v>3266</v>
      </c>
      <c r="C902" s="144" t="s">
        <v>1508</v>
      </c>
      <c r="D902" s="138" t="s">
        <v>3360</v>
      </c>
      <c r="E902" s="144" t="s">
        <v>2279</v>
      </c>
      <c r="F902" s="26" t="s">
        <v>2101</v>
      </c>
      <c r="G902" s="26" t="s">
        <v>2296</v>
      </c>
      <c r="H902" s="26" t="s">
        <v>40</v>
      </c>
      <c r="I902" s="70">
        <v>45627</v>
      </c>
      <c r="J902" s="71">
        <f t="shared" ca="1" si="180"/>
        <v>184.39353854166984</v>
      </c>
      <c r="K902" s="4">
        <v>364</v>
      </c>
      <c r="L902" s="70">
        <f t="shared" si="181"/>
        <v>45991</v>
      </c>
      <c r="M902" s="150" t="s">
        <v>2045</v>
      </c>
      <c r="O902" s="138" t="s">
        <v>2729</v>
      </c>
      <c r="R902" s="195">
        <v>2E-3</v>
      </c>
      <c r="U902" s="4" t="s">
        <v>29</v>
      </c>
      <c r="X902" s="4" t="s">
        <v>6973</v>
      </c>
      <c r="Y902" s="138" t="s">
        <v>3301</v>
      </c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  <c r="FI902" s="7"/>
      <c r="FJ902" s="7"/>
    </row>
    <row r="903" spans="1:166" s="4" customFormat="1" ht="30" hidden="1" customHeight="1" x14ac:dyDescent="0.25">
      <c r="A903" s="4">
        <v>901</v>
      </c>
      <c r="B903" s="4" t="s">
        <v>3266</v>
      </c>
      <c r="C903" s="144" t="s">
        <v>1508</v>
      </c>
      <c r="D903" s="138" t="s">
        <v>3361</v>
      </c>
      <c r="E903" s="144" t="s">
        <v>2279</v>
      </c>
      <c r="F903" s="26" t="s">
        <v>2101</v>
      </c>
      <c r="G903" s="26" t="s">
        <v>2296</v>
      </c>
      <c r="H903" s="26" t="s">
        <v>40</v>
      </c>
      <c r="I903" s="70">
        <v>45627</v>
      </c>
      <c r="J903" s="71">
        <f t="shared" ca="1" si="180"/>
        <v>184.39353854166984</v>
      </c>
      <c r="K903" s="4">
        <v>364</v>
      </c>
      <c r="L903" s="70">
        <f t="shared" si="181"/>
        <v>45991</v>
      </c>
      <c r="M903" s="150" t="s">
        <v>2045</v>
      </c>
      <c r="O903" s="138" t="s">
        <v>2432</v>
      </c>
      <c r="R903" s="195">
        <v>2E-3</v>
      </c>
      <c r="U903" s="4" t="s">
        <v>29</v>
      </c>
      <c r="X903" s="4" t="s">
        <v>6973</v>
      </c>
      <c r="Y903" s="138" t="s">
        <v>3302</v>
      </c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  <c r="FC903" s="7"/>
      <c r="FD903" s="7"/>
      <c r="FE903" s="7"/>
      <c r="FF903" s="7"/>
      <c r="FG903" s="7"/>
      <c r="FH903" s="7"/>
      <c r="FI903" s="7"/>
      <c r="FJ903" s="7"/>
    </row>
    <row r="904" spans="1:166" s="4" customFormat="1" ht="30" hidden="1" customHeight="1" x14ac:dyDescent="0.25">
      <c r="A904" s="4">
        <v>902</v>
      </c>
      <c r="B904" s="4" t="s">
        <v>3266</v>
      </c>
      <c r="C904" s="144" t="s">
        <v>1508</v>
      </c>
      <c r="D904" s="138" t="s">
        <v>3362</v>
      </c>
      <c r="E904" s="144" t="s">
        <v>2279</v>
      </c>
      <c r="F904" s="26" t="s">
        <v>2101</v>
      </c>
      <c r="G904" s="26" t="s">
        <v>2296</v>
      </c>
      <c r="H904" s="26" t="s">
        <v>40</v>
      </c>
      <c r="I904" s="70">
        <v>45627</v>
      </c>
      <c r="J904" s="71">
        <f t="shared" ref="J904:J967" ca="1" si="182">L904-NOW()</f>
        <v>184.39353854166984</v>
      </c>
      <c r="K904" s="4">
        <v>364</v>
      </c>
      <c r="L904" s="70">
        <f t="shared" si="181"/>
        <v>45991</v>
      </c>
      <c r="M904" s="150" t="s">
        <v>2045</v>
      </c>
      <c r="O904" s="138" t="s">
        <v>2729</v>
      </c>
      <c r="R904" s="195">
        <v>2E-3</v>
      </c>
      <c r="U904" s="4" t="s">
        <v>29</v>
      </c>
      <c r="X904" s="4" t="s">
        <v>6973</v>
      </c>
      <c r="Y904" s="138" t="s">
        <v>3303</v>
      </c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  <c r="FI904" s="7"/>
      <c r="FJ904" s="7"/>
    </row>
    <row r="905" spans="1:166" s="4" customFormat="1" ht="30" hidden="1" customHeight="1" x14ac:dyDescent="0.25">
      <c r="A905" s="4">
        <v>903</v>
      </c>
      <c r="B905" s="4" t="s">
        <v>3266</v>
      </c>
      <c r="C905" s="144" t="s">
        <v>1508</v>
      </c>
      <c r="D905" s="138" t="s">
        <v>3363</v>
      </c>
      <c r="E905" s="144" t="s">
        <v>2279</v>
      </c>
      <c r="F905" s="26" t="s">
        <v>2101</v>
      </c>
      <c r="G905" s="26" t="s">
        <v>2296</v>
      </c>
      <c r="H905" s="26" t="s">
        <v>40</v>
      </c>
      <c r="I905" s="70">
        <v>45627</v>
      </c>
      <c r="J905" s="71">
        <f t="shared" ca="1" si="182"/>
        <v>184.39353854166984</v>
      </c>
      <c r="K905" s="4">
        <v>364</v>
      </c>
      <c r="L905" s="70">
        <f t="shared" si="181"/>
        <v>45991</v>
      </c>
      <c r="M905" s="150" t="s">
        <v>2045</v>
      </c>
      <c r="O905" s="138" t="s">
        <v>2432</v>
      </c>
      <c r="R905" s="195">
        <v>2E-3</v>
      </c>
      <c r="U905" s="4" t="s">
        <v>29</v>
      </c>
      <c r="X905" s="4" t="s">
        <v>6973</v>
      </c>
      <c r="Y905" s="138" t="s">
        <v>3304</v>
      </c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  <c r="FC905" s="7"/>
      <c r="FD905" s="7"/>
      <c r="FE905" s="7"/>
      <c r="FF905" s="7"/>
      <c r="FG905" s="7"/>
      <c r="FH905" s="7"/>
      <c r="FI905" s="7"/>
      <c r="FJ905" s="7"/>
    </row>
    <row r="906" spans="1:166" s="4" customFormat="1" ht="30" hidden="1" customHeight="1" x14ac:dyDescent="0.25">
      <c r="A906" s="4">
        <v>904</v>
      </c>
      <c r="B906" s="4" t="s">
        <v>3266</v>
      </c>
      <c r="C906" s="144" t="s">
        <v>1508</v>
      </c>
      <c r="D906" s="138" t="s">
        <v>3364</v>
      </c>
      <c r="E906" s="144" t="s">
        <v>2279</v>
      </c>
      <c r="F906" s="26" t="s">
        <v>2101</v>
      </c>
      <c r="G906" s="26" t="s">
        <v>2296</v>
      </c>
      <c r="H906" s="26" t="s">
        <v>40</v>
      </c>
      <c r="I906" s="70">
        <v>45627</v>
      </c>
      <c r="J906" s="71">
        <f t="shared" ca="1" si="182"/>
        <v>184.39353854166984</v>
      </c>
      <c r="K906" s="4">
        <v>364</v>
      </c>
      <c r="L906" s="70">
        <f t="shared" si="181"/>
        <v>45991</v>
      </c>
      <c r="M906" s="150" t="s">
        <v>2045</v>
      </c>
      <c r="O906" s="138" t="s">
        <v>2729</v>
      </c>
      <c r="R906" s="195">
        <v>2E-3</v>
      </c>
      <c r="U906" s="4" t="s">
        <v>29</v>
      </c>
      <c r="X906" s="4" t="s">
        <v>6973</v>
      </c>
      <c r="Y906" s="138" t="s">
        <v>3305</v>
      </c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  <c r="FI906" s="7"/>
      <c r="FJ906" s="7"/>
    </row>
    <row r="907" spans="1:166" s="4" customFormat="1" ht="30" hidden="1" customHeight="1" x14ac:dyDescent="0.25">
      <c r="A907" s="4">
        <v>905</v>
      </c>
      <c r="B907" s="4" t="s">
        <v>3266</v>
      </c>
      <c r="C907" s="144" t="s">
        <v>1508</v>
      </c>
      <c r="D907" s="138" t="s">
        <v>3334</v>
      </c>
      <c r="E907" s="144" t="s">
        <v>3384</v>
      </c>
      <c r="F907" s="26" t="s">
        <v>2101</v>
      </c>
      <c r="G907" s="26" t="s">
        <v>2296</v>
      </c>
      <c r="H907" s="26" t="s">
        <v>40</v>
      </c>
      <c r="I907" s="70">
        <v>45627</v>
      </c>
      <c r="J907" s="71">
        <f t="shared" ca="1" si="182"/>
        <v>184.39353854166984</v>
      </c>
      <c r="K907" s="4">
        <v>364</v>
      </c>
      <c r="L907" s="70">
        <f t="shared" si="181"/>
        <v>45991</v>
      </c>
      <c r="M907" s="138" t="s">
        <v>3395</v>
      </c>
      <c r="O907" s="138" t="s">
        <v>2431</v>
      </c>
      <c r="R907" s="195">
        <v>2E-3</v>
      </c>
      <c r="U907" s="4" t="s">
        <v>29</v>
      </c>
      <c r="X907" s="4" t="s">
        <v>6973</v>
      </c>
      <c r="Y907" s="138" t="s">
        <v>3306</v>
      </c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  <c r="FC907" s="7"/>
      <c r="FD907" s="7"/>
      <c r="FE907" s="7"/>
      <c r="FF907" s="7"/>
      <c r="FG907" s="7"/>
      <c r="FH907" s="7"/>
      <c r="FI907" s="7"/>
      <c r="FJ907" s="7"/>
    </row>
    <row r="908" spans="1:166" s="4" customFormat="1" ht="30" hidden="1" customHeight="1" x14ac:dyDescent="0.25">
      <c r="A908" s="4">
        <v>906</v>
      </c>
      <c r="B908" s="4" t="s">
        <v>3266</v>
      </c>
      <c r="C908" s="144" t="s">
        <v>2135</v>
      </c>
      <c r="D908" s="138" t="s">
        <v>3334</v>
      </c>
      <c r="E908" s="144" t="s">
        <v>3385</v>
      </c>
      <c r="F908" s="26" t="s">
        <v>2101</v>
      </c>
      <c r="G908" s="26" t="s">
        <v>2296</v>
      </c>
      <c r="H908" s="26" t="s">
        <v>40</v>
      </c>
      <c r="I908" s="70">
        <v>45627</v>
      </c>
      <c r="J908" s="71">
        <f t="shared" ca="1" si="182"/>
        <v>549.39353854166984</v>
      </c>
      <c r="K908" s="4">
        <v>729</v>
      </c>
      <c r="L908" s="70">
        <f t="shared" si="181"/>
        <v>46356</v>
      </c>
      <c r="M908" s="138" t="s">
        <v>3396</v>
      </c>
      <c r="O908" s="138" t="s">
        <v>2433</v>
      </c>
      <c r="P908" s="4" t="s">
        <v>287</v>
      </c>
      <c r="R908" s="144" t="s">
        <v>2430</v>
      </c>
      <c r="U908" s="4" t="s">
        <v>29</v>
      </c>
      <c r="X908" s="4" t="s">
        <v>6973</v>
      </c>
      <c r="Y908" s="138" t="s">
        <v>3307</v>
      </c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  <c r="FI908" s="7"/>
      <c r="FJ908" s="7"/>
    </row>
    <row r="909" spans="1:166" s="4" customFormat="1" ht="30" hidden="1" customHeight="1" x14ac:dyDescent="0.25">
      <c r="A909" s="4">
        <v>907</v>
      </c>
      <c r="B909" s="4" t="s">
        <v>3266</v>
      </c>
      <c r="C909" s="144" t="s">
        <v>2135</v>
      </c>
      <c r="D909" s="138" t="s">
        <v>3365</v>
      </c>
      <c r="E909" s="144" t="s">
        <v>3386</v>
      </c>
      <c r="F909" s="26" t="s">
        <v>2101</v>
      </c>
      <c r="G909" s="26" t="s">
        <v>2296</v>
      </c>
      <c r="H909" s="26" t="s">
        <v>40</v>
      </c>
      <c r="I909" s="70">
        <v>45627</v>
      </c>
      <c r="J909" s="71">
        <f t="shared" ca="1" si="182"/>
        <v>549.39353854166984</v>
      </c>
      <c r="K909" s="4">
        <v>729</v>
      </c>
      <c r="L909" s="70">
        <f t="shared" si="181"/>
        <v>46356</v>
      </c>
      <c r="M909" s="138" t="s">
        <v>3397</v>
      </c>
      <c r="O909" s="138" t="s">
        <v>2428</v>
      </c>
      <c r="P909" s="4" t="s">
        <v>287</v>
      </c>
      <c r="R909" s="144" t="s">
        <v>2430</v>
      </c>
      <c r="U909" s="4" t="s">
        <v>29</v>
      </c>
      <c r="X909" s="4" t="s">
        <v>6973</v>
      </c>
      <c r="Y909" s="138" t="s">
        <v>3308</v>
      </c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  <c r="FC909" s="7"/>
      <c r="FD909" s="7"/>
      <c r="FE909" s="7"/>
      <c r="FF909" s="7"/>
      <c r="FG909" s="7"/>
      <c r="FH909" s="7"/>
      <c r="FI909" s="7"/>
      <c r="FJ909" s="7"/>
    </row>
    <row r="910" spans="1:166" s="4" customFormat="1" ht="30" hidden="1" customHeight="1" x14ac:dyDescent="0.25">
      <c r="A910" s="4">
        <v>908</v>
      </c>
      <c r="B910" s="4" t="s">
        <v>3266</v>
      </c>
      <c r="C910" s="144" t="s">
        <v>2135</v>
      </c>
      <c r="D910" s="138" t="s">
        <v>3366</v>
      </c>
      <c r="E910" s="144" t="s">
        <v>2740</v>
      </c>
      <c r="F910" s="26" t="s">
        <v>2101</v>
      </c>
      <c r="G910" s="26" t="s">
        <v>2296</v>
      </c>
      <c r="H910" s="26" t="s">
        <v>40</v>
      </c>
      <c r="I910" s="70">
        <v>45627</v>
      </c>
      <c r="J910" s="71">
        <f t="shared" ca="1" si="182"/>
        <v>549.39353854166984</v>
      </c>
      <c r="K910" s="4">
        <v>729</v>
      </c>
      <c r="L910" s="70">
        <f t="shared" si="181"/>
        <v>46356</v>
      </c>
      <c r="M910" s="144" t="s">
        <v>2740</v>
      </c>
      <c r="O910" s="138" t="s">
        <v>3400</v>
      </c>
      <c r="P910" s="4" t="s">
        <v>287</v>
      </c>
      <c r="R910" s="144" t="s">
        <v>2430</v>
      </c>
      <c r="U910" s="4" t="s">
        <v>29</v>
      </c>
      <c r="X910" s="4" t="s">
        <v>6973</v>
      </c>
      <c r="Y910" s="138" t="s">
        <v>3309</v>
      </c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  <c r="FI910" s="7"/>
      <c r="FJ910" s="7"/>
    </row>
    <row r="911" spans="1:166" s="4" customFormat="1" ht="30" hidden="1" customHeight="1" x14ac:dyDescent="0.25">
      <c r="A911" s="4">
        <v>909</v>
      </c>
      <c r="B911" s="4" t="s">
        <v>3266</v>
      </c>
      <c r="C911" s="148" t="s">
        <v>2136</v>
      </c>
      <c r="D911" s="150" t="s">
        <v>3367</v>
      </c>
      <c r="E911" s="148" t="s">
        <v>3387</v>
      </c>
      <c r="F911" s="26" t="s">
        <v>2101</v>
      </c>
      <c r="G911" s="26" t="s">
        <v>2296</v>
      </c>
      <c r="H911" s="26" t="s">
        <v>40</v>
      </c>
      <c r="I911" s="70">
        <v>45627</v>
      </c>
      <c r="J911" s="71">
        <f t="shared" ca="1" si="182"/>
        <v>1279.3935385416698</v>
      </c>
      <c r="K911" s="4">
        <v>1459</v>
      </c>
      <c r="L911" s="70">
        <f t="shared" si="181"/>
        <v>47086</v>
      </c>
      <c r="M911" s="150" t="s">
        <v>3024</v>
      </c>
      <c r="O911" s="150" t="s">
        <v>2955</v>
      </c>
      <c r="R911" s="144" t="s">
        <v>2430</v>
      </c>
      <c r="U911" s="4" t="s">
        <v>29</v>
      </c>
      <c r="X911" s="4" t="s">
        <v>6973</v>
      </c>
      <c r="Y911" s="150" t="s">
        <v>3310</v>
      </c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  <c r="FC911" s="7"/>
      <c r="FD911" s="7"/>
      <c r="FE911" s="7"/>
      <c r="FF911" s="7"/>
      <c r="FG911" s="7"/>
      <c r="FH911" s="7"/>
      <c r="FI911" s="7"/>
      <c r="FJ911" s="7"/>
    </row>
    <row r="912" spans="1:166" s="4" customFormat="1" ht="30" hidden="1" customHeight="1" x14ac:dyDescent="0.25">
      <c r="A912" s="4">
        <v>910</v>
      </c>
      <c r="B912" s="4" t="s">
        <v>3266</v>
      </c>
      <c r="C912" s="148" t="s">
        <v>2136</v>
      </c>
      <c r="D912" s="150" t="s">
        <v>3367</v>
      </c>
      <c r="E912" s="148" t="s">
        <v>3388</v>
      </c>
      <c r="F912" s="26" t="s">
        <v>2101</v>
      </c>
      <c r="G912" s="26" t="s">
        <v>2296</v>
      </c>
      <c r="H912" s="26" t="s">
        <v>40</v>
      </c>
      <c r="I912" s="70">
        <v>45627</v>
      </c>
      <c r="J912" s="71">
        <f t="shared" ca="1" si="182"/>
        <v>1279.3935385416698</v>
      </c>
      <c r="K912" s="4">
        <v>1459</v>
      </c>
      <c r="L912" s="70">
        <f t="shared" si="181"/>
        <v>47086</v>
      </c>
      <c r="M912" s="150" t="s">
        <v>3216</v>
      </c>
      <c r="O912" s="150" t="s">
        <v>2430</v>
      </c>
      <c r="R912" s="192">
        <v>1E-3</v>
      </c>
      <c r="U912" s="4" t="s">
        <v>29</v>
      </c>
      <c r="X912" s="4" t="s">
        <v>6973</v>
      </c>
      <c r="Y912" s="150" t="s">
        <v>3311</v>
      </c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  <c r="FI912" s="7"/>
      <c r="FJ912" s="7"/>
    </row>
    <row r="913" spans="1:166" s="4" customFormat="1" ht="30" hidden="1" customHeight="1" x14ac:dyDescent="0.25">
      <c r="A913" s="4">
        <v>911</v>
      </c>
      <c r="B913" s="4" t="s">
        <v>3266</v>
      </c>
      <c r="C913" s="148" t="s">
        <v>2136</v>
      </c>
      <c r="D913" s="150" t="s">
        <v>3367</v>
      </c>
      <c r="E913" s="148" t="s">
        <v>3389</v>
      </c>
      <c r="F913" s="26" t="s">
        <v>2101</v>
      </c>
      <c r="G913" s="26" t="s">
        <v>2296</v>
      </c>
      <c r="H913" s="26" t="s">
        <v>40</v>
      </c>
      <c r="I913" s="70">
        <v>45627</v>
      </c>
      <c r="J913" s="71">
        <f t="shared" ca="1" si="182"/>
        <v>1279.3935385416698</v>
      </c>
      <c r="K913" s="4">
        <v>1459</v>
      </c>
      <c r="L913" s="70">
        <f t="shared" si="181"/>
        <v>47086</v>
      </c>
      <c r="M913" s="150" t="s">
        <v>3024</v>
      </c>
      <c r="O913" s="150" t="s">
        <v>2430</v>
      </c>
      <c r="R913" s="192" t="s">
        <v>3265</v>
      </c>
      <c r="U913" s="4" t="s">
        <v>29</v>
      </c>
      <c r="X913" s="4" t="s">
        <v>6973</v>
      </c>
      <c r="Y913" s="150" t="s">
        <v>3312</v>
      </c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  <c r="FC913" s="7"/>
      <c r="FD913" s="7"/>
      <c r="FE913" s="7"/>
      <c r="FF913" s="7"/>
      <c r="FG913" s="7"/>
      <c r="FH913" s="7"/>
      <c r="FI913" s="7"/>
      <c r="FJ913" s="7"/>
    </row>
    <row r="914" spans="1:166" s="4" customFormat="1" ht="30" hidden="1" customHeight="1" x14ac:dyDescent="0.25">
      <c r="A914" s="4">
        <v>912</v>
      </c>
      <c r="B914" s="4" t="s">
        <v>3266</v>
      </c>
      <c r="C914" s="148" t="s">
        <v>2136</v>
      </c>
      <c r="D914" s="150" t="s">
        <v>3368</v>
      </c>
      <c r="E914" s="148" t="s">
        <v>3390</v>
      </c>
      <c r="F914" s="26" t="s">
        <v>2101</v>
      </c>
      <c r="G914" s="26" t="s">
        <v>2296</v>
      </c>
      <c r="H914" s="26" t="s">
        <v>40</v>
      </c>
      <c r="I914" s="70">
        <v>45627</v>
      </c>
      <c r="J914" s="71">
        <f t="shared" ca="1" si="182"/>
        <v>1279.3935385416698</v>
      </c>
      <c r="K914" s="4">
        <v>1459</v>
      </c>
      <c r="L914" s="70">
        <f t="shared" si="181"/>
        <v>47086</v>
      </c>
      <c r="M914" s="150" t="s">
        <v>2736</v>
      </c>
      <c r="O914" s="150" t="s">
        <v>2430</v>
      </c>
      <c r="R914" s="192" t="s">
        <v>3264</v>
      </c>
      <c r="U914" s="4" t="s">
        <v>29</v>
      </c>
      <c r="X914" s="4" t="s">
        <v>6973</v>
      </c>
      <c r="Y914" s="150" t="s">
        <v>3313</v>
      </c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  <c r="FI914" s="7"/>
      <c r="FJ914" s="7"/>
    </row>
    <row r="915" spans="1:166" s="4" customFormat="1" ht="30" hidden="1" customHeight="1" x14ac:dyDescent="0.25">
      <c r="A915" s="4">
        <v>913</v>
      </c>
      <c r="B915" s="4" t="s">
        <v>3266</v>
      </c>
      <c r="C915" s="148" t="s">
        <v>2136</v>
      </c>
      <c r="D915" s="150" t="s">
        <v>3369</v>
      </c>
      <c r="E915" s="148" t="s">
        <v>3391</v>
      </c>
      <c r="F915" s="26" t="s">
        <v>2101</v>
      </c>
      <c r="G915" s="26" t="s">
        <v>2296</v>
      </c>
      <c r="H915" s="26" t="s">
        <v>40</v>
      </c>
      <c r="I915" s="70">
        <v>45627</v>
      </c>
      <c r="J915" s="71">
        <f t="shared" ca="1" si="182"/>
        <v>1279.3935385416698</v>
      </c>
      <c r="K915" s="4">
        <v>1459</v>
      </c>
      <c r="L915" s="70">
        <f t="shared" si="181"/>
        <v>47086</v>
      </c>
      <c r="M915" s="150" t="s">
        <v>2948</v>
      </c>
      <c r="O915" s="150" t="s">
        <v>2430</v>
      </c>
      <c r="R915" s="192" t="s">
        <v>3264</v>
      </c>
      <c r="U915" s="4" t="s">
        <v>29</v>
      </c>
      <c r="X915" s="4" t="s">
        <v>6973</v>
      </c>
      <c r="Y915" s="150" t="s">
        <v>3314</v>
      </c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  <c r="FC915" s="7"/>
      <c r="FD915" s="7"/>
      <c r="FE915" s="7"/>
      <c r="FF915" s="7"/>
      <c r="FG915" s="7"/>
      <c r="FH915" s="7"/>
      <c r="FI915" s="7"/>
      <c r="FJ915" s="7"/>
    </row>
    <row r="916" spans="1:166" s="4" customFormat="1" ht="39.75" hidden="1" customHeight="1" x14ac:dyDescent="0.25">
      <c r="A916" s="4">
        <v>914</v>
      </c>
      <c r="B916" s="4" t="s">
        <v>3266</v>
      </c>
      <c r="C916" s="148" t="s">
        <v>2136</v>
      </c>
      <c r="D916" s="150" t="s">
        <v>3370</v>
      </c>
      <c r="E916" s="148" t="s">
        <v>3392</v>
      </c>
      <c r="F916" s="26" t="s">
        <v>2101</v>
      </c>
      <c r="G916" s="26" t="s">
        <v>2296</v>
      </c>
      <c r="H916" s="26" t="s">
        <v>40</v>
      </c>
      <c r="I916" s="70">
        <v>45627</v>
      </c>
      <c r="J916" s="71">
        <f t="shared" ca="1" si="182"/>
        <v>1279.3935385416698</v>
      </c>
      <c r="K916" s="4">
        <v>1459</v>
      </c>
      <c r="L916" s="70">
        <f t="shared" si="181"/>
        <v>47086</v>
      </c>
      <c r="M916" s="150" t="s">
        <v>3024</v>
      </c>
      <c r="O916" s="150" t="s">
        <v>2430</v>
      </c>
      <c r="R916" s="192" t="s">
        <v>3264</v>
      </c>
      <c r="U916" s="4" t="s">
        <v>29</v>
      </c>
      <c r="X916" s="4" t="s">
        <v>6973</v>
      </c>
      <c r="Y916" s="150" t="s">
        <v>3315</v>
      </c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  <c r="FI916" s="7"/>
      <c r="FJ916" s="7"/>
    </row>
    <row r="917" spans="1:166" s="4" customFormat="1" ht="39.75" hidden="1" customHeight="1" x14ac:dyDescent="0.25">
      <c r="A917" s="4">
        <v>915</v>
      </c>
      <c r="B917" s="4" t="s">
        <v>3266</v>
      </c>
      <c r="C917" s="148" t="s">
        <v>2136</v>
      </c>
      <c r="D917" s="150" t="s">
        <v>3370</v>
      </c>
      <c r="E917" s="148" t="s">
        <v>3393</v>
      </c>
      <c r="F917" s="26" t="s">
        <v>2101</v>
      </c>
      <c r="G917" s="26" t="s">
        <v>2296</v>
      </c>
      <c r="H917" s="26" t="s">
        <v>40</v>
      </c>
      <c r="I917" s="70">
        <v>45627</v>
      </c>
      <c r="J917" s="71">
        <f t="shared" ca="1" si="182"/>
        <v>1279.3935385416698</v>
      </c>
      <c r="K917" s="4">
        <v>1459</v>
      </c>
      <c r="L917" s="70">
        <f t="shared" si="181"/>
        <v>47086</v>
      </c>
      <c r="M917" s="150" t="s">
        <v>3024</v>
      </c>
      <c r="O917" s="150" t="s">
        <v>2430</v>
      </c>
      <c r="R917" s="192" t="s">
        <v>3264</v>
      </c>
      <c r="U917" s="4" t="s">
        <v>29</v>
      </c>
      <c r="X917" s="4" t="s">
        <v>6973</v>
      </c>
      <c r="Y917" s="150" t="s">
        <v>3316</v>
      </c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  <c r="FC917" s="7"/>
      <c r="FD917" s="7"/>
      <c r="FE917" s="7"/>
      <c r="FF917" s="7"/>
      <c r="FG917" s="7"/>
      <c r="FH917" s="7"/>
      <c r="FI917" s="7"/>
      <c r="FJ917" s="7"/>
    </row>
    <row r="918" spans="1:166" s="4" customFormat="1" ht="39.75" hidden="1" customHeight="1" x14ac:dyDescent="0.25">
      <c r="A918" s="4">
        <v>916</v>
      </c>
      <c r="B918" s="4" t="s">
        <v>3266</v>
      </c>
      <c r="C918" s="148" t="s">
        <v>2136</v>
      </c>
      <c r="D918" s="150" t="s">
        <v>3371</v>
      </c>
      <c r="E918" s="148" t="s">
        <v>3394</v>
      </c>
      <c r="F918" s="26" t="s">
        <v>2101</v>
      </c>
      <c r="G918" s="26" t="s">
        <v>2296</v>
      </c>
      <c r="H918" s="26" t="s">
        <v>40</v>
      </c>
      <c r="I918" s="70">
        <v>45627</v>
      </c>
      <c r="J918" s="71">
        <f t="shared" ca="1" si="182"/>
        <v>1279.3935385416698</v>
      </c>
      <c r="K918" s="4">
        <v>1459</v>
      </c>
      <c r="L918" s="70">
        <f t="shared" si="181"/>
        <v>47086</v>
      </c>
      <c r="M918" s="150" t="s">
        <v>3024</v>
      </c>
      <c r="O918" s="150" t="s">
        <v>2430</v>
      </c>
      <c r="R918" s="192" t="s">
        <v>3264</v>
      </c>
      <c r="U918" s="4" t="s">
        <v>29</v>
      </c>
      <c r="X918" s="4" t="s">
        <v>6973</v>
      </c>
      <c r="Y918" s="150" t="s">
        <v>3317</v>
      </c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  <c r="FI918" s="7"/>
      <c r="FJ918" s="7"/>
    </row>
    <row r="919" spans="1:166" s="4" customFormat="1" ht="30" hidden="1" customHeight="1" x14ac:dyDescent="0.25">
      <c r="A919" s="4">
        <v>917</v>
      </c>
      <c r="B919" s="4" t="s">
        <v>3266</v>
      </c>
      <c r="C919" s="144" t="s">
        <v>2475</v>
      </c>
      <c r="D919" s="150" t="s">
        <v>3372</v>
      </c>
      <c r="E919" s="150" t="s">
        <v>2045</v>
      </c>
      <c r="F919" s="26" t="s">
        <v>2101</v>
      </c>
      <c r="G919" s="26" t="s">
        <v>2296</v>
      </c>
      <c r="H919" s="26" t="s">
        <v>40</v>
      </c>
      <c r="I919" s="70">
        <v>45627</v>
      </c>
      <c r="J919" s="71">
        <f t="shared" ca="1" si="182"/>
        <v>184.39353854166984</v>
      </c>
      <c r="K919" s="4">
        <v>364</v>
      </c>
      <c r="L919" s="70">
        <f t="shared" si="181"/>
        <v>45991</v>
      </c>
      <c r="M919" s="150" t="s">
        <v>2045</v>
      </c>
      <c r="O919" s="138" t="s">
        <v>2729</v>
      </c>
      <c r="R919" s="144">
        <v>1</v>
      </c>
      <c r="U919" s="4" t="s">
        <v>29</v>
      </c>
      <c r="X919" s="4" t="s">
        <v>6973</v>
      </c>
      <c r="Y919" s="138" t="s">
        <v>3318</v>
      </c>
      <c r="Z919" s="198" t="s">
        <v>3401</v>
      </c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  <c r="FC919" s="7"/>
      <c r="FD919" s="7"/>
      <c r="FE919" s="7"/>
      <c r="FF919" s="7"/>
      <c r="FG919" s="7"/>
      <c r="FH919" s="7"/>
      <c r="FI919" s="7"/>
      <c r="FJ919" s="7"/>
    </row>
    <row r="920" spans="1:166" s="4" customFormat="1" ht="30" hidden="1" customHeight="1" x14ac:dyDescent="0.25">
      <c r="A920" s="4">
        <v>918</v>
      </c>
      <c r="B920" s="4" t="s">
        <v>3266</v>
      </c>
      <c r="C920" s="144" t="s">
        <v>2475</v>
      </c>
      <c r="D920" s="150" t="s">
        <v>3373</v>
      </c>
      <c r="E920" s="150" t="s">
        <v>2045</v>
      </c>
      <c r="F920" s="26" t="s">
        <v>2101</v>
      </c>
      <c r="G920" s="26" t="s">
        <v>2296</v>
      </c>
      <c r="H920" s="26" t="s">
        <v>40</v>
      </c>
      <c r="I920" s="70">
        <v>45627</v>
      </c>
      <c r="J920" s="71">
        <f t="shared" ca="1" si="182"/>
        <v>184.39353854166984</v>
      </c>
      <c r="K920" s="4">
        <v>364</v>
      </c>
      <c r="L920" s="70">
        <f t="shared" si="181"/>
        <v>45991</v>
      </c>
      <c r="M920" s="150" t="s">
        <v>2045</v>
      </c>
      <c r="O920" s="138" t="s">
        <v>2729</v>
      </c>
      <c r="R920" s="144">
        <v>1</v>
      </c>
      <c r="U920" s="4" t="s">
        <v>29</v>
      </c>
      <c r="X920" s="4" t="s">
        <v>6973</v>
      </c>
      <c r="Y920" s="138" t="s">
        <v>3319</v>
      </c>
      <c r="Z920" s="198" t="s">
        <v>3402</v>
      </c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  <c r="FI920" s="7"/>
      <c r="FJ920" s="7"/>
    </row>
    <row r="921" spans="1:166" s="4" customFormat="1" ht="30" hidden="1" customHeight="1" x14ac:dyDescent="0.25">
      <c r="A921" s="4">
        <v>919</v>
      </c>
      <c r="B921" s="4" t="s">
        <v>3266</v>
      </c>
      <c r="C921" s="144" t="s">
        <v>2475</v>
      </c>
      <c r="D921" s="150" t="s">
        <v>3374</v>
      </c>
      <c r="E921" s="150" t="s">
        <v>2045</v>
      </c>
      <c r="F921" s="26" t="s">
        <v>2101</v>
      </c>
      <c r="G921" s="26" t="s">
        <v>2296</v>
      </c>
      <c r="H921" s="26" t="s">
        <v>40</v>
      </c>
      <c r="I921" s="70">
        <v>45627</v>
      </c>
      <c r="J921" s="71">
        <f t="shared" ca="1" si="182"/>
        <v>184.39353854166984</v>
      </c>
      <c r="K921" s="4">
        <v>364</v>
      </c>
      <c r="L921" s="70">
        <f t="shared" si="181"/>
        <v>45991</v>
      </c>
      <c r="M921" s="150" t="s">
        <v>2045</v>
      </c>
      <c r="O921" s="138" t="s">
        <v>2729</v>
      </c>
      <c r="R921" s="144">
        <v>1</v>
      </c>
      <c r="U921" s="4" t="s">
        <v>29</v>
      </c>
      <c r="X921" s="4" t="s">
        <v>6973</v>
      </c>
      <c r="Y921" s="138" t="s">
        <v>3320</v>
      </c>
      <c r="Z921" s="198" t="s">
        <v>3403</v>
      </c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  <c r="FC921" s="7"/>
      <c r="FD921" s="7"/>
      <c r="FE921" s="7"/>
      <c r="FF921" s="7"/>
      <c r="FG921" s="7"/>
      <c r="FH921" s="7"/>
      <c r="FI921" s="7"/>
      <c r="FJ921" s="7"/>
    </row>
    <row r="922" spans="1:166" s="4" customFormat="1" ht="30" hidden="1" customHeight="1" x14ac:dyDescent="0.25">
      <c r="A922" s="4">
        <v>920</v>
      </c>
      <c r="B922" s="4" t="s">
        <v>3266</v>
      </c>
      <c r="C922" s="144" t="s">
        <v>2475</v>
      </c>
      <c r="D922" s="150" t="s">
        <v>3375</v>
      </c>
      <c r="E922" s="150" t="s">
        <v>2045</v>
      </c>
      <c r="F922" s="26" t="s">
        <v>2101</v>
      </c>
      <c r="G922" s="26" t="s">
        <v>2296</v>
      </c>
      <c r="H922" s="26" t="s">
        <v>40</v>
      </c>
      <c r="I922" s="70">
        <v>45627</v>
      </c>
      <c r="J922" s="71">
        <f t="shared" ca="1" si="182"/>
        <v>184.39353854166984</v>
      </c>
      <c r="K922" s="4">
        <v>364</v>
      </c>
      <c r="L922" s="70">
        <f t="shared" si="181"/>
        <v>45991</v>
      </c>
      <c r="M922" s="150" t="s">
        <v>2045</v>
      </c>
      <c r="O922" s="138" t="s">
        <v>2729</v>
      </c>
      <c r="R922" s="144">
        <v>1</v>
      </c>
      <c r="U922" s="4" t="s">
        <v>29</v>
      </c>
      <c r="X922" s="4" t="s">
        <v>6973</v>
      </c>
      <c r="Y922" s="138" t="s">
        <v>3321</v>
      </c>
      <c r="Z922" s="198" t="s">
        <v>3404</v>
      </c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  <c r="FI922" s="7"/>
      <c r="FJ922" s="7"/>
    </row>
    <row r="923" spans="1:166" s="4" customFormat="1" ht="30" hidden="1" customHeight="1" x14ac:dyDescent="0.25">
      <c r="A923" s="4">
        <v>921</v>
      </c>
      <c r="B923" s="4" t="s">
        <v>3266</v>
      </c>
      <c r="C923" s="144" t="s">
        <v>2475</v>
      </c>
      <c r="D923" s="150" t="s">
        <v>3376</v>
      </c>
      <c r="E923" s="150" t="s">
        <v>2045</v>
      </c>
      <c r="F923" s="26" t="s">
        <v>2101</v>
      </c>
      <c r="G923" s="26" t="s">
        <v>2296</v>
      </c>
      <c r="H923" s="26" t="s">
        <v>40</v>
      </c>
      <c r="I923" s="70">
        <v>45627</v>
      </c>
      <c r="J923" s="71">
        <f t="shared" ca="1" si="182"/>
        <v>184.39353854166984</v>
      </c>
      <c r="K923" s="4">
        <v>364</v>
      </c>
      <c r="L923" s="70">
        <f t="shared" si="181"/>
        <v>45991</v>
      </c>
      <c r="M923" s="150" t="s">
        <v>2045</v>
      </c>
      <c r="O923" s="138" t="s">
        <v>2729</v>
      </c>
      <c r="R923" s="144">
        <v>1</v>
      </c>
      <c r="U923" s="4" t="s">
        <v>29</v>
      </c>
      <c r="X923" s="4" t="s">
        <v>6973</v>
      </c>
      <c r="Y923" s="138" t="s">
        <v>3322</v>
      </c>
      <c r="Z923" s="198" t="s">
        <v>3405</v>
      </c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  <c r="FC923" s="7"/>
      <c r="FD923" s="7"/>
      <c r="FE923" s="7"/>
      <c r="FF923" s="7"/>
      <c r="FG923" s="7"/>
      <c r="FH923" s="7"/>
      <c r="FI923" s="7"/>
      <c r="FJ923" s="7"/>
    </row>
    <row r="924" spans="1:166" s="4" customFormat="1" ht="30" hidden="1" customHeight="1" x14ac:dyDescent="0.25">
      <c r="A924" s="4">
        <v>922</v>
      </c>
      <c r="B924" s="4" t="s">
        <v>3266</v>
      </c>
      <c r="C924" s="144" t="s">
        <v>2475</v>
      </c>
      <c r="D924" s="150" t="s">
        <v>3377</v>
      </c>
      <c r="E924" s="150" t="s">
        <v>2045</v>
      </c>
      <c r="F924" s="26" t="s">
        <v>2101</v>
      </c>
      <c r="G924" s="26" t="s">
        <v>2296</v>
      </c>
      <c r="H924" s="26" t="s">
        <v>40</v>
      </c>
      <c r="I924" s="70">
        <v>45627</v>
      </c>
      <c r="J924" s="71">
        <f t="shared" ca="1" si="182"/>
        <v>184.39353854166984</v>
      </c>
      <c r="K924" s="4">
        <v>364</v>
      </c>
      <c r="L924" s="70">
        <f t="shared" si="181"/>
        <v>45991</v>
      </c>
      <c r="M924" s="150" t="s">
        <v>2045</v>
      </c>
      <c r="O924" s="138" t="s">
        <v>2729</v>
      </c>
      <c r="R924" s="144">
        <v>1</v>
      </c>
      <c r="U924" s="4" t="s">
        <v>29</v>
      </c>
      <c r="X924" s="4" t="s">
        <v>6973</v>
      </c>
      <c r="Y924" s="138" t="s">
        <v>3323</v>
      </c>
      <c r="Z924" s="198" t="s">
        <v>3406</v>
      </c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  <c r="FI924" s="7"/>
      <c r="FJ924" s="7"/>
    </row>
    <row r="925" spans="1:166" s="4" customFormat="1" ht="30" hidden="1" customHeight="1" x14ac:dyDescent="0.25">
      <c r="A925" s="4">
        <v>923</v>
      </c>
      <c r="B925" s="4" t="s">
        <v>3266</v>
      </c>
      <c r="C925" s="144" t="s">
        <v>2475</v>
      </c>
      <c r="D925" s="150" t="s">
        <v>3378</v>
      </c>
      <c r="E925" s="150" t="s">
        <v>2045</v>
      </c>
      <c r="F925" s="26" t="s">
        <v>2101</v>
      </c>
      <c r="G925" s="26" t="s">
        <v>2296</v>
      </c>
      <c r="H925" s="26" t="s">
        <v>40</v>
      </c>
      <c r="I925" s="70">
        <v>45627</v>
      </c>
      <c r="J925" s="71">
        <f t="shared" ca="1" si="182"/>
        <v>184.39353854166984</v>
      </c>
      <c r="K925" s="4">
        <v>364</v>
      </c>
      <c r="L925" s="70">
        <f t="shared" si="181"/>
        <v>45991</v>
      </c>
      <c r="M925" s="150" t="s">
        <v>2045</v>
      </c>
      <c r="O925" s="138" t="s">
        <v>2729</v>
      </c>
      <c r="R925" s="144">
        <v>1</v>
      </c>
      <c r="U925" s="4" t="s">
        <v>29</v>
      </c>
      <c r="X925" s="4" t="s">
        <v>6973</v>
      </c>
      <c r="Y925" s="138" t="s">
        <v>3324</v>
      </c>
      <c r="Z925" s="198" t="s">
        <v>3407</v>
      </c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  <c r="FC925" s="7"/>
      <c r="FD925" s="7"/>
      <c r="FE925" s="7"/>
      <c r="FF925" s="7"/>
      <c r="FG925" s="7"/>
      <c r="FH925" s="7"/>
      <c r="FI925" s="7"/>
      <c r="FJ925" s="7"/>
    </row>
    <row r="926" spans="1:166" s="4" customFormat="1" ht="30" hidden="1" customHeight="1" thickBot="1" x14ac:dyDescent="0.25">
      <c r="A926" s="47">
        <v>924</v>
      </c>
      <c r="B926" s="47" t="s">
        <v>3266</v>
      </c>
      <c r="C926" s="153" t="s">
        <v>2475</v>
      </c>
      <c r="D926" s="337" t="s">
        <v>3379</v>
      </c>
      <c r="E926" s="337" t="s">
        <v>2045</v>
      </c>
      <c r="F926" s="354" t="s">
        <v>2101</v>
      </c>
      <c r="G926" s="354" t="s">
        <v>2296</v>
      </c>
      <c r="H926" s="354" t="s">
        <v>40</v>
      </c>
      <c r="I926" s="165">
        <v>45627</v>
      </c>
      <c r="J926" s="164">
        <f t="shared" ca="1" si="182"/>
        <v>184.39353854166984</v>
      </c>
      <c r="K926" s="47">
        <v>364</v>
      </c>
      <c r="L926" s="165">
        <f t="shared" si="181"/>
        <v>45991</v>
      </c>
      <c r="M926" s="337" t="s">
        <v>2045</v>
      </c>
      <c r="N926" s="47"/>
      <c r="O926" s="149" t="s">
        <v>2729</v>
      </c>
      <c r="P926" s="47"/>
      <c r="Q926" s="47"/>
      <c r="R926" s="153">
        <v>1</v>
      </c>
      <c r="S926" s="47"/>
      <c r="T926" s="47"/>
      <c r="U926" s="4" t="s">
        <v>29</v>
      </c>
      <c r="V926" s="47"/>
      <c r="W926" s="47"/>
      <c r="X926" s="47" t="s">
        <v>6973</v>
      </c>
      <c r="Y926" s="149" t="s">
        <v>3325</v>
      </c>
      <c r="Z926" s="371" t="s">
        <v>3408</v>
      </c>
      <c r="AA926" s="47"/>
      <c r="AB926" s="47"/>
      <c r="AC926" s="47"/>
      <c r="AD926" s="47"/>
      <c r="AE926" s="47"/>
      <c r="AF926" s="4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  <c r="FI926" s="7"/>
      <c r="FJ926" s="7"/>
    </row>
    <row r="927" spans="1:166" s="4" customFormat="1" ht="29.25" hidden="1" customHeight="1" x14ac:dyDescent="0.25">
      <c r="A927" s="275">
        <v>925</v>
      </c>
      <c r="B927" s="170" t="s">
        <v>264</v>
      </c>
      <c r="C927" s="154" t="s">
        <v>2475</v>
      </c>
      <c r="D927" s="157" t="s">
        <v>3421</v>
      </c>
      <c r="E927" s="154" t="s">
        <v>3427</v>
      </c>
      <c r="F927" s="360" t="s">
        <v>2101</v>
      </c>
      <c r="G927" s="360" t="s">
        <v>2296</v>
      </c>
      <c r="H927" s="360" t="s">
        <v>40</v>
      </c>
      <c r="I927" s="375">
        <v>45567</v>
      </c>
      <c r="J927" s="290">
        <f t="shared" ca="1" si="182"/>
        <v>124.39353854166984</v>
      </c>
      <c r="K927" s="170">
        <v>364</v>
      </c>
      <c r="L927" s="375">
        <f t="shared" si="181"/>
        <v>45931</v>
      </c>
      <c r="M927" s="350" t="s">
        <v>3429</v>
      </c>
      <c r="N927" s="170"/>
      <c r="O927" s="350" t="s">
        <v>2619</v>
      </c>
      <c r="P927" s="170"/>
      <c r="Q927" s="170"/>
      <c r="R927" s="154" t="s">
        <v>2430</v>
      </c>
      <c r="S927" s="170"/>
      <c r="T927" s="170"/>
      <c r="U927" s="4" t="s">
        <v>29</v>
      </c>
      <c r="V927" s="170"/>
      <c r="W927" s="170"/>
      <c r="X927" s="4" t="s">
        <v>6973</v>
      </c>
      <c r="Y927" s="157" t="s">
        <v>3409</v>
      </c>
      <c r="Z927" s="170"/>
      <c r="AA927" s="170"/>
      <c r="AB927" s="170"/>
      <c r="AC927" s="170"/>
      <c r="AD927" s="170"/>
      <c r="AE927" s="170"/>
      <c r="AF927" s="175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  <c r="FC927" s="7"/>
      <c r="FD927" s="7"/>
      <c r="FE927" s="7"/>
      <c r="FF927" s="7"/>
      <c r="FG927" s="7"/>
      <c r="FH927" s="7"/>
      <c r="FI927" s="7"/>
      <c r="FJ927" s="7"/>
    </row>
    <row r="928" spans="1:166" s="4" customFormat="1" ht="29.25" hidden="1" customHeight="1" x14ac:dyDescent="0.25">
      <c r="A928" s="176">
        <v>926</v>
      </c>
      <c r="B928" s="4" t="s">
        <v>264</v>
      </c>
      <c r="C928" s="144" t="s">
        <v>2475</v>
      </c>
      <c r="D928" s="138" t="s">
        <v>3422</v>
      </c>
      <c r="E928" s="144" t="s">
        <v>3428</v>
      </c>
      <c r="F928" s="26" t="s">
        <v>2101</v>
      </c>
      <c r="G928" s="26" t="s">
        <v>2296</v>
      </c>
      <c r="H928" s="26" t="s">
        <v>40</v>
      </c>
      <c r="I928" s="70">
        <v>45567</v>
      </c>
      <c r="J928" s="71">
        <f t="shared" ca="1" si="182"/>
        <v>124.39353854166984</v>
      </c>
      <c r="K928" s="4">
        <v>364</v>
      </c>
      <c r="L928" s="70">
        <f t="shared" si="181"/>
        <v>45931</v>
      </c>
      <c r="M928" s="150" t="s">
        <v>1089</v>
      </c>
      <c r="O928" s="150" t="s">
        <v>3431</v>
      </c>
      <c r="R928" s="144" t="s">
        <v>2430</v>
      </c>
      <c r="U928" s="4" t="s">
        <v>29</v>
      </c>
      <c r="X928" s="4" t="s">
        <v>6973</v>
      </c>
      <c r="Y928" s="138" t="s">
        <v>3410</v>
      </c>
      <c r="AF928" s="17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  <c r="FI928" s="7"/>
      <c r="FJ928" s="7"/>
    </row>
    <row r="929" spans="1:166" s="4" customFormat="1" ht="29.25" hidden="1" customHeight="1" x14ac:dyDescent="0.25">
      <c r="A929" s="176">
        <v>927</v>
      </c>
      <c r="B929" s="4" t="s">
        <v>264</v>
      </c>
      <c r="C929" s="148" t="s">
        <v>2475</v>
      </c>
      <c r="D929" s="138" t="s">
        <v>3422</v>
      </c>
      <c r="E929" s="148" t="s">
        <v>2596</v>
      </c>
      <c r="F929" s="26" t="s">
        <v>2101</v>
      </c>
      <c r="G929" s="26" t="s">
        <v>2296</v>
      </c>
      <c r="H929" s="26" t="s">
        <v>40</v>
      </c>
      <c r="I929" s="70">
        <v>45567</v>
      </c>
      <c r="J929" s="71">
        <f t="shared" ca="1" si="182"/>
        <v>124.39353854166984</v>
      </c>
      <c r="K929" s="4">
        <v>364</v>
      </c>
      <c r="L929" s="70">
        <f t="shared" si="181"/>
        <v>45931</v>
      </c>
      <c r="M929" s="150" t="s">
        <v>2045</v>
      </c>
      <c r="O929" s="150" t="s">
        <v>2616</v>
      </c>
      <c r="R929" s="148" t="s">
        <v>1488</v>
      </c>
      <c r="U929" s="4" t="s">
        <v>29</v>
      </c>
      <c r="X929" s="4" t="s">
        <v>6973</v>
      </c>
      <c r="Y929" s="138" t="s">
        <v>3411</v>
      </c>
      <c r="AF929" s="17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  <c r="FC929" s="7"/>
      <c r="FD929" s="7"/>
      <c r="FE929" s="7"/>
      <c r="FF929" s="7"/>
      <c r="FG929" s="7"/>
      <c r="FH929" s="7"/>
      <c r="FI929" s="7"/>
      <c r="FJ929" s="7"/>
    </row>
    <row r="930" spans="1:166" s="4" customFormat="1" ht="29.25" hidden="1" customHeight="1" x14ac:dyDescent="0.25">
      <c r="A930" s="176">
        <v>928</v>
      </c>
      <c r="B930" s="4" t="s">
        <v>264</v>
      </c>
      <c r="C930" s="144" t="s">
        <v>2135</v>
      </c>
      <c r="D930" s="138" t="s">
        <v>3423</v>
      </c>
      <c r="E930" s="144" t="s">
        <v>2273</v>
      </c>
      <c r="F930" s="26" t="s">
        <v>2101</v>
      </c>
      <c r="G930" s="26" t="s">
        <v>2296</v>
      </c>
      <c r="H930" s="26" t="s">
        <v>40</v>
      </c>
      <c r="I930" s="70">
        <v>45567</v>
      </c>
      <c r="J930" s="71">
        <f t="shared" ca="1" si="182"/>
        <v>489.39353854166984</v>
      </c>
      <c r="K930" s="4">
        <v>729</v>
      </c>
      <c r="L930" s="70">
        <f t="shared" si="181"/>
        <v>46296</v>
      </c>
      <c r="M930" s="144" t="s">
        <v>3208</v>
      </c>
      <c r="O930" s="138" t="s">
        <v>2428</v>
      </c>
      <c r="R930" s="144" t="s">
        <v>2430</v>
      </c>
      <c r="U930" s="4" t="s">
        <v>29</v>
      </c>
      <c r="X930" s="4" t="s">
        <v>6973</v>
      </c>
      <c r="Y930" s="138" t="s">
        <v>3412</v>
      </c>
      <c r="AF930" s="17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  <c r="FI930" s="7"/>
      <c r="FJ930" s="7"/>
    </row>
    <row r="931" spans="1:166" s="4" customFormat="1" ht="29.25" hidden="1" customHeight="1" x14ac:dyDescent="0.25">
      <c r="A931" s="176">
        <v>929</v>
      </c>
      <c r="B931" s="4" t="s">
        <v>264</v>
      </c>
      <c r="C931" s="144" t="s">
        <v>2135</v>
      </c>
      <c r="D931" s="138" t="s">
        <v>3424</v>
      </c>
      <c r="E931" s="144" t="s">
        <v>2273</v>
      </c>
      <c r="F931" s="26" t="s">
        <v>2101</v>
      </c>
      <c r="G931" s="26" t="s">
        <v>2296</v>
      </c>
      <c r="H931" s="26" t="s">
        <v>40</v>
      </c>
      <c r="I931" s="70">
        <v>45567</v>
      </c>
      <c r="J931" s="71">
        <f t="shared" ca="1" si="182"/>
        <v>489.39353854166984</v>
      </c>
      <c r="K931" s="4">
        <v>729</v>
      </c>
      <c r="L931" s="70">
        <f t="shared" si="181"/>
        <v>46296</v>
      </c>
      <c r="M931" s="144" t="s">
        <v>3208</v>
      </c>
      <c r="O931" s="138" t="s">
        <v>2428</v>
      </c>
      <c r="R931" s="144" t="s">
        <v>2430</v>
      </c>
      <c r="U931" s="4" t="s">
        <v>29</v>
      </c>
      <c r="X931" s="4" t="s">
        <v>6973</v>
      </c>
      <c r="Y931" s="138" t="s">
        <v>3413</v>
      </c>
      <c r="AF931" s="17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  <c r="FC931" s="7"/>
      <c r="FD931" s="7"/>
      <c r="FE931" s="7"/>
      <c r="FF931" s="7"/>
      <c r="FG931" s="7"/>
      <c r="FH931" s="7"/>
      <c r="FI931" s="7"/>
      <c r="FJ931" s="7"/>
    </row>
    <row r="932" spans="1:166" s="4" customFormat="1" ht="29.25" hidden="1" customHeight="1" x14ac:dyDescent="0.25">
      <c r="A932" s="176">
        <v>930</v>
      </c>
      <c r="B932" s="4" t="s">
        <v>264</v>
      </c>
      <c r="C932" s="144" t="s">
        <v>2135</v>
      </c>
      <c r="D932" s="138" t="s">
        <v>3425</v>
      </c>
      <c r="E932" s="144" t="s">
        <v>2273</v>
      </c>
      <c r="F932" s="26" t="s">
        <v>2101</v>
      </c>
      <c r="G932" s="26" t="s">
        <v>2296</v>
      </c>
      <c r="H932" s="26" t="s">
        <v>40</v>
      </c>
      <c r="I932" s="70">
        <v>45567</v>
      </c>
      <c r="J932" s="71">
        <f t="shared" ca="1" si="182"/>
        <v>489.39353854166984</v>
      </c>
      <c r="K932" s="4">
        <v>729</v>
      </c>
      <c r="L932" s="70">
        <f t="shared" si="181"/>
        <v>46296</v>
      </c>
      <c r="M932" s="144" t="s">
        <v>3208</v>
      </c>
      <c r="O932" s="138" t="s">
        <v>2428</v>
      </c>
      <c r="R932" s="144" t="s">
        <v>2430</v>
      </c>
      <c r="U932" s="4" t="s">
        <v>29</v>
      </c>
      <c r="X932" s="4" t="s">
        <v>6973</v>
      </c>
      <c r="Y932" s="138" t="s">
        <v>3414</v>
      </c>
      <c r="AF932" s="17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  <c r="FI932" s="7"/>
      <c r="FJ932" s="7"/>
    </row>
    <row r="933" spans="1:166" s="4" customFormat="1" ht="29.25" hidden="1" customHeight="1" x14ac:dyDescent="0.25">
      <c r="A933" s="176">
        <v>931</v>
      </c>
      <c r="B933" s="4" t="s">
        <v>264</v>
      </c>
      <c r="C933" s="144" t="s">
        <v>2135</v>
      </c>
      <c r="D933" s="138" t="s">
        <v>3426</v>
      </c>
      <c r="E933" s="144" t="s">
        <v>2273</v>
      </c>
      <c r="F933" s="26" t="s">
        <v>2101</v>
      </c>
      <c r="G933" s="26" t="s">
        <v>2296</v>
      </c>
      <c r="H933" s="26" t="s">
        <v>40</v>
      </c>
      <c r="I933" s="70">
        <v>45567</v>
      </c>
      <c r="J933" s="71">
        <f t="shared" ca="1" si="182"/>
        <v>489.39353854166984</v>
      </c>
      <c r="K933" s="4">
        <v>729</v>
      </c>
      <c r="L933" s="70">
        <f t="shared" si="181"/>
        <v>46296</v>
      </c>
      <c r="M933" s="144" t="s">
        <v>3208</v>
      </c>
      <c r="O933" s="138" t="s">
        <v>2428</v>
      </c>
      <c r="R933" s="144" t="s">
        <v>2430</v>
      </c>
      <c r="U933" s="4" t="s">
        <v>29</v>
      </c>
      <c r="X933" s="4" t="s">
        <v>6973</v>
      </c>
      <c r="Y933" s="138" t="s">
        <v>3415</v>
      </c>
      <c r="AF933" s="17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  <c r="FC933" s="7"/>
      <c r="FD933" s="7"/>
      <c r="FE933" s="7"/>
      <c r="FF933" s="7"/>
      <c r="FG933" s="7"/>
      <c r="FH933" s="7"/>
      <c r="FI933" s="7"/>
      <c r="FJ933" s="7"/>
    </row>
    <row r="934" spans="1:166" s="4" customFormat="1" ht="29.25" hidden="1" customHeight="1" x14ac:dyDescent="0.25">
      <c r="A934" s="176">
        <v>932</v>
      </c>
      <c r="B934" s="4" t="s">
        <v>264</v>
      </c>
      <c r="C934" s="148" t="s">
        <v>2475</v>
      </c>
      <c r="D934" s="138" t="s">
        <v>3422</v>
      </c>
      <c r="E934" s="148" t="s">
        <v>2600</v>
      </c>
      <c r="F934" s="26" t="s">
        <v>2101</v>
      </c>
      <c r="G934" s="26" t="s">
        <v>2296</v>
      </c>
      <c r="H934" s="26" t="s">
        <v>40</v>
      </c>
      <c r="I934" s="70">
        <v>45567</v>
      </c>
      <c r="J934" s="71">
        <f t="shared" ca="1" si="182"/>
        <v>124.39353854166984</v>
      </c>
      <c r="K934" s="4">
        <v>364</v>
      </c>
      <c r="L934" s="70">
        <f t="shared" si="181"/>
        <v>45931</v>
      </c>
      <c r="M934" s="150" t="s">
        <v>3021</v>
      </c>
      <c r="O934" s="150" t="s">
        <v>2616</v>
      </c>
      <c r="R934" s="150" t="s">
        <v>3430</v>
      </c>
      <c r="U934" s="4" t="s">
        <v>29</v>
      </c>
      <c r="X934" s="4" t="s">
        <v>6973</v>
      </c>
      <c r="Y934" s="138" t="s">
        <v>3416</v>
      </c>
      <c r="AF934" s="17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  <c r="FI934" s="7"/>
      <c r="FJ934" s="7"/>
    </row>
    <row r="935" spans="1:166" s="4" customFormat="1" ht="29.25" hidden="1" customHeight="1" x14ac:dyDescent="0.25">
      <c r="A935" s="176">
        <v>933</v>
      </c>
      <c r="B935" s="4" t="s">
        <v>264</v>
      </c>
      <c r="C935" s="148" t="s">
        <v>2475</v>
      </c>
      <c r="D935" s="138" t="s">
        <v>3422</v>
      </c>
      <c r="E935" s="148" t="s">
        <v>2596</v>
      </c>
      <c r="F935" s="26" t="s">
        <v>2101</v>
      </c>
      <c r="G935" s="26" t="s">
        <v>2296</v>
      </c>
      <c r="H935" s="26" t="s">
        <v>40</v>
      </c>
      <c r="I935" s="70">
        <v>45567</v>
      </c>
      <c r="J935" s="71">
        <f t="shared" ca="1" si="182"/>
        <v>124.39353854166984</v>
      </c>
      <c r="K935" s="4">
        <v>364</v>
      </c>
      <c r="L935" s="70">
        <f t="shared" si="181"/>
        <v>45931</v>
      </c>
      <c r="M935" s="144" t="s">
        <v>2045</v>
      </c>
      <c r="O935" s="150" t="s">
        <v>2616</v>
      </c>
      <c r="R935" s="150">
        <v>2.5</v>
      </c>
      <c r="U935" s="4" t="s">
        <v>29</v>
      </c>
      <c r="X935" s="4" t="s">
        <v>6973</v>
      </c>
      <c r="Y935" s="138" t="s">
        <v>3417</v>
      </c>
      <c r="AF935" s="17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  <c r="FC935" s="7"/>
      <c r="FD935" s="7"/>
      <c r="FE935" s="7"/>
      <c r="FF935" s="7"/>
      <c r="FG935" s="7"/>
      <c r="FH935" s="7"/>
      <c r="FI935" s="7"/>
      <c r="FJ935" s="7"/>
    </row>
    <row r="936" spans="1:166" s="4" customFormat="1" ht="29.25" hidden="1" customHeight="1" x14ac:dyDescent="0.25">
      <c r="A936" s="176">
        <v>934</v>
      </c>
      <c r="B936" s="4" t="s">
        <v>264</v>
      </c>
      <c r="C936" s="148" t="s">
        <v>2475</v>
      </c>
      <c r="D936" s="138" t="s">
        <v>3422</v>
      </c>
      <c r="E936" s="148" t="s">
        <v>2600</v>
      </c>
      <c r="F936" s="26" t="s">
        <v>2101</v>
      </c>
      <c r="G936" s="26" t="s">
        <v>2296</v>
      </c>
      <c r="H936" s="26" t="s">
        <v>40</v>
      </c>
      <c r="I936" s="70">
        <v>45567</v>
      </c>
      <c r="J936" s="71">
        <f t="shared" ca="1" si="182"/>
        <v>124.39353854166984</v>
      </c>
      <c r="K936" s="4">
        <v>364</v>
      </c>
      <c r="L936" s="70">
        <f t="shared" si="181"/>
        <v>45931</v>
      </c>
      <c r="M936" s="150" t="s">
        <v>3021</v>
      </c>
      <c r="O936" s="150" t="s">
        <v>2616</v>
      </c>
      <c r="R936" s="150" t="s">
        <v>3430</v>
      </c>
      <c r="U936" s="4" t="s">
        <v>29</v>
      </c>
      <c r="X936" s="4" t="s">
        <v>6973</v>
      </c>
      <c r="Y936" s="138" t="s">
        <v>3418</v>
      </c>
      <c r="AF936" s="17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  <c r="FI936" s="7"/>
      <c r="FJ936" s="7"/>
    </row>
    <row r="937" spans="1:166" s="4" customFormat="1" ht="29.25" hidden="1" customHeight="1" x14ac:dyDescent="0.25">
      <c r="A937" s="176">
        <v>935</v>
      </c>
      <c r="B937" s="4" t="s">
        <v>264</v>
      </c>
      <c r="C937" s="144" t="s">
        <v>2137</v>
      </c>
      <c r="D937" s="138" t="s">
        <v>3425</v>
      </c>
      <c r="E937" s="144" t="s">
        <v>2295</v>
      </c>
      <c r="F937" s="26" t="s">
        <v>2101</v>
      </c>
      <c r="G937" s="26" t="s">
        <v>2296</v>
      </c>
      <c r="H937" s="26" t="s">
        <v>40</v>
      </c>
      <c r="I937" s="70">
        <v>45567</v>
      </c>
      <c r="J937" s="71">
        <f t="shared" ca="1" si="182"/>
        <v>489.39353854166984</v>
      </c>
      <c r="K937" s="4">
        <v>729</v>
      </c>
      <c r="L937" s="70">
        <f t="shared" ref="L937:L1000" si="183">I937+K937</f>
        <v>46296</v>
      </c>
      <c r="M937" s="144" t="s">
        <v>2045</v>
      </c>
      <c r="O937" s="138" t="s">
        <v>3432</v>
      </c>
      <c r="R937" s="144">
        <v>0.2</v>
      </c>
      <c r="U937" s="4" t="s">
        <v>29</v>
      </c>
      <c r="X937" s="4" t="s">
        <v>6973</v>
      </c>
      <c r="Y937" s="138" t="s">
        <v>3419</v>
      </c>
      <c r="AF937" s="17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  <c r="FC937" s="7"/>
      <c r="FD937" s="7"/>
      <c r="FE937" s="7"/>
      <c r="FF937" s="7"/>
      <c r="FG937" s="7"/>
      <c r="FH937" s="7"/>
      <c r="FI937" s="7"/>
      <c r="FJ937" s="7"/>
    </row>
    <row r="938" spans="1:166" s="4" customFormat="1" ht="29.25" hidden="1" customHeight="1" thickBot="1" x14ac:dyDescent="0.3">
      <c r="A938" s="178">
        <v>936</v>
      </c>
      <c r="B938" s="179" t="s">
        <v>264</v>
      </c>
      <c r="C938" s="155" t="s">
        <v>2137</v>
      </c>
      <c r="D938" s="158" t="s">
        <v>3426</v>
      </c>
      <c r="E938" s="155" t="s">
        <v>2295</v>
      </c>
      <c r="F938" s="361" t="s">
        <v>2101</v>
      </c>
      <c r="G938" s="361" t="s">
        <v>2296</v>
      </c>
      <c r="H938" s="361" t="s">
        <v>40</v>
      </c>
      <c r="I938" s="333">
        <v>45567</v>
      </c>
      <c r="J938" s="332">
        <f t="shared" ca="1" si="182"/>
        <v>489.39353854166984</v>
      </c>
      <c r="K938" s="4">
        <v>729</v>
      </c>
      <c r="L938" s="333">
        <f t="shared" si="183"/>
        <v>46296</v>
      </c>
      <c r="M938" s="155" t="s">
        <v>2045</v>
      </c>
      <c r="N938" s="179"/>
      <c r="O938" s="158" t="s">
        <v>3432</v>
      </c>
      <c r="P938" s="179"/>
      <c r="Q938" s="179"/>
      <c r="R938" s="155">
        <v>0.2</v>
      </c>
      <c r="S938" s="179"/>
      <c r="T938" s="179"/>
      <c r="U938" s="4" t="s">
        <v>29</v>
      </c>
      <c r="V938" s="179"/>
      <c r="W938" s="179"/>
      <c r="X938" s="4" t="s">
        <v>6973</v>
      </c>
      <c r="Y938" s="158" t="s">
        <v>3420</v>
      </c>
      <c r="Z938" s="179"/>
      <c r="AA938" s="179"/>
      <c r="AB938" s="179"/>
      <c r="AC938" s="179"/>
      <c r="AD938" s="179"/>
      <c r="AE938" s="179"/>
      <c r="AF938" s="182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  <c r="FC938" s="7"/>
      <c r="FD938" s="7"/>
      <c r="FE938" s="7"/>
      <c r="FF938" s="7"/>
      <c r="FG938" s="7"/>
      <c r="FH938" s="7"/>
      <c r="FI938" s="7"/>
      <c r="FJ938" s="7"/>
    </row>
    <row r="939" spans="1:166" s="4" customFormat="1" ht="24" hidden="1" customHeight="1" x14ac:dyDescent="0.25">
      <c r="A939" s="166">
        <v>937</v>
      </c>
      <c r="B939" s="166" t="s">
        <v>3433</v>
      </c>
      <c r="C939" s="156" t="s">
        <v>2475</v>
      </c>
      <c r="D939" s="159" t="s">
        <v>3498</v>
      </c>
      <c r="E939" s="156" t="s">
        <v>3533</v>
      </c>
      <c r="F939" s="372" t="s">
        <v>2101</v>
      </c>
      <c r="G939" s="372" t="s">
        <v>2296</v>
      </c>
      <c r="H939" s="372" t="s">
        <v>40</v>
      </c>
      <c r="I939" s="373">
        <v>45695</v>
      </c>
      <c r="J939" s="374">
        <f t="shared" ca="1" si="182"/>
        <v>252.39353854166984</v>
      </c>
      <c r="K939" s="166">
        <v>364</v>
      </c>
      <c r="L939" s="373">
        <f t="shared" si="183"/>
        <v>46059</v>
      </c>
      <c r="M939" s="159" t="s">
        <v>3570</v>
      </c>
      <c r="N939" s="166"/>
      <c r="O939" s="159" t="s">
        <v>3574</v>
      </c>
      <c r="P939" s="166"/>
      <c r="Q939" s="166"/>
      <c r="R939" s="159" t="s">
        <v>3257</v>
      </c>
      <c r="S939" s="166"/>
      <c r="T939" s="166"/>
      <c r="U939" s="4" t="s">
        <v>29</v>
      </c>
      <c r="V939" s="166"/>
      <c r="W939" s="166"/>
      <c r="X939" s="4" t="s">
        <v>6973</v>
      </c>
      <c r="Y939" s="159" t="s">
        <v>3434</v>
      </c>
      <c r="Z939" s="166"/>
      <c r="AA939" s="166"/>
      <c r="AB939" s="166"/>
      <c r="AC939" s="166"/>
      <c r="AD939" s="166"/>
      <c r="AE939" s="166"/>
      <c r="AF939" s="166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  <c r="FC939" s="7"/>
      <c r="FD939" s="7"/>
      <c r="FE939" s="7"/>
      <c r="FF939" s="7"/>
      <c r="FG939" s="7"/>
      <c r="FH939" s="7"/>
      <c r="FI939" s="7"/>
      <c r="FJ939" s="7"/>
    </row>
    <row r="940" spans="1:166" s="4" customFormat="1" ht="24" hidden="1" customHeight="1" x14ac:dyDescent="0.25">
      <c r="A940" s="4">
        <v>938</v>
      </c>
      <c r="B940" s="4" t="s">
        <v>3433</v>
      </c>
      <c r="C940" s="144" t="s">
        <v>2475</v>
      </c>
      <c r="D940" s="138" t="s">
        <v>3499</v>
      </c>
      <c r="E940" s="144" t="s">
        <v>3534</v>
      </c>
      <c r="F940" s="26" t="s">
        <v>2101</v>
      </c>
      <c r="G940" s="26" t="s">
        <v>2296</v>
      </c>
      <c r="H940" s="26" t="s">
        <v>40</v>
      </c>
      <c r="I940" s="373">
        <v>45695</v>
      </c>
      <c r="J940" s="71">
        <f t="shared" ca="1" si="182"/>
        <v>252.39353854166984</v>
      </c>
      <c r="K940" s="4">
        <v>364</v>
      </c>
      <c r="L940" s="70">
        <f t="shared" si="183"/>
        <v>46059</v>
      </c>
      <c r="M940" s="138" t="s">
        <v>1052</v>
      </c>
      <c r="O940" s="138" t="s">
        <v>3575</v>
      </c>
      <c r="R940" s="138" t="s">
        <v>3257</v>
      </c>
      <c r="U940" s="4" t="s">
        <v>29</v>
      </c>
      <c r="X940" s="4" t="s">
        <v>6973</v>
      </c>
      <c r="Y940" s="138" t="s">
        <v>3435</v>
      </c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  <c r="FC940" s="7"/>
      <c r="FD940" s="7"/>
      <c r="FE940" s="7"/>
      <c r="FF940" s="7"/>
      <c r="FG940" s="7"/>
      <c r="FH940" s="7"/>
      <c r="FI940" s="7"/>
      <c r="FJ940" s="7"/>
    </row>
    <row r="941" spans="1:166" s="4" customFormat="1" ht="24" hidden="1" customHeight="1" x14ac:dyDescent="0.25">
      <c r="A941" s="4">
        <v>939</v>
      </c>
      <c r="B941" s="4" t="s">
        <v>3433</v>
      </c>
      <c r="C941" s="144" t="s">
        <v>2475</v>
      </c>
      <c r="D941" s="138" t="s">
        <v>3500</v>
      </c>
      <c r="E941" s="144" t="s">
        <v>3172</v>
      </c>
      <c r="F941" s="26" t="s">
        <v>2101</v>
      </c>
      <c r="G941" s="26" t="s">
        <v>2296</v>
      </c>
      <c r="H941" s="26" t="s">
        <v>40</v>
      </c>
      <c r="I941" s="70">
        <v>45708</v>
      </c>
      <c r="J941" s="71">
        <f t="shared" ca="1" si="182"/>
        <v>265.39353854166984</v>
      </c>
      <c r="K941" s="4">
        <v>364</v>
      </c>
      <c r="L941" s="70">
        <f t="shared" si="183"/>
        <v>46072</v>
      </c>
      <c r="M941" s="138" t="s">
        <v>1033</v>
      </c>
      <c r="O941" s="138" t="s">
        <v>3576</v>
      </c>
      <c r="R941" s="138" t="s">
        <v>3594</v>
      </c>
      <c r="U941" s="4" t="s">
        <v>29</v>
      </c>
      <c r="X941" s="4" t="s">
        <v>6973</v>
      </c>
      <c r="Y941" s="138" t="s">
        <v>3436</v>
      </c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  <c r="FC941" s="7"/>
      <c r="FD941" s="7"/>
      <c r="FE941" s="7"/>
      <c r="FF941" s="7"/>
      <c r="FG941" s="7"/>
      <c r="FH941" s="7"/>
      <c r="FI941" s="7"/>
      <c r="FJ941" s="7"/>
    </row>
    <row r="942" spans="1:166" s="4" customFormat="1" ht="24" hidden="1" customHeight="1" x14ac:dyDescent="0.25">
      <c r="A942" s="4">
        <v>940</v>
      </c>
      <c r="B942" s="4" t="s">
        <v>3433</v>
      </c>
      <c r="C942" s="144" t="s">
        <v>2475</v>
      </c>
      <c r="D942" s="138" t="s">
        <v>3501</v>
      </c>
      <c r="E942" s="144" t="s">
        <v>3535</v>
      </c>
      <c r="F942" s="26" t="s">
        <v>2101</v>
      </c>
      <c r="G942" s="26" t="s">
        <v>2296</v>
      </c>
      <c r="H942" s="26" t="s">
        <v>40</v>
      </c>
      <c r="I942" s="70">
        <v>45708</v>
      </c>
      <c r="J942" s="71">
        <f t="shared" ca="1" si="182"/>
        <v>265.39353854166984</v>
      </c>
      <c r="K942" s="4">
        <v>364</v>
      </c>
      <c r="L942" s="70">
        <f t="shared" si="183"/>
        <v>46072</v>
      </c>
      <c r="M942" s="138" t="s">
        <v>1089</v>
      </c>
      <c r="O942" s="138" t="s">
        <v>3577</v>
      </c>
      <c r="R942" s="138" t="s">
        <v>3594</v>
      </c>
      <c r="U942" s="4" t="s">
        <v>29</v>
      </c>
      <c r="X942" s="4" t="s">
        <v>6973</v>
      </c>
      <c r="Y942" s="138" t="s">
        <v>3437</v>
      </c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  <c r="FC942" s="7"/>
      <c r="FD942" s="7"/>
      <c r="FE942" s="7"/>
      <c r="FF942" s="7"/>
      <c r="FG942" s="7"/>
      <c r="FH942" s="7"/>
      <c r="FI942" s="7"/>
      <c r="FJ942" s="7"/>
    </row>
    <row r="943" spans="1:166" s="4" customFormat="1" ht="24" hidden="1" customHeight="1" x14ac:dyDescent="0.25">
      <c r="A943" s="4">
        <v>941</v>
      </c>
      <c r="B943" s="4" t="s">
        <v>3433</v>
      </c>
      <c r="C943" s="144" t="s">
        <v>2475</v>
      </c>
      <c r="D943" s="138" t="s">
        <v>3501</v>
      </c>
      <c r="E943" s="144" t="s">
        <v>3536</v>
      </c>
      <c r="F943" s="26" t="s">
        <v>2101</v>
      </c>
      <c r="G943" s="26" t="s">
        <v>2296</v>
      </c>
      <c r="H943" s="26" t="s">
        <v>40</v>
      </c>
      <c r="I943" s="70">
        <v>45708</v>
      </c>
      <c r="J943" s="71">
        <f t="shared" ca="1" si="182"/>
        <v>265.39353854166984</v>
      </c>
      <c r="K943" s="4">
        <v>364</v>
      </c>
      <c r="L943" s="70">
        <f t="shared" si="183"/>
        <v>46072</v>
      </c>
      <c r="M943" s="138" t="s">
        <v>3570</v>
      </c>
      <c r="O943" s="138" t="s">
        <v>3578</v>
      </c>
      <c r="R943" s="138" t="s">
        <v>3257</v>
      </c>
      <c r="U943" s="4" t="s">
        <v>29</v>
      </c>
      <c r="X943" s="4" t="s">
        <v>6973</v>
      </c>
      <c r="Y943" s="138" t="s">
        <v>3438</v>
      </c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  <c r="FC943" s="7"/>
      <c r="FD943" s="7"/>
      <c r="FE943" s="7"/>
      <c r="FF943" s="7"/>
      <c r="FG943" s="7"/>
      <c r="FH943" s="7"/>
      <c r="FI943" s="7"/>
      <c r="FJ943" s="7"/>
    </row>
    <row r="944" spans="1:166" s="4" customFormat="1" ht="24" hidden="1" customHeight="1" x14ac:dyDescent="0.25">
      <c r="A944" s="4">
        <v>942</v>
      </c>
      <c r="B944" s="4" t="s">
        <v>3433</v>
      </c>
      <c r="C944" s="144" t="s">
        <v>2475</v>
      </c>
      <c r="D944" s="138" t="s">
        <v>3502</v>
      </c>
      <c r="E944" s="144" t="s">
        <v>3537</v>
      </c>
      <c r="F944" s="26" t="s">
        <v>2101</v>
      </c>
      <c r="G944" s="26" t="s">
        <v>2296</v>
      </c>
      <c r="H944" s="26" t="s">
        <v>40</v>
      </c>
      <c r="I944" s="373">
        <v>45695</v>
      </c>
      <c r="J944" s="71">
        <f t="shared" ca="1" si="182"/>
        <v>252.39353854166984</v>
      </c>
      <c r="K944" s="4">
        <v>364</v>
      </c>
      <c r="L944" s="70">
        <f t="shared" si="183"/>
        <v>46059</v>
      </c>
      <c r="M944" s="138" t="s">
        <v>3571</v>
      </c>
      <c r="O944" s="138" t="s">
        <v>2869</v>
      </c>
      <c r="R944" s="138" t="s">
        <v>3257</v>
      </c>
      <c r="U944" s="4" t="s">
        <v>29</v>
      </c>
      <c r="X944" s="4" t="s">
        <v>6973</v>
      </c>
      <c r="Y944" s="138" t="s">
        <v>3439</v>
      </c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  <c r="FC944" s="7"/>
      <c r="FD944" s="7"/>
      <c r="FE944" s="7"/>
      <c r="FF944" s="7"/>
      <c r="FG944" s="7"/>
      <c r="FH944" s="7"/>
      <c r="FI944" s="7"/>
      <c r="FJ944" s="7"/>
    </row>
    <row r="945" spans="1:166" s="4" customFormat="1" ht="24" hidden="1" customHeight="1" x14ac:dyDescent="0.25">
      <c r="A945" s="4">
        <v>943</v>
      </c>
      <c r="B945" s="4" t="s">
        <v>3433</v>
      </c>
      <c r="C945" s="144" t="s">
        <v>2475</v>
      </c>
      <c r="D945" s="138" t="s">
        <v>3503</v>
      </c>
      <c r="E945" s="144" t="s">
        <v>3538</v>
      </c>
      <c r="F945" s="26" t="s">
        <v>2101</v>
      </c>
      <c r="G945" s="26" t="s">
        <v>2296</v>
      </c>
      <c r="H945" s="26" t="s">
        <v>40</v>
      </c>
      <c r="I945" s="373">
        <v>45695</v>
      </c>
      <c r="J945" s="71">
        <f t="shared" ca="1" si="182"/>
        <v>252.39353854166984</v>
      </c>
      <c r="K945" s="4">
        <v>364</v>
      </c>
      <c r="L945" s="70">
        <f t="shared" si="183"/>
        <v>46059</v>
      </c>
      <c r="M945" s="138" t="s">
        <v>2045</v>
      </c>
      <c r="O945" s="138" t="s">
        <v>2861</v>
      </c>
      <c r="R945" s="144">
        <v>2.5</v>
      </c>
      <c r="U945" s="4" t="s">
        <v>29</v>
      </c>
      <c r="X945" s="4" t="s">
        <v>6973</v>
      </c>
      <c r="Y945" s="138" t="s">
        <v>3440</v>
      </c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  <c r="FC945" s="7"/>
      <c r="FD945" s="7"/>
      <c r="FE945" s="7"/>
      <c r="FF945" s="7"/>
      <c r="FG945" s="7"/>
      <c r="FH945" s="7"/>
      <c r="FI945" s="7"/>
      <c r="FJ945" s="7"/>
    </row>
    <row r="946" spans="1:166" s="4" customFormat="1" ht="24" hidden="1" customHeight="1" x14ac:dyDescent="0.25">
      <c r="A946" s="4">
        <v>944</v>
      </c>
      <c r="B946" s="4" t="s">
        <v>3433</v>
      </c>
      <c r="C946" s="144" t="s">
        <v>2475</v>
      </c>
      <c r="D946" s="138" t="s">
        <v>3504</v>
      </c>
      <c r="E946" s="144" t="s">
        <v>3539</v>
      </c>
      <c r="F946" s="26" t="s">
        <v>2101</v>
      </c>
      <c r="G946" s="26" t="s">
        <v>2296</v>
      </c>
      <c r="H946" s="26" t="s">
        <v>40</v>
      </c>
      <c r="I946" s="70">
        <v>45690</v>
      </c>
      <c r="J946" s="71">
        <f t="shared" ca="1" si="182"/>
        <v>247.39353854166984</v>
      </c>
      <c r="K946" s="4">
        <v>364</v>
      </c>
      <c r="L946" s="70">
        <f t="shared" si="183"/>
        <v>46054</v>
      </c>
      <c r="M946" s="138" t="s">
        <v>2037</v>
      </c>
      <c r="O946" s="138" t="s">
        <v>3254</v>
      </c>
      <c r="R946" s="138" t="s">
        <v>3254</v>
      </c>
      <c r="U946" s="4" t="s">
        <v>29</v>
      </c>
      <c r="X946" s="4" t="s">
        <v>6973</v>
      </c>
      <c r="Y946" s="138" t="s">
        <v>3441</v>
      </c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  <c r="FC946" s="7"/>
      <c r="FD946" s="7"/>
      <c r="FE946" s="7"/>
      <c r="FF946" s="7"/>
      <c r="FG946" s="7"/>
      <c r="FH946" s="7"/>
      <c r="FI946" s="7"/>
      <c r="FJ946" s="7"/>
    </row>
    <row r="947" spans="1:166" s="4" customFormat="1" ht="24" hidden="1" customHeight="1" x14ac:dyDescent="0.25">
      <c r="A947" s="4">
        <v>945</v>
      </c>
      <c r="B947" s="4" t="s">
        <v>3433</v>
      </c>
      <c r="C947" s="144" t="s">
        <v>2475</v>
      </c>
      <c r="D947" s="138" t="s">
        <v>3504</v>
      </c>
      <c r="E947" s="144" t="s">
        <v>3540</v>
      </c>
      <c r="F947" s="26" t="s">
        <v>2101</v>
      </c>
      <c r="G947" s="26" t="s">
        <v>2296</v>
      </c>
      <c r="H947" s="26" t="s">
        <v>40</v>
      </c>
      <c r="I947" s="70">
        <v>45690</v>
      </c>
      <c r="J947" s="71">
        <f t="shared" ca="1" si="182"/>
        <v>247.39353854166984</v>
      </c>
      <c r="K947" s="4">
        <v>364</v>
      </c>
      <c r="L947" s="70">
        <f t="shared" si="183"/>
        <v>46054</v>
      </c>
      <c r="M947" s="138" t="s">
        <v>2037</v>
      </c>
      <c r="O947" s="138" t="s">
        <v>3254</v>
      </c>
      <c r="R947" s="138" t="s">
        <v>3254</v>
      </c>
      <c r="U947" s="4" t="s">
        <v>29</v>
      </c>
      <c r="X947" s="4" t="s">
        <v>6973</v>
      </c>
      <c r="Y947" s="138" t="s">
        <v>3442</v>
      </c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  <c r="FC947" s="7"/>
      <c r="FD947" s="7"/>
      <c r="FE947" s="7"/>
      <c r="FF947" s="7"/>
      <c r="FG947" s="7"/>
      <c r="FH947" s="7"/>
      <c r="FI947" s="7"/>
      <c r="FJ947" s="7"/>
    </row>
    <row r="948" spans="1:166" s="4" customFormat="1" ht="24" hidden="1" customHeight="1" x14ac:dyDescent="0.25">
      <c r="A948" s="4">
        <v>946</v>
      </c>
      <c r="B948" s="4" t="s">
        <v>3433</v>
      </c>
      <c r="C948" s="144" t="s">
        <v>2475</v>
      </c>
      <c r="D948" s="138" t="s">
        <v>3505</v>
      </c>
      <c r="E948" s="144" t="s">
        <v>3541</v>
      </c>
      <c r="F948" s="26" t="s">
        <v>2101</v>
      </c>
      <c r="G948" s="26" t="s">
        <v>2296</v>
      </c>
      <c r="H948" s="26" t="s">
        <v>40</v>
      </c>
      <c r="I948" s="70">
        <v>45713</v>
      </c>
      <c r="J948" s="71">
        <f t="shared" ca="1" si="182"/>
        <v>270.39353854166984</v>
      </c>
      <c r="K948" s="4">
        <v>364</v>
      </c>
      <c r="L948" s="70">
        <f t="shared" si="183"/>
        <v>46077</v>
      </c>
      <c r="M948" s="138" t="s">
        <v>2045</v>
      </c>
      <c r="O948" s="138" t="s">
        <v>3576</v>
      </c>
      <c r="R948" s="144">
        <v>2.5</v>
      </c>
      <c r="U948" s="4" t="s">
        <v>29</v>
      </c>
      <c r="X948" s="4" t="s">
        <v>6973</v>
      </c>
      <c r="Y948" s="138" t="s">
        <v>3443</v>
      </c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  <c r="FC948" s="7"/>
      <c r="FD948" s="7"/>
      <c r="FE948" s="7"/>
      <c r="FF948" s="7"/>
      <c r="FG948" s="7"/>
      <c r="FH948" s="7"/>
      <c r="FI948" s="7"/>
      <c r="FJ948" s="7"/>
    </row>
    <row r="949" spans="1:166" s="4" customFormat="1" ht="24" hidden="1" customHeight="1" x14ac:dyDescent="0.25">
      <c r="A949" s="4">
        <v>947</v>
      </c>
      <c r="B949" s="4" t="s">
        <v>3433</v>
      </c>
      <c r="C949" s="144" t="s">
        <v>2475</v>
      </c>
      <c r="D949" s="138" t="s">
        <v>3506</v>
      </c>
      <c r="E949" s="144" t="s">
        <v>3542</v>
      </c>
      <c r="F949" s="26" t="s">
        <v>2101</v>
      </c>
      <c r="G949" s="26" t="s">
        <v>2296</v>
      </c>
      <c r="H949" s="26" t="s">
        <v>40</v>
      </c>
      <c r="I949" s="70">
        <v>45713</v>
      </c>
      <c r="J949" s="71">
        <f t="shared" ca="1" si="182"/>
        <v>270.39353854166984</v>
      </c>
      <c r="K949" s="4">
        <v>364</v>
      </c>
      <c r="L949" s="70">
        <f t="shared" si="183"/>
        <v>46077</v>
      </c>
      <c r="M949" s="138" t="s">
        <v>2045</v>
      </c>
      <c r="O949" s="138" t="s">
        <v>3579</v>
      </c>
      <c r="R949" s="144">
        <v>2.5</v>
      </c>
      <c r="U949" s="4" t="s">
        <v>29</v>
      </c>
      <c r="X949" s="4" t="s">
        <v>6973</v>
      </c>
      <c r="Y949" s="138" t="s">
        <v>3444</v>
      </c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  <c r="FC949" s="7"/>
      <c r="FD949" s="7"/>
      <c r="FE949" s="7"/>
      <c r="FF949" s="7"/>
      <c r="FG949" s="7"/>
      <c r="FH949" s="7"/>
      <c r="FI949" s="7"/>
      <c r="FJ949" s="7"/>
    </row>
    <row r="950" spans="1:166" s="4" customFormat="1" ht="24" hidden="1" customHeight="1" x14ac:dyDescent="0.25">
      <c r="A950" s="4">
        <v>948</v>
      </c>
      <c r="B950" s="4" t="s">
        <v>3433</v>
      </c>
      <c r="C950" s="144" t="s">
        <v>2475</v>
      </c>
      <c r="D950" s="138" t="s">
        <v>3506</v>
      </c>
      <c r="E950" s="144" t="s">
        <v>3542</v>
      </c>
      <c r="F950" s="26" t="s">
        <v>2101</v>
      </c>
      <c r="G950" s="26" t="s">
        <v>2296</v>
      </c>
      <c r="H950" s="26" t="s">
        <v>40</v>
      </c>
      <c r="I950" s="70">
        <v>45690</v>
      </c>
      <c r="J950" s="71">
        <f t="shared" ca="1" si="182"/>
        <v>247.39353854166984</v>
      </c>
      <c r="K950" s="4">
        <v>364</v>
      </c>
      <c r="L950" s="70">
        <f t="shared" si="183"/>
        <v>46054</v>
      </c>
      <c r="M950" s="138" t="s">
        <v>2045</v>
      </c>
      <c r="O950" s="138" t="s">
        <v>3579</v>
      </c>
      <c r="R950" s="144">
        <v>2.5</v>
      </c>
      <c r="U950" s="4" t="s">
        <v>29</v>
      </c>
      <c r="X950" s="4" t="s">
        <v>6973</v>
      </c>
      <c r="Y950" s="138" t="s">
        <v>3445</v>
      </c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  <c r="FC950" s="7"/>
      <c r="FD950" s="7"/>
      <c r="FE950" s="7"/>
      <c r="FF950" s="7"/>
      <c r="FG950" s="7"/>
      <c r="FH950" s="7"/>
      <c r="FI950" s="7"/>
      <c r="FJ950" s="7"/>
    </row>
    <row r="951" spans="1:166" s="4" customFormat="1" ht="24" hidden="1" customHeight="1" x14ac:dyDescent="0.25">
      <c r="A951" s="4">
        <v>949</v>
      </c>
      <c r="B951" s="4" t="s">
        <v>3433</v>
      </c>
      <c r="C951" s="144" t="s">
        <v>2475</v>
      </c>
      <c r="D951" s="138" t="s">
        <v>3138</v>
      </c>
      <c r="E951" s="144" t="s">
        <v>3533</v>
      </c>
      <c r="F951" s="26" t="s">
        <v>2101</v>
      </c>
      <c r="G951" s="26" t="s">
        <v>2296</v>
      </c>
      <c r="H951" s="26" t="s">
        <v>40</v>
      </c>
      <c r="I951" s="70">
        <v>45690</v>
      </c>
      <c r="J951" s="71">
        <f t="shared" ca="1" si="182"/>
        <v>247.39353854166984</v>
      </c>
      <c r="K951" s="4">
        <v>364</v>
      </c>
      <c r="L951" s="70">
        <f t="shared" si="183"/>
        <v>46054</v>
      </c>
      <c r="M951" s="138" t="s">
        <v>3570</v>
      </c>
      <c r="O951" s="138" t="s">
        <v>3574</v>
      </c>
      <c r="R951" s="138" t="s">
        <v>3257</v>
      </c>
      <c r="U951" s="4" t="s">
        <v>29</v>
      </c>
      <c r="X951" s="4" t="s">
        <v>6973</v>
      </c>
      <c r="Y951" s="138" t="s">
        <v>3446</v>
      </c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  <c r="FC951" s="7"/>
      <c r="FD951" s="7"/>
      <c r="FE951" s="7"/>
      <c r="FF951" s="7"/>
      <c r="FG951" s="7"/>
      <c r="FH951" s="7"/>
      <c r="FI951" s="7"/>
      <c r="FJ951" s="7"/>
    </row>
    <row r="952" spans="1:166" s="4" customFormat="1" ht="24" hidden="1" customHeight="1" x14ac:dyDescent="0.25">
      <c r="A952" s="4">
        <v>950</v>
      </c>
      <c r="B952" s="4" t="s">
        <v>3433</v>
      </c>
      <c r="C952" s="144" t="s">
        <v>3028</v>
      </c>
      <c r="D952" s="138" t="s">
        <v>3505</v>
      </c>
      <c r="E952" s="144" t="s">
        <v>3543</v>
      </c>
      <c r="F952" s="26" t="s">
        <v>2101</v>
      </c>
      <c r="G952" s="26" t="s">
        <v>2296</v>
      </c>
      <c r="H952" s="26" t="s">
        <v>40</v>
      </c>
      <c r="I952" s="70">
        <v>45700</v>
      </c>
      <c r="J952" s="71">
        <f t="shared" ca="1" si="182"/>
        <v>622.39353854166984</v>
      </c>
      <c r="K952" s="4">
        <v>729</v>
      </c>
      <c r="L952" s="70">
        <f t="shared" si="183"/>
        <v>46429</v>
      </c>
      <c r="M952" s="138" t="s">
        <v>2045</v>
      </c>
      <c r="O952" s="138" t="s">
        <v>3580</v>
      </c>
      <c r="R952" s="144" t="s">
        <v>3543</v>
      </c>
      <c r="U952" s="4" t="s">
        <v>29</v>
      </c>
      <c r="X952" s="4" t="s">
        <v>6973</v>
      </c>
      <c r="Y952" s="138" t="s">
        <v>3447</v>
      </c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  <c r="FC952" s="7"/>
      <c r="FD952" s="7"/>
      <c r="FE952" s="7"/>
      <c r="FF952" s="7"/>
      <c r="FG952" s="7"/>
      <c r="FH952" s="7"/>
      <c r="FI952" s="7"/>
      <c r="FJ952" s="7"/>
    </row>
    <row r="953" spans="1:166" s="4" customFormat="1" ht="24" hidden="1" customHeight="1" x14ac:dyDescent="0.25">
      <c r="A953" s="4">
        <v>951</v>
      </c>
      <c r="B953" s="4" t="s">
        <v>3433</v>
      </c>
      <c r="C953" s="144" t="s">
        <v>3028</v>
      </c>
      <c r="D953" s="138" t="s">
        <v>3505</v>
      </c>
      <c r="E953" s="144" t="s">
        <v>3543</v>
      </c>
      <c r="F953" s="26" t="s">
        <v>2101</v>
      </c>
      <c r="G953" s="26" t="s">
        <v>2296</v>
      </c>
      <c r="H953" s="26" t="s">
        <v>40</v>
      </c>
      <c r="I953" s="70">
        <v>45700</v>
      </c>
      <c r="J953" s="71">
        <f t="shared" ca="1" si="182"/>
        <v>622.39353854166984</v>
      </c>
      <c r="K953" s="4">
        <v>729</v>
      </c>
      <c r="L953" s="70">
        <f t="shared" si="183"/>
        <v>46429</v>
      </c>
      <c r="M953" s="138" t="s">
        <v>2045</v>
      </c>
      <c r="O953" s="138" t="s">
        <v>3580</v>
      </c>
      <c r="R953" s="144" t="s">
        <v>3543</v>
      </c>
      <c r="U953" s="4" t="s">
        <v>29</v>
      </c>
      <c r="X953" s="4" t="s">
        <v>6973</v>
      </c>
      <c r="Y953" s="138" t="s">
        <v>3448</v>
      </c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  <c r="FC953" s="7"/>
      <c r="FD953" s="7"/>
      <c r="FE953" s="7"/>
      <c r="FF953" s="7"/>
      <c r="FG953" s="7"/>
      <c r="FH953" s="7"/>
      <c r="FI953" s="7"/>
      <c r="FJ953" s="7"/>
    </row>
    <row r="954" spans="1:166" s="4" customFormat="1" ht="24" hidden="1" customHeight="1" x14ac:dyDescent="0.25">
      <c r="A954" s="4">
        <v>952</v>
      </c>
      <c r="B954" s="4" t="s">
        <v>3433</v>
      </c>
      <c r="C954" s="144" t="s">
        <v>3028</v>
      </c>
      <c r="D954" s="138" t="s">
        <v>3505</v>
      </c>
      <c r="E954" s="144" t="s">
        <v>3543</v>
      </c>
      <c r="F954" s="26" t="s">
        <v>2101</v>
      </c>
      <c r="G954" s="26" t="s">
        <v>2296</v>
      </c>
      <c r="H954" s="26" t="s">
        <v>40</v>
      </c>
      <c r="I954" s="70">
        <v>45700</v>
      </c>
      <c r="J954" s="71">
        <f t="shared" ca="1" si="182"/>
        <v>622.39353854166984</v>
      </c>
      <c r="K954" s="4">
        <v>729</v>
      </c>
      <c r="L954" s="70">
        <f t="shared" si="183"/>
        <v>46429</v>
      </c>
      <c r="M954" s="138" t="s">
        <v>2045</v>
      </c>
      <c r="O954" s="138" t="s">
        <v>3580</v>
      </c>
      <c r="R954" s="144" t="s">
        <v>3543</v>
      </c>
      <c r="U954" s="4" t="s">
        <v>29</v>
      </c>
      <c r="X954" s="4" t="s">
        <v>6973</v>
      </c>
      <c r="Y954" s="138" t="s">
        <v>3449</v>
      </c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  <c r="FC954" s="7"/>
      <c r="FD954" s="7"/>
      <c r="FE954" s="7"/>
      <c r="FF954" s="7"/>
      <c r="FG954" s="7"/>
      <c r="FH954" s="7"/>
      <c r="FI954" s="7"/>
      <c r="FJ954" s="7"/>
    </row>
    <row r="955" spans="1:166" s="4" customFormat="1" ht="24" hidden="1" customHeight="1" x14ac:dyDescent="0.25">
      <c r="A955" s="4">
        <v>953</v>
      </c>
      <c r="B955" s="4" t="s">
        <v>3433</v>
      </c>
      <c r="C955" s="144" t="s">
        <v>3028</v>
      </c>
      <c r="D955" s="138" t="s">
        <v>3505</v>
      </c>
      <c r="E955" s="144" t="s">
        <v>3543</v>
      </c>
      <c r="F955" s="26" t="s">
        <v>2101</v>
      </c>
      <c r="G955" s="26" t="s">
        <v>2296</v>
      </c>
      <c r="H955" s="26" t="s">
        <v>40</v>
      </c>
      <c r="I955" s="70">
        <v>45700</v>
      </c>
      <c r="J955" s="71">
        <f t="shared" ca="1" si="182"/>
        <v>622.39353854166984</v>
      </c>
      <c r="K955" s="4">
        <v>729</v>
      </c>
      <c r="L955" s="70">
        <f t="shared" si="183"/>
        <v>46429</v>
      </c>
      <c r="M955" s="138" t="s">
        <v>2045</v>
      </c>
      <c r="O955" s="138" t="s">
        <v>3580</v>
      </c>
      <c r="R955" s="144" t="s">
        <v>3543</v>
      </c>
      <c r="U955" s="4" t="s">
        <v>29</v>
      </c>
      <c r="X955" s="4" t="s">
        <v>6973</v>
      </c>
      <c r="Y955" s="138" t="s">
        <v>3450</v>
      </c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  <c r="FC955" s="7"/>
      <c r="FD955" s="7"/>
      <c r="FE955" s="7"/>
      <c r="FF955" s="7"/>
      <c r="FG955" s="7"/>
      <c r="FH955" s="7"/>
      <c r="FI955" s="7"/>
      <c r="FJ955" s="7"/>
    </row>
    <row r="956" spans="1:166" s="4" customFormat="1" ht="24" hidden="1" customHeight="1" x14ac:dyDescent="0.25">
      <c r="A956" s="4">
        <v>954</v>
      </c>
      <c r="B956" s="4" t="s">
        <v>3433</v>
      </c>
      <c r="C956" s="144" t="s">
        <v>2135</v>
      </c>
      <c r="D956" s="138" t="s">
        <v>3507</v>
      </c>
      <c r="E956" s="144" t="s">
        <v>3544</v>
      </c>
      <c r="F956" s="26" t="s">
        <v>2101</v>
      </c>
      <c r="G956" s="26" t="s">
        <v>2296</v>
      </c>
      <c r="H956" s="26" t="s">
        <v>40</v>
      </c>
      <c r="I956" s="70">
        <v>45690</v>
      </c>
      <c r="J956" s="71">
        <f t="shared" ca="1" si="182"/>
        <v>612.39353854166984</v>
      </c>
      <c r="K956" s="4">
        <v>729</v>
      </c>
      <c r="L956" s="70">
        <f t="shared" si="183"/>
        <v>46419</v>
      </c>
      <c r="M956" s="138" t="s">
        <v>3572</v>
      </c>
      <c r="O956" s="138" t="s">
        <v>3581</v>
      </c>
      <c r="R956" s="144" t="s">
        <v>3543</v>
      </c>
      <c r="U956" s="4" t="s">
        <v>29</v>
      </c>
      <c r="X956" s="4" t="s">
        <v>6973</v>
      </c>
      <c r="Y956" s="138" t="s">
        <v>3451</v>
      </c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  <c r="FC956" s="7"/>
      <c r="FD956" s="7"/>
      <c r="FE956" s="7"/>
      <c r="FF956" s="7"/>
      <c r="FG956" s="7"/>
      <c r="FH956" s="7"/>
      <c r="FI956" s="7"/>
      <c r="FJ956" s="7"/>
    </row>
    <row r="957" spans="1:166" s="4" customFormat="1" ht="24" hidden="1" customHeight="1" x14ac:dyDescent="0.25">
      <c r="A957" s="4">
        <v>955</v>
      </c>
      <c r="B957" s="4" t="s">
        <v>3433</v>
      </c>
      <c r="C957" s="144" t="s">
        <v>2135</v>
      </c>
      <c r="D957" s="138" t="s">
        <v>3508</v>
      </c>
      <c r="E957" s="144" t="s">
        <v>3544</v>
      </c>
      <c r="F957" s="26" t="s">
        <v>2101</v>
      </c>
      <c r="G957" s="26" t="s">
        <v>2296</v>
      </c>
      <c r="H957" s="26" t="s">
        <v>40</v>
      </c>
      <c r="I957" s="70">
        <v>45690</v>
      </c>
      <c r="J957" s="71">
        <f t="shared" ca="1" si="182"/>
        <v>612.39353854166984</v>
      </c>
      <c r="K957" s="4">
        <v>729</v>
      </c>
      <c r="L957" s="70">
        <f t="shared" si="183"/>
        <v>46419</v>
      </c>
      <c r="M957" s="138" t="s">
        <v>3572</v>
      </c>
      <c r="O957" s="138" t="s">
        <v>3581</v>
      </c>
      <c r="R957" s="144" t="s">
        <v>3543</v>
      </c>
      <c r="U957" s="4" t="s">
        <v>29</v>
      </c>
      <c r="X957" s="4" t="s">
        <v>6973</v>
      </c>
      <c r="Y957" s="138" t="s">
        <v>3452</v>
      </c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  <c r="FC957" s="7"/>
      <c r="FD957" s="7"/>
      <c r="FE957" s="7"/>
      <c r="FF957" s="7"/>
      <c r="FG957" s="7"/>
      <c r="FH957" s="7"/>
      <c r="FI957" s="7"/>
      <c r="FJ957" s="7"/>
    </row>
    <row r="958" spans="1:166" s="4" customFormat="1" ht="24" hidden="1" customHeight="1" x14ac:dyDescent="0.25">
      <c r="A958" s="4">
        <v>956</v>
      </c>
      <c r="B958" s="4" t="s">
        <v>3433</v>
      </c>
      <c r="C958" s="144" t="s">
        <v>2136</v>
      </c>
      <c r="D958" s="138" t="s">
        <v>3509</v>
      </c>
      <c r="E958" s="144" t="s">
        <v>3545</v>
      </c>
      <c r="F958" s="26" t="s">
        <v>2101</v>
      </c>
      <c r="G958" s="26" t="s">
        <v>2296</v>
      </c>
      <c r="H958" s="26" t="s">
        <v>40</v>
      </c>
      <c r="I958" s="70">
        <v>45709</v>
      </c>
      <c r="J958" s="71">
        <f t="shared" ca="1" si="182"/>
        <v>1361.3935385416698</v>
      </c>
      <c r="K958" s="4">
        <v>1459</v>
      </c>
      <c r="L958" s="70">
        <f t="shared" si="183"/>
        <v>47168</v>
      </c>
      <c r="M958" s="138" t="s">
        <v>3573</v>
      </c>
      <c r="O958" s="144"/>
      <c r="R958" s="144" t="s">
        <v>3543</v>
      </c>
      <c r="U958" s="4" t="s">
        <v>29</v>
      </c>
      <c r="X958" s="4" t="s">
        <v>6973</v>
      </c>
      <c r="Y958" s="138" t="s">
        <v>3453</v>
      </c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  <c r="FC958" s="7"/>
      <c r="FD958" s="7"/>
      <c r="FE958" s="7"/>
      <c r="FF958" s="7"/>
      <c r="FG958" s="7"/>
      <c r="FH958" s="7"/>
      <c r="FI958" s="7"/>
      <c r="FJ958" s="7"/>
    </row>
    <row r="959" spans="1:166" s="4" customFormat="1" ht="24" hidden="1" customHeight="1" x14ac:dyDescent="0.25">
      <c r="A959" s="4">
        <v>957</v>
      </c>
      <c r="B959" s="4" t="s">
        <v>3433</v>
      </c>
      <c r="C959" s="144" t="s">
        <v>2136</v>
      </c>
      <c r="D959" s="138" t="s">
        <v>3510</v>
      </c>
      <c r="E959" s="144" t="s">
        <v>3546</v>
      </c>
      <c r="F959" s="26" t="s">
        <v>2101</v>
      </c>
      <c r="G959" s="26" t="s">
        <v>2296</v>
      </c>
      <c r="H959" s="26" t="s">
        <v>40</v>
      </c>
      <c r="I959" s="70">
        <v>45700</v>
      </c>
      <c r="J959" s="71">
        <f t="shared" ca="1" si="182"/>
        <v>1352.3935385416698</v>
      </c>
      <c r="K959" s="4">
        <v>1459</v>
      </c>
      <c r="L959" s="70">
        <f t="shared" si="183"/>
        <v>47159</v>
      </c>
      <c r="M959" s="138" t="s">
        <v>3024</v>
      </c>
      <c r="O959" s="144"/>
      <c r="R959" s="144" t="s">
        <v>3543</v>
      </c>
      <c r="U959" s="4" t="s">
        <v>29</v>
      </c>
      <c r="X959" s="4" t="s">
        <v>6973</v>
      </c>
      <c r="Y959" s="138" t="s">
        <v>3454</v>
      </c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  <c r="FC959" s="7"/>
      <c r="FD959" s="7"/>
      <c r="FE959" s="7"/>
      <c r="FF959" s="7"/>
      <c r="FG959" s="7"/>
      <c r="FH959" s="7"/>
      <c r="FI959" s="7"/>
      <c r="FJ959" s="7"/>
    </row>
    <row r="960" spans="1:166" s="4" customFormat="1" ht="24" hidden="1" customHeight="1" x14ac:dyDescent="0.25">
      <c r="A960" s="4">
        <v>958</v>
      </c>
      <c r="B960" s="4" t="s">
        <v>3433</v>
      </c>
      <c r="C960" s="144" t="s">
        <v>2136</v>
      </c>
      <c r="D960" s="138" t="s">
        <v>3511</v>
      </c>
      <c r="E960" s="144" t="s">
        <v>3546</v>
      </c>
      <c r="F960" s="26" t="s">
        <v>2101</v>
      </c>
      <c r="G960" s="26" t="s">
        <v>2296</v>
      </c>
      <c r="H960" s="26" t="s">
        <v>40</v>
      </c>
      <c r="I960" s="70">
        <v>45701</v>
      </c>
      <c r="J960" s="71">
        <f t="shared" ca="1" si="182"/>
        <v>1353.3935385416698</v>
      </c>
      <c r="K960" s="4">
        <v>1459</v>
      </c>
      <c r="L960" s="70">
        <f t="shared" si="183"/>
        <v>47160</v>
      </c>
      <c r="M960" s="138" t="s">
        <v>3024</v>
      </c>
      <c r="O960" s="144"/>
      <c r="R960" s="144" t="s">
        <v>3543</v>
      </c>
      <c r="U960" s="4" t="s">
        <v>29</v>
      </c>
      <c r="X960" s="4" t="s">
        <v>6973</v>
      </c>
      <c r="Y960" s="138" t="s">
        <v>3455</v>
      </c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  <c r="FC960" s="7"/>
      <c r="FD960" s="7"/>
      <c r="FE960" s="7"/>
      <c r="FF960" s="7"/>
      <c r="FG960" s="7"/>
      <c r="FH960" s="7"/>
      <c r="FI960" s="7"/>
      <c r="FJ960" s="7"/>
    </row>
    <row r="961" spans="1:166" s="4" customFormat="1" ht="24" hidden="1" customHeight="1" x14ac:dyDescent="0.25">
      <c r="A961" s="4">
        <v>959</v>
      </c>
      <c r="B961" s="4" t="s">
        <v>3433</v>
      </c>
      <c r="C961" s="144" t="s">
        <v>2136</v>
      </c>
      <c r="D961" s="138" t="s">
        <v>3512</v>
      </c>
      <c r="E961" s="144" t="s">
        <v>3547</v>
      </c>
      <c r="F961" s="26" t="s">
        <v>2101</v>
      </c>
      <c r="G961" s="26" t="s">
        <v>2296</v>
      </c>
      <c r="H961" s="26" t="s">
        <v>40</v>
      </c>
      <c r="I961" s="70">
        <v>45690</v>
      </c>
      <c r="J961" s="71">
        <f t="shared" ca="1" si="182"/>
        <v>1342.3935385416698</v>
      </c>
      <c r="K961" s="4">
        <v>1459</v>
      </c>
      <c r="L961" s="70">
        <f t="shared" si="183"/>
        <v>47149</v>
      </c>
      <c r="M961" s="138" t="s">
        <v>3024</v>
      </c>
      <c r="O961" s="144"/>
      <c r="R961" s="144" t="s">
        <v>3595</v>
      </c>
      <c r="U961" s="4" t="s">
        <v>29</v>
      </c>
      <c r="X961" s="4" t="s">
        <v>6973</v>
      </c>
      <c r="Y961" s="138" t="s">
        <v>3456</v>
      </c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  <c r="FC961" s="7"/>
      <c r="FD961" s="7"/>
      <c r="FE961" s="7"/>
      <c r="FF961" s="7"/>
      <c r="FG961" s="7"/>
      <c r="FH961" s="7"/>
      <c r="FI961" s="7"/>
      <c r="FJ961" s="7"/>
    </row>
    <row r="962" spans="1:166" s="4" customFormat="1" ht="24" hidden="1" customHeight="1" x14ac:dyDescent="0.25">
      <c r="A962" s="4">
        <v>960</v>
      </c>
      <c r="B962" s="4" t="s">
        <v>3433</v>
      </c>
      <c r="C962" s="144" t="s">
        <v>2135</v>
      </c>
      <c r="D962" s="138" t="s">
        <v>3513</v>
      </c>
      <c r="E962" s="144" t="s">
        <v>3548</v>
      </c>
      <c r="F962" s="26" t="s">
        <v>2101</v>
      </c>
      <c r="G962" s="26" t="s">
        <v>2296</v>
      </c>
      <c r="H962" s="26" t="s">
        <v>40</v>
      </c>
      <c r="I962" s="70">
        <v>45690</v>
      </c>
      <c r="J962" s="71">
        <f t="shared" ca="1" si="182"/>
        <v>612.39353854166984</v>
      </c>
      <c r="K962" s="4">
        <v>729</v>
      </c>
      <c r="L962" s="70">
        <f t="shared" si="183"/>
        <v>46419</v>
      </c>
      <c r="M962" s="138" t="s">
        <v>3024</v>
      </c>
      <c r="O962" s="138" t="s">
        <v>3581</v>
      </c>
      <c r="R962" s="144" t="s">
        <v>3543</v>
      </c>
      <c r="U962" s="4" t="s">
        <v>29</v>
      </c>
      <c r="X962" s="4" t="s">
        <v>6973</v>
      </c>
      <c r="Y962" s="138" t="s">
        <v>3457</v>
      </c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  <c r="FC962" s="7"/>
      <c r="FD962" s="7"/>
      <c r="FE962" s="7"/>
      <c r="FF962" s="7"/>
      <c r="FG962" s="7"/>
      <c r="FH962" s="7"/>
      <c r="FI962" s="7"/>
      <c r="FJ962" s="7"/>
    </row>
    <row r="963" spans="1:166" s="4" customFormat="1" ht="24" hidden="1" customHeight="1" x14ac:dyDescent="0.25">
      <c r="A963" s="4">
        <v>961</v>
      </c>
      <c r="B963" s="4" t="s">
        <v>3433</v>
      </c>
      <c r="C963" s="144" t="s">
        <v>2135</v>
      </c>
      <c r="D963" s="138" t="s">
        <v>3514</v>
      </c>
      <c r="E963" s="144" t="s">
        <v>3548</v>
      </c>
      <c r="F963" s="26" t="s">
        <v>2101</v>
      </c>
      <c r="G963" s="26" t="s">
        <v>2296</v>
      </c>
      <c r="H963" s="26" t="s">
        <v>40</v>
      </c>
      <c r="I963" s="70">
        <v>45690</v>
      </c>
      <c r="J963" s="71">
        <f t="shared" ca="1" si="182"/>
        <v>612.39353854166984</v>
      </c>
      <c r="K963" s="4">
        <v>729</v>
      </c>
      <c r="L963" s="70">
        <f t="shared" si="183"/>
        <v>46419</v>
      </c>
      <c r="M963" s="138" t="s">
        <v>3024</v>
      </c>
      <c r="O963" s="138" t="s">
        <v>3581</v>
      </c>
      <c r="R963" s="144" t="s">
        <v>3543</v>
      </c>
      <c r="U963" s="4" t="s">
        <v>29</v>
      </c>
      <c r="X963" s="4" t="s">
        <v>6973</v>
      </c>
      <c r="Y963" s="138" t="s">
        <v>3458</v>
      </c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  <c r="FC963" s="7"/>
      <c r="FD963" s="7"/>
      <c r="FE963" s="7"/>
      <c r="FF963" s="7"/>
      <c r="FG963" s="7"/>
      <c r="FH963" s="7"/>
      <c r="FI963" s="7"/>
      <c r="FJ963" s="7"/>
    </row>
    <row r="964" spans="1:166" s="4" customFormat="1" ht="24" hidden="1" customHeight="1" x14ac:dyDescent="0.25">
      <c r="A964" s="4">
        <v>962</v>
      </c>
      <c r="B964" s="4" t="s">
        <v>3433</v>
      </c>
      <c r="C964" s="144" t="s">
        <v>2136</v>
      </c>
      <c r="D964" s="138" t="s">
        <v>3513</v>
      </c>
      <c r="E964" s="144" t="s">
        <v>3549</v>
      </c>
      <c r="F964" s="26" t="s">
        <v>2101</v>
      </c>
      <c r="G964" s="26" t="s">
        <v>2296</v>
      </c>
      <c r="H964" s="26" t="s">
        <v>40</v>
      </c>
      <c r="I964" s="70">
        <v>45695</v>
      </c>
      <c r="J964" s="71">
        <f t="shared" ca="1" si="182"/>
        <v>1347.3935385416698</v>
      </c>
      <c r="K964" s="4">
        <v>1459</v>
      </c>
      <c r="L964" s="70">
        <f t="shared" si="183"/>
        <v>47154</v>
      </c>
      <c r="M964" s="138" t="s">
        <v>3024</v>
      </c>
      <c r="O964" s="138"/>
      <c r="R964" s="192">
        <v>1E-3</v>
      </c>
      <c r="U964" s="4" t="s">
        <v>29</v>
      </c>
      <c r="X964" s="4" t="s">
        <v>6973</v>
      </c>
      <c r="Y964" s="138" t="s">
        <v>3459</v>
      </c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  <c r="FC964" s="7"/>
      <c r="FD964" s="7"/>
      <c r="FE964" s="7"/>
      <c r="FF964" s="7"/>
      <c r="FG964" s="7"/>
      <c r="FH964" s="7"/>
      <c r="FI964" s="7"/>
      <c r="FJ964" s="7"/>
    </row>
    <row r="965" spans="1:166" s="4" customFormat="1" ht="24" hidden="1" customHeight="1" x14ac:dyDescent="0.25">
      <c r="A965" s="4">
        <v>963</v>
      </c>
      <c r="B965" s="4" t="s">
        <v>3433</v>
      </c>
      <c r="C965" s="144" t="s">
        <v>2475</v>
      </c>
      <c r="D965" s="138" t="s">
        <v>3515</v>
      </c>
      <c r="E965" s="144" t="s">
        <v>3550</v>
      </c>
      <c r="F965" s="26" t="s">
        <v>2101</v>
      </c>
      <c r="G965" s="26" t="s">
        <v>2296</v>
      </c>
      <c r="H965" s="26" t="s">
        <v>40</v>
      </c>
      <c r="I965" s="373">
        <v>45695</v>
      </c>
      <c r="J965" s="71">
        <f t="shared" ca="1" si="182"/>
        <v>252.39353854166984</v>
      </c>
      <c r="K965" s="4">
        <v>364</v>
      </c>
      <c r="L965" s="70">
        <f t="shared" si="183"/>
        <v>46059</v>
      </c>
      <c r="M965" s="138" t="s">
        <v>3024</v>
      </c>
      <c r="O965" s="138" t="s">
        <v>3257</v>
      </c>
      <c r="R965" s="144" t="s">
        <v>1488</v>
      </c>
      <c r="U965" s="4" t="s">
        <v>29</v>
      </c>
      <c r="X965" s="4" t="s">
        <v>6973</v>
      </c>
      <c r="Y965" s="138" t="s">
        <v>3460</v>
      </c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  <c r="FC965" s="7"/>
      <c r="FD965" s="7"/>
      <c r="FE965" s="7"/>
      <c r="FF965" s="7"/>
      <c r="FG965" s="7"/>
      <c r="FH965" s="7"/>
      <c r="FI965" s="7"/>
      <c r="FJ965" s="7"/>
    </row>
    <row r="966" spans="1:166" s="4" customFormat="1" ht="24" hidden="1" customHeight="1" x14ac:dyDescent="0.25">
      <c r="A966" s="4">
        <v>964</v>
      </c>
      <c r="B966" s="4" t="s">
        <v>3433</v>
      </c>
      <c r="C966" s="144" t="s">
        <v>2475</v>
      </c>
      <c r="D966" s="138" t="s">
        <v>3516</v>
      </c>
      <c r="E966" s="144" t="s">
        <v>3551</v>
      </c>
      <c r="F966" s="26" t="s">
        <v>2101</v>
      </c>
      <c r="G966" s="26" t="s">
        <v>2296</v>
      </c>
      <c r="H966" s="26" t="s">
        <v>40</v>
      </c>
      <c r="I966" s="373">
        <v>45695</v>
      </c>
      <c r="J966" s="71">
        <f t="shared" ca="1" si="182"/>
        <v>252.39353854166984</v>
      </c>
      <c r="K966" s="4">
        <v>364</v>
      </c>
      <c r="L966" s="70">
        <f t="shared" si="183"/>
        <v>46059</v>
      </c>
      <c r="M966" s="144" t="s">
        <v>1033</v>
      </c>
      <c r="O966" s="138" t="s">
        <v>3582</v>
      </c>
      <c r="R966" s="144">
        <v>2.5</v>
      </c>
      <c r="U966" s="4" t="s">
        <v>29</v>
      </c>
      <c r="X966" s="4" t="s">
        <v>6973</v>
      </c>
      <c r="Y966" s="138" t="s">
        <v>3461</v>
      </c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  <c r="FC966" s="7"/>
      <c r="FD966" s="7"/>
      <c r="FE966" s="7"/>
      <c r="FF966" s="7"/>
      <c r="FG966" s="7"/>
      <c r="FH966" s="7"/>
      <c r="FI966" s="7"/>
      <c r="FJ966" s="7"/>
    </row>
    <row r="967" spans="1:166" s="4" customFormat="1" ht="24" hidden="1" customHeight="1" x14ac:dyDescent="0.25">
      <c r="A967" s="4">
        <v>965</v>
      </c>
      <c r="B967" s="4" t="s">
        <v>3433</v>
      </c>
      <c r="C967" s="144" t="s">
        <v>3028</v>
      </c>
      <c r="D967" s="138" t="s">
        <v>3513</v>
      </c>
      <c r="E967" s="144" t="s">
        <v>3194</v>
      </c>
      <c r="F967" s="26" t="s">
        <v>2101</v>
      </c>
      <c r="G967" s="26" t="s">
        <v>2296</v>
      </c>
      <c r="H967" s="26" t="s">
        <v>40</v>
      </c>
      <c r="I967" s="70">
        <v>45701</v>
      </c>
      <c r="J967" s="71">
        <f t="shared" ca="1" si="182"/>
        <v>623.39353854166984</v>
      </c>
      <c r="K967" s="4">
        <v>729</v>
      </c>
      <c r="L967" s="70">
        <f t="shared" si="183"/>
        <v>46430</v>
      </c>
      <c r="M967" s="138" t="s">
        <v>3224</v>
      </c>
      <c r="O967" s="138" t="s">
        <v>3583</v>
      </c>
      <c r="R967" s="138" t="s">
        <v>3596</v>
      </c>
      <c r="U967" s="4" t="s">
        <v>29</v>
      </c>
      <c r="X967" s="4" t="s">
        <v>6973</v>
      </c>
      <c r="Y967" s="138" t="s">
        <v>3462</v>
      </c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  <c r="FC967" s="7"/>
      <c r="FD967" s="7"/>
      <c r="FE967" s="7"/>
      <c r="FF967" s="7"/>
      <c r="FG967" s="7"/>
      <c r="FH967" s="7"/>
      <c r="FI967" s="7"/>
      <c r="FJ967" s="7"/>
    </row>
    <row r="968" spans="1:166" s="4" customFormat="1" ht="24" hidden="1" customHeight="1" x14ac:dyDescent="0.25">
      <c r="A968" s="4">
        <v>966</v>
      </c>
      <c r="B968" s="4" t="s">
        <v>3433</v>
      </c>
      <c r="C968" s="144" t="s">
        <v>3028</v>
      </c>
      <c r="D968" s="138" t="s">
        <v>3513</v>
      </c>
      <c r="E968" s="144" t="s">
        <v>3194</v>
      </c>
      <c r="F968" s="26" t="s">
        <v>2101</v>
      </c>
      <c r="G968" s="26" t="s">
        <v>2296</v>
      </c>
      <c r="H968" s="26" t="s">
        <v>40</v>
      </c>
      <c r="I968" s="70">
        <v>45701</v>
      </c>
      <c r="J968" s="71">
        <f t="shared" ref="J968:J1031" ca="1" si="184">L968-NOW()</f>
        <v>623.39353854166984</v>
      </c>
      <c r="K968" s="4">
        <v>729</v>
      </c>
      <c r="L968" s="70">
        <f t="shared" si="183"/>
        <v>46430</v>
      </c>
      <c r="M968" s="138" t="s">
        <v>3224</v>
      </c>
      <c r="O968" s="138" t="s">
        <v>3583</v>
      </c>
      <c r="R968" s="138" t="s">
        <v>3596</v>
      </c>
      <c r="U968" s="4" t="s">
        <v>29</v>
      </c>
      <c r="X968" s="4" t="s">
        <v>6973</v>
      </c>
      <c r="Y968" s="138" t="s">
        <v>3463</v>
      </c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  <c r="FC968" s="7"/>
      <c r="FD968" s="7"/>
      <c r="FE968" s="7"/>
      <c r="FF968" s="7"/>
      <c r="FG968" s="7"/>
      <c r="FH968" s="7"/>
      <c r="FI968" s="7"/>
      <c r="FJ968" s="7"/>
    </row>
    <row r="969" spans="1:166" s="4" customFormat="1" ht="24" hidden="1" customHeight="1" x14ac:dyDescent="0.25">
      <c r="A969" s="4">
        <v>967</v>
      </c>
      <c r="B969" s="4" t="s">
        <v>3433</v>
      </c>
      <c r="C969" s="144" t="s">
        <v>1508</v>
      </c>
      <c r="D969" s="138" t="s">
        <v>3513</v>
      </c>
      <c r="E969" s="144" t="s">
        <v>3552</v>
      </c>
      <c r="F969" s="26" t="s">
        <v>2101</v>
      </c>
      <c r="G969" s="26" t="s">
        <v>2296</v>
      </c>
      <c r="H969" s="26" t="s">
        <v>40</v>
      </c>
      <c r="I969" s="70">
        <v>45693</v>
      </c>
      <c r="J969" s="71">
        <f t="shared" ca="1" si="184"/>
        <v>615.39353854166984</v>
      </c>
      <c r="K969" s="4">
        <v>729</v>
      </c>
      <c r="L969" s="70">
        <f t="shared" si="183"/>
        <v>46422</v>
      </c>
      <c r="M969" s="138" t="s">
        <v>3024</v>
      </c>
      <c r="O969" s="138" t="s">
        <v>3584</v>
      </c>
      <c r="R969" s="144"/>
      <c r="U969" s="4" t="s">
        <v>29</v>
      </c>
      <c r="X969" s="4" t="s">
        <v>6973</v>
      </c>
      <c r="Y969" s="138" t="s">
        <v>3464</v>
      </c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  <c r="FC969" s="7"/>
      <c r="FD969" s="7"/>
      <c r="FE969" s="7"/>
      <c r="FF969" s="7"/>
      <c r="FG969" s="7"/>
      <c r="FH969" s="7"/>
      <c r="FI969" s="7"/>
      <c r="FJ969" s="7"/>
    </row>
    <row r="970" spans="1:166" s="4" customFormat="1" ht="24" hidden="1" customHeight="1" x14ac:dyDescent="0.25">
      <c r="A970" s="4">
        <v>968</v>
      </c>
      <c r="B970" s="4" t="s">
        <v>3433</v>
      </c>
      <c r="C970" s="144" t="s">
        <v>1508</v>
      </c>
      <c r="D970" s="138" t="s">
        <v>3513</v>
      </c>
      <c r="E970" s="144" t="s">
        <v>3552</v>
      </c>
      <c r="F970" s="26" t="s">
        <v>2101</v>
      </c>
      <c r="G970" s="26" t="s">
        <v>2296</v>
      </c>
      <c r="H970" s="26" t="s">
        <v>40</v>
      </c>
      <c r="I970" s="70">
        <v>45693</v>
      </c>
      <c r="J970" s="71">
        <f t="shared" ca="1" si="184"/>
        <v>615.39353854166984</v>
      </c>
      <c r="K970" s="4">
        <v>729</v>
      </c>
      <c r="L970" s="70">
        <f t="shared" si="183"/>
        <v>46422</v>
      </c>
      <c r="M970" s="138" t="s">
        <v>3024</v>
      </c>
      <c r="O970" s="138" t="s">
        <v>3584</v>
      </c>
      <c r="R970" s="144"/>
      <c r="U970" s="4" t="s">
        <v>29</v>
      </c>
      <c r="X970" s="4" t="s">
        <v>6973</v>
      </c>
      <c r="Y970" s="138" t="s">
        <v>3465</v>
      </c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  <c r="FC970" s="7"/>
      <c r="FD970" s="7"/>
      <c r="FE970" s="7"/>
      <c r="FF970" s="7"/>
      <c r="FG970" s="7"/>
      <c r="FH970" s="7"/>
      <c r="FI970" s="7"/>
      <c r="FJ970" s="7"/>
    </row>
    <row r="971" spans="1:166" s="4" customFormat="1" ht="24" hidden="1" customHeight="1" x14ac:dyDescent="0.25">
      <c r="A971" s="4">
        <v>969</v>
      </c>
      <c r="B971" s="4" t="s">
        <v>3433</v>
      </c>
      <c r="C971" s="144" t="s">
        <v>2475</v>
      </c>
      <c r="D971" s="138" t="s">
        <v>3517</v>
      </c>
      <c r="E971" s="144" t="s">
        <v>3553</v>
      </c>
      <c r="F971" s="26" t="s">
        <v>2101</v>
      </c>
      <c r="G971" s="26" t="s">
        <v>2296</v>
      </c>
      <c r="H971" s="26" t="s">
        <v>40</v>
      </c>
      <c r="I971" s="70">
        <v>45708</v>
      </c>
      <c r="J971" s="71">
        <f t="shared" ca="1" si="184"/>
        <v>265.39353854166984</v>
      </c>
      <c r="K971" s="4">
        <v>364</v>
      </c>
      <c r="L971" s="70">
        <f t="shared" si="183"/>
        <v>46072</v>
      </c>
      <c r="M971" s="138" t="s">
        <v>3021</v>
      </c>
      <c r="O971" s="138" t="s">
        <v>2869</v>
      </c>
      <c r="R971" s="138" t="s">
        <v>3257</v>
      </c>
      <c r="U971" s="4" t="s">
        <v>29</v>
      </c>
      <c r="X971" s="4" t="s">
        <v>6973</v>
      </c>
      <c r="Y971" s="138" t="s">
        <v>3466</v>
      </c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  <c r="FC971" s="7"/>
      <c r="FD971" s="7"/>
      <c r="FE971" s="7"/>
      <c r="FF971" s="7"/>
      <c r="FG971" s="7"/>
      <c r="FH971" s="7"/>
      <c r="FI971" s="7"/>
      <c r="FJ971" s="7"/>
    </row>
    <row r="972" spans="1:166" s="4" customFormat="1" ht="24" hidden="1" customHeight="1" x14ac:dyDescent="0.25">
      <c r="A972" s="4">
        <v>970</v>
      </c>
      <c r="B972" s="4" t="s">
        <v>3433</v>
      </c>
      <c r="C972" s="144" t="s">
        <v>2475</v>
      </c>
      <c r="D972" s="138" t="s">
        <v>3517</v>
      </c>
      <c r="E972" s="144" t="s">
        <v>2842</v>
      </c>
      <c r="F972" s="26" t="s">
        <v>2101</v>
      </c>
      <c r="G972" s="26" t="s">
        <v>2296</v>
      </c>
      <c r="H972" s="26" t="s">
        <v>40</v>
      </c>
      <c r="I972" s="70">
        <v>45708</v>
      </c>
      <c r="J972" s="71">
        <f t="shared" ca="1" si="184"/>
        <v>265.39353854166984</v>
      </c>
      <c r="K972" s="4">
        <v>364</v>
      </c>
      <c r="L972" s="70">
        <f t="shared" si="183"/>
        <v>46072</v>
      </c>
      <c r="M972" s="138" t="s">
        <v>2045</v>
      </c>
      <c r="O972" s="138" t="s">
        <v>2869</v>
      </c>
      <c r="R972" s="138" t="s">
        <v>3257</v>
      </c>
      <c r="U972" s="4" t="s">
        <v>29</v>
      </c>
      <c r="X972" s="4" t="s">
        <v>6973</v>
      </c>
      <c r="Y972" s="138" t="s">
        <v>3467</v>
      </c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  <c r="FC972" s="7"/>
      <c r="FD972" s="7"/>
      <c r="FE972" s="7"/>
      <c r="FF972" s="7"/>
      <c r="FG972" s="7"/>
      <c r="FH972" s="7"/>
      <c r="FI972" s="7"/>
      <c r="FJ972" s="7"/>
    </row>
    <row r="973" spans="1:166" s="4" customFormat="1" ht="24" hidden="1" customHeight="1" x14ac:dyDescent="0.25">
      <c r="A973" s="4">
        <v>971</v>
      </c>
      <c r="B973" s="4" t="s">
        <v>3433</v>
      </c>
      <c r="C973" s="148" t="s">
        <v>2475</v>
      </c>
      <c r="D973" s="150" t="s">
        <v>3518</v>
      </c>
      <c r="E973" s="148" t="s">
        <v>3554</v>
      </c>
      <c r="F973" s="26" t="s">
        <v>2101</v>
      </c>
      <c r="G973" s="26" t="s">
        <v>2296</v>
      </c>
      <c r="H973" s="26" t="s">
        <v>40</v>
      </c>
      <c r="I973" s="70">
        <v>45690</v>
      </c>
      <c r="J973" s="71">
        <f t="shared" ca="1" si="184"/>
        <v>247.39353854166984</v>
      </c>
      <c r="K973" s="4">
        <v>364</v>
      </c>
      <c r="L973" s="70">
        <f t="shared" si="183"/>
        <v>46054</v>
      </c>
      <c r="M973" s="150" t="s">
        <v>3022</v>
      </c>
      <c r="O973" s="150" t="s">
        <v>3585</v>
      </c>
      <c r="R973" s="138" t="s">
        <v>3257</v>
      </c>
      <c r="U973" s="4" t="s">
        <v>29</v>
      </c>
      <c r="X973" s="4" t="s">
        <v>6973</v>
      </c>
      <c r="Y973" s="150" t="s">
        <v>3468</v>
      </c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  <c r="FC973" s="7"/>
      <c r="FD973" s="7"/>
      <c r="FE973" s="7"/>
      <c r="FF973" s="7"/>
      <c r="FG973" s="7"/>
      <c r="FH973" s="7"/>
      <c r="FI973" s="7"/>
      <c r="FJ973" s="7"/>
    </row>
    <row r="974" spans="1:166" s="4" customFormat="1" ht="24" hidden="1" customHeight="1" x14ac:dyDescent="0.25">
      <c r="A974" s="4">
        <v>972</v>
      </c>
      <c r="B974" s="4" t="s">
        <v>3433</v>
      </c>
      <c r="C974" s="148" t="s">
        <v>2475</v>
      </c>
      <c r="D974" s="150" t="s">
        <v>3519</v>
      </c>
      <c r="E974" s="148" t="s">
        <v>3555</v>
      </c>
      <c r="F974" s="26" t="s">
        <v>2101</v>
      </c>
      <c r="G974" s="26" t="s">
        <v>2296</v>
      </c>
      <c r="H974" s="26" t="s">
        <v>40</v>
      </c>
      <c r="I974" s="373">
        <v>45695</v>
      </c>
      <c r="J974" s="71">
        <f t="shared" ca="1" si="184"/>
        <v>252.39353854166984</v>
      </c>
      <c r="K974" s="4">
        <v>364</v>
      </c>
      <c r="L974" s="70">
        <f t="shared" si="183"/>
        <v>46059</v>
      </c>
      <c r="M974" s="150" t="s">
        <v>2855</v>
      </c>
      <c r="O974" s="150" t="s">
        <v>3586</v>
      </c>
      <c r="R974" s="138" t="s">
        <v>3257</v>
      </c>
      <c r="U974" s="4" t="s">
        <v>29</v>
      </c>
      <c r="X974" s="4" t="s">
        <v>6973</v>
      </c>
      <c r="Y974" s="150" t="s">
        <v>3469</v>
      </c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  <c r="FC974" s="7"/>
      <c r="FD974" s="7"/>
      <c r="FE974" s="7"/>
      <c r="FF974" s="7"/>
      <c r="FG974" s="7"/>
      <c r="FH974" s="7"/>
      <c r="FI974" s="7"/>
      <c r="FJ974" s="7"/>
    </row>
    <row r="975" spans="1:166" s="4" customFormat="1" ht="24" hidden="1" customHeight="1" x14ac:dyDescent="0.25">
      <c r="A975" s="4">
        <v>973</v>
      </c>
      <c r="B975" s="4" t="s">
        <v>3433</v>
      </c>
      <c r="C975" s="148" t="s">
        <v>2475</v>
      </c>
      <c r="D975" s="150" t="s">
        <v>3519</v>
      </c>
      <c r="E975" s="148" t="s">
        <v>3554</v>
      </c>
      <c r="F975" s="26" t="s">
        <v>2101</v>
      </c>
      <c r="G975" s="26" t="s">
        <v>2296</v>
      </c>
      <c r="H975" s="26" t="s">
        <v>40</v>
      </c>
      <c r="I975" s="373">
        <v>45695</v>
      </c>
      <c r="J975" s="71">
        <f t="shared" ca="1" si="184"/>
        <v>252.39353854166984</v>
      </c>
      <c r="K975" s="4">
        <v>364</v>
      </c>
      <c r="L975" s="70">
        <f t="shared" si="183"/>
        <v>46059</v>
      </c>
      <c r="M975" s="150" t="s">
        <v>3022</v>
      </c>
      <c r="O975" s="150" t="s">
        <v>3585</v>
      </c>
      <c r="R975" s="138" t="s">
        <v>3257</v>
      </c>
      <c r="U975" s="4" t="s">
        <v>29</v>
      </c>
      <c r="X975" s="4" t="s">
        <v>6973</v>
      </c>
      <c r="Y975" s="150" t="s">
        <v>3470</v>
      </c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  <c r="FC975" s="7"/>
      <c r="FD975" s="7"/>
      <c r="FE975" s="7"/>
      <c r="FF975" s="7"/>
      <c r="FG975" s="7"/>
      <c r="FH975" s="7"/>
      <c r="FI975" s="7"/>
      <c r="FJ975" s="7"/>
    </row>
    <row r="976" spans="1:166" s="4" customFormat="1" ht="24" hidden="1" customHeight="1" x14ac:dyDescent="0.25">
      <c r="A976" s="4">
        <v>974</v>
      </c>
      <c r="B976" s="4" t="s">
        <v>3433</v>
      </c>
      <c r="C976" s="148" t="s">
        <v>2475</v>
      </c>
      <c r="D976" s="150" t="s">
        <v>3519</v>
      </c>
      <c r="E976" s="148" t="s">
        <v>3556</v>
      </c>
      <c r="F976" s="26" t="s">
        <v>2101</v>
      </c>
      <c r="G976" s="26" t="s">
        <v>2296</v>
      </c>
      <c r="H976" s="26" t="s">
        <v>40</v>
      </c>
      <c r="I976" s="70">
        <v>45713</v>
      </c>
      <c r="J976" s="71">
        <f t="shared" ca="1" si="184"/>
        <v>270.39353854166984</v>
      </c>
      <c r="K976" s="4">
        <v>364</v>
      </c>
      <c r="L976" s="70">
        <f t="shared" si="183"/>
        <v>46077</v>
      </c>
      <c r="M976" s="150" t="s">
        <v>3021</v>
      </c>
      <c r="O976" s="150" t="s">
        <v>2733</v>
      </c>
      <c r="R976" s="148">
        <v>2.5</v>
      </c>
      <c r="U976" s="4" t="s">
        <v>29</v>
      </c>
      <c r="X976" s="4" t="s">
        <v>6973</v>
      </c>
      <c r="Y976" s="150" t="s">
        <v>3471</v>
      </c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  <c r="FC976" s="7"/>
      <c r="FD976" s="7"/>
      <c r="FE976" s="7"/>
      <c r="FF976" s="7"/>
      <c r="FG976" s="7"/>
      <c r="FH976" s="7"/>
      <c r="FI976" s="7"/>
      <c r="FJ976" s="7"/>
    </row>
    <row r="977" spans="1:166" s="4" customFormat="1" ht="24" hidden="1" customHeight="1" x14ac:dyDescent="0.25">
      <c r="A977" s="4">
        <v>975</v>
      </c>
      <c r="B977" s="4" t="s">
        <v>3433</v>
      </c>
      <c r="C977" s="148" t="s">
        <v>2475</v>
      </c>
      <c r="D977" s="150" t="s">
        <v>3519</v>
      </c>
      <c r="E977" s="148" t="s">
        <v>3557</v>
      </c>
      <c r="F977" s="26" t="s">
        <v>2101</v>
      </c>
      <c r="G977" s="26" t="s">
        <v>2296</v>
      </c>
      <c r="H977" s="26" t="s">
        <v>40</v>
      </c>
      <c r="I977" s="70">
        <v>45713</v>
      </c>
      <c r="J977" s="71">
        <f t="shared" ca="1" si="184"/>
        <v>270.39353854166984</v>
      </c>
      <c r="K977" s="4">
        <v>364</v>
      </c>
      <c r="L977" s="70">
        <f t="shared" si="183"/>
        <v>46077</v>
      </c>
      <c r="M977" s="148" t="s">
        <v>3557</v>
      </c>
      <c r="O977" s="150" t="s">
        <v>3587</v>
      </c>
      <c r="R977" s="148">
        <v>2.5</v>
      </c>
      <c r="U977" s="4" t="s">
        <v>29</v>
      </c>
      <c r="X977" s="4" t="s">
        <v>6973</v>
      </c>
      <c r="Y977" s="150" t="s">
        <v>3472</v>
      </c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  <c r="FC977" s="7"/>
      <c r="FD977" s="7"/>
      <c r="FE977" s="7"/>
      <c r="FF977" s="7"/>
      <c r="FG977" s="7"/>
      <c r="FH977" s="7"/>
      <c r="FI977" s="7"/>
      <c r="FJ977" s="7"/>
    </row>
    <row r="978" spans="1:166" s="4" customFormat="1" ht="24" hidden="1" customHeight="1" x14ac:dyDescent="0.25">
      <c r="A978" s="4">
        <v>976</v>
      </c>
      <c r="B978" s="4" t="s">
        <v>3433</v>
      </c>
      <c r="C978" s="148" t="s">
        <v>2475</v>
      </c>
      <c r="D978" s="150" t="s">
        <v>3520</v>
      </c>
      <c r="E978" s="148" t="s">
        <v>3166</v>
      </c>
      <c r="F978" s="26" t="s">
        <v>2101</v>
      </c>
      <c r="G978" s="26" t="s">
        <v>2296</v>
      </c>
      <c r="H978" s="26" t="s">
        <v>40</v>
      </c>
      <c r="I978" s="70">
        <v>45690</v>
      </c>
      <c r="J978" s="71">
        <f t="shared" ca="1" si="184"/>
        <v>247.39353854166984</v>
      </c>
      <c r="K978" s="4">
        <v>364</v>
      </c>
      <c r="L978" s="70">
        <f t="shared" si="183"/>
        <v>46054</v>
      </c>
      <c r="M978" s="148" t="s">
        <v>2857</v>
      </c>
      <c r="O978" s="150" t="s">
        <v>3588</v>
      </c>
      <c r="R978" s="193">
        <v>2.5000000000000001E-2</v>
      </c>
      <c r="U978" s="4" t="s">
        <v>29</v>
      </c>
      <c r="X978" s="4" t="s">
        <v>6973</v>
      </c>
      <c r="Y978" s="150" t="s">
        <v>3473</v>
      </c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  <c r="FC978" s="7"/>
      <c r="FD978" s="7"/>
      <c r="FE978" s="7"/>
      <c r="FF978" s="7"/>
      <c r="FG978" s="7"/>
      <c r="FH978" s="7"/>
      <c r="FI978" s="7"/>
      <c r="FJ978" s="7"/>
    </row>
    <row r="979" spans="1:166" s="4" customFormat="1" ht="24" hidden="1" customHeight="1" x14ac:dyDescent="0.25">
      <c r="A979" s="4">
        <v>977</v>
      </c>
      <c r="B979" s="4" t="s">
        <v>3433</v>
      </c>
      <c r="C979" s="148" t="s">
        <v>2475</v>
      </c>
      <c r="D979" s="150" t="s">
        <v>3521</v>
      </c>
      <c r="E979" s="148" t="s">
        <v>3166</v>
      </c>
      <c r="F979" s="26" t="s">
        <v>2101</v>
      </c>
      <c r="G979" s="26" t="s">
        <v>2296</v>
      </c>
      <c r="H979" s="26" t="s">
        <v>40</v>
      </c>
      <c r="I979" s="373">
        <v>45695</v>
      </c>
      <c r="J979" s="71">
        <f t="shared" ca="1" si="184"/>
        <v>252.39353854166984</v>
      </c>
      <c r="K979" s="4">
        <v>364</v>
      </c>
      <c r="L979" s="70">
        <f t="shared" si="183"/>
        <v>46059</v>
      </c>
      <c r="M979" s="148" t="s">
        <v>2857</v>
      </c>
      <c r="O979" s="150" t="s">
        <v>3588</v>
      </c>
      <c r="R979" s="193">
        <v>2.5000000000000001E-2</v>
      </c>
      <c r="U979" s="4" t="s">
        <v>29</v>
      </c>
      <c r="X979" s="4" t="s">
        <v>6973</v>
      </c>
      <c r="Y979" s="150" t="s">
        <v>3474</v>
      </c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  <c r="FC979" s="7"/>
      <c r="FD979" s="7"/>
      <c r="FE979" s="7"/>
      <c r="FF979" s="7"/>
      <c r="FG979" s="7"/>
      <c r="FH979" s="7"/>
      <c r="FI979" s="7"/>
      <c r="FJ979" s="7"/>
    </row>
    <row r="980" spans="1:166" s="4" customFormat="1" ht="24" hidden="1" customHeight="1" x14ac:dyDescent="0.25">
      <c r="A980" s="4">
        <v>978</v>
      </c>
      <c r="B980" s="4" t="s">
        <v>3433</v>
      </c>
      <c r="C980" s="148" t="s">
        <v>2475</v>
      </c>
      <c r="D980" s="150" t="s">
        <v>3521</v>
      </c>
      <c r="E980" s="148" t="s">
        <v>3168</v>
      </c>
      <c r="F980" s="26" t="s">
        <v>2101</v>
      </c>
      <c r="G980" s="26" t="s">
        <v>2296</v>
      </c>
      <c r="H980" s="26" t="s">
        <v>40</v>
      </c>
      <c r="I980" s="70">
        <v>45690</v>
      </c>
      <c r="J980" s="71">
        <f t="shared" ca="1" si="184"/>
        <v>247.39353854166984</v>
      </c>
      <c r="K980" s="4">
        <v>364</v>
      </c>
      <c r="L980" s="70">
        <f t="shared" si="183"/>
        <v>46054</v>
      </c>
      <c r="M980" s="150" t="s">
        <v>2045</v>
      </c>
      <c r="O980" s="150" t="s">
        <v>3589</v>
      </c>
      <c r="R980" s="148">
        <v>2.5</v>
      </c>
      <c r="U980" s="4" t="s">
        <v>29</v>
      </c>
      <c r="X980" s="4" t="s">
        <v>6973</v>
      </c>
      <c r="Y980" s="150" t="s">
        <v>3475</v>
      </c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  <c r="FC980" s="7"/>
      <c r="FD980" s="7"/>
      <c r="FE980" s="7"/>
      <c r="FF980" s="7"/>
      <c r="FG980" s="7"/>
      <c r="FH980" s="7"/>
      <c r="FI980" s="7"/>
      <c r="FJ980" s="7"/>
    </row>
    <row r="981" spans="1:166" s="4" customFormat="1" ht="24" hidden="1" customHeight="1" x14ac:dyDescent="0.25">
      <c r="A981" s="4">
        <v>979</v>
      </c>
      <c r="B981" s="4" t="s">
        <v>3433</v>
      </c>
      <c r="C981" s="148" t="s">
        <v>2475</v>
      </c>
      <c r="D981" s="150" t="s">
        <v>3521</v>
      </c>
      <c r="E981" s="148" t="s">
        <v>3558</v>
      </c>
      <c r="F981" s="26" t="s">
        <v>2101</v>
      </c>
      <c r="G981" s="26" t="s">
        <v>2296</v>
      </c>
      <c r="H981" s="26" t="s">
        <v>40</v>
      </c>
      <c r="I981" s="70">
        <v>45690</v>
      </c>
      <c r="J981" s="71">
        <f t="shared" ca="1" si="184"/>
        <v>247.39353854166984</v>
      </c>
      <c r="K981" s="4">
        <v>364</v>
      </c>
      <c r="L981" s="70">
        <f t="shared" si="183"/>
        <v>46054</v>
      </c>
      <c r="M981" s="150" t="s">
        <v>3021</v>
      </c>
      <c r="O981" s="150" t="s">
        <v>3589</v>
      </c>
      <c r="R981" s="138" t="s">
        <v>3252</v>
      </c>
      <c r="U981" s="4" t="s">
        <v>29</v>
      </c>
      <c r="X981" s="4" t="s">
        <v>6973</v>
      </c>
      <c r="Y981" s="150" t="s">
        <v>3476</v>
      </c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  <c r="FC981" s="7"/>
      <c r="FD981" s="7"/>
      <c r="FE981" s="7"/>
      <c r="FF981" s="7"/>
      <c r="FG981" s="7"/>
      <c r="FH981" s="7"/>
      <c r="FI981" s="7"/>
      <c r="FJ981" s="7"/>
    </row>
    <row r="982" spans="1:166" s="4" customFormat="1" ht="24" hidden="1" customHeight="1" x14ac:dyDescent="0.25">
      <c r="A982" s="4">
        <v>980</v>
      </c>
      <c r="B982" s="4" t="s">
        <v>3433</v>
      </c>
      <c r="C982" s="148" t="s">
        <v>2475</v>
      </c>
      <c r="D982" s="150" t="s">
        <v>3521</v>
      </c>
      <c r="E982" s="148" t="s">
        <v>3559</v>
      </c>
      <c r="F982" s="26" t="s">
        <v>2101</v>
      </c>
      <c r="G982" s="26" t="s">
        <v>2296</v>
      </c>
      <c r="H982" s="26" t="s">
        <v>40</v>
      </c>
      <c r="I982" s="70">
        <v>45708</v>
      </c>
      <c r="J982" s="71">
        <f t="shared" ca="1" si="184"/>
        <v>265.39353854166984</v>
      </c>
      <c r="K982" s="4">
        <v>364</v>
      </c>
      <c r="L982" s="70">
        <f t="shared" si="183"/>
        <v>46072</v>
      </c>
      <c r="M982" s="150" t="s">
        <v>3021</v>
      </c>
      <c r="O982" s="150" t="s">
        <v>3589</v>
      </c>
      <c r="R982" s="138" t="s">
        <v>3252</v>
      </c>
      <c r="U982" s="4" t="s">
        <v>29</v>
      </c>
      <c r="X982" s="4" t="s">
        <v>6973</v>
      </c>
      <c r="Y982" s="150" t="s">
        <v>3477</v>
      </c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  <c r="FC982" s="7"/>
      <c r="FD982" s="7"/>
      <c r="FE982" s="7"/>
      <c r="FF982" s="7"/>
      <c r="FG982" s="7"/>
      <c r="FH982" s="7"/>
      <c r="FI982" s="7"/>
      <c r="FJ982" s="7"/>
    </row>
    <row r="983" spans="1:166" s="4" customFormat="1" ht="24" hidden="1" customHeight="1" x14ac:dyDescent="0.25">
      <c r="A983" s="4">
        <v>981</v>
      </c>
      <c r="B983" s="4" t="s">
        <v>3433</v>
      </c>
      <c r="C983" s="148" t="s">
        <v>2475</v>
      </c>
      <c r="D983" s="150" t="s">
        <v>3521</v>
      </c>
      <c r="E983" s="148" t="s">
        <v>3560</v>
      </c>
      <c r="F983" s="26" t="s">
        <v>2101</v>
      </c>
      <c r="G983" s="26" t="s">
        <v>2296</v>
      </c>
      <c r="H983" s="26" t="s">
        <v>40</v>
      </c>
      <c r="I983" s="70">
        <v>45708</v>
      </c>
      <c r="J983" s="71">
        <f t="shared" ca="1" si="184"/>
        <v>265.39353854166984</v>
      </c>
      <c r="K983" s="4">
        <v>364</v>
      </c>
      <c r="L983" s="70">
        <f t="shared" si="183"/>
        <v>46072</v>
      </c>
      <c r="M983" s="138" t="s">
        <v>2045</v>
      </c>
      <c r="O983" s="150" t="s">
        <v>3590</v>
      </c>
      <c r="R983" s="144">
        <v>2.5</v>
      </c>
      <c r="U983" s="4" t="s">
        <v>29</v>
      </c>
      <c r="X983" s="4" t="s">
        <v>6973</v>
      </c>
      <c r="Y983" s="150" t="s">
        <v>3478</v>
      </c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  <c r="FC983" s="7"/>
      <c r="FD983" s="7"/>
      <c r="FE983" s="7"/>
      <c r="FF983" s="7"/>
      <c r="FG983" s="7"/>
      <c r="FH983" s="7"/>
      <c r="FI983" s="7"/>
      <c r="FJ983" s="7"/>
    </row>
    <row r="984" spans="1:166" s="4" customFormat="1" ht="24" hidden="1" customHeight="1" x14ac:dyDescent="0.25">
      <c r="A984" s="4">
        <v>982</v>
      </c>
      <c r="B984" s="4" t="s">
        <v>3433</v>
      </c>
      <c r="C984" s="148" t="s">
        <v>2475</v>
      </c>
      <c r="D984" s="150" t="s">
        <v>3521</v>
      </c>
      <c r="E984" s="148" t="s">
        <v>3561</v>
      </c>
      <c r="F984" s="26" t="s">
        <v>2101</v>
      </c>
      <c r="G984" s="26" t="s">
        <v>2296</v>
      </c>
      <c r="H984" s="26" t="s">
        <v>40</v>
      </c>
      <c r="I984" s="70">
        <v>45713</v>
      </c>
      <c r="J984" s="71">
        <f t="shared" ca="1" si="184"/>
        <v>270.39353854166984</v>
      </c>
      <c r="K984" s="4">
        <v>364</v>
      </c>
      <c r="L984" s="70">
        <f t="shared" si="183"/>
        <v>46077</v>
      </c>
      <c r="M984" s="138" t="s">
        <v>2045</v>
      </c>
      <c r="O984" s="150" t="s">
        <v>3591</v>
      </c>
      <c r="R984" s="144">
        <v>2.5</v>
      </c>
      <c r="U984" s="4" t="s">
        <v>29</v>
      </c>
      <c r="X984" s="4" t="s">
        <v>6973</v>
      </c>
      <c r="Y984" s="150" t="s">
        <v>3479</v>
      </c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  <c r="FC984" s="7"/>
      <c r="FD984" s="7"/>
      <c r="FE984" s="7"/>
      <c r="FF984" s="7"/>
      <c r="FG984" s="7"/>
      <c r="FH984" s="7"/>
      <c r="FI984" s="7"/>
      <c r="FJ984" s="7"/>
    </row>
    <row r="985" spans="1:166" s="4" customFormat="1" ht="24" hidden="1" customHeight="1" x14ac:dyDescent="0.25">
      <c r="A985" s="4">
        <v>983</v>
      </c>
      <c r="B985" s="4" t="s">
        <v>3433</v>
      </c>
      <c r="C985" s="148" t="s">
        <v>2475</v>
      </c>
      <c r="D985" s="150" t="s">
        <v>3521</v>
      </c>
      <c r="E985" s="148" t="s">
        <v>3560</v>
      </c>
      <c r="F985" s="26" t="s">
        <v>2101</v>
      </c>
      <c r="G985" s="26" t="s">
        <v>2296</v>
      </c>
      <c r="H985" s="26" t="s">
        <v>40</v>
      </c>
      <c r="I985" s="70">
        <v>45690</v>
      </c>
      <c r="J985" s="71">
        <f t="shared" ca="1" si="184"/>
        <v>247.39353854166984</v>
      </c>
      <c r="K985" s="4">
        <v>364</v>
      </c>
      <c r="L985" s="70">
        <f t="shared" si="183"/>
        <v>46054</v>
      </c>
      <c r="M985" s="138" t="s">
        <v>2045</v>
      </c>
      <c r="O985" s="150" t="s">
        <v>3589</v>
      </c>
      <c r="R985" s="148" t="s">
        <v>2430</v>
      </c>
      <c r="U985" s="4" t="s">
        <v>29</v>
      </c>
      <c r="X985" s="4" t="s">
        <v>6973</v>
      </c>
      <c r="Y985" s="150" t="s">
        <v>3480</v>
      </c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  <c r="FC985" s="7"/>
      <c r="FD985" s="7"/>
      <c r="FE985" s="7"/>
      <c r="FF985" s="7"/>
      <c r="FG985" s="7"/>
      <c r="FH985" s="7"/>
      <c r="FI985" s="7"/>
      <c r="FJ985" s="7"/>
    </row>
    <row r="986" spans="1:166" s="4" customFormat="1" ht="24" hidden="1" customHeight="1" x14ac:dyDescent="0.25">
      <c r="A986" s="4">
        <v>984</v>
      </c>
      <c r="B986" s="4" t="s">
        <v>3433</v>
      </c>
      <c r="C986" s="148" t="s">
        <v>3028</v>
      </c>
      <c r="D986" s="150" t="s">
        <v>3522</v>
      </c>
      <c r="E986" s="148" t="s">
        <v>3168</v>
      </c>
      <c r="F986" s="26" t="s">
        <v>2101</v>
      </c>
      <c r="G986" s="26" t="s">
        <v>2296</v>
      </c>
      <c r="H986" s="26" t="s">
        <v>40</v>
      </c>
      <c r="I986" s="70">
        <v>45701</v>
      </c>
      <c r="J986" s="71">
        <f t="shared" ca="1" si="184"/>
        <v>623.39353854166984</v>
      </c>
      <c r="K986" s="4">
        <v>729</v>
      </c>
      <c r="L986" s="70">
        <f t="shared" si="183"/>
        <v>46430</v>
      </c>
      <c r="M986" s="138" t="s">
        <v>2045</v>
      </c>
      <c r="O986" s="150" t="s">
        <v>3592</v>
      </c>
      <c r="R986" s="148" t="s">
        <v>2430</v>
      </c>
      <c r="U986" s="4" t="s">
        <v>29</v>
      </c>
      <c r="X986" s="4" t="s">
        <v>6973</v>
      </c>
      <c r="Y986" s="150" t="s">
        <v>3481</v>
      </c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  <c r="FC986" s="7"/>
      <c r="FD986" s="7"/>
      <c r="FE986" s="7"/>
      <c r="FF986" s="7"/>
      <c r="FG986" s="7"/>
      <c r="FH986" s="7"/>
      <c r="FI986" s="7"/>
      <c r="FJ986" s="7"/>
    </row>
    <row r="987" spans="1:166" s="4" customFormat="1" ht="24" hidden="1" customHeight="1" x14ac:dyDescent="0.25">
      <c r="A987" s="4">
        <v>985</v>
      </c>
      <c r="B987" s="4" t="s">
        <v>3433</v>
      </c>
      <c r="C987" s="148" t="s">
        <v>3028</v>
      </c>
      <c r="D987" s="150" t="s">
        <v>3523</v>
      </c>
      <c r="E987" s="148" t="s">
        <v>3168</v>
      </c>
      <c r="F987" s="26" t="s">
        <v>2101</v>
      </c>
      <c r="G987" s="26" t="s">
        <v>2296</v>
      </c>
      <c r="H987" s="26" t="s">
        <v>40</v>
      </c>
      <c r="I987" s="70">
        <v>45701</v>
      </c>
      <c r="J987" s="71">
        <f t="shared" ca="1" si="184"/>
        <v>623.39353854166984</v>
      </c>
      <c r="K987" s="4">
        <v>729</v>
      </c>
      <c r="L987" s="70">
        <f t="shared" si="183"/>
        <v>46430</v>
      </c>
      <c r="M987" s="138" t="s">
        <v>2045</v>
      </c>
      <c r="O987" s="150" t="s">
        <v>3592</v>
      </c>
      <c r="R987" s="148" t="s">
        <v>2430</v>
      </c>
      <c r="U987" s="4" t="s">
        <v>29</v>
      </c>
      <c r="X987" s="4" t="s">
        <v>6973</v>
      </c>
      <c r="Y987" s="150" t="s">
        <v>3482</v>
      </c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  <c r="FC987" s="7"/>
      <c r="FD987" s="7"/>
      <c r="FE987" s="7"/>
      <c r="FF987" s="7"/>
      <c r="FG987" s="7"/>
      <c r="FH987" s="7"/>
      <c r="FI987" s="7"/>
      <c r="FJ987" s="7"/>
    </row>
    <row r="988" spans="1:166" s="4" customFormat="1" ht="24" hidden="1" customHeight="1" x14ac:dyDescent="0.25">
      <c r="A988" s="4">
        <v>986</v>
      </c>
      <c r="B988" s="4" t="s">
        <v>3433</v>
      </c>
      <c r="C988" s="144" t="s">
        <v>1508</v>
      </c>
      <c r="D988" s="138" t="s">
        <v>3524</v>
      </c>
      <c r="E988" s="144" t="s">
        <v>3562</v>
      </c>
      <c r="F988" s="26" t="s">
        <v>2101</v>
      </c>
      <c r="G988" s="26" t="s">
        <v>2296</v>
      </c>
      <c r="H988" s="26" t="s">
        <v>40</v>
      </c>
      <c r="I988" s="70">
        <v>45693</v>
      </c>
      <c r="J988" s="71">
        <f t="shared" ca="1" si="184"/>
        <v>615.39353854166984</v>
      </c>
      <c r="K988" s="4">
        <v>729</v>
      </c>
      <c r="L988" s="70">
        <f t="shared" si="183"/>
        <v>46422</v>
      </c>
      <c r="M988" s="138" t="s">
        <v>2045</v>
      </c>
      <c r="O988" s="138" t="s">
        <v>3593</v>
      </c>
      <c r="R988" s="195">
        <v>2E-3</v>
      </c>
      <c r="U988" s="4" t="s">
        <v>29</v>
      </c>
      <c r="X988" s="4" t="s">
        <v>6973</v>
      </c>
      <c r="Y988" s="138" t="s">
        <v>3483</v>
      </c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  <c r="FC988" s="7"/>
      <c r="FD988" s="7"/>
      <c r="FE988" s="7"/>
      <c r="FF988" s="7"/>
      <c r="FG988" s="7"/>
      <c r="FH988" s="7"/>
      <c r="FI988" s="7"/>
      <c r="FJ988" s="7"/>
    </row>
    <row r="989" spans="1:166" s="4" customFormat="1" ht="24" hidden="1" customHeight="1" x14ac:dyDescent="0.25">
      <c r="A989" s="4">
        <v>987</v>
      </c>
      <c r="B989" s="4" t="s">
        <v>3433</v>
      </c>
      <c r="C989" s="144" t="s">
        <v>1508</v>
      </c>
      <c r="D989" s="138" t="s">
        <v>3525</v>
      </c>
      <c r="E989" s="144" t="s">
        <v>3562</v>
      </c>
      <c r="F989" s="26" t="s">
        <v>2101</v>
      </c>
      <c r="G989" s="26" t="s">
        <v>2296</v>
      </c>
      <c r="H989" s="26" t="s">
        <v>40</v>
      </c>
      <c r="I989" s="70">
        <v>45693</v>
      </c>
      <c r="J989" s="71">
        <f t="shared" ca="1" si="184"/>
        <v>615.39353854166984</v>
      </c>
      <c r="K989" s="4">
        <v>729</v>
      </c>
      <c r="L989" s="70">
        <f t="shared" si="183"/>
        <v>46422</v>
      </c>
      <c r="M989" s="138" t="s">
        <v>2045</v>
      </c>
      <c r="O989" s="138" t="s">
        <v>3593</v>
      </c>
      <c r="R989" s="195">
        <v>2E-3</v>
      </c>
      <c r="U989" s="4" t="s">
        <v>29</v>
      </c>
      <c r="X989" s="4" t="s">
        <v>6973</v>
      </c>
      <c r="Y989" s="138" t="s">
        <v>3484</v>
      </c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  <c r="FC989" s="7"/>
      <c r="FD989" s="7"/>
      <c r="FE989" s="7"/>
      <c r="FF989" s="7"/>
      <c r="FG989" s="7"/>
      <c r="FH989" s="7"/>
      <c r="FI989" s="7"/>
      <c r="FJ989" s="7"/>
    </row>
    <row r="990" spans="1:166" s="4" customFormat="1" ht="24" hidden="1" customHeight="1" x14ac:dyDescent="0.25">
      <c r="A990" s="4">
        <v>988</v>
      </c>
      <c r="B990" s="4" t="s">
        <v>3433</v>
      </c>
      <c r="C990" s="144" t="s">
        <v>1508</v>
      </c>
      <c r="D990" s="138" t="s">
        <v>3526</v>
      </c>
      <c r="E990" s="144" t="s">
        <v>3562</v>
      </c>
      <c r="F990" s="26" t="s">
        <v>2101</v>
      </c>
      <c r="G990" s="26" t="s">
        <v>2296</v>
      </c>
      <c r="H990" s="26" t="s">
        <v>40</v>
      </c>
      <c r="I990" s="70">
        <v>45693</v>
      </c>
      <c r="J990" s="71">
        <f t="shared" ca="1" si="184"/>
        <v>615.39353854166984</v>
      </c>
      <c r="K990" s="4">
        <v>729</v>
      </c>
      <c r="L990" s="70">
        <f t="shared" si="183"/>
        <v>46422</v>
      </c>
      <c r="M990" s="138" t="s">
        <v>2045</v>
      </c>
      <c r="O990" s="138" t="s">
        <v>3593</v>
      </c>
      <c r="R990" s="195">
        <v>2E-3</v>
      </c>
      <c r="U990" s="4" t="s">
        <v>29</v>
      </c>
      <c r="X990" s="4" t="s">
        <v>6973</v>
      </c>
      <c r="Y990" s="138" t="s">
        <v>3485</v>
      </c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  <c r="FC990" s="7"/>
      <c r="FD990" s="7"/>
      <c r="FE990" s="7"/>
      <c r="FF990" s="7"/>
      <c r="FG990" s="7"/>
      <c r="FH990" s="7"/>
      <c r="FI990" s="7"/>
      <c r="FJ990" s="7"/>
    </row>
    <row r="991" spans="1:166" s="4" customFormat="1" ht="24" hidden="1" customHeight="1" x14ac:dyDescent="0.25">
      <c r="A991" s="4">
        <v>989</v>
      </c>
      <c r="B991" s="4" t="s">
        <v>3433</v>
      </c>
      <c r="C991" s="144" t="s">
        <v>1508</v>
      </c>
      <c r="D991" s="138" t="s">
        <v>3527</v>
      </c>
      <c r="E991" s="144" t="s">
        <v>3562</v>
      </c>
      <c r="F991" s="26" t="s">
        <v>2101</v>
      </c>
      <c r="G991" s="26" t="s">
        <v>2296</v>
      </c>
      <c r="H991" s="26" t="s">
        <v>40</v>
      </c>
      <c r="I991" s="70">
        <v>45693</v>
      </c>
      <c r="J991" s="71">
        <f t="shared" ca="1" si="184"/>
        <v>615.39353854166984</v>
      </c>
      <c r="K991" s="4">
        <v>729</v>
      </c>
      <c r="L991" s="70">
        <f t="shared" si="183"/>
        <v>46422</v>
      </c>
      <c r="M991" s="138" t="s">
        <v>2045</v>
      </c>
      <c r="O991" s="138" t="s">
        <v>3593</v>
      </c>
      <c r="R991" s="195">
        <v>2E-3</v>
      </c>
      <c r="U991" s="4" t="s">
        <v>29</v>
      </c>
      <c r="X991" s="4" t="s">
        <v>6973</v>
      </c>
      <c r="Y991" s="138" t="s">
        <v>3486</v>
      </c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  <c r="FC991" s="7"/>
      <c r="FD991" s="7"/>
      <c r="FE991" s="7"/>
      <c r="FF991" s="7"/>
      <c r="FG991" s="7"/>
      <c r="FH991" s="7"/>
      <c r="FI991" s="7"/>
      <c r="FJ991" s="7"/>
    </row>
    <row r="992" spans="1:166" s="4" customFormat="1" ht="24" hidden="1" customHeight="1" x14ac:dyDescent="0.25">
      <c r="A992" s="4">
        <v>990</v>
      </c>
      <c r="B992" s="4" t="s">
        <v>3433</v>
      </c>
      <c r="C992" s="144" t="s">
        <v>1508</v>
      </c>
      <c r="D992" s="138" t="s">
        <v>3528</v>
      </c>
      <c r="E992" s="144" t="s">
        <v>3563</v>
      </c>
      <c r="F992" s="26" t="s">
        <v>2101</v>
      </c>
      <c r="G992" s="26" t="s">
        <v>2296</v>
      </c>
      <c r="H992" s="26" t="s">
        <v>40</v>
      </c>
      <c r="I992" s="70">
        <v>45693</v>
      </c>
      <c r="J992" s="71">
        <f t="shared" ca="1" si="184"/>
        <v>615.39353854166984</v>
      </c>
      <c r="K992" s="4">
        <v>729</v>
      </c>
      <c r="L992" s="70">
        <f t="shared" si="183"/>
        <v>46422</v>
      </c>
      <c r="M992" s="138" t="s">
        <v>2045</v>
      </c>
      <c r="O992" s="138" t="s">
        <v>2439</v>
      </c>
      <c r="R992" s="195">
        <v>2E-3</v>
      </c>
      <c r="U992" s="4" t="s">
        <v>29</v>
      </c>
      <c r="X992" s="4" t="s">
        <v>6973</v>
      </c>
      <c r="Y992" s="138" t="s">
        <v>3487</v>
      </c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  <c r="FC992" s="7"/>
      <c r="FD992" s="7"/>
      <c r="FE992" s="7"/>
      <c r="FF992" s="7"/>
      <c r="FG992" s="7"/>
      <c r="FH992" s="7"/>
      <c r="FI992" s="7"/>
      <c r="FJ992" s="7"/>
    </row>
    <row r="993" spans="1:166" s="4" customFormat="1" ht="24" hidden="1" customHeight="1" x14ac:dyDescent="0.25">
      <c r="A993" s="4">
        <v>991</v>
      </c>
      <c r="B993" s="4" t="s">
        <v>3433</v>
      </c>
      <c r="C993" s="144" t="s">
        <v>1508</v>
      </c>
      <c r="D993" s="138" t="s">
        <v>3529</v>
      </c>
      <c r="E993" s="144" t="s">
        <v>3564</v>
      </c>
      <c r="F993" s="26" t="s">
        <v>2101</v>
      </c>
      <c r="G993" s="26" t="s">
        <v>2296</v>
      </c>
      <c r="H993" s="26" t="s">
        <v>40</v>
      </c>
      <c r="I993" s="70">
        <v>45693</v>
      </c>
      <c r="J993" s="71">
        <f t="shared" ca="1" si="184"/>
        <v>615.39353854166984</v>
      </c>
      <c r="K993" s="4">
        <v>729</v>
      </c>
      <c r="L993" s="70">
        <f t="shared" si="183"/>
        <v>46422</v>
      </c>
      <c r="M993" s="138" t="s">
        <v>3024</v>
      </c>
      <c r="O993" s="138" t="s">
        <v>3593</v>
      </c>
      <c r="R993" s="195">
        <v>2E-3</v>
      </c>
      <c r="U993" s="4" t="s">
        <v>29</v>
      </c>
      <c r="X993" s="4" t="s">
        <v>6973</v>
      </c>
      <c r="Y993" s="138" t="s">
        <v>3488</v>
      </c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  <c r="FC993" s="7"/>
      <c r="FD993" s="7"/>
      <c r="FE993" s="7"/>
      <c r="FF993" s="7"/>
      <c r="FG993" s="7"/>
      <c r="FH993" s="7"/>
      <c r="FI993" s="7"/>
      <c r="FJ993" s="7"/>
    </row>
    <row r="994" spans="1:166" s="4" customFormat="1" ht="24" hidden="1" customHeight="1" x14ac:dyDescent="0.25">
      <c r="A994" s="4">
        <v>992</v>
      </c>
      <c r="B994" s="4" t="s">
        <v>3433</v>
      </c>
      <c r="C994" s="144" t="s">
        <v>1508</v>
      </c>
      <c r="D994" s="138" t="s">
        <v>3530</v>
      </c>
      <c r="E994" s="144" t="s">
        <v>3562</v>
      </c>
      <c r="F994" s="26" t="s">
        <v>2101</v>
      </c>
      <c r="G994" s="26" t="s">
        <v>2296</v>
      </c>
      <c r="H994" s="26" t="s">
        <v>40</v>
      </c>
      <c r="I994" s="70">
        <v>45693</v>
      </c>
      <c r="J994" s="71">
        <f t="shared" ca="1" si="184"/>
        <v>615.39353854166984</v>
      </c>
      <c r="K994" s="4">
        <v>729</v>
      </c>
      <c r="L994" s="70">
        <f t="shared" si="183"/>
        <v>46422</v>
      </c>
      <c r="M994" s="138" t="s">
        <v>2045</v>
      </c>
      <c r="O994" s="138" t="s">
        <v>3593</v>
      </c>
      <c r="R994" s="195">
        <v>2E-3</v>
      </c>
      <c r="U994" s="4" t="s">
        <v>29</v>
      </c>
      <c r="X994" s="4" t="s">
        <v>6973</v>
      </c>
      <c r="Y994" s="138" t="s">
        <v>3489</v>
      </c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  <c r="FC994" s="7"/>
      <c r="FD994" s="7"/>
      <c r="FE994" s="7"/>
      <c r="FF994" s="7"/>
      <c r="FG994" s="7"/>
      <c r="FH994" s="7"/>
      <c r="FI994" s="7"/>
      <c r="FJ994" s="7"/>
    </row>
    <row r="995" spans="1:166" s="4" customFormat="1" ht="24" hidden="1" customHeight="1" x14ac:dyDescent="0.25">
      <c r="A995" s="4">
        <v>993</v>
      </c>
      <c r="B995" s="4" t="s">
        <v>3433</v>
      </c>
      <c r="C995" s="144" t="s">
        <v>1508</v>
      </c>
      <c r="D995" s="138" t="s">
        <v>3531</v>
      </c>
      <c r="E995" s="144" t="s">
        <v>3564</v>
      </c>
      <c r="F995" s="26" t="s">
        <v>2101</v>
      </c>
      <c r="G995" s="26" t="s">
        <v>2296</v>
      </c>
      <c r="H995" s="26" t="s">
        <v>40</v>
      </c>
      <c r="I995" s="70">
        <v>45693</v>
      </c>
      <c r="J995" s="71">
        <f t="shared" ca="1" si="184"/>
        <v>615.39353854166984</v>
      </c>
      <c r="K995" s="4">
        <v>729</v>
      </c>
      <c r="L995" s="70">
        <f t="shared" si="183"/>
        <v>46422</v>
      </c>
      <c r="M995" s="138" t="s">
        <v>3024</v>
      </c>
      <c r="O995" s="138" t="s">
        <v>3593</v>
      </c>
      <c r="R995" s="144" t="s">
        <v>2430</v>
      </c>
      <c r="U995" s="4" t="s">
        <v>29</v>
      </c>
      <c r="X995" s="4" t="s">
        <v>6973</v>
      </c>
      <c r="Y995" s="138" t="s">
        <v>3490</v>
      </c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  <c r="FC995" s="7"/>
      <c r="FD995" s="7"/>
      <c r="FE995" s="7"/>
      <c r="FF995" s="7"/>
      <c r="FG995" s="7"/>
      <c r="FH995" s="7"/>
      <c r="FI995" s="7"/>
      <c r="FJ995" s="7"/>
    </row>
    <row r="996" spans="1:166" s="4" customFormat="1" ht="24" hidden="1" customHeight="1" x14ac:dyDescent="0.25">
      <c r="A996" s="4">
        <v>994</v>
      </c>
      <c r="B996" s="4" t="s">
        <v>3433</v>
      </c>
      <c r="C996" s="144" t="s">
        <v>2135</v>
      </c>
      <c r="D996" s="138" t="s">
        <v>3524</v>
      </c>
      <c r="E996" s="144" t="s">
        <v>3565</v>
      </c>
      <c r="F996" s="26" t="s">
        <v>2101</v>
      </c>
      <c r="G996" s="26" t="s">
        <v>2296</v>
      </c>
      <c r="H996" s="26" t="s">
        <v>40</v>
      </c>
      <c r="I996" s="70">
        <v>45690</v>
      </c>
      <c r="J996" s="71">
        <f t="shared" ca="1" si="184"/>
        <v>612.39353854166984</v>
      </c>
      <c r="K996" s="4">
        <v>729</v>
      </c>
      <c r="L996" s="70">
        <f t="shared" si="183"/>
        <v>46419</v>
      </c>
      <c r="M996" s="138" t="s">
        <v>3024</v>
      </c>
      <c r="O996" s="138" t="s">
        <v>2428</v>
      </c>
      <c r="R996" s="144" t="s">
        <v>2430</v>
      </c>
      <c r="U996" s="4" t="s">
        <v>29</v>
      </c>
      <c r="X996" s="4" t="s">
        <v>6973</v>
      </c>
      <c r="Y996" s="138" t="s">
        <v>3491</v>
      </c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  <c r="FC996" s="7"/>
      <c r="FD996" s="7"/>
      <c r="FE996" s="7"/>
      <c r="FF996" s="7"/>
      <c r="FG996" s="7"/>
      <c r="FH996" s="7"/>
      <c r="FI996" s="7"/>
      <c r="FJ996" s="7"/>
    </row>
    <row r="997" spans="1:166" s="4" customFormat="1" ht="24" hidden="1" customHeight="1" x14ac:dyDescent="0.25">
      <c r="A997" s="4">
        <v>995</v>
      </c>
      <c r="B997" s="4" t="s">
        <v>3433</v>
      </c>
      <c r="C997" s="144" t="s">
        <v>2136</v>
      </c>
      <c r="D997" s="138" t="s">
        <v>3525</v>
      </c>
      <c r="E997" s="144" t="s">
        <v>3566</v>
      </c>
      <c r="F997" s="26" t="s">
        <v>2101</v>
      </c>
      <c r="G997" s="26" t="s">
        <v>2296</v>
      </c>
      <c r="H997" s="26" t="s">
        <v>40</v>
      </c>
      <c r="I997" s="70">
        <v>45696</v>
      </c>
      <c r="J997" s="71">
        <f t="shared" ca="1" si="184"/>
        <v>1348.3935385416698</v>
      </c>
      <c r="K997" s="4">
        <v>1459</v>
      </c>
      <c r="L997" s="70">
        <f t="shared" si="183"/>
        <v>47155</v>
      </c>
      <c r="M997" s="138" t="s">
        <v>3024</v>
      </c>
      <c r="O997" s="138"/>
      <c r="R997" s="192">
        <v>1E-3</v>
      </c>
      <c r="U997" s="4" t="s">
        <v>29</v>
      </c>
      <c r="X997" s="4" t="s">
        <v>6973</v>
      </c>
      <c r="Y997" s="138" t="s">
        <v>3492</v>
      </c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  <c r="FC997" s="7"/>
      <c r="FD997" s="7"/>
      <c r="FE997" s="7"/>
      <c r="FF997" s="7"/>
      <c r="FG997" s="7"/>
      <c r="FH997" s="7"/>
      <c r="FI997" s="7"/>
      <c r="FJ997" s="7"/>
    </row>
    <row r="998" spans="1:166" s="4" customFormat="1" ht="24" hidden="1" customHeight="1" x14ac:dyDescent="0.25">
      <c r="A998" s="4">
        <v>996</v>
      </c>
      <c r="B998" s="4" t="s">
        <v>3433</v>
      </c>
      <c r="C998" s="144" t="s">
        <v>2136</v>
      </c>
      <c r="D998" s="138" t="s">
        <v>3524</v>
      </c>
      <c r="E998" s="144" t="s">
        <v>3567</v>
      </c>
      <c r="F998" s="26" t="s">
        <v>2101</v>
      </c>
      <c r="G998" s="26" t="s">
        <v>2296</v>
      </c>
      <c r="H998" s="26" t="s">
        <v>40</v>
      </c>
      <c r="I998" s="70">
        <v>45690</v>
      </c>
      <c r="J998" s="71">
        <f t="shared" ca="1" si="184"/>
        <v>1342.3935385416698</v>
      </c>
      <c r="K998" s="4">
        <v>1459</v>
      </c>
      <c r="L998" s="70">
        <f t="shared" si="183"/>
        <v>47149</v>
      </c>
      <c r="M998" s="138" t="s">
        <v>3024</v>
      </c>
      <c r="O998" s="138"/>
      <c r="R998" s="192">
        <v>1E-3</v>
      </c>
      <c r="U998" s="4" t="s">
        <v>29</v>
      </c>
      <c r="X998" s="4" t="s">
        <v>6973</v>
      </c>
      <c r="Y998" s="138" t="s">
        <v>3493</v>
      </c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  <c r="FC998" s="7"/>
      <c r="FD998" s="7"/>
      <c r="FE998" s="7"/>
      <c r="FF998" s="7"/>
      <c r="FG998" s="7"/>
      <c r="FH998" s="7"/>
      <c r="FI998" s="7"/>
      <c r="FJ998" s="7"/>
    </row>
    <row r="999" spans="1:166" s="4" customFormat="1" ht="24" hidden="1" customHeight="1" x14ac:dyDescent="0.25">
      <c r="A999" s="4">
        <v>997</v>
      </c>
      <c r="B999" s="4" t="s">
        <v>3433</v>
      </c>
      <c r="C999" s="144" t="s">
        <v>2136</v>
      </c>
      <c r="D999" s="138" t="s">
        <v>3526</v>
      </c>
      <c r="E999" s="144" t="s">
        <v>3568</v>
      </c>
      <c r="F999" s="26" t="s">
        <v>2101</v>
      </c>
      <c r="G999" s="26" t="s">
        <v>2296</v>
      </c>
      <c r="H999" s="26" t="s">
        <v>40</v>
      </c>
      <c r="I999" s="70">
        <v>45690</v>
      </c>
      <c r="J999" s="71">
        <f t="shared" ca="1" si="184"/>
        <v>1342.3935385416698</v>
      </c>
      <c r="K999" s="4">
        <v>1459</v>
      </c>
      <c r="L999" s="70">
        <f t="shared" si="183"/>
        <v>47149</v>
      </c>
      <c r="M999" s="138" t="s">
        <v>3024</v>
      </c>
      <c r="O999" s="138"/>
      <c r="R999" s="192">
        <v>1E-3</v>
      </c>
      <c r="U999" s="4" t="s">
        <v>29</v>
      </c>
      <c r="X999" s="4" t="s">
        <v>6973</v>
      </c>
      <c r="Y999" s="138" t="s">
        <v>3494</v>
      </c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  <c r="FC999" s="7"/>
      <c r="FD999" s="7"/>
      <c r="FE999" s="7"/>
      <c r="FF999" s="7"/>
      <c r="FG999" s="7"/>
      <c r="FH999" s="7"/>
      <c r="FI999" s="7"/>
      <c r="FJ999" s="7"/>
    </row>
    <row r="1000" spans="1:166" s="4" customFormat="1" ht="24" hidden="1" customHeight="1" x14ac:dyDescent="0.25">
      <c r="A1000" s="4">
        <v>998</v>
      </c>
      <c r="B1000" s="4" t="s">
        <v>3433</v>
      </c>
      <c r="C1000" s="144" t="s">
        <v>2136</v>
      </c>
      <c r="D1000" s="138" t="s">
        <v>3527</v>
      </c>
      <c r="E1000" s="144" t="s">
        <v>3568</v>
      </c>
      <c r="F1000" s="26" t="s">
        <v>2101</v>
      </c>
      <c r="G1000" s="26" t="s">
        <v>2296</v>
      </c>
      <c r="H1000" s="26" t="s">
        <v>40</v>
      </c>
      <c r="I1000" s="70">
        <v>45702</v>
      </c>
      <c r="J1000" s="71">
        <f t="shared" ca="1" si="184"/>
        <v>1354.3935385416698</v>
      </c>
      <c r="K1000" s="4">
        <v>1459</v>
      </c>
      <c r="L1000" s="70">
        <f t="shared" si="183"/>
        <v>47161</v>
      </c>
      <c r="M1000" s="138" t="s">
        <v>3024</v>
      </c>
      <c r="O1000" s="138"/>
      <c r="R1000" s="192">
        <v>1E-3</v>
      </c>
      <c r="U1000" s="4" t="s">
        <v>29</v>
      </c>
      <c r="X1000" s="4" t="s">
        <v>6973</v>
      </c>
      <c r="Y1000" s="138" t="s">
        <v>3495</v>
      </c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  <c r="FC1000" s="7"/>
      <c r="FD1000" s="7"/>
      <c r="FE1000" s="7"/>
      <c r="FF1000" s="7"/>
      <c r="FG1000" s="7"/>
      <c r="FH1000" s="7"/>
      <c r="FI1000" s="7"/>
      <c r="FJ1000" s="7"/>
    </row>
    <row r="1001" spans="1:166" s="4" customFormat="1" ht="24" hidden="1" customHeight="1" x14ac:dyDescent="0.25">
      <c r="A1001" s="4">
        <v>999</v>
      </c>
      <c r="B1001" s="4" t="s">
        <v>3433</v>
      </c>
      <c r="C1001" s="144" t="s">
        <v>2136</v>
      </c>
      <c r="D1001" s="138" t="s">
        <v>3528</v>
      </c>
      <c r="E1001" s="144" t="s">
        <v>3568</v>
      </c>
      <c r="F1001" s="26" t="s">
        <v>2101</v>
      </c>
      <c r="G1001" s="26" t="s">
        <v>2296</v>
      </c>
      <c r="H1001" s="26" t="s">
        <v>40</v>
      </c>
      <c r="I1001" s="70">
        <v>45702</v>
      </c>
      <c r="J1001" s="71">
        <f t="shared" ca="1" si="184"/>
        <v>1354.3935385416698</v>
      </c>
      <c r="K1001" s="4">
        <v>1459</v>
      </c>
      <c r="L1001" s="70">
        <f t="shared" ref="L1001:L1037" si="185">I1001+K1001</f>
        <v>47161</v>
      </c>
      <c r="M1001" s="138" t="s">
        <v>3024</v>
      </c>
      <c r="O1001" s="138"/>
      <c r="R1001" s="192">
        <v>1E-3</v>
      </c>
      <c r="U1001" s="4" t="s">
        <v>29</v>
      </c>
      <c r="X1001" s="4" t="s">
        <v>6973</v>
      </c>
      <c r="Y1001" s="138" t="s">
        <v>3496</v>
      </c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  <c r="CI1001" s="7"/>
      <c r="CJ1001" s="7"/>
      <c r="CK1001" s="7"/>
      <c r="CL1001" s="7"/>
      <c r="CM1001" s="7"/>
      <c r="CN1001" s="7"/>
      <c r="CO1001" s="7"/>
      <c r="CP1001" s="7"/>
      <c r="CQ1001" s="7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  <c r="ER1001" s="7"/>
      <c r="ES1001" s="7"/>
      <c r="ET1001" s="7"/>
      <c r="EU1001" s="7"/>
      <c r="EV1001" s="7"/>
      <c r="EW1001" s="7"/>
      <c r="EX1001" s="7"/>
      <c r="EY1001" s="7"/>
      <c r="EZ1001" s="7"/>
      <c r="FA1001" s="7"/>
      <c r="FB1001" s="7"/>
      <c r="FC1001" s="7"/>
      <c r="FD1001" s="7"/>
      <c r="FE1001" s="7"/>
      <c r="FF1001" s="7"/>
      <c r="FG1001" s="7"/>
      <c r="FH1001" s="7"/>
      <c r="FI1001" s="7"/>
      <c r="FJ1001" s="7"/>
    </row>
    <row r="1002" spans="1:166" s="26" customFormat="1" ht="24" hidden="1" customHeight="1" thickBot="1" x14ac:dyDescent="0.25">
      <c r="A1002" s="47">
        <v>1000</v>
      </c>
      <c r="B1002" s="354" t="s">
        <v>3433</v>
      </c>
      <c r="C1002" s="355" t="s">
        <v>2136</v>
      </c>
      <c r="D1002" s="356" t="s">
        <v>3532</v>
      </c>
      <c r="E1002" s="355" t="s">
        <v>3569</v>
      </c>
      <c r="F1002" s="354" t="s">
        <v>2101</v>
      </c>
      <c r="G1002" s="354" t="s">
        <v>2296</v>
      </c>
      <c r="H1002" s="354" t="s">
        <v>40</v>
      </c>
      <c r="I1002" s="357">
        <v>45690</v>
      </c>
      <c r="J1002" s="376">
        <f t="shared" ca="1" si="184"/>
        <v>1342.3935385416698</v>
      </c>
      <c r="K1002" s="47">
        <v>1459</v>
      </c>
      <c r="L1002" s="377">
        <f t="shared" si="185"/>
        <v>47149</v>
      </c>
      <c r="M1002" s="356" t="s">
        <v>3024</v>
      </c>
      <c r="N1002" s="354"/>
      <c r="O1002" s="356"/>
      <c r="P1002" s="354"/>
      <c r="Q1002" s="354"/>
      <c r="R1002" s="378">
        <v>1E-3</v>
      </c>
      <c r="S1002" s="354"/>
      <c r="T1002" s="354"/>
      <c r="U1002" s="47" t="s">
        <v>29</v>
      </c>
      <c r="V1002" s="354"/>
      <c r="W1002" s="354"/>
      <c r="X1002" s="47" t="s">
        <v>6973</v>
      </c>
      <c r="Y1002" s="356" t="s">
        <v>3497</v>
      </c>
      <c r="Z1002" s="354"/>
      <c r="AA1002" s="354"/>
      <c r="AB1002" s="354"/>
      <c r="AC1002" s="354"/>
      <c r="AD1002" s="354"/>
      <c r="AE1002" s="354"/>
      <c r="AF1002" s="354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  <c r="BG1002" s="96"/>
      <c r="BH1002" s="96"/>
      <c r="BI1002" s="96"/>
      <c r="BJ1002" s="96"/>
      <c r="BK1002" s="96"/>
      <c r="BL1002" s="96"/>
      <c r="BM1002" s="96"/>
      <c r="BN1002" s="96"/>
      <c r="BO1002" s="96"/>
      <c r="BP1002" s="96"/>
      <c r="BQ1002" s="96"/>
      <c r="BR1002" s="96"/>
      <c r="BS1002" s="96"/>
      <c r="BT1002" s="96"/>
      <c r="BU1002" s="96"/>
      <c r="BV1002" s="96"/>
      <c r="BW1002" s="96"/>
      <c r="BX1002" s="96"/>
      <c r="BY1002" s="96"/>
      <c r="BZ1002" s="96"/>
      <c r="CA1002" s="96"/>
      <c r="CB1002" s="96"/>
      <c r="CC1002" s="96"/>
      <c r="CD1002" s="96"/>
      <c r="CE1002" s="96"/>
      <c r="CF1002" s="96"/>
      <c r="CG1002" s="96"/>
      <c r="CH1002" s="96"/>
      <c r="CI1002" s="96"/>
      <c r="CJ1002" s="96"/>
      <c r="CK1002" s="96"/>
      <c r="CL1002" s="96"/>
      <c r="CM1002" s="96"/>
      <c r="CN1002" s="96"/>
      <c r="CO1002" s="96"/>
      <c r="CP1002" s="96"/>
      <c r="CQ1002" s="96"/>
      <c r="CR1002" s="96"/>
      <c r="CS1002" s="96"/>
      <c r="CT1002" s="96"/>
      <c r="CU1002" s="96"/>
      <c r="CV1002" s="96"/>
      <c r="CW1002" s="96"/>
      <c r="CX1002" s="96"/>
      <c r="CY1002" s="96"/>
      <c r="CZ1002" s="96"/>
      <c r="DA1002" s="96"/>
      <c r="DB1002" s="96"/>
      <c r="DC1002" s="96"/>
      <c r="DD1002" s="96"/>
      <c r="DE1002" s="96"/>
      <c r="DF1002" s="96"/>
      <c r="DG1002" s="96"/>
      <c r="DH1002" s="96"/>
      <c r="DI1002" s="96"/>
      <c r="DJ1002" s="96"/>
      <c r="DK1002" s="96"/>
      <c r="DL1002" s="96"/>
      <c r="DM1002" s="96"/>
      <c r="DN1002" s="96"/>
      <c r="DO1002" s="96"/>
      <c r="DP1002" s="96"/>
      <c r="DQ1002" s="96"/>
      <c r="DR1002" s="96"/>
      <c r="DS1002" s="96"/>
      <c r="DT1002" s="96"/>
      <c r="DU1002" s="96"/>
      <c r="DV1002" s="96"/>
      <c r="DW1002" s="96"/>
      <c r="DX1002" s="96"/>
      <c r="DY1002" s="96"/>
      <c r="DZ1002" s="96"/>
      <c r="EA1002" s="96"/>
      <c r="EB1002" s="96"/>
      <c r="EC1002" s="96"/>
      <c r="ED1002" s="96"/>
      <c r="EE1002" s="96"/>
      <c r="EF1002" s="96"/>
      <c r="EG1002" s="96"/>
      <c r="EH1002" s="96"/>
      <c r="EI1002" s="96"/>
      <c r="EJ1002" s="96"/>
      <c r="EK1002" s="96"/>
      <c r="EL1002" s="96"/>
      <c r="EM1002" s="96"/>
      <c r="EN1002" s="96"/>
      <c r="EO1002" s="96"/>
      <c r="EP1002" s="96"/>
      <c r="EQ1002" s="96"/>
      <c r="ER1002" s="96"/>
      <c r="ES1002" s="96"/>
      <c r="ET1002" s="96"/>
      <c r="EU1002" s="96"/>
      <c r="EV1002" s="96"/>
      <c r="EW1002" s="96"/>
      <c r="EX1002" s="96"/>
      <c r="EY1002" s="96"/>
      <c r="EZ1002" s="96"/>
      <c r="FA1002" s="96"/>
      <c r="FB1002" s="96"/>
      <c r="FC1002" s="96"/>
      <c r="FD1002" s="96"/>
      <c r="FE1002" s="96"/>
      <c r="FF1002" s="96"/>
      <c r="FG1002" s="96"/>
      <c r="FH1002" s="96"/>
      <c r="FI1002" s="96"/>
      <c r="FJ1002" s="96"/>
    </row>
    <row r="1003" spans="1:166" s="4" customFormat="1" ht="27" hidden="1" customHeight="1" x14ac:dyDescent="0.25">
      <c r="A1003" s="275">
        <v>1001</v>
      </c>
      <c r="B1003" s="170" t="s">
        <v>3606</v>
      </c>
      <c r="C1003" s="388" t="s">
        <v>1508</v>
      </c>
      <c r="D1003" s="336" t="s">
        <v>3642</v>
      </c>
      <c r="E1003" s="154" t="s">
        <v>3659</v>
      </c>
      <c r="F1003" s="360" t="s">
        <v>2101</v>
      </c>
      <c r="G1003" s="360" t="s">
        <v>2296</v>
      </c>
      <c r="H1003" s="360" t="s">
        <v>40</v>
      </c>
      <c r="I1003" s="375">
        <v>45722</v>
      </c>
      <c r="J1003" s="384">
        <f t="shared" ca="1" si="184"/>
        <v>644.39353854166984</v>
      </c>
      <c r="K1003" s="277">
        <v>729</v>
      </c>
      <c r="L1003" s="385">
        <f t="shared" si="185"/>
        <v>46451</v>
      </c>
      <c r="M1003" s="170" t="s">
        <v>3024</v>
      </c>
      <c r="N1003" s="170"/>
      <c r="O1003" s="157" t="s">
        <v>3675</v>
      </c>
      <c r="P1003" s="170"/>
      <c r="Q1003" s="170"/>
      <c r="R1003" s="154">
        <v>7.4999999999999997E-2</v>
      </c>
      <c r="S1003" s="170"/>
      <c r="T1003" s="170"/>
      <c r="U1003" s="47" t="s">
        <v>29</v>
      </c>
      <c r="V1003" s="170"/>
      <c r="W1003" s="170"/>
      <c r="X1003" s="47" t="s">
        <v>6973</v>
      </c>
      <c r="Y1003" s="157" t="s">
        <v>3607</v>
      </c>
      <c r="Z1003" s="170"/>
      <c r="AA1003" s="170"/>
      <c r="AB1003" s="170"/>
      <c r="AC1003" s="170"/>
      <c r="AD1003" s="170"/>
      <c r="AE1003" s="170"/>
      <c r="AF1003" s="175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  <c r="EH1003" s="7"/>
      <c r="EI1003" s="7"/>
      <c r="EJ1003" s="7"/>
      <c r="EK1003" s="7"/>
      <c r="EL1003" s="7"/>
      <c r="EM1003" s="7"/>
      <c r="EN1003" s="7"/>
      <c r="EO1003" s="7"/>
      <c r="EP1003" s="7"/>
      <c r="EQ1003" s="7"/>
      <c r="ER1003" s="7"/>
      <c r="ES1003" s="7"/>
      <c r="ET1003" s="7"/>
      <c r="EU1003" s="7"/>
      <c r="EV1003" s="7"/>
      <c r="EW1003" s="7"/>
      <c r="EX1003" s="7"/>
      <c r="EY1003" s="7"/>
      <c r="EZ1003" s="7"/>
      <c r="FA1003" s="7"/>
      <c r="FB1003" s="7"/>
      <c r="FC1003" s="7"/>
      <c r="FD1003" s="7"/>
      <c r="FE1003" s="7"/>
      <c r="FF1003" s="7"/>
      <c r="FG1003" s="7"/>
      <c r="FH1003" s="7"/>
      <c r="FI1003" s="7"/>
      <c r="FJ1003" s="7"/>
    </row>
    <row r="1004" spans="1:166" s="4" customFormat="1" ht="27" hidden="1" customHeight="1" x14ac:dyDescent="0.25">
      <c r="A1004" s="176">
        <v>1002</v>
      </c>
      <c r="B1004" s="4" t="s">
        <v>3606</v>
      </c>
      <c r="C1004" s="144" t="s">
        <v>1508</v>
      </c>
      <c r="D1004" s="149" t="s">
        <v>3643</v>
      </c>
      <c r="E1004" s="144" t="s">
        <v>3659</v>
      </c>
      <c r="F1004" s="26" t="s">
        <v>2101</v>
      </c>
      <c r="G1004" s="26" t="s">
        <v>2296</v>
      </c>
      <c r="H1004" s="26" t="s">
        <v>40</v>
      </c>
      <c r="I1004" s="70">
        <v>45722</v>
      </c>
      <c r="J1004" s="201">
        <f t="shared" ca="1" si="184"/>
        <v>644.39353854166984</v>
      </c>
      <c r="K1004" s="4">
        <v>729</v>
      </c>
      <c r="L1004" s="200">
        <f t="shared" si="185"/>
        <v>46451</v>
      </c>
      <c r="M1004" s="4" t="s">
        <v>3024</v>
      </c>
      <c r="O1004" s="138" t="s">
        <v>3593</v>
      </c>
      <c r="R1004" s="144">
        <v>7.4999999999999997E-2</v>
      </c>
      <c r="U1004" s="47" t="s">
        <v>29</v>
      </c>
      <c r="X1004" s="47" t="s">
        <v>6973</v>
      </c>
      <c r="Y1004" s="138" t="s">
        <v>3608</v>
      </c>
      <c r="AF1004" s="17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  <c r="CI1004" s="7"/>
      <c r="CJ1004" s="7"/>
      <c r="CK1004" s="7"/>
      <c r="CL1004" s="7"/>
      <c r="CM1004" s="7"/>
      <c r="CN1004" s="7"/>
      <c r="CO1004" s="7"/>
      <c r="CP1004" s="7"/>
      <c r="CQ1004" s="7"/>
      <c r="CR1004" s="7"/>
      <c r="CS1004" s="7"/>
      <c r="CT1004" s="7"/>
      <c r="CU1004" s="7"/>
      <c r="CV1004" s="7"/>
      <c r="CW1004" s="7"/>
      <c r="CX1004" s="7"/>
      <c r="CY1004" s="7"/>
      <c r="CZ1004" s="7"/>
      <c r="DA1004" s="7"/>
      <c r="DB1004" s="7"/>
      <c r="DC1004" s="7"/>
      <c r="DD1004" s="7"/>
      <c r="DE1004" s="7"/>
      <c r="DF1004" s="7"/>
      <c r="DG1004" s="7"/>
      <c r="DH1004" s="7"/>
      <c r="DI1004" s="7"/>
      <c r="DJ1004" s="7"/>
      <c r="DK1004" s="7"/>
      <c r="DL1004" s="7"/>
      <c r="DM1004" s="7"/>
      <c r="DN1004" s="7"/>
      <c r="DO1004" s="7"/>
      <c r="DP1004" s="7"/>
      <c r="DQ1004" s="7"/>
      <c r="DR1004" s="7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  <c r="EH1004" s="7"/>
      <c r="EI1004" s="7"/>
      <c r="EJ1004" s="7"/>
      <c r="EK1004" s="7"/>
      <c r="EL1004" s="7"/>
      <c r="EM1004" s="7"/>
      <c r="EN1004" s="7"/>
      <c r="EO1004" s="7"/>
      <c r="EP1004" s="7"/>
      <c r="EQ1004" s="7"/>
      <c r="ER1004" s="7"/>
      <c r="ES1004" s="7"/>
      <c r="ET1004" s="7"/>
      <c r="EU1004" s="7"/>
      <c r="EV1004" s="7"/>
      <c r="EW1004" s="7"/>
      <c r="EX1004" s="7"/>
      <c r="EY1004" s="7"/>
      <c r="EZ1004" s="7"/>
      <c r="FA1004" s="7"/>
      <c r="FB1004" s="7"/>
      <c r="FC1004" s="7"/>
      <c r="FD1004" s="7"/>
      <c r="FE1004" s="7"/>
      <c r="FF1004" s="7"/>
      <c r="FG1004" s="7"/>
      <c r="FH1004" s="7"/>
      <c r="FI1004" s="7"/>
      <c r="FJ1004" s="7"/>
    </row>
    <row r="1005" spans="1:166" s="4" customFormat="1" ht="27" hidden="1" customHeight="1" x14ac:dyDescent="0.25">
      <c r="A1005" s="176">
        <v>1003</v>
      </c>
      <c r="B1005" s="4" t="s">
        <v>3606</v>
      </c>
      <c r="C1005" s="144" t="s">
        <v>1508</v>
      </c>
      <c r="D1005" s="138" t="s">
        <v>3644</v>
      </c>
      <c r="E1005" s="144" t="s">
        <v>3659</v>
      </c>
      <c r="F1005" s="26" t="s">
        <v>2101</v>
      </c>
      <c r="G1005" s="26" t="s">
        <v>2296</v>
      </c>
      <c r="H1005" s="26" t="s">
        <v>40</v>
      </c>
      <c r="I1005" s="70">
        <v>45722</v>
      </c>
      <c r="J1005" s="201">
        <f t="shared" ca="1" si="184"/>
        <v>644.39353854166984</v>
      </c>
      <c r="K1005" s="4">
        <v>729</v>
      </c>
      <c r="L1005" s="200">
        <f t="shared" si="185"/>
        <v>46451</v>
      </c>
      <c r="M1005" s="4" t="s">
        <v>3024</v>
      </c>
      <c r="O1005" s="138" t="s">
        <v>3593</v>
      </c>
      <c r="R1005" s="144">
        <v>7.4999999999999997E-2</v>
      </c>
      <c r="U1005" s="47" t="s">
        <v>29</v>
      </c>
      <c r="X1005" s="47" t="s">
        <v>6973</v>
      </c>
      <c r="Y1005" s="138" t="s">
        <v>3609</v>
      </c>
      <c r="AF1005" s="17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  <c r="CI1005" s="7"/>
      <c r="CJ1005" s="7"/>
      <c r="CK1005" s="7"/>
      <c r="CL1005" s="7"/>
      <c r="CM1005" s="7"/>
      <c r="CN1005" s="7"/>
      <c r="CO1005" s="7"/>
      <c r="CP1005" s="7"/>
      <c r="CQ1005" s="7"/>
      <c r="CR1005" s="7"/>
      <c r="CS1005" s="7"/>
      <c r="CT1005" s="7"/>
      <c r="CU1005" s="7"/>
      <c r="CV1005" s="7"/>
      <c r="CW1005" s="7"/>
      <c r="CX1005" s="7"/>
      <c r="CY1005" s="7"/>
      <c r="CZ1005" s="7"/>
      <c r="DA1005" s="7"/>
      <c r="DB1005" s="7"/>
      <c r="DC1005" s="7"/>
      <c r="DD1005" s="7"/>
      <c r="DE1005" s="7"/>
      <c r="DF1005" s="7"/>
      <c r="DG1005" s="7"/>
      <c r="DH1005" s="7"/>
      <c r="DI1005" s="7"/>
      <c r="DJ1005" s="7"/>
      <c r="DK1005" s="7"/>
      <c r="DL1005" s="7"/>
      <c r="DM1005" s="7"/>
      <c r="DN1005" s="7"/>
      <c r="DO1005" s="7"/>
      <c r="DP1005" s="7"/>
      <c r="DQ1005" s="7"/>
      <c r="DR1005" s="7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  <c r="EH1005" s="7"/>
      <c r="EI1005" s="7"/>
      <c r="EJ1005" s="7"/>
      <c r="EK1005" s="7"/>
      <c r="EL1005" s="7"/>
      <c r="EM1005" s="7"/>
      <c r="EN1005" s="7"/>
      <c r="EO1005" s="7"/>
      <c r="EP1005" s="7"/>
      <c r="EQ1005" s="7"/>
      <c r="ER1005" s="7"/>
      <c r="ES1005" s="7"/>
      <c r="ET1005" s="7"/>
      <c r="EU1005" s="7"/>
      <c r="EV1005" s="7"/>
      <c r="EW1005" s="7"/>
      <c r="EX1005" s="7"/>
      <c r="EY1005" s="7"/>
      <c r="EZ1005" s="7"/>
      <c r="FA1005" s="7"/>
      <c r="FB1005" s="7"/>
      <c r="FC1005" s="7"/>
      <c r="FD1005" s="7"/>
      <c r="FE1005" s="7"/>
      <c r="FF1005" s="7"/>
      <c r="FG1005" s="7"/>
      <c r="FH1005" s="7"/>
      <c r="FI1005" s="7"/>
      <c r="FJ1005" s="7"/>
    </row>
    <row r="1006" spans="1:166" s="4" customFormat="1" ht="33" hidden="1" customHeight="1" x14ac:dyDescent="0.25">
      <c r="A1006" s="176">
        <v>1004</v>
      </c>
      <c r="B1006" s="4" t="s">
        <v>3606</v>
      </c>
      <c r="C1006" s="144" t="s">
        <v>2136</v>
      </c>
      <c r="D1006" s="138" t="s">
        <v>3645</v>
      </c>
      <c r="E1006" s="144" t="s">
        <v>3660</v>
      </c>
      <c r="F1006" s="26" t="s">
        <v>2101</v>
      </c>
      <c r="G1006" s="26" t="s">
        <v>2296</v>
      </c>
      <c r="H1006" s="26" t="s">
        <v>40</v>
      </c>
      <c r="I1006" s="70">
        <v>45722</v>
      </c>
      <c r="J1006" s="201">
        <f t="shared" ca="1" si="184"/>
        <v>1374.3935385416698</v>
      </c>
      <c r="K1006" s="4">
        <v>1459</v>
      </c>
      <c r="L1006" s="200">
        <f t="shared" si="185"/>
        <v>47181</v>
      </c>
      <c r="M1006" s="4" t="s">
        <v>3024</v>
      </c>
      <c r="O1006" s="138" t="s">
        <v>2955</v>
      </c>
      <c r="R1006" s="192">
        <v>1E-3</v>
      </c>
      <c r="U1006" s="47" t="s">
        <v>29</v>
      </c>
      <c r="X1006" s="47" t="s">
        <v>6973</v>
      </c>
      <c r="Y1006" s="138" t="s">
        <v>3610</v>
      </c>
      <c r="AF1006" s="17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  <c r="CI1006" s="7"/>
      <c r="CJ1006" s="7"/>
      <c r="CK1006" s="7"/>
      <c r="CL1006" s="7"/>
      <c r="CM1006" s="7"/>
      <c r="CN1006" s="7"/>
      <c r="CO1006" s="7"/>
      <c r="CP1006" s="7"/>
      <c r="CQ1006" s="7"/>
      <c r="CR1006" s="7"/>
      <c r="CS1006" s="7"/>
      <c r="CT1006" s="7"/>
      <c r="CU1006" s="7"/>
      <c r="CV1006" s="7"/>
      <c r="CW1006" s="7"/>
      <c r="CX1006" s="7"/>
      <c r="CY1006" s="7"/>
      <c r="CZ1006" s="7"/>
      <c r="DA1006" s="7"/>
      <c r="DB1006" s="7"/>
      <c r="DC1006" s="7"/>
      <c r="DD1006" s="7"/>
      <c r="DE1006" s="7"/>
      <c r="DF1006" s="7"/>
      <c r="DG1006" s="7"/>
      <c r="DH1006" s="7"/>
      <c r="DI1006" s="7"/>
      <c r="DJ1006" s="7"/>
      <c r="DK1006" s="7"/>
      <c r="DL1006" s="7"/>
      <c r="DM1006" s="7"/>
      <c r="DN1006" s="7"/>
      <c r="DO1006" s="7"/>
      <c r="DP1006" s="7"/>
      <c r="DQ1006" s="7"/>
      <c r="DR1006" s="7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  <c r="EH1006" s="7"/>
      <c r="EI1006" s="7"/>
      <c r="EJ1006" s="7"/>
      <c r="EK1006" s="7"/>
      <c r="EL1006" s="7"/>
      <c r="EM1006" s="7"/>
      <c r="EN1006" s="7"/>
      <c r="EO1006" s="7"/>
      <c r="EP1006" s="7"/>
      <c r="EQ1006" s="7"/>
      <c r="ER1006" s="7"/>
      <c r="ES1006" s="7"/>
      <c r="ET1006" s="7"/>
      <c r="EU1006" s="7"/>
      <c r="EV1006" s="7"/>
      <c r="EW1006" s="7"/>
      <c r="EX1006" s="7"/>
      <c r="EY1006" s="7"/>
      <c r="EZ1006" s="7"/>
      <c r="FA1006" s="7"/>
      <c r="FB1006" s="7"/>
      <c r="FC1006" s="7"/>
      <c r="FD1006" s="7"/>
      <c r="FE1006" s="7"/>
      <c r="FF1006" s="7"/>
      <c r="FG1006" s="7"/>
      <c r="FH1006" s="7"/>
      <c r="FI1006" s="7"/>
      <c r="FJ1006" s="7"/>
    </row>
    <row r="1007" spans="1:166" s="4" customFormat="1" ht="33" hidden="1" customHeight="1" x14ac:dyDescent="0.25">
      <c r="A1007" s="176">
        <v>1005</v>
      </c>
      <c r="B1007" s="4" t="s">
        <v>3606</v>
      </c>
      <c r="C1007" s="144" t="s">
        <v>2136</v>
      </c>
      <c r="D1007" s="138" t="s">
        <v>3646</v>
      </c>
      <c r="E1007" s="144" t="s">
        <v>3660</v>
      </c>
      <c r="F1007" s="26" t="s">
        <v>2101</v>
      </c>
      <c r="G1007" s="26" t="s">
        <v>2296</v>
      </c>
      <c r="H1007" s="26" t="s">
        <v>40</v>
      </c>
      <c r="I1007" s="70">
        <v>45729</v>
      </c>
      <c r="J1007" s="201">
        <f t="shared" ca="1" si="184"/>
        <v>1381.3935385416698</v>
      </c>
      <c r="K1007" s="4">
        <v>1459</v>
      </c>
      <c r="L1007" s="200">
        <f t="shared" si="185"/>
        <v>47188</v>
      </c>
      <c r="M1007" s="4" t="s">
        <v>3024</v>
      </c>
      <c r="O1007" s="138" t="s">
        <v>2955</v>
      </c>
      <c r="R1007" s="192">
        <v>1E-3</v>
      </c>
      <c r="U1007" s="47" t="s">
        <v>29</v>
      </c>
      <c r="X1007" s="47" t="s">
        <v>6973</v>
      </c>
      <c r="Y1007" s="138" t="s">
        <v>3611</v>
      </c>
      <c r="AF1007" s="17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  <c r="CI1007" s="7"/>
      <c r="CJ1007" s="7"/>
      <c r="CK1007" s="7"/>
      <c r="CL1007" s="7"/>
      <c r="CM1007" s="7"/>
      <c r="CN1007" s="7"/>
      <c r="CO1007" s="7"/>
      <c r="CP1007" s="7"/>
      <c r="CQ1007" s="7"/>
      <c r="CR1007" s="7"/>
      <c r="CS1007" s="7"/>
      <c r="CT1007" s="7"/>
      <c r="CU1007" s="7"/>
      <c r="CV1007" s="7"/>
      <c r="CW1007" s="7"/>
      <c r="CX1007" s="7"/>
      <c r="CY1007" s="7"/>
      <c r="CZ1007" s="7"/>
      <c r="DA1007" s="7"/>
      <c r="DB1007" s="7"/>
      <c r="DC1007" s="7"/>
      <c r="DD1007" s="7"/>
      <c r="DE1007" s="7"/>
      <c r="DF1007" s="7"/>
      <c r="DG1007" s="7"/>
      <c r="DH1007" s="7"/>
      <c r="DI1007" s="7"/>
      <c r="DJ1007" s="7"/>
      <c r="DK1007" s="7"/>
      <c r="DL1007" s="7"/>
      <c r="DM1007" s="7"/>
      <c r="DN1007" s="7"/>
      <c r="DO1007" s="7"/>
      <c r="DP1007" s="7"/>
      <c r="DQ1007" s="7"/>
      <c r="DR1007" s="7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  <c r="EH1007" s="7"/>
      <c r="EI1007" s="7"/>
      <c r="EJ1007" s="7"/>
      <c r="EK1007" s="7"/>
      <c r="EL1007" s="7"/>
      <c r="EM1007" s="7"/>
      <c r="EN1007" s="7"/>
      <c r="EO1007" s="7"/>
      <c r="EP1007" s="7"/>
      <c r="EQ1007" s="7"/>
      <c r="ER1007" s="7"/>
      <c r="ES1007" s="7"/>
      <c r="ET1007" s="7"/>
      <c r="EU1007" s="7"/>
      <c r="EV1007" s="7"/>
      <c r="EW1007" s="7"/>
      <c r="EX1007" s="7"/>
      <c r="EY1007" s="7"/>
      <c r="EZ1007" s="7"/>
      <c r="FA1007" s="7"/>
      <c r="FB1007" s="7"/>
      <c r="FC1007" s="7"/>
      <c r="FD1007" s="7"/>
      <c r="FE1007" s="7"/>
      <c r="FF1007" s="7"/>
      <c r="FG1007" s="7"/>
      <c r="FH1007" s="7"/>
      <c r="FI1007" s="7"/>
      <c r="FJ1007" s="7"/>
    </row>
    <row r="1008" spans="1:166" s="4" customFormat="1" ht="33" hidden="1" customHeight="1" x14ac:dyDescent="0.25">
      <c r="A1008" s="176">
        <v>1006</v>
      </c>
      <c r="B1008" s="4" t="s">
        <v>3606</v>
      </c>
      <c r="C1008" s="144" t="s">
        <v>2136</v>
      </c>
      <c r="D1008" s="138" t="s">
        <v>3647</v>
      </c>
      <c r="E1008" s="144" t="s">
        <v>3660</v>
      </c>
      <c r="F1008" s="26" t="s">
        <v>2101</v>
      </c>
      <c r="G1008" s="26" t="s">
        <v>2296</v>
      </c>
      <c r="H1008" s="26" t="s">
        <v>40</v>
      </c>
      <c r="I1008" s="70">
        <v>45722</v>
      </c>
      <c r="J1008" s="201">
        <f t="shared" ca="1" si="184"/>
        <v>1374.3935385416698</v>
      </c>
      <c r="K1008" s="4">
        <v>1459</v>
      </c>
      <c r="L1008" s="200">
        <f t="shared" si="185"/>
        <v>47181</v>
      </c>
      <c r="M1008" s="4" t="s">
        <v>3024</v>
      </c>
      <c r="O1008" s="138" t="s">
        <v>2955</v>
      </c>
      <c r="R1008" s="192">
        <v>1E-3</v>
      </c>
      <c r="U1008" s="47" t="s">
        <v>29</v>
      </c>
      <c r="X1008" s="47" t="s">
        <v>6973</v>
      </c>
      <c r="Y1008" s="138" t="s">
        <v>3612</v>
      </c>
      <c r="AF1008" s="17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  <c r="CI1008" s="7"/>
      <c r="CJ1008" s="7"/>
      <c r="CK1008" s="7"/>
      <c r="CL1008" s="7"/>
      <c r="CM1008" s="7"/>
      <c r="CN1008" s="7"/>
      <c r="CO1008" s="7"/>
      <c r="CP1008" s="7"/>
      <c r="CQ1008" s="7"/>
      <c r="CR1008" s="7"/>
      <c r="CS1008" s="7"/>
      <c r="CT1008" s="7"/>
      <c r="CU1008" s="7"/>
      <c r="CV1008" s="7"/>
      <c r="CW1008" s="7"/>
      <c r="CX1008" s="7"/>
      <c r="CY1008" s="7"/>
      <c r="CZ1008" s="7"/>
      <c r="DA1008" s="7"/>
      <c r="DB1008" s="7"/>
      <c r="DC1008" s="7"/>
      <c r="DD1008" s="7"/>
      <c r="DE1008" s="7"/>
      <c r="DF1008" s="7"/>
      <c r="DG1008" s="7"/>
      <c r="DH1008" s="7"/>
      <c r="DI1008" s="7"/>
      <c r="DJ1008" s="7"/>
      <c r="DK1008" s="7"/>
      <c r="DL1008" s="7"/>
      <c r="DM1008" s="7"/>
      <c r="DN1008" s="7"/>
      <c r="DO1008" s="7"/>
      <c r="DP1008" s="7"/>
      <c r="DQ1008" s="7"/>
      <c r="DR1008" s="7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  <c r="EH1008" s="7"/>
      <c r="EI1008" s="7"/>
      <c r="EJ1008" s="7"/>
      <c r="EK1008" s="7"/>
      <c r="EL1008" s="7"/>
      <c r="EM1008" s="7"/>
      <c r="EN1008" s="7"/>
      <c r="EO1008" s="7"/>
      <c r="EP1008" s="7"/>
      <c r="EQ1008" s="7"/>
      <c r="ER1008" s="7"/>
      <c r="ES1008" s="7"/>
      <c r="ET1008" s="7"/>
      <c r="EU1008" s="7"/>
      <c r="EV1008" s="7"/>
      <c r="EW1008" s="7"/>
      <c r="EX1008" s="7"/>
      <c r="EY1008" s="7"/>
      <c r="EZ1008" s="7"/>
      <c r="FA1008" s="7"/>
      <c r="FB1008" s="7"/>
      <c r="FC1008" s="7"/>
      <c r="FD1008" s="7"/>
      <c r="FE1008" s="7"/>
      <c r="FF1008" s="7"/>
      <c r="FG1008" s="7"/>
      <c r="FH1008" s="7"/>
      <c r="FI1008" s="7"/>
      <c r="FJ1008" s="7"/>
    </row>
    <row r="1009" spans="1:166" s="4" customFormat="1" ht="27" hidden="1" customHeight="1" x14ac:dyDescent="0.25">
      <c r="A1009" s="176">
        <v>1007</v>
      </c>
      <c r="B1009" s="4" t="s">
        <v>3606</v>
      </c>
      <c r="C1009" s="144" t="s">
        <v>2475</v>
      </c>
      <c r="D1009" s="138" t="s">
        <v>3648</v>
      </c>
      <c r="E1009" s="144" t="s">
        <v>3661</v>
      </c>
      <c r="F1009" s="26" t="s">
        <v>2101</v>
      </c>
      <c r="G1009" s="26" t="s">
        <v>2296</v>
      </c>
      <c r="H1009" s="26" t="s">
        <v>40</v>
      </c>
      <c r="I1009" s="70">
        <v>45728</v>
      </c>
      <c r="J1009" s="201">
        <f t="shared" ca="1" si="184"/>
        <v>285.39353854166984</v>
      </c>
      <c r="K1009" s="4">
        <v>364</v>
      </c>
      <c r="L1009" s="200">
        <f t="shared" si="185"/>
        <v>46092</v>
      </c>
      <c r="M1009" s="4" t="s">
        <v>1030</v>
      </c>
      <c r="O1009" s="138" t="s">
        <v>3586</v>
      </c>
      <c r="R1009" s="192">
        <v>2.5000000000000001E-2</v>
      </c>
      <c r="U1009" s="47" t="s">
        <v>29</v>
      </c>
      <c r="X1009" s="47" t="s">
        <v>6973</v>
      </c>
      <c r="Y1009" s="138" t="s">
        <v>3613</v>
      </c>
      <c r="AF1009" s="17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  <c r="CI1009" s="7"/>
      <c r="CJ1009" s="7"/>
      <c r="CK1009" s="7"/>
      <c r="CL1009" s="7"/>
      <c r="CM1009" s="7"/>
      <c r="CN1009" s="7"/>
      <c r="CO1009" s="7"/>
      <c r="CP1009" s="7"/>
      <c r="CQ1009" s="7"/>
      <c r="CR1009" s="7"/>
      <c r="CS1009" s="7"/>
      <c r="CT1009" s="7"/>
      <c r="CU1009" s="7"/>
      <c r="CV1009" s="7"/>
      <c r="CW1009" s="7"/>
      <c r="CX1009" s="7"/>
      <c r="CY1009" s="7"/>
      <c r="CZ1009" s="7"/>
      <c r="DA1009" s="7"/>
      <c r="DB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  <c r="EI1009" s="7"/>
      <c r="EJ1009" s="7"/>
      <c r="EK1009" s="7"/>
      <c r="EL1009" s="7"/>
      <c r="EM1009" s="7"/>
      <c r="EN1009" s="7"/>
      <c r="EO1009" s="7"/>
      <c r="EP1009" s="7"/>
      <c r="EQ1009" s="7"/>
      <c r="ER1009" s="7"/>
      <c r="ES1009" s="7"/>
      <c r="ET1009" s="7"/>
      <c r="EU1009" s="7"/>
      <c r="EV1009" s="7"/>
      <c r="EW1009" s="7"/>
      <c r="EX1009" s="7"/>
      <c r="EY1009" s="7"/>
      <c r="EZ1009" s="7"/>
      <c r="FA1009" s="7"/>
      <c r="FB1009" s="7"/>
      <c r="FC1009" s="7"/>
      <c r="FD1009" s="7"/>
      <c r="FE1009" s="7"/>
      <c r="FF1009" s="7"/>
      <c r="FG1009" s="7"/>
      <c r="FH1009" s="7"/>
      <c r="FI1009" s="7"/>
      <c r="FJ1009" s="7"/>
    </row>
    <row r="1010" spans="1:166" s="4" customFormat="1" ht="27" hidden="1" customHeight="1" x14ac:dyDescent="0.25">
      <c r="A1010" s="176">
        <v>1008</v>
      </c>
      <c r="B1010" s="4" t="s">
        <v>3606</v>
      </c>
      <c r="C1010" s="144" t="s">
        <v>2475</v>
      </c>
      <c r="D1010" s="138" t="s">
        <v>3648</v>
      </c>
      <c r="E1010" s="144" t="s">
        <v>3661</v>
      </c>
      <c r="F1010" s="26" t="s">
        <v>2101</v>
      </c>
      <c r="G1010" s="26" t="s">
        <v>2296</v>
      </c>
      <c r="H1010" s="26" t="s">
        <v>40</v>
      </c>
      <c r="I1010" s="70">
        <v>45722</v>
      </c>
      <c r="J1010" s="201">
        <f t="shared" ca="1" si="184"/>
        <v>279.39353854166984</v>
      </c>
      <c r="K1010" s="4">
        <v>364</v>
      </c>
      <c r="L1010" s="200">
        <f t="shared" si="185"/>
        <v>46086</v>
      </c>
      <c r="M1010" s="4" t="s">
        <v>1030</v>
      </c>
      <c r="O1010" s="138" t="s">
        <v>3586</v>
      </c>
      <c r="R1010" s="192">
        <v>2.5000000000000001E-2</v>
      </c>
      <c r="U1010" s="47" t="s">
        <v>29</v>
      </c>
      <c r="X1010" s="47" t="s">
        <v>6973</v>
      </c>
      <c r="Y1010" s="138" t="s">
        <v>3614</v>
      </c>
      <c r="AF1010" s="17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  <c r="CI1010" s="7"/>
      <c r="CJ1010" s="7"/>
      <c r="CK1010" s="7"/>
      <c r="CL1010" s="7"/>
      <c r="CM1010" s="7"/>
      <c r="CN1010" s="7"/>
      <c r="CO1010" s="7"/>
      <c r="CP1010" s="7"/>
      <c r="CQ1010" s="7"/>
      <c r="CR1010" s="7"/>
      <c r="CS1010" s="7"/>
      <c r="CT1010" s="7"/>
      <c r="CU1010" s="7"/>
      <c r="CV1010" s="7"/>
      <c r="CW1010" s="7"/>
      <c r="CX1010" s="7"/>
      <c r="CY1010" s="7"/>
      <c r="CZ1010" s="7"/>
      <c r="DA1010" s="7"/>
      <c r="DB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  <c r="EI1010" s="7"/>
      <c r="EJ1010" s="7"/>
      <c r="EK1010" s="7"/>
      <c r="EL1010" s="7"/>
      <c r="EM1010" s="7"/>
      <c r="EN1010" s="7"/>
      <c r="EO1010" s="7"/>
      <c r="EP1010" s="7"/>
      <c r="EQ1010" s="7"/>
      <c r="ER1010" s="7"/>
      <c r="ES1010" s="7"/>
      <c r="ET1010" s="7"/>
      <c r="EU1010" s="7"/>
      <c r="EV1010" s="7"/>
      <c r="EW1010" s="7"/>
      <c r="EX1010" s="7"/>
      <c r="EY1010" s="7"/>
      <c r="EZ1010" s="7"/>
      <c r="FA1010" s="7"/>
      <c r="FB1010" s="7"/>
      <c r="FC1010" s="7"/>
      <c r="FD1010" s="7"/>
      <c r="FE1010" s="7"/>
      <c r="FF1010" s="7"/>
      <c r="FG1010" s="7"/>
      <c r="FH1010" s="7"/>
      <c r="FI1010" s="7"/>
      <c r="FJ1010" s="7"/>
    </row>
    <row r="1011" spans="1:166" s="4" customFormat="1" ht="27" hidden="1" customHeight="1" x14ac:dyDescent="0.25">
      <c r="A1011" s="176">
        <v>1009</v>
      </c>
      <c r="B1011" s="4" t="s">
        <v>3606</v>
      </c>
      <c r="C1011" s="144" t="s">
        <v>2475</v>
      </c>
      <c r="D1011" s="138" t="s">
        <v>3648</v>
      </c>
      <c r="E1011" s="144" t="s">
        <v>3661</v>
      </c>
      <c r="F1011" s="26" t="s">
        <v>2101</v>
      </c>
      <c r="G1011" s="26" t="s">
        <v>2296</v>
      </c>
      <c r="H1011" s="26" t="s">
        <v>40</v>
      </c>
      <c r="I1011" s="70">
        <v>45728</v>
      </c>
      <c r="J1011" s="201">
        <f t="shared" ca="1" si="184"/>
        <v>285.39353854166984</v>
      </c>
      <c r="K1011" s="4">
        <v>364</v>
      </c>
      <c r="L1011" s="200">
        <f t="shared" si="185"/>
        <v>46092</v>
      </c>
      <c r="M1011" s="4" t="s">
        <v>1030</v>
      </c>
      <c r="O1011" s="138" t="s">
        <v>3586</v>
      </c>
      <c r="R1011" s="192">
        <v>2.5000000000000001E-2</v>
      </c>
      <c r="U1011" s="47" t="s">
        <v>29</v>
      </c>
      <c r="X1011" s="47" t="s">
        <v>6973</v>
      </c>
      <c r="Y1011" s="138" t="s">
        <v>3615</v>
      </c>
      <c r="AF1011" s="17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  <c r="CI1011" s="7"/>
      <c r="CJ1011" s="7"/>
      <c r="CK1011" s="7"/>
      <c r="CL1011" s="7"/>
      <c r="CM1011" s="7"/>
      <c r="CN1011" s="7"/>
      <c r="CO1011" s="7"/>
      <c r="CP1011" s="7"/>
      <c r="CQ1011" s="7"/>
      <c r="CR1011" s="7"/>
      <c r="CS1011" s="7"/>
      <c r="CT1011" s="7"/>
      <c r="CU1011" s="7"/>
      <c r="CV1011" s="7"/>
      <c r="CW1011" s="7"/>
      <c r="CX1011" s="7"/>
      <c r="CY1011" s="7"/>
      <c r="CZ1011" s="7"/>
      <c r="DA1011" s="7"/>
      <c r="DB1011" s="7"/>
      <c r="DC1011" s="7"/>
      <c r="DD1011" s="7"/>
      <c r="DE1011" s="7"/>
      <c r="DF1011" s="7"/>
      <c r="DG1011" s="7"/>
      <c r="DH1011" s="7"/>
      <c r="DI1011" s="7"/>
      <c r="DJ1011" s="7"/>
      <c r="DK1011" s="7"/>
      <c r="DL1011" s="7"/>
      <c r="DM1011" s="7"/>
      <c r="DN1011" s="7"/>
      <c r="DO1011" s="7"/>
      <c r="DP1011" s="7"/>
      <c r="DQ1011" s="7"/>
      <c r="DR1011" s="7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  <c r="EH1011" s="7"/>
      <c r="EI1011" s="7"/>
      <c r="EJ1011" s="7"/>
      <c r="EK1011" s="7"/>
      <c r="EL1011" s="7"/>
      <c r="EM1011" s="7"/>
      <c r="EN1011" s="7"/>
      <c r="EO1011" s="7"/>
      <c r="EP1011" s="7"/>
      <c r="EQ1011" s="7"/>
      <c r="ER1011" s="7"/>
      <c r="ES1011" s="7"/>
      <c r="ET1011" s="7"/>
      <c r="EU1011" s="7"/>
      <c r="EV1011" s="7"/>
      <c r="EW1011" s="7"/>
      <c r="EX1011" s="7"/>
      <c r="EY1011" s="7"/>
      <c r="EZ1011" s="7"/>
      <c r="FA1011" s="7"/>
      <c r="FB1011" s="7"/>
      <c r="FC1011" s="7"/>
      <c r="FD1011" s="7"/>
      <c r="FE1011" s="7"/>
      <c r="FF1011" s="7"/>
      <c r="FG1011" s="7"/>
      <c r="FH1011" s="7"/>
      <c r="FI1011" s="7"/>
      <c r="FJ1011" s="7"/>
    </row>
    <row r="1012" spans="1:166" s="4" customFormat="1" ht="27" hidden="1" customHeight="1" x14ac:dyDescent="0.25">
      <c r="A1012" s="176">
        <v>1010</v>
      </c>
      <c r="B1012" s="4" t="s">
        <v>3606</v>
      </c>
      <c r="C1012" s="144" t="s">
        <v>2475</v>
      </c>
      <c r="D1012" s="138" t="s">
        <v>3648</v>
      </c>
      <c r="E1012" s="144" t="s">
        <v>3662</v>
      </c>
      <c r="F1012" s="26" t="s">
        <v>2101</v>
      </c>
      <c r="G1012" s="26" t="s">
        <v>2296</v>
      </c>
      <c r="H1012" s="26" t="s">
        <v>40</v>
      </c>
      <c r="I1012" s="70">
        <v>45732</v>
      </c>
      <c r="J1012" s="201">
        <f t="shared" ca="1" si="184"/>
        <v>289.39353854166984</v>
      </c>
      <c r="K1012" s="4">
        <v>364</v>
      </c>
      <c r="L1012" s="200">
        <f t="shared" si="185"/>
        <v>46096</v>
      </c>
      <c r="M1012" s="4" t="s">
        <v>3671</v>
      </c>
      <c r="O1012" s="138" t="s">
        <v>3257</v>
      </c>
      <c r="R1012" s="144" t="s">
        <v>3677</v>
      </c>
      <c r="U1012" s="47" t="s">
        <v>29</v>
      </c>
      <c r="X1012" s="47" t="s">
        <v>6973</v>
      </c>
      <c r="Y1012" s="138" t="s">
        <v>3616</v>
      </c>
      <c r="AF1012" s="17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  <c r="CI1012" s="7"/>
      <c r="CJ1012" s="7"/>
      <c r="CK1012" s="7"/>
      <c r="CL1012" s="7"/>
      <c r="CM1012" s="7"/>
      <c r="CN1012" s="7"/>
      <c r="CO1012" s="7"/>
      <c r="CP1012" s="7"/>
      <c r="CQ1012" s="7"/>
      <c r="CR1012" s="7"/>
      <c r="CS1012" s="7"/>
      <c r="CT1012" s="7"/>
      <c r="CU1012" s="7"/>
      <c r="CV1012" s="7"/>
      <c r="CW1012" s="7"/>
      <c r="CX1012" s="7"/>
      <c r="CY1012" s="7"/>
      <c r="CZ1012" s="7"/>
      <c r="DA1012" s="7"/>
      <c r="DB1012" s="7"/>
      <c r="DC1012" s="7"/>
      <c r="DD1012" s="7"/>
      <c r="DE1012" s="7"/>
      <c r="DF1012" s="7"/>
      <c r="DG1012" s="7"/>
      <c r="DH1012" s="7"/>
      <c r="DI1012" s="7"/>
      <c r="DJ1012" s="7"/>
      <c r="DK1012" s="7"/>
      <c r="DL1012" s="7"/>
      <c r="DM1012" s="7"/>
      <c r="DN1012" s="7"/>
      <c r="DO1012" s="7"/>
      <c r="DP1012" s="7"/>
      <c r="DQ1012" s="7"/>
      <c r="DR1012" s="7"/>
      <c r="DS1012" s="7"/>
      <c r="DT1012" s="7"/>
      <c r="DU1012" s="7"/>
      <c r="DV1012" s="7"/>
      <c r="DW1012" s="7"/>
      <c r="DX1012" s="7"/>
      <c r="DY1012" s="7"/>
      <c r="DZ1012" s="7"/>
      <c r="EA1012" s="7"/>
      <c r="EB1012" s="7"/>
      <c r="EC1012" s="7"/>
      <c r="ED1012" s="7"/>
      <c r="EE1012" s="7"/>
      <c r="EF1012" s="7"/>
      <c r="EG1012" s="7"/>
      <c r="EH1012" s="7"/>
      <c r="EI1012" s="7"/>
      <c r="EJ1012" s="7"/>
      <c r="EK1012" s="7"/>
      <c r="EL1012" s="7"/>
      <c r="EM1012" s="7"/>
      <c r="EN1012" s="7"/>
      <c r="EO1012" s="7"/>
      <c r="EP1012" s="7"/>
      <c r="EQ1012" s="7"/>
      <c r="ER1012" s="7"/>
      <c r="ES1012" s="7"/>
      <c r="ET1012" s="7"/>
      <c r="EU1012" s="7"/>
      <c r="EV1012" s="7"/>
      <c r="EW1012" s="7"/>
      <c r="EX1012" s="7"/>
      <c r="EY1012" s="7"/>
      <c r="EZ1012" s="7"/>
      <c r="FA1012" s="7"/>
      <c r="FB1012" s="7"/>
      <c r="FC1012" s="7"/>
      <c r="FD1012" s="7"/>
      <c r="FE1012" s="7"/>
      <c r="FF1012" s="7"/>
      <c r="FG1012" s="7"/>
      <c r="FH1012" s="7"/>
      <c r="FI1012" s="7"/>
      <c r="FJ1012" s="7"/>
    </row>
    <row r="1013" spans="1:166" s="4" customFormat="1" ht="27" hidden="1" customHeight="1" x14ac:dyDescent="0.25">
      <c r="A1013" s="176">
        <v>1011</v>
      </c>
      <c r="B1013" s="4" t="s">
        <v>3606</v>
      </c>
      <c r="C1013" s="153" t="s">
        <v>2475</v>
      </c>
      <c r="D1013" s="138" t="s">
        <v>3648</v>
      </c>
      <c r="E1013" s="144" t="s">
        <v>3159</v>
      </c>
      <c r="F1013" s="26" t="s">
        <v>2101</v>
      </c>
      <c r="G1013" s="26" t="s">
        <v>2296</v>
      </c>
      <c r="H1013" s="26" t="s">
        <v>40</v>
      </c>
      <c r="I1013" s="70">
        <v>45722</v>
      </c>
      <c r="J1013" s="201">
        <f t="shared" ca="1" si="184"/>
        <v>279.39353854166984</v>
      </c>
      <c r="K1013" s="47">
        <v>364</v>
      </c>
      <c r="L1013" s="200">
        <f t="shared" si="185"/>
        <v>46086</v>
      </c>
      <c r="M1013" s="4" t="s">
        <v>3670</v>
      </c>
      <c r="O1013" s="138" t="s">
        <v>2861</v>
      </c>
      <c r="R1013" s="144">
        <v>2.5</v>
      </c>
      <c r="U1013" s="47" t="s">
        <v>29</v>
      </c>
      <c r="X1013" s="47" t="s">
        <v>6973</v>
      </c>
      <c r="Y1013" s="138" t="s">
        <v>3617</v>
      </c>
      <c r="AF1013" s="17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  <c r="CI1013" s="7"/>
      <c r="CJ1013" s="7"/>
      <c r="CK1013" s="7"/>
      <c r="CL1013" s="7"/>
      <c r="CM1013" s="7"/>
      <c r="CN1013" s="7"/>
      <c r="CO1013" s="7"/>
      <c r="CP1013" s="7"/>
      <c r="CQ1013" s="7"/>
      <c r="CR1013" s="7"/>
      <c r="CS1013" s="7"/>
      <c r="CT1013" s="7"/>
      <c r="CU1013" s="7"/>
      <c r="CV1013" s="7"/>
      <c r="CW1013" s="7"/>
      <c r="CX1013" s="7"/>
      <c r="CY1013" s="7"/>
      <c r="CZ1013" s="7"/>
      <c r="DA1013" s="7"/>
      <c r="DB1013" s="7"/>
      <c r="DC1013" s="7"/>
      <c r="DD1013" s="7"/>
      <c r="DE1013" s="7"/>
      <c r="DF1013" s="7"/>
      <c r="DG1013" s="7"/>
      <c r="DH1013" s="7"/>
      <c r="DI1013" s="7"/>
      <c r="DJ1013" s="7"/>
      <c r="DK1013" s="7"/>
      <c r="DL1013" s="7"/>
      <c r="DM1013" s="7"/>
      <c r="DN1013" s="7"/>
      <c r="DO1013" s="7"/>
      <c r="DP1013" s="7"/>
      <c r="DQ1013" s="7"/>
      <c r="DR1013" s="7"/>
      <c r="DS1013" s="7"/>
      <c r="DT1013" s="7"/>
      <c r="DU1013" s="7"/>
      <c r="DV1013" s="7"/>
      <c r="DW1013" s="7"/>
      <c r="DX1013" s="7"/>
      <c r="DY1013" s="7"/>
      <c r="DZ1013" s="7"/>
      <c r="EA1013" s="7"/>
      <c r="EB1013" s="7"/>
      <c r="EC1013" s="7"/>
      <c r="ED1013" s="7"/>
      <c r="EE1013" s="7"/>
      <c r="EF1013" s="7"/>
      <c r="EG1013" s="7"/>
      <c r="EH1013" s="7"/>
      <c r="EI1013" s="7"/>
      <c r="EJ1013" s="7"/>
      <c r="EK1013" s="7"/>
      <c r="EL1013" s="7"/>
      <c r="EM1013" s="7"/>
      <c r="EN1013" s="7"/>
      <c r="EO1013" s="7"/>
      <c r="EP1013" s="7"/>
      <c r="EQ1013" s="7"/>
      <c r="ER1013" s="7"/>
      <c r="ES1013" s="7"/>
      <c r="ET1013" s="7"/>
      <c r="EU1013" s="7"/>
      <c r="EV1013" s="7"/>
      <c r="EW1013" s="7"/>
      <c r="EX1013" s="7"/>
      <c r="EY1013" s="7"/>
      <c r="EZ1013" s="7"/>
      <c r="FA1013" s="7"/>
      <c r="FB1013" s="7"/>
      <c r="FC1013" s="7"/>
      <c r="FD1013" s="7"/>
      <c r="FE1013" s="7"/>
      <c r="FF1013" s="7"/>
      <c r="FG1013" s="7"/>
      <c r="FH1013" s="7"/>
      <c r="FI1013" s="7"/>
      <c r="FJ1013" s="7"/>
    </row>
    <row r="1014" spans="1:166" s="4" customFormat="1" ht="27" hidden="1" customHeight="1" x14ac:dyDescent="0.25">
      <c r="A1014" s="176">
        <v>1012</v>
      </c>
      <c r="B1014" s="4" t="s">
        <v>3606</v>
      </c>
      <c r="C1014" s="144" t="s">
        <v>1508</v>
      </c>
      <c r="D1014" s="138" t="s">
        <v>3649</v>
      </c>
      <c r="E1014" s="144" t="s">
        <v>3659</v>
      </c>
      <c r="F1014" s="26" t="s">
        <v>2101</v>
      </c>
      <c r="G1014" s="26" t="s">
        <v>2296</v>
      </c>
      <c r="H1014" s="26" t="s">
        <v>40</v>
      </c>
      <c r="I1014" s="70">
        <v>45722</v>
      </c>
      <c r="J1014" s="201">
        <f t="shared" ca="1" si="184"/>
        <v>644.39353854166984</v>
      </c>
      <c r="K1014" s="4">
        <v>729</v>
      </c>
      <c r="L1014" s="200">
        <f t="shared" si="185"/>
        <v>46451</v>
      </c>
      <c r="M1014" s="4" t="s">
        <v>3024</v>
      </c>
      <c r="O1014" s="138" t="s">
        <v>3593</v>
      </c>
      <c r="R1014" s="144">
        <v>7.4999999999999997E-2</v>
      </c>
      <c r="U1014" s="47" t="s">
        <v>29</v>
      </c>
      <c r="X1014" s="47" t="s">
        <v>6973</v>
      </c>
      <c r="Y1014" s="138" t="s">
        <v>3618</v>
      </c>
      <c r="AF1014" s="17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  <c r="CE1014" s="7"/>
      <c r="CF1014" s="7"/>
      <c r="CG1014" s="7"/>
      <c r="CH1014" s="7"/>
      <c r="CI1014" s="7"/>
      <c r="CJ1014" s="7"/>
      <c r="CK1014" s="7"/>
      <c r="CL1014" s="7"/>
      <c r="CM1014" s="7"/>
      <c r="CN1014" s="7"/>
      <c r="CO1014" s="7"/>
      <c r="CP1014" s="7"/>
      <c r="CQ1014" s="7"/>
      <c r="CR1014" s="7"/>
      <c r="CS1014" s="7"/>
      <c r="CT1014" s="7"/>
      <c r="CU1014" s="7"/>
      <c r="CV1014" s="7"/>
      <c r="CW1014" s="7"/>
      <c r="CX1014" s="7"/>
      <c r="CY1014" s="7"/>
      <c r="CZ1014" s="7"/>
      <c r="DA1014" s="7"/>
      <c r="DB1014" s="7"/>
      <c r="DC1014" s="7"/>
      <c r="DD1014" s="7"/>
      <c r="DE1014" s="7"/>
      <c r="DF1014" s="7"/>
      <c r="DG1014" s="7"/>
      <c r="DH1014" s="7"/>
      <c r="DI1014" s="7"/>
      <c r="DJ1014" s="7"/>
      <c r="DK1014" s="7"/>
      <c r="DL1014" s="7"/>
      <c r="DM1014" s="7"/>
      <c r="DN1014" s="7"/>
      <c r="DO1014" s="7"/>
      <c r="DP1014" s="7"/>
      <c r="DQ1014" s="7"/>
      <c r="DR1014" s="7"/>
      <c r="DS1014" s="7"/>
      <c r="DT1014" s="7"/>
      <c r="DU1014" s="7"/>
      <c r="DV1014" s="7"/>
      <c r="DW1014" s="7"/>
      <c r="DX1014" s="7"/>
      <c r="DY1014" s="7"/>
      <c r="DZ1014" s="7"/>
      <c r="EA1014" s="7"/>
      <c r="EB1014" s="7"/>
      <c r="EC1014" s="7"/>
      <c r="ED1014" s="7"/>
      <c r="EE1014" s="7"/>
      <c r="EF1014" s="7"/>
      <c r="EG1014" s="7"/>
      <c r="EH1014" s="7"/>
      <c r="EI1014" s="7"/>
      <c r="EJ1014" s="7"/>
      <c r="EK1014" s="7"/>
      <c r="EL1014" s="7"/>
      <c r="EM1014" s="7"/>
      <c r="EN1014" s="7"/>
      <c r="EO1014" s="7"/>
      <c r="EP1014" s="7"/>
      <c r="EQ1014" s="7"/>
      <c r="ER1014" s="7"/>
      <c r="ES1014" s="7"/>
      <c r="ET1014" s="7"/>
      <c r="EU1014" s="7"/>
      <c r="EV1014" s="7"/>
      <c r="EW1014" s="7"/>
      <c r="EX1014" s="7"/>
      <c r="EY1014" s="7"/>
      <c r="EZ1014" s="7"/>
      <c r="FA1014" s="7"/>
      <c r="FB1014" s="7"/>
      <c r="FC1014" s="7"/>
      <c r="FD1014" s="7"/>
      <c r="FE1014" s="7"/>
      <c r="FF1014" s="7"/>
      <c r="FG1014" s="7"/>
      <c r="FH1014" s="7"/>
      <c r="FI1014" s="7"/>
      <c r="FJ1014" s="7"/>
    </row>
    <row r="1015" spans="1:166" s="4" customFormat="1" ht="27" hidden="1" customHeight="1" x14ac:dyDescent="0.25">
      <c r="A1015" s="176">
        <v>1013</v>
      </c>
      <c r="B1015" s="4" t="s">
        <v>3606</v>
      </c>
      <c r="C1015" s="144" t="s">
        <v>1508</v>
      </c>
      <c r="D1015" s="138" t="s">
        <v>3650</v>
      </c>
      <c r="E1015" s="144" t="s">
        <v>3659</v>
      </c>
      <c r="F1015" s="26" t="s">
        <v>2101</v>
      </c>
      <c r="G1015" s="26" t="s">
        <v>2296</v>
      </c>
      <c r="H1015" s="26" t="s">
        <v>40</v>
      </c>
      <c r="I1015" s="70">
        <v>45722</v>
      </c>
      <c r="J1015" s="201">
        <f t="shared" ca="1" si="184"/>
        <v>644.39353854166984</v>
      </c>
      <c r="K1015" s="4">
        <v>729</v>
      </c>
      <c r="L1015" s="200">
        <f t="shared" si="185"/>
        <v>46451</v>
      </c>
      <c r="M1015" s="4" t="s">
        <v>3024</v>
      </c>
      <c r="O1015" s="138" t="s">
        <v>3593</v>
      </c>
      <c r="R1015" s="144">
        <v>7.4999999999999997E-2</v>
      </c>
      <c r="U1015" s="47" t="s">
        <v>29</v>
      </c>
      <c r="X1015" s="47" t="s">
        <v>6973</v>
      </c>
      <c r="Y1015" s="138" t="s">
        <v>3619</v>
      </c>
      <c r="AF1015" s="17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  <c r="CE1015" s="7"/>
      <c r="CF1015" s="7"/>
      <c r="CG1015" s="7"/>
      <c r="CH1015" s="7"/>
      <c r="CI1015" s="7"/>
      <c r="CJ1015" s="7"/>
      <c r="CK1015" s="7"/>
      <c r="CL1015" s="7"/>
      <c r="CM1015" s="7"/>
      <c r="CN1015" s="7"/>
      <c r="CO1015" s="7"/>
      <c r="CP1015" s="7"/>
      <c r="CQ1015" s="7"/>
      <c r="CR1015" s="7"/>
      <c r="CS1015" s="7"/>
      <c r="CT1015" s="7"/>
      <c r="CU1015" s="7"/>
      <c r="CV1015" s="7"/>
      <c r="CW1015" s="7"/>
      <c r="CX1015" s="7"/>
      <c r="CY1015" s="7"/>
      <c r="CZ1015" s="7"/>
      <c r="DA1015" s="7"/>
      <c r="DB1015" s="7"/>
      <c r="DC1015" s="7"/>
      <c r="DD1015" s="7"/>
      <c r="DE1015" s="7"/>
      <c r="DF1015" s="7"/>
      <c r="DG1015" s="7"/>
      <c r="DH1015" s="7"/>
      <c r="DI1015" s="7"/>
      <c r="DJ1015" s="7"/>
      <c r="DK1015" s="7"/>
      <c r="DL1015" s="7"/>
      <c r="DM1015" s="7"/>
      <c r="DN1015" s="7"/>
      <c r="DO1015" s="7"/>
      <c r="DP1015" s="7"/>
      <c r="DQ1015" s="7"/>
      <c r="DR1015" s="7"/>
      <c r="DS1015" s="7"/>
      <c r="DT1015" s="7"/>
      <c r="DU1015" s="7"/>
      <c r="DV1015" s="7"/>
      <c r="DW1015" s="7"/>
      <c r="DX1015" s="7"/>
      <c r="DY1015" s="7"/>
      <c r="DZ1015" s="7"/>
      <c r="EA1015" s="7"/>
      <c r="EB1015" s="7"/>
      <c r="EC1015" s="7"/>
      <c r="ED1015" s="7"/>
      <c r="EE1015" s="7"/>
      <c r="EF1015" s="7"/>
      <c r="EG1015" s="7"/>
      <c r="EH1015" s="7"/>
      <c r="EI1015" s="7"/>
      <c r="EJ1015" s="7"/>
      <c r="EK1015" s="7"/>
      <c r="EL1015" s="7"/>
      <c r="EM1015" s="7"/>
      <c r="EN1015" s="7"/>
      <c r="EO1015" s="7"/>
      <c r="EP1015" s="7"/>
      <c r="EQ1015" s="7"/>
      <c r="ER1015" s="7"/>
      <c r="ES1015" s="7"/>
      <c r="ET1015" s="7"/>
      <c r="EU1015" s="7"/>
      <c r="EV1015" s="7"/>
      <c r="EW1015" s="7"/>
      <c r="EX1015" s="7"/>
      <c r="EY1015" s="7"/>
      <c r="EZ1015" s="7"/>
      <c r="FA1015" s="7"/>
      <c r="FB1015" s="7"/>
      <c r="FC1015" s="7"/>
      <c r="FD1015" s="7"/>
      <c r="FE1015" s="7"/>
      <c r="FF1015" s="7"/>
      <c r="FG1015" s="7"/>
      <c r="FH1015" s="7"/>
      <c r="FI1015" s="7"/>
      <c r="FJ1015" s="7"/>
    </row>
    <row r="1016" spans="1:166" s="4" customFormat="1" ht="27" hidden="1" customHeight="1" x14ac:dyDescent="0.25">
      <c r="A1016" s="176">
        <v>1014</v>
      </c>
      <c r="B1016" s="4" t="s">
        <v>3606</v>
      </c>
      <c r="C1016" s="144" t="s">
        <v>1508</v>
      </c>
      <c r="D1016" s="138" t="s">
        <v>3650</v>
      </c>
      <c r="E1016" s="144" t="s">
        <v>3659</v>
      </c>
      <c r="F1016" s="26" t="s">
        <v>2101</v>
      </c>
      <c r="G1016" s="26" t="s">
        <v>2296</v>
      </c>
      <c r="H1016" s="26" t="s">
        <v>40</v>
      </c>
      <c r="I1016" s="70">
        <v>45722</v>
      </c>
      <c r="J1016" s="201">
        <f t="shared" ca="1" si="184"/>
        <v>644.39353854166984</v>
      </c>
      <c r="K1016" s="4">
        <v>729</v>
      </c>
      <c r="L1016" s="200">
        <f t="shared" si="185"/>
        <v>46451</v>
      </c>
      <c r="M1016" s="4" t="s">
        <v>3024</v>
      </c>
      <c r="O1016" s="138" t="s">
        <v>3593</v>
      </c>
      <c r="R1016" s="144">
        <v>7.4999999999999997E-2</v>
      </c>
      <c r="U1016" s="47" t="s">
        <v>29</v>
      </c>
      <c r="X1016" s="47" t="s">
        <v>6973</v>
      </c>
      <c r="Y1016" s="138" t="s">
        <v>3620</v>
      </c>
      <c r="AF1016" s="17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  <c r="CE1016" s="7"/>
      <c r="CF1016" s="7"/>
      <c r="CG1016" s="7"/>
      <c r="CH1016" s="7"/>
      <c r="CI1016" s="7"/>
      <c r="CJ1016" s="7"/>
      <c r="CK1016" s="7"/>
      <c r="CL1016" s="7"/>
      <c r="CM1016" s="7"/>
      <c r="CN1016" s="7"/>
      <c r="CO1016" s="7"/>
      <c r="CP1016" s="7"/>
      <c r="CQ1016" s="7"/>
      <c r="CR1016" s="7"/>
      <c r="CS1016" s="7"/>
      <c r="CT1016" s="7"/>
      <c r="CU1016" s="7"/>
      <c r="CV1016" s="7"/>
      <c r="CW1016" s="7"/>
      <c r="CX1016" s="7"/>
      <c r="CY1016" s="7"/>
      <c r="CZ1016" s="7"/>
      <c r="DA1016" s="7"/>
      <c r="DB1016" s="7"/>
      <c r="DC1016" s="7"/>
      <c r="DD1016" s="7"/>
      <c r="DE1016" s="7"/>
      <c r="DF1016" s="7"/>
      <c r="DG1016" s="7"/>
      <c r="DH1016" s="7"/>
      <c r="DI1016" s="7"/>
      <c r="DJ1016" s="7"/>
      <c r="DK1016" s="7"/>
      <c r="DL1016" s="7"/>
      <c r="DM1016" s="7"/>
      <c r="DN1016" s="7"/>
      <c r="DO1016" s="7"/>
      <c r="DP1016" s="7"/>
      <c r="DQ1016" s="7"/>
      <c r="DR1016" s="7"/>
      <c r="DS1016" s="7"/>
      <c r="DT1016" s="7"/>
      <c r="DU1016" s="7"/>
      <c r="DV1016" s="7"/>
      <c r="DW1016" s="7"/>
      <c r="DX1016" s="7"/>
      <c r="DY1016" s="7"/>
      <c r="DZ1016" s="7"/>
      <c r="EA1016" s="7"/>
      <c r="EB1016" s="7"/>
      <c r="EC1016" s="7"/>
      <c r="ED1016" s="7"/>
      <c r="EE1016" s="7"/>
      <c r="EF1016" s="7"/>
      <c r="EG1016" s="7"/>
      <c r="EH1016" s="7"/>
      <c r="EI1016" s="7"/>
      <c r="EJ1016" s="7"/>
      <c r="EK1016" s="7"/>
      <c r="EL1016" s="7"/>
      <c r="EM1016" s="7"/>
      <c r="EN1016" s="7"/>
      <c r="EO1016" s="7"/>
      <c r="EP1016" s="7"/>
      <c r="EQ1016" s="7"/>
      <c r="ER1016" s="7"/>
      <c r="ES1016" s="7"/>
      <c r="ET1016" s="7"/>
      <c r="EU1016" s="7"/>
      <c r="EV1016" s="7"/>
      <c r="EW1016" s="7"/>
      <c r="EX1016" s="7"/>
      <c r="EY1016" s="7"/>
      <c r="EZ1016" s="7"/>
      <c r="FA1016" s="7"/>
      <c r="FB1016" s="7"/>
      <c r="FC1016" s="7"/>
      <c r="FD1016" s="7"/>
      <c r="FE1016" s="7"/>
      <c r="FF1016" s="7"/>
      <c r="FG1016" s="7"/>
      <c r="FH1016" s="7"/>
      <c r="FI1016" s="7"/>
      <c r="FJ1016" s="7"/>
    </row>
    <row r="1017" spans="1:166" s="4" customFormat="1" ht="27" hidden="1" customHeight="1" x14ac:dyDescent="0.25">
      <c r="A1017" s="176">
        <v>1015</v>
      </c>
      <c r="B1017" s="4" t="s">
        <v>3606</v>
      </c>
      <c r="C1017" s="144" t="s">
        <v>2135</v>
      </c>
      <c r="D1017" s="138" t="s">
        <v>3651</v>
      </c>
      <c r="E1017" s="144" t="s">
        <v>3663</v>
      </c>
      <c r="F1017" s="26" t="s">
        <v>2101</v>
      </c>
      <c r="G1017" s="26" t="s">
        <v>2296</v>
      </c>
      <c r="H1017" s="26" t="s">
        <v>40</v>
      </c>
      <c r="I1017" s="70">
        <v>45722</v>
      </c>
      <c r="J1017" s="201">
        <f t="shared" ca="1" si="184"/>
        <v>644.39353854166984</v>
      </c>
      <c r="K1017" s="4">
        <v>729</v>
      </c>
      <c r="L1017" s="200">
        <f t="shared" si="185"/>
        <v>46451</v>
      </c>
      <c r="M1017" s="4" t="s">
        <v>3024</v>
      </c>
      <c r="O1017" s="138" t="s">
        <v>3676</v>
      </c>
      <c r="R1017" s="144"/>
      <c r="U1017" s="47" t="s">
        <v>29</v>
      </c>
      <c r="X1017" s="47" t="s">
        <v>6973</v>
      </c>
      <c r="Y1017" s="138" t="s">
        <v>3621</v>
      </c>
      <c r="AF1017" s="17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  <c r="CI1017" s="7"/>
      <c r="CJ1017" s="7"/>
      <c r="CK1017" s="7"/>
      <c r="CL1017" s="7"/>
      <c r="CM1017" s="7"/>
      <c r="CN1017" s="7"/>
      <c r="CO1017" s="7"/>
      <c r="CP1017" s="7"/>
      <c r="CQ1017" s="7"/>
      <c r="CR1017" s="7"/>
      <c r="CS1017" s="7"/>
      <c r="CT1017" s="7"/>
      <c r="CU1017" s="7"/>
      <c r="CV1017" s="7"/>
      <c r="CW1017" s="7"/>
      <c r="CX1017" s="7"/>
      <c r="CY1017" s="7"/>
      <c r="CZ1017" s="7"/>
      <c r="DA1017" s="7"/>
      <c r="DB1017" s="7"/>
      <c r="DC1017" s="7"/>
      <c r="DD1017" s="7"/>
      <c r="DE1017" s="7"/>
      <c r="DF1017" s="7"/>
      <c r="DG1017" s="7"/>
      <c r="DH1017" s="7"/>
      <c r="DI1017" s="7"/>
      <c r="DJ1017" s="7"/>
      <c r="DK1017" s="7"/>
      <c r="DL1017" s="7"/>
      <c r="DM1017" s="7"/>
      <c r="DN1017" s="7"/>
      <c r="DO1017" s="7"/>
      <c r="DP1017" s="7"/>
      <c r="DQ1017" s="7"/>
      <c r="DR1017" s="7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  <c r="EH1017" s="7"/>
      <c r="EI1017" s="7"/>
      <c r="EJ1017" s="7"/>
      <c r="EK1017" s="7"/>
      <c r="EL1017" s="7"/>
      <c r="EM1017" s="7"/>
      <c r="EN1017" s="7"/>
      <c r="EO1017" s="7"/>
      <c r="EP1017" s="7"/>
      <c r="EQ1017" s="7"/>
      <c r="ER1017" s="7"/>
      <c r="ES1017" s="7"/>
      <c r="ET1017" s="7"/>
      <c r="EU1017" s="7"/>
      <c r="EV1017" s="7"/>
      <c r="EW1017" s="7"/>
      <c r="EX1017" s="7"/>
      <c r="EY1017" s="7"/>
      <c r="EZ1017" s="7"/>
      <c r="FA1017" s="7"/>
      <c r="FB1017" s="7"/>
      <c r="FC1017" s="7"/>
      <c r="FD1017" s="7"/>
      <c r="FE1017" s="7"/>
      <c r="FF1017" s="7"/>
      <c r="FG1017" s="7"/>
      <c r="FH1017" s="7"/>
      <c r="FI1017" s="7"/>
      <c r="FJ1017" s="7"/>
    </row>
    <row r="1018" spans="1:166" s="4" customFormat="1" ht="27" hidden="1" customHeight="1" x14ac:dyDescent="0.25">
      <c r="A1018" s="176">
        <v>1016</v>
      </c>
      <c r="B1018" s="4" t="s">
        <v>3606</v>
      </c>
      <c r="C1018" s="144" t="s">
        <v>2475</v>
      </c>
      <c r="D1018" s="138" t="s">
        <v>3648</v>
      </c>
      <c r="E1018" s="144" t="s">
        <v>3661</v>
      </c>
      <c r="F1018" s="26" t="s">
        <v>2101</v>
      </c>
      <c r="G1018" s="26" t="s">
        <v>2296</v>
      </c>
      <c r="H1018" s="26" t="s">
        <v>40</v>
      </c>
      <c r="I1018" s="70">
        <v>45722</v>
      </c>
      <c r="J1018" s="201">
        <f t="shared" ca="1" si="184"/>
        <v>279.39353854166984</v>
      </c>
      <c r="K1018" s="4">
        <v>364</v>
      </c>
      <c r="L1018" s="200">
        <f t="shared" si="185"/>
        <v>46086</v>
      </c>
      <c r="M1018" s="4" t="s">
        <v>1030</v>
      </c>
      <c r="O1018" s="138" t="s">
        <v>3586</v>
      </c>
      <c r="R1018" s="144">
        <v>2.5</v>
      </c>
      <c r="U1018" s="47" t="s">
        <v>29</v>
      </c>
      <c r="X1018" s="47" t="s">
        <v>6973</v>
      </c>
      <c r="Y1018" s="138" t="s">
        <v>3622</v>
      </c>
      <c r="AF1018" s="17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  <c r="CB1018" s="7"/>
      <c r="CC1018" s="7"/>
      <c r="CD1018" s="7"/>
      <c r="CE1018" s="7"/>
      <c r="CF1018" s="7"/>
      <c r="CG1018" s="7"/>
      <c r="CH1018" s="7"/>
      <c r="CI1018" s="7"/>
      <c r="CJ1018" s="7"/>
      <c r="CK1018" s="7"/>
      <c r="CL1018" s="7"/>
      <c r="CM1018" s="7"/>
      <c r="CN1018" s="7"/>
      <c r="CO1018" s="7"/>
      <c r="CP1018" s="7"/>
      <c r="CQ1018" s="7"/>
      <c r="CR1018" s="7"/>
      <c r="CS1018" s="7"/>
      <c r="CT1018" s="7"/>
      <c r="CU1018" s="7"/>
      <c r="CV1018" s="7"/>
      <c r="CW1018" s="7"/>
      <c r="CX1018" s="7"/>
      <c r="CY1018" s="7"/>
      <c r="CZ1018" s="7"/>
      <c r="DA1018" s="7"/>
      <c r="DB1018" s="7"/>
      <c r="DC1018" s="7"/>
      <c r="DD1018" s="7"/>
      <c r="DE1018" s="7"/>
      <c r="DF1018" s="7"/>
      <c r="DG1018" s="7"/>
      <c r="DH1018" s="7"/>
      <c r="DI1018" s="7"/>
      <c r="DJ1018" s="7"/>
      <c r="DK1018" s="7"/>
      <c r="DL1018" s="7"/>
      <c r="DM1018" s="7"/>
      <c r="DN1018" s="7"/>
      <c r="DO1018" s="7"/>
      <c r="DP1018" s="7"/>
      <c r="DQ1018" s="7"/>
      <c r="DR1018" s="7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  <c r="EH1018" s="7"/>
      <c r="EI1018" s="7"/>
      <c r="EJ1018" s="7"/>
      <c r="EK1018" s="7"/>
      <c r="EL1018" s="7"/>
      <c r="EM1018" s="7"/>
      <c r="EN1018" s="7"/>
      <c r="EO1018" s="7"/>
      <c r="EP1018" s="7"/>
      <c r="EQ1018" s="7"/>
      <c r="ER1018" s="7"/>
      <c r="ES1018" s="7"/>
      <c r="ET1018" s="7"/>
      <c r="EU1018" s="7"/>
      <c r="EV1018" s="7"/>
      <c r="EW1018" s="7"/>
      <c r="EX1018" s="7"/>
      <c r="EY1018" s="7"/>
      <c r="EZ1018" s="7"/>
      <c r="FA1018" s="7"/>
      <c r="FB1018" s="7"/>
      <c r="FC1018" s="7"/>
      <c r="FD1018" s="7"/>
      <c r="FE1018" s="7"/>
      <c r="FF1018" s="7"/>
      <c r="FG1018" s="7"/>
      <c r="FH1018" s="7"/>
      <c r="FI1018" s="7"/>
      <c r="FJ1018" s="7"/>
    </row>
    <row r="1019" spans="1:166" s="4" customFormat="1" ht="27" hidden="1" customHeight="1" x14ac:dyDescent="0.25">
      <c r="A1019" s="176">
        <v>1017</v>
      </c>
      <c r="B1019" s="4" t="s">
        <v>3606</v>
      </c>
      <c r="C1019" s="144" t="s">
        <v>2475</v>
      </c>
      <c r="D1019" s="138" t="s">
        <v>3648</v>
      </c>
      <c r="E1019" s="144" t="s">
        <v>3661</v>
      </c>
      <c r="F1019" s="26" t="s">
        <v>2101</v>
      </c>
      <c r="G1019" s="26" t="s">
        <v>2296</v>
      </c>
      <c r="H1019" s="26" t="s">
        <v>40</v>
      </c>
      <c r="I1019" s="70">
        <v>45728</v>
      </c>
      <c r="J1019" s="201">
        <f t="shared" ca="1" si="184"/>
        <v>285.39353854166984</v>
      </c>
      <c r="K1019" s="4">
        <v>364</v>
      </c>
      <c r="L1019" s="200">
        <f t="shared" si="185"/>
        <v>46092</v>
      </c>
      <c r="M1019" s="4" t="s">
        <v>1030</v>
      </c>
      <c r="O1019" s="138" t="s">
        <v>3586</v>
      </c>
      <c r="R1019" s="144">
        <v>2.5</v>
      </c>
      <c r="U1019" s="47" t="s">
        <v>29</v>
      </c>
      <c r="X1019" s="47" t="s">
        <v>6973</v>
      </c>
      <c r="Y1019" s="138" t="s">
        <v>3623</v>
      </c>
      <c r="AF1019" s="17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  <c r="BV1019" s="7"/>
      <c r="BW1019" s="7"/>
      <c r="BX1019" s="7"/>
      <c r="BY1019" s="7"/>
      <c r="BZ1019" s="7"/>
      <c r="CA1019" s="7"/>
      <c r="CB1019" s="7"/>
      <c r="CC1019" s="7"/>
      <c r="CD1019" s="7"/>
      <c r="CE1019" s="7"/>
      <c r="CF1019" s="7"/>
      <c r="CG1019" s="7"/>
      <c r="CH1019" s="7"/>
      <c r="CI1019" s="7"/>
      <c r="CJ1019" s="7"/>
      <c r="CK1019" s="7"/>
      <c r="CL1019" s="7"/>
      <c r="CM1019" s="7"/>
      <c r="CN1019" s="7"/>
      <c r="CO1019" s="7"/>
      <c r="CP1019" s="7"/>
      <c r="CQ1019" s="7"/>
      <c r="CR1019" s="7"/>
      <c r="CS1019" s="7"/>
      <c r="CT1019" s="7"/>
      <c r="CU1019" s="7"/>
      <c r="CV1019" s="7"/>
      <c r="CW1019" s="7"/>
      <c r="CX1019" s="7"/>
      <c r="CY1019" s="7"/>
      <c r="CZ1019" s="7"/>
      <c r="DA1019" s="7"/>
      <c r="DB1019" s="7"/>
      <c r="DC1019" s="7"/>
      <c r="DD1019" s="7"/>
      <c r="DE1019" s="7"/>
      <c r="DF1019" s="7"/>
      <c r="DG1019" s="7"/>
      <c r="DH1019" s="7"/>
      <c r="DI1019" s="7"/>
      <c r="DJ1019" s="7"/>
      <c r="DK1019" s="7"/>
      <c r="DL1019" s="7"/>
      <c r="DM1019" s="7"/>
      <c r="DN1019" s="7"/>
      <c r="DO1019" s="7"/>
      <c r="DP1019" s="7"/>
      <c r="DQ1019" s="7"/>
      <c r="DR1019" s="7"/>
      <c r="DS1019" s="7"/>
      <c r="DT1019" s="7"/>
      <c r="DU1019" s="7"/>
      <c r="DV1019" s="7"/>
      <c r="DW1019" s="7"/>
      <c r="DX1019" s="7"/>
      <c r="DY1019" s="7"/>
      <c r="DZ1019" s="7"/>
      <c r="EA1019" s="7"/>
      <c r="EB1019" s="7"/>
      <c r="EC1019" s="7"/>
      <c r="ED1019" s="7"/>
      <c r="EE1019" s="7"/>
      <c r="EF1019" s="7"/>
      <c r="EG1019" s="7"/>
      <c r="EH1019" s="7"/>
      <c r="EI1019" s="7"/>
      <c r="EJ1019" s="7"/>
      <c r="EK1019" s="7"/>
      <c r="EL1019" s="7"/>
      <c r="EM1019" s="7"/>
      <c r="EN1019" s="7"/>
      <c r="EO1019" s="7"/>
      <c r="EP1019" s="7"/>
      <c r="EQ1019" s="7"/>
      <c r="ER1019" s="7"/>
      <c r="ES1019" s="7"/>
      <c r="ET1019" s="7"/>
      <c r="EU1019" s="7"/>
      <c r="EV1019" s="7"/>
      <c r="EW1019" s="7"/>
      <c r="EX1019" s="7"/>
      <c r="EY1019" s="7"/>
      <c r="EZ1019" s="7"/>
      <c r="FA1019" s="7"/>
      <c r="FB1019" s="7"/>
      <c r="FC1019" s="7"/>
      <c r="FD1019" s="7"/>
      <c r="FE1019" s="7"/>
      <c r="FF1019" s="7"/>
      <c r="FG1019" s="7"/>
      <c r="FH1019" s="7"/>
      <c r="FI1019" s="7"/>
      <c r="FJ1019" s="7"/>
    </row>
    <row r="1020" spans="1:166" s="4" customFormat="1" ht="27" hidden="1" customHeight="1" x14ac:dyDescent="0.25">
      <c r="A1020" s="176">
        <v>1018</v>
      </c>
      <c r="B1020" s="4" t="s">
        <v>3606</v>
      </c>
      <c r="C1020" s="144" t="s">
        <v>2475</v>
      </c>
      <c r="D1020" s="138" t="s">
        <v>3648</v>
      </c>
      <c r="E1020" s="144" t="s">
        <v>3664</v>
      </c>
      <c r="F1020" s="26" t="s">
        <v>2101</v>
      </c>
      <c r="G1020" s="26" t="s">
        <v>2296</v>
      </c>
      <c r="H1020" s="26" t="s">
        <v>40</v>
      </c>
      <c r="I1020" s="70">
        <v>45722</v>
      </c>
      <c r="J1020" s="201">
        <f t="shared" ca="1" si="184"/>
        <v>279.39353854166984</v>
      </c>
      <c r="K1020" s="4">
        <v>364</v>
      </c>
      <c r="L1020" s="200">
        <f t="shared" si="185"/>
        <v>46086</v>
      </c>
      <c r="M1020" s="4" t="s">
        <v>1052</v>
      </c>
      <c r="O1020" s="138"/>
      <c r="R1020" s="144"/>
      <c r="U1020" s="47" t="s">
        <v>29</v>
      </c>
      <c r="X1020" s="47" t="s">
        <v>6973</v>
      </c>
      <c r="Y1020" s="138" t="s">
        <v>3624</v>
      </c>
      <c r="AF1020" s="17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  <c r="CC1020" s="7"/>
      <c r="CD1020" s="7"/>
      <c r="CE1020" s="7"/>
      <c r="CF1020" s="7"/>
      <c r="CG1020" s="7"/>
      <c r="CH1020" s="7"/>
      <c r="CI1020" s="7"/>
      <c r="CJ1020" s="7"/>
      <c r="CK1020" s="7"/>
      <c r="CL1020" s="7"/>
      <c r="CM1020" s="7"/>
      <c r="CN1020" s="7"/>
      <c r="CO1020" s="7"/>
      <c r="CP1020" s="7"/>
      <c r="CQ1020" s="7"/>
      <c r="CR1020" s="7"/>
      <c r="CS1020" s="7"/>
      <c r="CT1020" s="7"/>
      <c r="CU1020" s="7"/>
      <c r="CV1020" s="7"/>
      <c r="CW1020" s="7"/>
      <c r="CX1020" s="7"/>
      <c r="CY1020" s="7"/>
      <c r="CZ1020" s="7"/>
      <c r="DA1020" s="7"/>
      <c r="DB1020" s="7"/>
      <c r="DC1020" s="7"/>
      <c r="DD1020" s="7"/>
      <c r="DE1020" s="7"/>
      <c r="DF1020" s="7"/>
      <c r="DG1020" s="7"/>
      <c r="DH1020" s="7"/>
      <c r="DI1020" s="7"/>
      <c r="DJ1020" s="7"/>
      <c r="DK1020" s="7"/>
      <c r="DL1020" s="7"/>
      <c r="DM1020" s="7"/>
      <c r="DN1020" s="7"/>
      <c r="DO1020" s="7"/>
      <c r="DP1020" s="7"/>
      <c r="DQ1020" s="7"/>
      <c r="DR1020" s="7"/>
      <c r="DS1020" s="7"/>
      <c r="DT1020" s="7"/>
      <c r="DU1020" s="7"/>
      <c r="DV1020" s="7"/>
      <c r="DW1020" s="7"/>
      <c r="DX1020" s="7"/>
      <c r="DY1020" s="7"/>
      <c r="DZ1020" s="7"/>
      <c r="EA1020" s="7"/>
      <c r="EB1020" s="7"/>
      <c r="EC1020" s="7"/>
      <c r="ED1020" s="7"/>
      <c r="EE1020" s="7"/>
      <c r="EF1020" s="7"/>
      <c r="EG1020" s="7"/>
      <c r="EH1020" s="7"/>
      <c r="EI1020" s="7"/>
      <c r="EJ1020" s="7"/>
      <c r="EK1020" s="7"/>
      <c r="EL1020" s="7"/>
      <c r="EM1020" s="7"/>
      <c r="EN1020" s="7"/>
      <c r="EO1020" s="7"/>
      <c r="EP1020" s="7"/>
      <c r="EQ1020" s="7"/>
      <c r="ER1020" s="7"/>
      <c r="ES1020" s="7"/>
      <c r="ET1020" s="7"/>
      <c r="EU1020" s="7"/>
      <c r="EV1020" s="7"/>
      <c r="EW1020" s="7"/>
      <c r="EX1020" s="7"/>
      <c r="EY1020" s="7"/>
      <c r="EZ1020" s="7"/>
      <c r="FA1020" s="7"/>
      <c r="FB1020" s="7"/>
      <c r="FC1020" s="7"/>
      <c r="FD1020" s="7"/>
      <c r="FE1020" s="7"/>
      <c r="FF1020" s="7"/>
      <c r="FG1020" s="7"/>
      <c r="FH1020" s="7"/>
      <c r="FI1020" s="7"/>
      <c r="FJ1020" s="7"/>
    </row>
    <row r="1021" spans="1:166" s="4" customFormat="1" ht="27" hidden="1" customHeight="1" x14ac:dyDescent="0.25">
      <c r="A1021" s="176">
        <v>1019</v>
      </c>
      <c r="B1021" s="4" t="s">
        <v>3606</v>
      </c>
      <c r="C1021" s="144" t="s">
        <v>2475</v>
      </c>
      <c r="D1021" s="138" t="s">
        <v>3648</v>
      </c>
      <c r="E1021" s="144" t="s">
        <v>3662</v>
      </c>
      <c r="F1021" s="26" t="s">
        <v>2101</v>
      </c>
      <c r="G1021" s="26" t="s">
        <v>2296</v>
      </c>
      <c r="H1021" s="26" t="s">
        <v>40</v>
      </c>
      <c r="I1021" s="70">
        <v>45732</v>
      </c>
      <c r="J1021" s="201">
        <f t="shared" ca="1" si="184"/>
        <v>289.39353854166984</v>
      </c>
      <c r="K1021" s="4">
        <v>364</v>
      </c>
      <c r="L1021" s="200">
        <f t="shared" si="185"/>
        <v>46096</v>
      </c>
      <c r="M1021" s="4" t="s">
        <v>3671</v>
      </c>
      <c r="O1021" s="138" t="s">
        <v>3257</v>
      </c>
      <c r="R1021" s="144" t="s">
        <v>3677</v>
      </c>
      <c r="U1021" s="47" t="s">
        <v>29</v>
      </c>
      <c r="X1021" s="47" t="s">
        <v>6973</v>
      </c>
      <c r="Y1021" s="138" t="s">
        <v>3625</v>
      </c>
      <c r="AF1021" s="17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  <c r="CC1021" s="7"/>
      <c r="CD1021" s="7"/>
      <c r="CE1021" s="7"/>
      <c r="CF1021" s="7"/>
      <c r="CG1021" s="7"/>
      <c r="CH1021" s="7"/>
      <c r="CI1021" s="7"/>
      <c r="CJ1021" s="7"/>
      <c r="CK1021" s="7"/>
      <c r="CL1021" s="7"/>
      <c r="CM1021" s="7"/>
      <c r="CN1021" s="7"/>
      <c r="CO1021" s="7"/>
      <c r="CP1021" s="7"/>
      <c r="CQ1021" s="7"/>
      <c r="CR1021" s="7"/>
      <c r="CS1021" s="7"/>
      <c r="CT1021" s="7"/>
      <c r="CU1021" s="7"/>
      <c r="CV1021" s="7"/>
      <c r="CW1021" s="7"/>
      <c r="CX1021" s="7"/>
      <c r="CY1021" s="7"/>
      <c r="CZ1021" s="7"/>
      <c r="DA1021" s="7"/>
      <c r="DB1021" s="7"/>
      <c r="DC1021" s="7"/>
      <c r="DD1021" s="7"/>
      <c r="DE1021" s="7"/>
      <c r="DF1021" s="7"/>
      <c r="DG1021" s="7"/>
      <c r="DH1021" s="7"/>
      <c r="DI1021" s="7"/>
      <c r="DJ1021" s="7"/>
      <c r="DK1021" s="7"/>
      <c r="DL1021" s="7"/>
      <c r="DM1021" s="7"/>
      <c r="DN1021" s="7"/>
      <c r="DO1021" s="7"/>
      <c r="DP1021" s="7"/>
      <c r="DQ1021" s="7"/>
      <c r="DR1021" s="7"/>
      <c r="DS1021" s="7"/>
      <c r="DT1021" s="7"/>
      <c r="DU1021" s="7"/>
      <c r="DV1021" s="7"/>
      <c r="DW1021" s="7"/>
      <c r="DX1021" s="7"/>
      <c r="DY1021" s="7"/>
      <c r="DZ1021" s="7"/>
      <c r="EA1021" s="7"/>
      <c r="EB1021" s="7"/>
      <c r="EC1021" s="7"/>
      <c r="ED1021" s="7"/>
      <c r="EE1021" s="7"/>
      <c r="EF1021" s="7"/>
      <c r="EG1021" s="7"/>
      <c r="EH1021" s="7"/>
      <c r="EI1021" s="7"/>
      <c r="EJ1021" s="7"/>
      <c r="EK1021" s="7"/>
      <c r="EL1021" s="7"/>
      <c r="EM1021" s="7"/>
      <c r="EN1021" s="7"/>
      <c r="EO1021" s="7"/>
      <c r="EP1021" s="7"/>
      <c r="EQ1021" s="7"/>
      <c r="ER1021" s="7"/>
      <c r="ES1021" s="7"/>
      <c r="ET1021" s="7"/>
      <c r="EU1021" s="7"/>
      <c r="EV1021" s="7"/>
      <c r="EW1021" s="7"/>
      <c r="EX1021" s="7"/>
      <c r="EY1021" s="7"/>
      <c r="EZ1021" s="7"/>
      <c r="FA1021" s="7"/>
      <c r="FB1021" s="7"/>
      <c r="FC1021" s="7"/>
      <c r="FD1021" s="7"/>
      <c r="FE1021" s="7"/>
      <c r="FF1021" s="7"/>
      <c r="FG1021" s="7"/>
      <c r="FH1021" s="7"/>
      <c r="FI1021" s="7"/>
      <c r="FJ1021" s="7"/>
    </row>
    <row r="1022" spans="1:166" s="4" customFormat="1" ht="27" hidden="1" customHeight="1" x14ac:dyDescent="0.25">
      <c r="A1022" s="176">
        <v>1020</v>
      </c>
      <c r="B1022" s="4" t="s">
        <v>3606</v>
      </c>
      <c r="C1022" s="153" t="s">
        <v>2475</v>
      </c>
      <c r="D1022" s="138" t="s">
        <v>3648</v>
      </c>
      <c r="E1022" s="144" t="s">
        <v>3159</v>
      </c>
      <c r="F1022" s="26" t="s">
        <v>2101</v>
      </c>
      <c r="G1022" s="26" t="s">
        <v>2296</v>
      </c>
      <c r="H1022" s="26" t="s">
        <v>40</v>
      </c>
      <c r="I1022" s="70">
        <v>45722</v>
      </c>
      <c r="J1022" s="201">
        <f t="shared" ca="1" si="184"/>
        <v>279.39353854166984</v>
      </c>
      <c r="K1022" s="47">
        <v>364</v>
      </c>
      <c r="L1022" s="200">
        <f t="shared" si="185"/>
        <v>46086</v>
      </c>
      <c r="M1022" s="4" t="s">
        <v>3670</v>
      </c>
      <c r="O1022" s="138" t="s">
        <v>2861</v>
      </c>
      <c r="R1022" s="144">
        <v>2.5</v>
      </c>
      <c r="U1022" s="47" t="s">
        <v>29</v>
      </c>
      <c r="X1022" s="47" t="s">
        <v>6973</v>
      </c>
      <c r="Y1022" s="138" t="s">
        <v>3626</v>
      </c>
      <c r="AF1022" s="17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7"/>
      <c r="BQ1022" s="7"/>
      <c r="BR1022" s="7"/>
      <c r="BS1022" s="7"/>
      <c r="BT1022" s="7"/>
      <c r="BU1022" s="7"/>
      <c r="BV1022" s="7"/>
      <c r="BW1022" s="7"/>
      <c r="BX1022" s="7"/>
      <c r="BY1022" s="7"/>
      <c r="BZ1022" s="7"/>
      <c r="CA1022" s="7"/>
      <c r="CB1022" s="7"/>
      <c r="CC1022" s="7"/>
      <c r="CD1022" s="7"/>
      <c r="CE1022" s="7"/>
      <c r="CF1022" s="7"/>
      <c r="CG1022" s="7"/>
      <c r="CH1022" s="7"/>
      <c r="CI1022" s="7"/>
      <c r="CJ1022" s="7"/>
      <c r="CK1022" s="7"/>
      <c r="CL1022" s="7"/>
      <c r="CM1022" s="7"/>
      <c r="CN1022" s="7"/>
      <c r="CO1022" s="7"/>
      <c r="CP1022" s="7"/>
      <c r="CQ1022" s="7"/>
      <c r="CR1022" s="7"/>
      <c r="CS1022" s="7"/>
      <c r="CT1022" s="7"/>
      <c r="CU1022" s="7"/>
      <c r="CV1022" s="7"/>
      <c r="CW1022" s="7"/>
      <c r="CX1022" s="7"/>
      <c r="CY1022" s="7"/>
      <c r="CZ1022" s="7"/>
      <c r="DA1022" s="7"/>
      <c r="DB1022" s="7"/>
      <c r="DC1022" s="7"/>
      <c r="DD1022" s="7"/>
      <c r="DE1022" s="7"/>
      <c r="DF1022" s="7"/>
      <c r="DG1022" s="7"/>
      <c r="DH1022" s="7"/>
      <c r="DI1022" s="7"/>
      <c r="DJ1022" s="7"/>
      <c r="DK1022" s="7"/>
      <c r="DL1022" s="7"/>
      <c r="DM1022" s="7"/>
      <c r="DN1022" s="7"/>
      <c r="DO1022" s="7"/>
      <c r="DP1022" s="7"/>
      <c r="DQ1022" s="7"/>
      <c r="DR1022" s="7"/>
      <c r="DS1022" s="7"/>
      <c r="DT1022" s="7"/>
      <c r="DU1022" s="7"/>
      <c r="DV1022" s="7"/>
      <c r="DW1022" s="7"/>
      <c r="DX1022" s="7"/>
      <c r="DY1022" s="7"/>
      <c r="DZ1022" s="7"/>
      <c r="EA1022" s="7"/>
      <c r="EB1022" s="7"/>
      <c r="EC1022" s="7"/>
      <c r="ED1022" s="7"/>
      <c r="EE1022" s="7"/>
      <c r="EF1022" s="7"/>
      <c r="EG1022" s="7"/>
      <c r="EH1022" s="7"/>
      <c r="EI1022" s="7"/>
      <c r="EJ1022" s="7"/>
      <c r="EK1022" s="7"/>
      <c r="EL1022" s="7"/>
      <c r="EM1022" s="7"/>
      <c r="EN1022" s="7"/>
      <c r="EO1022" s="7"/>
      <c r="EP1022" s="7"/>
      <c r="EQ1022" s="7"/>
      <c r="ER1022" s="7"/>
      <c r="ES1022" s="7"/>
      <c r="ET1022" s="7"/>
      <c r="EU1022" s="7"/>
      <c r="EV1022" s="7"/>
      <c r="EW1022" s="7"/>
      <c r="EX1022" s="7"/>
      <c r="EY1022" s="7"/>
      <c r="EZ1022" s="7"/>
      <c r="FA1022" s="7"/>
      <c r="FB1022" s="7"/>
      <c r="FC1022" s="7"/>
      <c r="FD1022" s="7"/>
      <c r="FE1022" s="7"/>
      <c r="FF1022" s="7"/>
      <c r="FG1022" s="7"/>
      <c r="FH1022" s="7"/>
      <c r="FI1022" s="7"/>
      <c r="FJ1022" s="7"/>
    </row>
    <row r="1023" spans="1:166" s="4" customFormat="1" ht="27" hidden="1" customHeight="1" x14ac:dyDescent="0.25">
      <c r="A1023" s="176">
        <v>1021</v>
      </c>
      <c r="B1023" s="4" t="s">
        <v>3606</v>
      </c>
      <c r="C1023" s="144" t="s">
        <v>1508</v>
      </c>
      <c r="D1023" s="138" t="s">
        <v>3652</v>
      </c>
      <c r="E1023" s="144" t="s">
        <v>3659</v>
      </c>
      <c r="F1023" s="26" t="s">
        <v>2101</v>
      </c>
      <c r="G1023" s="26" t="s">
        <v>2296</v>
      </c>
      <c r="H1023" s="26" t="s">
        <v>40</v>
      </c>
      <c r="I1023" s="70">
        <v>45722</v>
      </c>
      <c r="J1023" s="201">
        <f t="shared" ca="1" si="184"/>
        <v>644.39353854166984</v>
      </c>
      <c r="K1023" s="4">
        <v>729</v>
      </c>
      <c r="L1023" s="200">
        <f t="shared" si="185"/>
        <v>46451</v>
      </c>
      <c r="M1023" s="4" t="s">
        <v>3024</v>
      </c>
      <c r="O1023" s="138" t="s">
        <v>3593</v>
      </c>
      <c r="R1023" s="144">
        <v>0.75</v>
      </c>
      <c r="U1023" s="47" t="s">
        <v>29</v>
      </c>
      <c r="X1023" s="47" t="s">
        <v>6973</v>
      </c>
      <c r="Y1023" s="138" t="s">
        <v>3627</v>
      </c>
      <c r="AF1023" s="17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  <c r="BE1023" s="7"/>
      <c r="BF1023" s="7"/>
      <c r="BG1023" s="7"/>
      <c r="BH1023" s="7"/>
      <c r="BI1023" s="7"/>
      <c r="BJ1023" s="7"/>
      <c r="BK1023" s="7"/>
      <c r="BL1023" s="7"/>
      <c r="BM1023" s="7"/>
      <c r="BN1023" s="7"/>
      <c r="BO1023" s="7"/>
      <c r="BP1023" s="7"/>
      <c r="BQ1023" s="7"/>
      <c r="BR1023" s="7"/>
      <c r="BS1023" s="7"/>
      <c r="BT1023" s="7"/>
      <c r="BU1023" s="7"/>
      <c r="BV1023" s="7"/>
      <c r="BW1023" s="7"/>
      <c r="BX1023" s="7"/>
      <c r="BY1023" s="7"/>
      <c r="BZ1023" s="7"/>
      <c r="CA1023" s="7"/>
      <c r="CB1023" s="7"/>
      <c r="CC1023" s="7"/>
      <c r="CD1023" s="7"/>
      <c r="CE1023" s="7"/>
      <c r="CF1023" s="7"/>
      <c r="CG1023" s="7"/>
      <c r="CH1023" s="7"/>
      <c r="CI1023" s="7"/>
      <c r="CJ1023" s="7"/>
      <c r="CK1023" s="7"/>
      <c r="CL1023" s="7"/>
      <c r="CM1023" s="7"/>
      <c r="CN1023" s="7"/>
      <c r="CO1023" s="7"/>
      <c r="CP1023" s="7"/>
      <c r="CQ1023" s="7"/>
      <c r="CR1023" s="7"/>
      <c r="CS1023" s="7"/>
      <c r="CT1023" s="7"/>
      <c r="CU1023" s="7"/>
      <c r="CV1023" s="7"/>
      <c r="CW1023" s="7"/>
      <c r="CX1023" s="7"/>
      <c r="CY1023" s="7"/>
      <c r="CZ1023" s="7"/>
      <c r="DA1023" s="7"/>
      <c r="DB1023" s="7"/>
      <c r="DC1023" s="7"/>
      <c r="DD1023" s="7"/>
      <c r="DE1023" s="7"/>
      <c r="DF1023" s="7"/>
      <c r="DG1023" s="7"/>
      <c r="DH1023" s="7"/>
      <c r="DI1023" s="7"/>
      <c r="DJ1023" s="7"/>
      <c r="DK1023" s="7"/>
      <c r="DL1023" s="7"/>
      <c r="DM1023" s="7"/>
      <c r="DN1023" s="7"/>
      <c r="DO1023" s="7"/>
      <c r="DP1023" s="7"/>
      <c r="DQ1023" s="7"/>
      <c r="DR1023" s="7"/>
      <c r="DS1023" s="7"/>
      <c r="DT1023" s="7"/>
      <c r="DU1023" s="7"/>
      <c r="DV1023" s="7"/>
      <c r="DW1023" s="7"/>
      <c r="DX1023" s="7"/>
      <c r="DY1023" s="7"/>
      <c r="DZ1023" s="7"/>
      <c r="EA1023" s="7"/>
      <c r="EB1023" s="7"/>
      <c r="EC1023" s="7"/>
      <c r="ED1023" s="7"/>
      <c r="EE1023" s="7"/>
      <c r="EF1023" s="7"/>
      <c r="EG1023" s="7"/>
      <c r="EH1023" s="7"/>
      <c r="EI1023" s="7"/>
      <c r="EJ1023" s="7"/>
      <c r="EK1023" s="7"/>
      <c r="EL1023" s="7"/>
      <c r="EM1023" s="7"/>
      <c r="EN1023" s="7"/>
      <c r="EO1023" s="7"/>
      <c r="EP1023" s="7"/>
      <c r="EQ1023" s="7"/>
      <c r="ER1023" s="7"/>
      <c r="ES1023" s="7"/>
      <c r="ET1023" s="7"/>
      <c r="EU1023" s="7"/>
      <c r="EV1023" s="7"/>
      <c r="EW1023" s="7"/>
      <c r="EX1023" s="7"/>
      <c r="EY1023" s="7"/>
      <c r="EZ1023" s="7"/>
      <c r="FA1023" s="7"/>
      <c r="FB1023" s="7"/>
      <c r="FC1023" s="7"/>
      <c r="FD1023" s="7"/>
      <c r="FE1023" s="7"/>
      <c r="FF1023" s="7"/>
      <c r="FG1023" s="7"/>
      <c r="FH1023" s="7"/>
      <c r="FI1023" s="7"/>
      <c r="FJ1023" s="7"/>
    </row>
    <row r="1024" spans="1:166" s="4" customFormat="1" ht="27" hidden="1" customHeight="1" x14ac:dyDescent="0.25">
      <c r="A1024" s="176">
        <v>1022</v>
      </c>
      <c r="B1024" s="4" t="s">
        <v>3606</v>
      </c>
      <c r="C1024" s="144" t="s">
        <v>1508</v>
      </c>
      <c r="D1024" s="138" t="s">
        <v>3653</v>
      </c>
      <c r="E1024" s="144" t="s">
        <v>3659</v>
      </c>
      <c r="F1024" s="26" t="s">
        <v>2101</v>
      </c>
      <c r="G1024" s="26" t="s">
        <v>2296</v>
      </c>
      <c r="H1024" s="26" t="s">
        <v>40</v>
      </c>
      <c r="I1024" s="70">
        <v>45722</v>
      </c>
      <c r="J1024" s="201">
        <f t="shared" ca="1" si="184"/>
        <v>644.39353854166984</v>
      </c>
      <c r="K1024" s="4">
        <v>729</v>
      </c>
      <c r="L1024" s="200">
        <f t="shared" si="185"/>
        <v>46451</v>
      </c>
      <c r="M1024" s="4" t="s">
        <v>3024</v>
      </c>
      <c r="O1024" s="138" t="s">
        <v>3593</v>
      </c>
      <c r="R1024" s="144">
        <v>0.75</v>
      </c>
      <c r="U1024" s="47" t="s">
        <v>29</v>
      </c>
      <c r="X1024" s="47" t="s">
        <v>6973</v>
      </c>
      <c r="Y1024" s="138" t="s">
        <v>3628</v>
      </c>
      <c r="AF1024" s="17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7"/>
      <c r="BQ1024" s="7"/>
      <c r="BR1024" s="7"/>
      <c r="BS1024" s="7"/>
      <c r="BT1024" s="7"/>
      <c r="BU1024" s="7"/>
      <c r="BV1024" s="7"/>
      <c r="BW1024" s="7"/>
      <c r="BX1024" s="7"/>
      <c r="BY1024" s="7"/>
      <c r="BZ1024" s="7"/>
      <c r="CA1024" s="7"/>
      <c r="CB1024" s="7"/>
      <c r="CC1024" s="7"/>
      <c r="CD1024" s="7"/>
      <c r="CE1024" s="7"/>
      <c r="CF1024" s="7"/>
      <c r="CG1024" s="7"/>
      <c r="CH1024" s="7"/>
      <c r="CI1024" s="7"/>
      <c r="CJ1024" s="7"/>
      <c r="CK1024" s="7"/>
      <c r="CL1024" s="7"/>
      <c r="CM1024" s="7"/>
      <c r="CN1024" s="7"/>
      <c r="CO1024" s="7"/>
      <c r="CP1024" s="7"/>
      <c r="CQ1024" s="7"/>
      <c r="CR1024" s="7"/>
      <c r="CS1024" s="7"/>
      <c r="CT1024" s="7"/>
      <c r="CU1024" s="7"/>
      <c r="CV1024" s="7"/>
      <c r="CW1024" s="7"/>
      <c r="CX1024" s="7"/>
      <c r="CY1024" s="7"/>
      <c r="CZ1024" s="7"/>
      <c r="DA1024" s="7"/>
      <c r="DB1024" s="7"/>
      <c r="DC1024" s="7"/>
      <c r="DD1024" s="7"/>
      <c r="DE1024" s="7"/>
      <c r="DF1024" s="7"/>
      <c r="DG1024" s="7"/>
      <c r="DH1024" s="7"/>
      <c r="DI1024" s="7"/>
      <c r="DJ1024" s="7"/>
      <c r="DK1024" s="7"/>
      <c r="DL1024" s="7"/>
      <c r="DM1024" s="7"/>
      <c r="DN1024" s="7"/>
      <c r="DO1024" s="7"/>
      <c r="DP1024" s="7"/>
      <c r="DQ1024" s="7"/>
      <c r="DR1024" s="7"/>
      <c r="DS1024" s="7"/>
      <c r="DT1024" s="7"/>
      <c r="DU1024" s="7"/>
      <c r="DV1024" s="7"/>
      <c r="DW1024" s="7"/>
      <c r="DX1024" s="7"/>
      <c r="DY1024" s="7"/>
      <c r="DZ1024" s="7"/>
      <c r="EA1024" s="7"/>
      <c r="EB1024" s="7"/>
      <c r="EC1024" s="7"/>
      <c r="ED1024" s="7"/>
      <c r="EE1024" s="7"/>
      <c r="EF1024" s="7"/>
      <c r="EG1024" s="7"/>
      <c r="EH1024" s="7"/>
      <c r="EI1024" s="7"/>
      <c r="EJ1024" s="7"/>
      <c r="EK1024" s="7"/>
      <c r="EL1024" s="7"/>
      <c r="EM1024" s="7"/>
      <c r="EN1024" s="7"/>
      <c r="EO1024" s="7"/>
      <c r="EP1024" s="7"/>
      <c r="EQ1024" s="7"/>
      <c r="ER1024" s="7"/>
      <c r="ES1024" s="7"/>
      <c r="ET1024" s="7"/>
      <c r="EU1024" s="7"/>
      <c r="EV1024" s="7"/>
      <c r="EW1024" s="7"/>
      <c r="EX1024" s="7"/>
      <c r="EY1024" s="7"/>
      <c r="EZ1024" s="7"/>
      <c r="FA1024" s="7"/>
      <c r="FB1024" s="7"/>
      <c r="FC1024" s="7"/>
      <c r="FD1024" s="7"/>
      <c r="FE1024" s="7"/>
      <c r="FF1024" s="7"/>
      <c r="FG1024" s="7"/>
      <c r="FH1024" s="7"/>
      <c r="FI1024" s="7"/>
      <c r="FJ1024" s="7"/>
    </row>
    <row r="1025" spans="1:166" s="4" customFormat="1" ht="27" hidden="1" customHeight="1" x14ac:dyDescent="0.25">
      <c r="A1025" s="176">
        <v>1023</v>
      </c>
      <c r="B1025" s="4" t="s">
        <v>3606</v>
      </c>
      <c r="C1025" s="144" t="s">
        <v>1508</v>
      </c>
      <c r="D1025" s="138" t="s">
        <v>3653</v>
      </c>
      <c r="E1025" s="144" t="s">
        <v>3659</v>
      </c>
      <c r="F1025" s="26" t="s">
        <v>2101</v>
      </c>
      <c r="G1025" s="26" t="s">
        <v>2296</v>
      </c>
      <c r="H1025" s="26" t="s">
        <v>40</v>
      </c>
      <c r="I1025" s="70">
        <v>45722</v>
      </c>
      <c r="J1025" s="201">
        <f t="shared" ca="1" si="184"/>
        <v>644.39353854166984</v>
      </c>
      <c r="K1025" s="4">
        <v>729</v>
      </c>
      <c r="L1025" s="200">
        <f t="shared" si="185"/>
        <v>46451</v>
      </c>
      <c r="M1025" s="4" t="s">
        <v>3024</v>
      </c>
      <c r="O1025" s="138" t="s">
        <v>3593</v>
      </c>
      <c r="R1025" s="144">
        <v>0.75</v>
      </c>
      <c r="U1025" s="47" t="s">
        <v>29</v>
      </c>
      <c r="X1025" s="47" t="s">
        <v>6973</v>
      </c>
      <c r="Y1025" s="138" t="s">
        <v>3629</v>
      </c>
      <c r="AF1025" s="17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7"/>
      <c r="BQ1025" s="7"/>
      <c r="BR1025" s="7"/>
      <c r="BS1025" s="7"/>
      <c r="BT1025" s="7"/>
      <c r="BU1025" s="7"/>
      <c r="BV1025" s="7"/>
      <c r="BW1025" s="7"/>
      <c r="BX1025" s="7"/>
      <c r="BY1025" s="7"/>
      <c r="BZ1025" s="7"/>
      <c r="CA1025" s="7"/>
      <c r="CB1025" s="7"/>
      <c r="CC1025" s="7"/>
      <c r="CD1025" s="7"/>
      <c r="CE1025" s="7"/>
      <c r="CF1025" s="7"/>
      <c r="CG1025" s="7"/>
      <c r="CH1025" s="7"/>
      <c r="CI1025" s="7"/>
      <c r="CJ1025" s="7"/>
      <c r="CK1025" s="7"/>
      <c r="CL1025" s="7"/>
      <c r="CM1025" s="7"/>
      <c r="CN1025" s="7"/>
      <c r="CO1025" s="7"/>
      <c r="CP1025" s="7"/>
      <c r="CQ1025" s="7"/>
      <c r="CR1025" s="7"/>
      <c r="CS1025" s="7"/>
      <c r="CT1025" s="7"/>
      <c r="CU1025" s="7"/>
      <c r="CV1025" s="7"/>
      <c r="CW1025" s="7"/>
      <c r="CX1025" s="7"/>
      <c r="CY1025" s="7"/>
      <c r="CZ1025" s="7"/>
      <c r="DA1025" s="7"/>
      <c r="DB1025" s="7"/>
      <c r="DC1025" s="7"/>
      <c r="DD1025" s="7"/>
      <c r="DE1025" s="7"/>
      <c r="DF1025" s="7"/>
      <c r="DG1025" s="7"/>
      <c r="DH1025" s="7"/>
      <c r="DI1025" s="7"/>
      <c r="DJ1025" s="7"/>
      <c r="DK1025" s="7"/>
      <c r="DL1025" s="7"/>
      <c r="DM1025" s="7"/>
      <c r="DN1025" s="7"/>
      <c r="DO1025" s="7"/>
      <c r="DP1025" s="7"/>
      <c r="DQ1025" s="7"/>
      <c r="DR1025" s="7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  <c r="EH1025" s="7"/>
      <c r="EI1025" s="7"/>
      <c r="EJ1025" s="7"/>
      <c r="EK1025" s="7"/>
      <c r="EL1025" s="7"/>
      <c r="EM1025" s="7"/>
      <c r="EN1025" s="7"/>
      <c r="EO1025" s="7"/>
      <c r="EP1025" s="7"/>
      <c r="EQ1025" s="7"/>
      <c r="ER1025" s="7"/>
      <c r="ES1025" s="7"/>
      <c r="ET1025" s="7"/>
      <c r="EU1025" s="7"/>
      <c r="EV1025" s="7"/>
      <c r="EW1025" s="7"/>
      <c r="EX1025" s="7"/>
      <c r="EY1025" s="7"/>
      <c r="EZ1025" s="7"/>
      <c r="FA1025" s="7"/>
      <c r="FB1025" s="7"/>
      <c r="FC1025" s="7"/>
      <c r="FD1025" s="7"/>
      <c r="FE1025" s="7"/>
      <c r="FF1025" s="7"/>
      <c r="FG1025" s="7"/>
      <c r="FH1025" s="7"/>
      <c r="FI1025" s="7"/>
      <c r="FJ1025" s="7"/>
    </row>
    <row r="1026" spans="1:166" s="4" customFormat="1" ht="27" hidden="1" customHeight="1" x14ac:dyDescent="0.25">
      <c r="A1026" s="176">
        <v>1024</v>
      </c>
      <c r="B1026" s="4" t="s">
        <v>3606</v>
      </c>
      <c r="C1026" s="144" t="s">
        <v>2135</v>
      </c>
      <c r="D1026" s="138" t="s">
        <v>3651</v>
      </c>
      <c r="E1026" s="144" t="s">
        <v>3663</v>
      </c>
      <c r="F1026" s="26" t="s">
        <v>2101</v>
      </c>
      <c r="G1026" s="26" t="s">
        <v>2296</v>
      </c>
      <c r="H1026" s="26" t="s">
        <v>40</v>
      </c>
      <c r="I1026" s="70">
        <v>45722</v>
      </c>
      <c r="J1026" s="201">
        <f t="shared" ca="1" si="184"/>
        <v>644.39353854166984</v>
      </c>
      <c r="K1026" s="4">
        <v>729</v>
      </c>
      <c r="L1026" s="200">
        <f t="shared" si="185"/>
        <v>46451</v>
      </c>
      <c r="M1026" s="4" t="s">
        <v>3024</v>
      </c>
      <c r="O1026" s="138" t="s">
        <v>3676</v>
      </c>
      <c r="R1026" s="144"/>
      <c r="U1026" s="47" t="s">
        <v>29</v>
      </c>
      <c r="X1026" s="47" t="s">
        <v>6973</v>
      </c>
      <c r="Y1026" s="138" t="s">
        <v>3630</v>
      </c>
      <c r="AF1026" s="17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7"/>
      <c r="BQ1026" s="7"/>
      <c r="BR1026" s="7"/>
      <c r="BS1026" s="7"/>
      <c r="BT1026" s="7"/>
      <c r="BU1026" s="7"/>
      <c r="BV1026" s="7"/>
      <c r="BW1026" s="7"/>
      <c r="BX1026" s="7"/>
      <c r="BY1026" s="7"/>
      <c r="BZ1026" s="7"/>
      <c r="CA1026" s="7"/>
      <c r="CB1026" s="7"/>
      <c r="CC1026" s="7"/>
      <c r="CD1026" s="7"/>
      <c r="CE1026" s="7"/>
      <c r="CF1026" s="7"/>
      <c r="CG1026" s="7"/>
      <c r="CH1026" s="7"/>
      <c r="CI1026" s="7"/>
      <c r="CJ1026" s="7"/>
      <c r="CK1026" s="7"/>
      <c r="CL1026" s="7"/>
      <c r="CM1026" s="7"/>
      <c r="CN1026" s="7"/>
      <c r="CO1026" s="7"/>
      <c r="CP1026" s="7"/>
      <c r="CQ1026" s="7"/>
      <c r="CR1026" s="7"/>
      <c r="CS1026" s="7"/>
      <c r="CT1026" s="7"/>
      <c r="CU1026" s="7"/>
      <c r="CV1026" s="7"/>
      <c r="CW1026" s="7"/>
      <c r="CX1026" s="7"/>
      <c r="CY1026" s="7"/>
      <c r="CZ1026" s="7"/>
      <c r="DA1026" s="7"/>
      <c r="DB1026" s="7"/>
      <c r="DC1026" s="7"/>
      <c r="DD1026" s="7"/>
      <c r="DE1026" s="7"/>
      <c r="DF1026" s="7"/>
      <c r="DG1026" s="7"/>
      <c r="DH1026" s="7"/>
      <c r="DI1026" s="7"/>
      <c r="DJ1026" s="7"/>
      <c r="DK1026" s="7"/>
      <c r="DL1026" s="7"/>
      <c r="DM1026" s="7"/>
      <c r="DN1026" s="7"/>
      <c r="DO1026" s="7"/>
      <c r="DP1026" s="7"/>
      <c r="DQ1026" s="7"/>
      <c r="DR1026" s="7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  <c r="EH1026" s="7"/>
      <c r="EI1026" s="7"/>
      <c r="EJ1026" s="7"/>
      <c r="EK1026" s="7"/>
      <c r="EL1026" s="7"/>
      <c r="EM1026" s="7"/>
      <c r="EN1026" s="7"/>
      <c r="EO1026" s="7"/>
      <c r="EP1026" s="7"/>
      <c r="EQ1026" s="7"/>
      <c r="ER1026" s="7"/>
      <c r="ES1026" s="7"/>
      <c r="ET1026" s="7"/>
      <c r="EU1026" s="7"/>
      <c r="EV1026" s="7"/>
      <c r="EW1026" s="7"/>
      <c r="EX1026" s="7"/>
      <c r="EY1026" s="7"/>
      <c r="EZ1026" s="7"/>
      <c r="FA1026" s="7"/>
      <c r="FB1026" s="7"/>
      <c r="FC1026" s="7"/>
      <c r="FD1026" s="7"/>
      <c r="FE1026" s="7"/>
      <c r="FF1026" s="7"/>
      <c r="FG1026" s="7"/>
      <c r="FH1026" s="7"/>
      <c r="FI1026" s="7"/>
      <c r="FJ1026" s="7"/>
    </row>
    <row r="1027" spans="1:166" s="4" customFormat="1" ht="27" hidden="1" customHeight="1" x14ac:dyDescent="0.25">
      <c r="A1027" s="176">
        <v>1025</v>
      </c>
      <c r="B1027" s="4" t="s">
        <v>3606</v>
      </c>
      <c r="C1027" s="144" t="s">
        <v>2475</v>
      </c>
      <c r="D1027" s="138" t="s">
        <v>3654</v>
      </c>
      <c r="E1027" s="144" t="s">
        <v>3665</v>
      </c>
      <c r="F1027" s="26" t="s">
        <v>2101</v>
      </c>
      <c r="G1027" s="26" t="s">
        <v>2296</v>
      </c>
      <c r="H1027" s="26" t="s">
        <v>40</v>
      </c>
      <c r="I1027" s="70">
        <v>45732</v>
      </c>
      <c r="J1027" s="201">
        <f t="shared" ca="1" si="184"/>
        <v>289.39353854166984</v>
      </c>
      <c r="K1027" s="4">
        <v>364</v>
      </c>
      <c r="L1027" s="200">
        <f t="shared" si="185"/>
        <v>46096</v>
      </c>
      <c r="M1027" s="4" t="s">
        <v>1030</v>
      </c>
      <c r="O1027" s="138" t="s">
        <v>3586</v>
      </c>
      <c r="R1027" s="144">
        <v>2.5</v>
      </c>
      <c r="U1027" s="47" t="s">
        <v>29</v>
      </c>
      <c r="X1027" s="47" t="s">
        <v>6973</v>
      </c>
      <c r="Y1027" s="138" t="s">
        <v>3631</v>
      </c>
      <c r="AF1027" s="17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7"/>
      <c r="BQ1027" s="7"/>
      <c r="BR1027" s="7"/>
      <c r="BS1027" s="7"/>
      <c r="BT1027" s="7"/>
      <c r="BU1027" s="7"/>
      <c r="BV1027" s="7"/>
      <c r="BW1027" s="7"/>
      <c r="BX1027" s="7"/>
      <c r="BY1027" s="7"/>
      <c r="BZ1027" s="7"/>
      <c r="CA1027" s="7"/>
      <c r="CB1027" s="7"/>
      <c r="CC1027" s="7"/>
      <c r="CD1027" s="7"/>
      <c r="CE1027" s="7"/>
      <c r="CF1027" s="7"/>
      <c r="CG1027" s="7"/>
      <c r="CH1027" s="7"/>
      <c r="CI1027" s="7"/>
      <c r="CJ1027" s="7"/>
      <c r="CK1027" s="7"/>
      <c r="CL1027" s="7"/>
      <c r="CM1027" s="7"/>
      <c r="CN1027" s="7"/>
      <c r="CO1027" s="7"/>
      <c r="CP1027" s="7"/>
      <c r="CQ1027" s="7"/>
      <c r="CR1027" s="7"/>
      <c r="CS1027" s="7"/>
      <c r="CT1027" s="7"/>
      <c r="CU1027" s="7"/>
      <c r="CV1027" s="7"/>
      <c r="CW1027" s="7"/>
      <c r="CX1027" s="7"/>
      <c r="CY1027" s="7"/>
      <c r="CZ1027" s="7"/>
      <c r="DA1027" s="7"/>
      <c r="DB1027" s="7"/>
      <c r="DC1027" s="7"/>
      <c r="DD1027" s="7"/>
      <c r="DE1027" s="7"/>
      <c r="DF1027" s="7"/>
      <c r="DG1027" s="7"/>
      <c r="DH1027" s="7"/>
      <c r="DI1027" s="7"/>
      <c r="DJ1027" s="7"/>
      <c r="DK1027" s="7"/>
      <c r="DL1027" s="7"/>
      <c r="DM1027" s="7"/>
      <c r="DN1027" s="7"/>
      <c r="DO1027" s="7"/>
      <c r="DP1027" s="7"/>
      <c r="DQ1027" s="7"/>
      <c r="DR1027" s="7"/>
      <c r="DS1027" s="7"/>
      <c r="DT1027" s="7"/>
      <c r="DU1027" s="7"/>
      <c r="DV1027" s="7"/>
      <c r="DW1027" s="7"/>
      <c r="DX1027" s="7"/>
      <c r="DY1027" s="7"/>
      <c r="DZ1027" s="7"/>
      <c r="EA1027" s="7"/>
      <c r="EB1027" s="7"/>
      <c r="EC1027" s="7"/>
      <c r="ED1027" s="7"/>
      <c r="EE1027" s="7"/>
      <c r="EF1027" s="7"/>
      <c r="EG1027" s="7"/>
      <c r="EH1027" s="7"/>
      <c r="EI1027" s="7"/>
      <c r="EJ1027" s="7"/>
      <c r="EK1027" s="7"/>
      <c r="EL1027" s="7"/>
      <c r="EM1027" s="7"/>
      <c r="EN1027" s="7"/>
      <c r="EO1027" s="7"/>
      <c r="EP1027" s="7"/>
      <c r="EQ1027" s="7"/>
      <c r="ER1027" s="7"/>
      <c r="ES1027" s="7"/>
      <c r="ET1027" s="7"/>
      <c r="EU1027" s="7"/>
      <c r="EV1027" s="7"/>
      <c r="EW1027" s="7"/>
      <c r="EX1027" s="7"/>
      <c r="EY1027" s="7"/>
      <c r="EZ1027" s="7"/>
      <c r="FA1027" s="7"/>
      <c r="FB1027" s="7"/>
      <c r="FC1027" s="7"/>
      <c r="FD1027" s="7"/>
      <c r="FE1027" s="7"/>
      <c r="FF1027" s="7"/>
      <c r="FG1027" s="7"/>
      <c r="FH1027" s="7"/>
      <c r="FI1027" s="7"/>
      <c r="FJ1027" s="7"/>
    </row>
    <row r="1028" spans="1:166" s="4" customFormat="1" ht="27" hidden="1" customHeight="1" x14ac:dyDescent="0.25">
      <c r="A1028" s="176">
        <v>1026</v>
      </c>
      <c r="B1028" s="4" t="s">
        <v>3606</v>
      </c>
      <c r="C1028" s="144" t="s">
        <v>2475</v>
      </c>
      <c r="D1028" s="138" t="s">
        <v>3655</v>
      </c>
      <c r="E1028" s="144" t="s">
        <v>3666</v>
      </c>
      <c r="F1028" s="26" t="s">
        <v>2101</v>
      </c>
      <c r="G1028" s="26" t="s">
        <v>2296</v>
      </c>
      <c r="H1028" s="26" t="s">
        <v>40</v>
      </c>
      <c r="I1028" s="70">
        <v>45728</v>
      </c>
      <c r="J1028" s="201">
        <f t="shared" ca="1" si="184"/>
        <v>285.39353854166984</v>
      </c>
      <c r="K1028" s="4">
        <v>364</v>
      </c>
      <c r="L1028" s="200">
        <f t="shared" si="185"/>
        <v>46092</v>
      </c>
      <c r="M1028" s="4" t="s">
        <v>3672</v>
      </c>
      <c r="O1028" s="138"/>
      <c r="R1028" s="144"/>
      <c r="U1028" s="47" t="s">
        <v>29</v>
      </c>
      <c r="X1028" s="47" t="s">
        <v>6973</v>
      </c>
      <c r="Y1028" s="138" t="s">
        <v>3632</v>
      </c>
      <c r="AF1028" s="17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7"/>
      <c r="BQ1028" s="7"/>
      <c r="BR1028" s="7"/>
      <c r="BS1028" s="7"/>
      <c r="BT1028" s="7"/>
      <c r="BU1028" s="7"/>
      <c r="BV1028" s="7"/>
      <c r="BW1028" s="7"/>
      <c r="BX1028" s="7"/>
      <c r="BY1028" s="7"/>
      <c r="BZ1028" s="7"/>
      <c r="CA1028" s="7"/>
      <c r="CB1028" s="7"/>
      <c r="CC1028" s="7"/>
      <c r="CD1028" s="7"/>
      <c r="CE1028" s="7"/>
      <c r="CF1028" s="7"/>
      <c r="CG1028" s="7"/>
      <c r="CH1028" s="7"/>
      <c r="CI1028" s="7"/>
      <c r="CJ1028" s="7"/>
      <c r="CK1028" s="7"/>
      <c r="CL1028" s="7"/>
      <c r="CM1028" s="7"/>
      <c r="CN1028" s="7"/>
      <c r="CO1028" s="7"/>
      <c r="CP1028" s="7"/>
      <c r="CQ1028" s="7"/>
      <c r="CR1028" s="7"/>
      <c r="CS1028" s="7"/>
      <c r="CT1028" s="7"/>
      <c r="CU1028" s="7"/>
      <c r="CV1028" s="7"/>
      <c r="CW1028" s="7"/>
      <c r="CX1028" s="7"/>
      <c r="CY1028" s="7"/>
      <c r="CZ1028" s="7"/>
      <c r="DA1028" s="7"/>
      <c r="DB1028" s="7"/>
      <c r="DC1028" s="7"/>
      <c r="DD1028" s="7"/>
      <c r="DE1028" s="7"/>
      <c r="DF1028" s="7"/>
      <c r="DG1028" s="7"/>
      <c r="DH1028" s="7"/>
      <c r="DI1028" s="7"/>
      <c r="DJ1028" s="7"/>
      <c r="DK1028" s="7"/>
      <c r="DL1028" s="7"/>
      <c r="DM1028" s="7"/>
      <c r="DN1028" s="7"/>
      <c r="DO1028" s="7"/>
      <c r="DP1028" s="7"/>
      <c r="DQ1028" s="7"/>
      <c r="DR1028" s="7"/>
      <c r="DS1028" s="7"/>
      <c r="DT1028" s="7"/>
      <c r="DU1028" s="7"/>
      <c r="DV1028" s="7"/>
      <c r="DW1028" s="7"/>
      <c r="DX1028" s="7"/>
      <c r="DY1028" s="7"/>
      <c r="DZ1028" s="7"/>
      <c r="EA1028" s="7"/>
      <c r="EB1028" s="7"/>
      <c r="EC1028" s="7"/>
      <c r="ED1028" s="7"/>
      <c r="EE1028" s="7"/>
      <c r="EF1028" s="7"/>
      <c r="EG1028" s="7"/>
      <c r="EH1028" s="7"/>
      <c r="EI1028" s="7"/>
      <c r="EJ1028" s="7"/>
      <c r="EK1028" s="7"/>
      <c r="EL1028" s="7"/>
      <c r="EM1028" s="7"/>
      <c r="EN1028" s="7"/>
      <c r="EO1028" s="7"/>
      <c r="EP1028" s="7"/>
      <c r="EQ1028" s="7"/>
      <c r="ER1028" s="7"/>
      <c r="ES1028" s="7"/>
      <c r="ET1028" s="7"/>
      <c r="EU1028" s="7"/>
      <c r="EV1028" s="7"/>
      <c r="EW1028" s="7"/>
      <c r="EX1028" s="7"/>
      <c r="EY1028" s="7"/>
      <c r="EZ1028" s="7"/>
      <c r="FA1028" s="7"/>
      <c r="FB1028" s="7"/>
      <c r="FC1028" s="7"/>
      <c r="FD1028" s="7"/>
      <c r="FE1028" s="7"/>
      <c r="FF1028" s="7"/>
      <c r="FG1028" s="7"/>
      <c r="FH1028" s="7"/>
      <c r="FI1028" s="7"/>
      <c r="FJ1028" s="7"/>
    </row>
    <row r="1029" spans="1:166" s="4" customFormat="1" ht="27" hidden="1" customHeight="1" x14ac:dyDescent="0.25">
      <c r="A1029" s="176">
        <v>1027</v>
      </c>
      <c r="B1029" s="4" t="s">
        <v>3606</v>
      </c>
      <c r="C1029" s="144" t="s">
        <v>2475</v>
      </c>
      <c r="D1029" s="150" t="s">
        <v>2580</v>
      </c>
      <c r="E1029" s="144" t="s">
        <v>3667</v>
      </c>
      <c r="F1029" s="26" t="s">
        <v>2101</v>
      </c>
      <c r="G1029" s="26" t="s">
        <v>2296</v>
      </c>
      <c r="H1029" s="26" t="s">
        <v>40</v>
      </c>
      <c r="I1029" s="70">
        <v>45722</v>
      </c>
      <c r="J1029" s="201">
        <f t="shared" ca="1" si="184"/>
        <v>279.39353854166984</v>
      </c>
      <c r="K1029" s="4">
        <v>364</v>
      </c>
      <c r="L1029" s="200">
        <f t="shared" si="185"/>
        <v>46086</v>
      </c>
      <c r="M1029" s="4" t="s">
        <v>3673</v>
      </c>
      <c r="O1029" s="138"/>
      <c r="R1029" s="144"/>
      <c r="U1029" s="47" t="s">
        <v>29</v>
      </c>
      <c r="X1029" s="47" t="s">
        <v>6973</v>
      </c>
      <c r="Y1029" s="138" t="s">
        <v>3633</v>
      </c>
      <c r="AF1029" s="17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7"/>
      <c r="BQ1029" s="7"/>
      <c r="BR1029" s="7"/>
      <c r="BS1029" s="7"/>
      <c r="BT1029" s="7"/>
      <c r="BU1029" s="7"/>
      <c r="BV1029" s="7"/>
      <c r="BW1029" s="7"/>
      <c r="BX1029" s="7"/>
      <c r="BY1029" s="7"/>
      <c r="BZ1029" s="7"/>
      <c r="CA1029" s="7"/>
      <c r="CB1029" s="7"/>
      <c r="CC1029" s="7"/>
      <c r="CD1029" s="7"/>
      <c r="CE1029" s="7"/>
      <c r="CF1029" s="7"/>
      <c r="CG1029" s="7"/>
      <c r="CH1029" s="7"/>
      <c r="CI1029" s="7"/>
      <c r="CJ1029" s="7"/>
      <c r="CK1029" s="7"/>
      <c r="CL1029" s="7"/>
      <c r="CM1029" s="7"/>
      <c r="CN1029" s="7"/>
      <c r="CO1029" s="7"/>
      <c r="CP1029" s="7"/>
      <c r="CQ1029" s="7"/>
      <c r="CR1029" s="7"/>
      <c r="CS1029" s="7"/>
      <c r="CT1029" s="7"/>
      <c r="CU1029" s="7"/>
      <c r="CV1029" s="7"/>
      <c r="CW1029" s="7"/>
      <c r="CX1029" s="7"/>
      <c r="CY1029" s="7"/>
      <c r="CZ1029" s="7"/>
      <c r="DA1029" s="7"/>
      <c r="DB1029" s="7"/>
      <c r="DC1029" s="7"/>
      <c r="DD1029" s="7"/>
      <c r="DE1029" s="7"/>
      <c r="DF1029" s="7"/>
      <c r="DG1029" s="7"/>
      <c r="DH1029" s="7"/>
      <c r="DI1029" s="7"/>
      <c r="DJ1029" s="7"/>
      <c r="DK1029" s="7"/>
      <c r="DL1029" s="7"/>
      <c r="DM1029" s="7"/>
      <c r="DN1029" s="7"/>
      <c r="DO1029" s="7"/>
      <c r="DP1029" s="7"/>
      <c r="DQ1029" s="7"/>
      <c r="DR1029" s="7"/>
      <c r="DS1029" s="7"/>
      <c r="DT1029" s="7"/>
      <c r="DU1029" s="7"/>
      <c r="DV1029" s="7"/>
      <c r="DW1029" s="7"/>
      <c r="DX1029" s="7"/>
      <c r="DY1029" s="7"/>
      <c r="DZ1029" s="7"/>
      <c r="EA1029" s="7"/>
      <c r="EB1029" s="7"/>
      <c r="EC1029" s="7"/>
      <c r="ED1029" s="7"/>
      <c r="EE1029" s="7"/>
      <c r="EF1029" s="7"/>
      <c r="EG1029" s="7"/>
      <c r="EH1029" s="7"/>
      <c r="EI1029" s="7"/>
      <c r="EJ1029" s="7"/>
      <c r="EK1029" s="7"/>
      <c r="EL1029" s="7"/>
      <c r="EM1029" s="7"/>
      <c r="EN1029" s="7"/>
      <c r="EO1029" s="7"/>
      <c r="EP1029" s="7"/>
      <c r="EQ1029" s="7"/>
      <c r="ER1029" s="7"/>
      <c r="ES1029" s="7"/>
      <c r="ET1029" s="7"/>
      <c r="EU1029" s="7"/>
      <c r="EV1029" s="7"/>
      <c r="EW1029" s="7"/>
      <c r="EX1029" s="7"/>
      <c r="EY1029" s="7"/>
      <c r="EZ1029" s="7"/>
      <c r="FA1029" s="7"/>
      <c r="FB1029" s="7"/>
      <c r="FC1029" s="7"/>
      <c r="FD1029" s="7"/>
      <c r="FE1029" s="7"/>
      <c r="FF1029" s="7"/>
      <c r="FG1029" s="7"/>
      <c r="FH1029" s="7"/>
      <c r="FI1029" s="7"/>
      <c r="FJ1029" s="7"/>
    </row>
    <row r="1030" spans="1:166" s="4" customFormat="1" ht="27" hidden="1" customHeight="1" x14ac:dyDescent="0.25">
      <c r="A1030" s="176">
        <v>1028</v>
      </c>
      <c r="B1030" s="4" t="s">
        <v>3606</v>
      </c>
      <c r="C1030" s="144" t="s">
        <v>3028</v>
      </c>
      <c r="D1030" s="138" t="s">
        <v>3656</v>
      </c>
      <c r="E1030" s="144" t="s">
        <v>3194</v>
      </c>
      <c r="F1030" s="26" t="s">
        <v>2101</v>
      </c>
      <c r="G1030" s="26" t="s">
        <v>2296</v>
      </c>
      <c r="H1030" s="26" t="s">
        <v>40</v>
      </c>
      <c r="I1030" s="70">
        <v>45733</v>
      </c>
      <c r="J1030" s="201">
        <f t="shared" ca="1" si="184"/>
        <v>655.39353854166984</v>
      </c>
      <c r="K1030" s="4">
        <v>729</v>
      </c>
      <c r="L1030" s="200">
        <f>I1030+K1030</f>
        <v>46462</v>
      </c>
      <c r="M1030" s="144" t="s">
        <v>3194</v>
      </c>
      <c r="O1030" s="138" t="s">
        <v>3596</v>
      </c>
      <c r="R1030" s="144" t="s">
        <v>3678</v>
      </c>
      <c r="U1030" s="47" t="s">
        <v>29</v>
      </c>
      <c r="X1030" s="47" t="s">
        <v>6973</v>
      </c>
      <c r="Y1030" s="138" t="s">
        <v>3634</v>
      </c>
      <c r="AF1030" s="17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7"/>
      <c r="BQ1030" s="7"/>
      <c r="BR1030" s="7"/>
      <c r="BS1030" s="7"/>
      <c r="BT1030" s="7"/>
      <c r="BU1030" s="7"/>
      <c r="BV1030" s="7"/>
      <c r="BW1030" s="7"/>
      <c r="BX1030" s="7"/>
      <c r="BY1030" s="7"/>
      <c r="BZ1030" s="7"/>
      <c r="CA1030" s="7"/>
      <c r="CB1030" s="7"/>
      <c r="CC1030" s="7"/>
      <c r="CD1030" s="7"/>
      <c r="CE1030" s="7"/>
      <c r="CF1030" s="7"/>
      <c r="CG1030" s="7"/>
      <c r="CH1030" s="7"/>
      <c r="CI1030" s="7"/>
      <c r="CJ1030" s="7"/>
      <c r="CK1030" s="7"/>
      <c r="CL1030" s="7"/>
      <c r="CM1030" s="7"/>
      <c r="CN1030" s="7"/>
      <c r="CO1030" s="7"/>
      <c r="CP1030" s="7"/>
      <c r="CQ1030" s="7"/>
      <c r="CR1030" s="7"/>
      <c r="CS1030" s="7"/>
      <c r="CT1030" s="7"/>
      <c r="CU1030" s="7"/>
      <c r="CV1030" s="7"/>
      <c r="CW1030" s="7"/>
      <c r="CX1030" s="7"/>
      <c r="CY1030" s="7"/>
      <c r="CZ1030" s="7"/>
      <c r="DA1030" s="7"/>
      <c r="DB1030" s="7"/>
      <c r="DC1030" s="7"/>
      <c r="DD1030" s="7"/>
      <c r="DE1030" s="7"/>
      <c r="DF1030" s="7"/>
      <c r="DG1030" s="7"/>
      <c r="DH1030" s="7"/>
      <c r="DI1030" s="7"/>
      <c r="DJ1030" s="7"/>
      <c r="DK1030" s="7"/>
      <c r="DL1030" s="7"/>
      <c r="DM1030" s="7"/>
      <c r="DN1030" s="7"/>
      <c r="DO1030" s="7"/>
      <c r="DP1030" s="7"/>
      <c r="DQ1030" s="7"/>
      <c r="DR1030" s="7"/>
      <c r="DS1030" s="7"/>
      <c r="DT1030" s="7"/>
      <c r="DU1030" s="7"/>
      <c r="DV1030" s="7"/>
      <c r="DW1030" s="7"/>
      <c r="DX1030" s="7"/>
      <c r="DY1030" s="7"/>
      <c r="DZ1030" s="7"/>
      <c r="EA1030" s="7"/>
      <c r="EB1030" s="7"/>
      <c r="EC1030" s="7"/>
      <c r="ED1030" s="7"/>
      <c r="EE1030" s="7"/>
      <c r="EF1030" s="7"/>
      <c r="EG1030" s="7"/>
      <c r="EH1030" s="7"/>
      <c r="EI1030" s="7"/>
      <c r="EJ1030" s="7"/>
      <c r="EK1030" s="7"/>
      <c r="EL1030" s="7"/>
      <c r="EM1030" s="7"/>
      <c r="EN1030" s="7"/>
      <c r="EO1030" s="7"/>
      <c r="EP1030" s="7"/>
      <c r="EQ1030" s="7"/>
      <c r="ER1030" s="7"/>
      <c r="ES1030" s="7"/>
      <c r="ET1030" s="7"/>
      <c r="EU1030" s="7"/>
      <c r="EV1030" s="7"/>
      <c r="EW1030" s="7"/>
      <c r="EX1030" s="7"/>
      <c r="EY1030" s="7"/>
      <c r="EZ1030" s="7"/>
      <c r="FA1030" s="7"/>
      <c r="FB1030" s="7"/>
      <c r="FC1030" s="7"/>
      <c r="FD1030" s="7"/>
      <c r="FE1030" s="7"/>
      <c r="FF1030" s="7"/>
      <c r="FG1030" s="7"/>
      <c r="FH1030" s="7"/>
      <c r="FI1030" s="7"/>
      <c r="FJ1030" s="7"/>
    </row>
    <row r="1031" spans="1:166" s="4" customFormat="1" ht="27" hidden="1" customHeight="1" x14ac:dyDescent="0.25">
      <c r="A1031" s="176">
        <v>1029</v>
      </c>
      <c r="B1031" s="4" t="s">
        <v>3606</v>
      </c>
      <c r="C1031" s="144" t="s">
        <v>3028</v>
      </c>
      <c r="D1031" s="138" t="s">
        <v>3656</v>
      </c>
      <c r="E1031" s="144" t="s">
        <v>3194</v>
      </c>
      <c r="F1031" s="26" t="s">
        <v>2101</v>
      </c>
      <c r="G1031" s="26" t="s">
        <v>2296</v>
      </c>
      <c r="H1031" s="26" t="s">
        <v>40</v>
      </c>
      <c r="I1031" s="70">
        <v>45731</v>
      </c>
      <c r="J1031" s="201">
        <f t="shared" ca="1" si="184"/>
        <v>653.39353854166984</v>
      </c>
      <c r="K1031" s="4">
        <v>729</v>
      </c>
      <c r="L1031" s="200">
        <f t="shared" si="185"/>
        <v>46460</v>
      </c>
      <c r="M1031" s="144" t="s">
        <v>3194</v>
      </c>
      <c r="O1031" s="138" t="s">
        <v>3596</v>
      </c>
      <c r="R1031" s="144" t="s">
        <v>3678</v>
      </c>
      <c r="U1031" s="47" t="s">
        <v>29</v>
      </c>
      <c r="X1031" s="47" t="s">
        <v>6973</v>
      </c>
      <c r="Y1031" s="159" t="s">
        <v>3635</v>
      </c>
      <c r="AF1031" s="17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  <c r="AZ1031" s="7"/>
      <c r="BA1031" s="7"/>
      <c r="BB1031" s="7"/>
      <c r="BC1031" s="7"/>
      <c r="BD1031" s="7"/>
      <c r="BE1031" s="7"/>
      <c r="BF1031" s="7"/>
      <c r="BG1031" s="7"/>
      <c r="BH1031" s="7"/>
      <c r="BI1031" s="7"/>
      <c r="BJ1031" s="7"/>
      <c r="BK1031" s="7"/>
      <c r="BL1031" s="7"/>
      <c r="BM1031" s="7"/>
      <c r="BN1031" s="7"/>
      <c r="BO1031" s="7"/>
      <c r="BP1031" s="7"/>
      <c r="BQ1031" s="7"/>
      <c r="BR1031" s="7"/>
      <c r="BS1031" s="7"/>
      <c r="BT1031" s="7"/>
      <c r="BU1031" s="7"/>
      <c r="BV1031" s="7"/>
      <c r="BW1031" s="7"/>
      <c r="BX1031" s="7"/>
      <c r="BY1031" s="7"/>
      <c r="BZ1031" s="7"/>
      <c r="CA1031" s="7"/>
      <c r="CB1031" s="7"/>
      <c r="CC1031" s="7"/>
      <c r="CD1031" s="7"/>
      <c r="CE1031" s="7"/>
      <c r="CF1031" s="7"/>
      <c r="CG1031" s="7"/>
      <c r="CH1031" s="7"/>
      <c r="CI1031" s="7"/>
      <c r="CJ1031" s="7"/>
      <c r="CK1031" s="7"/>
      <c r="CL1031" s="7"/>
      <c r="CM1031" s="7"/>
      <c r="CN1031" s="7"/>
      <c r="CO1031" s="7"/>
      <c r="CP1031" s="7"/>
      <c r="CQ1031" s="7"/>
      <c r="CR1031" s="7"/>
      <c r="CS1031" s="7"/>
      <c r="CT1031" s="7"/>
      <c r="CU1031" s="7"/>
      <c r="CV1031" s="7"/>
      <c r="CW1031" s="7"/>
      <c r="CX1031" s="7"/>
      <c r="CY1031" s="7"/>
      <c r="CZ1031" s="7"/>
      <c r="DA1031" s="7"/>
      <c r="DB1031" s="7"/>
      <c r="DC1031" s="7"/>
      <c r="DD1031" s="7"/>
      <c r="DE1031" s="7"/>
      <c r="DF1031" s="7"/>
      <c r="DG1031" s="7"/>
      <c r="DH1031" s="7"/>
      <c r="DI1031" s="7"/>
      <c r="DJ1031" s="7"/>
      <c r="DK1031" s="7"/>
      <c r="DL1031" s="7"/>
      <c r="DM1031" s="7"/>
      <c r="DN1031" s="7"/>
      <c r="DO1031" s="7"/>
      <c r="DP1031" s="7"/>
      <c r="DQ1031" s="7"/>
      <c r="DR1031" s="7"/>
      <c r="DS1031" s="7"/>
      <c r="DT1031" s="7"/>
      <c r="DU1031" s="7"/>
      <c r="DV1031" s="7"/>
      <c r="DW1031" s="7"/>
      <c r="DX1031" s="7"/>
      <c r="DY1031" s="7"/>
      <c r="DZ1031" s="7"/>
      <c r="EA1031" s="7"/>
      <c r="EB1031" s="7"/>
      <c r="EC1031" s="7"/>
      <c r="ED1031" s="7"/>
      <c r="EE1031" s="7"/>
      <c r="EF1031" s="7"/>
      <c r="EG1031" s="7"/>
      <c r="EH1031" s="7"/>
      <c r="EI1031" s="7"/>
      <c r="EJ1031" s="7"/>
      <c r="EK1031" s="7"/>
      <c r="EL1031" s="7"/>
      <c r="EM1031" s="7"/>
      <c r="EN1031" s="7"/>
      <c r="EO1031" s="7"/>
      <c r="EP1031" s="7"/>
      <c r="EQ1031" s="7"/>
      <c r="ER1031" s="7"/>
      <c r="ES1031" s="7"/>
      <c r="ET1031" s="7"/>
      <c r="EU1031" s="7"/>
      <c r="EV1031" s="7"/>
      <c r="EW1031" s="7"/>
      <c r="EX1031" s="7"/>
      <c r="EY1031" s="7"/>
      <c r="EZ1031" s="7"/>
      <c r="FA1031" s="7"/>
      <c r="FB1031" s="7"/>
      <c r="FC1031" s="7"/>
      <c r="FD1031" s="7"/>
      <c r="FE1031" s="7"/>
      <c r="FF1031" s="7"/>
      <c r="FG1031" s="7"/>
      <c r="FH1031" s="7"/>
      <c r="FI1031" s="7"/>
      <c r="FJ1031" s="7"/>
    </row>
    <row r="1032" spans="1:166" s="4" customFormat="1" ht="27" hidden="1" customHeight="1" x14ac:dyDescent="0.25">
      <c r="A1032" s="176">
        <v>1030</v>
      </c>
      <c r="B1032" s="4" t="s">
        <v>3606</v>
      </c>
      <c r="C1032" s="144" t="s">
        <v>3028</v>
      </c>
      <c r="D1032" s="138" t="s">
        <v>3656</v>
      </c>
      <c r="E1032" s="144" t="s">
        <v>3194</v>
      </c>
      <c r="F1032" s="26" t="s">
        <v>2101</v>
      </c>
      <c r="G1032" s="26" t="s">
        <v>2296</v>
      </c>
      <c r="H1032" s="26" t="s">
        <v>40</v>
      </c>
      <c r="I1032" s="70">
        <v>45746</v>
      </c>
      <c r="J1032" s="201">
        <f t="shared" ref="J1032:J1037" ca="1" si="186">L1032-NOW()</f>
        <v>668.39353854166984</v>
      </c>
      <c r="K1032" s="4">
        <v>729</v>
      </c>
      <c r="L1032" s="200">
        <f t="shared" si="185"/>
        <v>46475</v>
      </c>
      <c r="M1032" s="144" t="s">
        <v>3194</v>
      </c>
      <c r="O1032" s="138" t="s">
        <v>3596</v>
      </c>
      <c r="R1032" s="144" t="s">
        <v>3678</v>
      </c>
      <c r="U1032" s="47" t="s">
        <v>29</v>
      </c>
      <c r="X1032" s="47" t="s">
        <v>6973</v>
      </c>
      <c r="Y1032" s="159" t="s">
        <v>3636</v>
      </c>
      <c r="AF1032" s="17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  <c r="AZ1032" s="7"/>
      <c r="BA1032" s="7"/>
      <c r="BB1032" s="7"/>
      <c r="BC1032" s="7"/>
      <c r="BD1032" s="7"/>
      <c r="BE1032" s="7"/>
      <c r="BF1032" s="7"/>
      <c r="BG1032" s="7"/>
      <c r="BH1032" s="7"/>
      <c r="BI1032" s="7"/>
      <c r="BJ1032" s="7"/>
      <c r="BK1032" s="7"/>
      <c r="BL1032" s="7"/>
      <c r="BM1032" s="7"/>
      <c r="BN1032" s="7"/>
      <c r="BO1032" s="7"/>
      <c r="BP1032" s="7"/>
      <c r="BQ1032" s="7"/>
      <c r="BR1032" s="7"/>
      <c r="BS1032" s="7"/>
      <c r="BT1032" s="7"/>
      <c r="BU1032" s="7"/>
      <c r="BV1032" s="7"/>
      <c r="BW1032" s="7"/>
      <c r="BX1032" s="7"/>
      <c r="BY1032" s="7"/>
      <c r="BZ1032" s="7"/>
      <c r="CA1032" s="7"/>
      <c r="CB1032" s="7"/>
      <c r="CC1032" s="7"/>
      <c r="CD1032" s="7"/>
      <c r="CE1032" s="7"/>
      <c r="CF1032" s="7"/>
      <c r="CG1032" s="7"/>
      <c r="CH1032" s="7"/>
      <c r="CI1032" s="7"/>
      <c r="CJ1032" s="7"/>
      <c r="CK1032" s="7"/>
      <c r="CL1032" s="7"/>
      <c r="CM1032" s="7"/>
      <c r="CN1032" s="7"/>
      <c r="CO1032" s="7"/>
      <c r="CP1032" s="7"/>
      <c r="CQ1032" s="7"/>
      <c r="CR1032" s="7"/>
      <c r="CS1032" s="7"/>
      <c r="CT1032" s="7"/>
      <c r="CU1032" s="7"/>
      <c r="CV1032" s="7"/>
      <c r="CW1032" s="7"/>
      <c r="CX1032" s="7"/>
      <c r="CY1032" s="7"/>
      <c r="CZ1032" s="7"/>
      <c r="DA1032" s="7"/>
      <c r="DB1032" s="7"/>
      <c r="DC1032" s="7"/>
      <c r="DD1032" s="7"/>
      <c r="DE1032" s="7"/>
      <c r="DF1032" s="7"/>
      <c r="DG1032" s="7"/>
      <c r="DH1032" s="7"/>
      <c r="DI1032" s="7"/>
      <c r="DJ1032" s="7"/>
      <c r="DK1032" s="7"/>
      <c r="DL1032" s="7"/>
      <c r="DM1032" s="7"/>
      <c r="DN1032" s="7"/>
      <c r="DO1032" s="7"/>
      <c r="DP1032" s="7"/>
      <c r="DQ1032" s="7"/>
      <c r="DR1032" s="7"/>
      <c r="DS1032" s="7"/>
      <c r="DT1032" s="7"/>
      <c r="DU1032" s="7"/>
      <c r="DV1032" s="7"/>
      <c r="DW1032" s="7"/>
      <c r="DX1032" s="7"/>
      <c r="DY1032" s="7"/>
      <c r="DZ1032" s="7"/>
      <c r="EA1032" s="7"/>
      <c r="EB1032" s="7"/>
      <c r="EC1032" s="7"/>
      <c r="ED1032" s="7"/>
      <c r="EE1032" s="7"/>
      <c r="EF1032" s="7"/>
      <c r="EG1032" s="7"/>
      <c r="EH1032" s="7"/>
      <c r="EI1032" s="7"/>
      <c r="EJ1032" s="7"/>
      <c r="EK1032" s="7"/>
      <c r="EL1032" s="7"/>
      <c r="EM1032" s="7"/>
      <c r="EN1032" s="7"/>
      <c r="EO1032" s="7"/>
      <c r="EP1032" s="7"/>
      <c r="EQ1032" s="7"/>
      <c r="ER1032" s="7"/>
      <c r="ES1032" s="7"/>
      <c r="ET1032" s="7"/>
      <c r="EU1032" s="7"/>
      <c r="EV1032" s="7"/>
      <c r="EW1032" s="7"/>
      <c r="EX1032" s="7"/>
      <c r="EY1032" s="7"/>
      <c r="EZ1032" s="7"/>
      <c r="FA1032" s="7"/>
      <c r="FB1032" s="7"/>
      <c r="FC1032" s="7"/>
      <c r="FD1032" s="7"/>
      <c r="FE1032" s="7"/>
      <c r="FF1032" s="7"/>
      <c r="FG1032" s="7"/>
      <c r="FH1032" s="7"/>
      <c r="FI1032" s="7"/>
      <c r="FJ1032" s="7"/>
    </row>
    <row r="1033" spans="1:166" s="4" customFormat="1" ht="27" hidden="1" customHeight="1" x14ac:dyDescent="0.25">
      <c r="A1033" s="176">
        <v>1031</v>
      </c>
      <c r="B1033" s="4" t="s">
        <v>3606</v>
      </c>
      <c r="C1033" s="144" t="s">
        <v>3028</v>
      </c>
      <c r="D1033" s="138" t="s">
        <v>3656</v>
      </c>
      <c r="E1033" s="144" t="s">
        <v>3194</v>
      </c>
      <c r="F1033" s="26" t="s">
        <v>2101</v>
      </c>
      <c r="G1033" s="26" t="s">
        <v>2296</v>
      </c>
      <c r="H1033" s="26" t="s">
        <v>40</v>
      </c>
      <c r="I1033" s="70">
        <v>45746</v>
      </c>
      <c r="J1033" s="201">
        <f t="shared" ca="1" si="186"/>
        <v>668.39353854166984</v>
      </c>
      <c r="K1033" s="4">
        <v>729</v>
      </c>
      <c r="L1033" s="200">
        <f t="shared" si="185"/>
        <v>46475</v>
      </c>
      <c r="M1033" s="144" t="s">
        <v>3194</v>
      </c>
      <c r="O1033" s="138" t="s">
        <v>3596</v>
      </c>
      <c r="R1033" s="144" t="s">
        <v>3678</v>
      </c>
      <c r="U1033" s="47" t="s">
        <v>29</v>
      </c>
      <c r="X1033" s="47" t="s">
        <v>6973</v>
      </c>
      <c r="Y1033" s="159" t="s">
        <v>3637</v>
      </c>
      <c r="AF1033" s="17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  <c r="BC1033" s="7"/>
      <c r="BD1033" s="7"/>
      <c r="BE1033" s="7"/>
      <c r="BF1033" s="7"/>
      <c r="BG1033" s="7"/>
      <c r="BH1033" s="7"/>
      <c r="BI1033" s="7"/>
      <c r="BJ1033" s="7"/>
      <c r="BK1033" s="7"/>
      <c r="BL1033" s="7"/>
      <c r="BM1033" s="7"/>
      <c r="BN1033" s="7"/>
      <c r="BO1033" s="7"/>
      <c r="BP1033" s="7"/>
      <c r="BQ1033" s="7"/>
      <c r="BR1033" s="7"/>
      <c r="BS1033" s="7"/>
      <c r="BT1033" s="7"/>
      <c r="BU1033" s="7"/>
      <c r="BV1033" s="7"/>
      <c r="BW1033" s="7"/>
      <c r="BX1033" s="7"/>
      <c r="BY1033" s="7"/>
      <c r="BZ1033" s="7"/>
      <c r="CA1033" s="7"/>
      <c r="CB1033" s="7"/>
      <c r="CC1033" s="7"/>
      <c r="CD1033" s="7"/>
      <c r="CE1033" s="7"/>
      <c r="CF1033" s="7"/>
      <c r="CG1033" s="7"/>
      <c r="CH1033" s="7"/>
      <c r="CI1033" s="7"/>
      <c r="CJ1033" s="7"/>
      <c r="CK1033" s="7"/>
      <c r="CL1033" s="7"/>
      <c r="CM1033" s="7"/>
      <c r="CN1033" s="7"/>
      <c r="CO1033" s="7"/>
      <c r="CP1033" s="7"/>
      <c r="CQ1033" s="7"/>
      <c r="CR1033" s="7"/>
      <c r="CS1033" s="7"/>
      <c r="CT1033" s="7"/>
      <c r="CU1033" s="7"/>
      <c r="CV1033" s="7"/>
      <c r="CW1033" s="7"/>
      <c r="CX1033" s="7"/>
      <c r="CY1033" s="7"/>
      <c r="CZ1033" s="7"/>
      <c r="DA1033" s="7"/>
      <c r="DB1033" s="7"/>
      <c r="DC1033" s="7"/>
      <c r="DD1033" s="7"/>
      <c r="DE1033" s="7"/>
      <c r="DF1033" s="7"/>
      <c r="DG1033" s="7"/>
      <c r="DH1033" s="7"/>
      <c r="DI1033" s="7"/>
      <c r="DJ1033" s="7"/>
      <c r="DK1033" s="7"/>
      <c r="DL1033" s="7"/>
      <c r="DM1033" s="7"/>
      <c r="DN1033" s="7"/>
      <c r="DO1033" s="7"/>
      <c r="DP1033" s="7"/>
      <c r="DQ1033" s="7"/>
      <c r="DR1033" s="7"/>
      <c r="DS1033" s="7"/>
      <c r="DT1033" s="7"/>
      <c r="DU1033" s="7"/>
      <c r="DV1033" s="7"/>
      <c r="DW1033" s="7"/>
      <c r="DX1033" s="7"/>
      <c r="DY1033" s="7"/>
      <c r="DZ1033" s="7"/>
      <c r="EA1033" s="7"/>
      <c r="EB1033" s="7"/>
      <c r="EC1033" s="7"/>
      <c r="ED1033" s="7"/>
      <c r="EE1033" s="7"/>
      <c r="EF1033" s="7"/>
      <c r="EG1033" s="7"/>
      <c r="EH1033" s="7"/>
      <c r="EI1033" s="7"/>
      <c r="EJ1033" s="7"/>
      <c r="EK1033" s="7"/>
      <c r="EL1033" s="7"/>
      <c r="EM1033" s="7"/>
      <c r="EN1033" s="7"/>
      <c r="EO1033" s="7"/>
      <c r="EP1033" s="7"/>
      <c r="EQ1033" s="7"/>
      <c r="ER1033" s="7"/>
      <c r="ES1033" s="7"/>
      <c r="ET1033" s="7"/>
      <c r="EU1033" s="7"/>
      <c r="EV1033" s="7"/>
      <c r="EW1033" s="7"/>
      <c r="EX1033" s="7"/>
      <c r="EY1033" s="7"/>
      <c r="EZ1033" s="7"/>
      <c r="FA1033" s="7"/>
      <c r="FB1033" s="7"/>
      <c r="FC1033" s="7"/>
      <c r="FD1033" s="7"/>
      <c r="FE1033" s="7"/>
      <c r="FF1033" s="7"/>
      <c r="FG1033" s="7"/>
      <c r="FH1033" s="7"/>
      <c r="FI1033" s="7"/>
      <c r="FJ1033" s="7"/>
    </row>
    <row r="1034" spans="1:166" s="4" customFormat="1" ht="27" hidden="1" customHeight="1" x14ac:dyDescent="0.25">
      <c r="A1034" s="176">
        <v>1032</v>
      </c>
      <c r="B1034" s="4" t="s">
        <v>3606</v>
      </c>
      <c r="C1034" s="144" t="s">
        <v>3028</v>
      </c>
      <c r="D1034" s="138" t="s">
        <v>3656</v>
      </c>
      <c r="E1034" s="144" t="s">
        <v>3194</v>
      </c>
      <c r="F1034" s="26" t="s">
        <v>2101</v>
      </c>
      <c r="G1034" s="26" t="s">
        <v>2296</v>
      </c>
      <c r="H1034" s="26" t="s">
        <v>40</v>
      </c>
      <c r="I1034" s="70">
        <v>45746</v>
      </c>
      <c r="J1034" s="201">
        <f t="shared" ca="1" si="186"/>
        <v>668.39353854166984</v>
      </c>
      <c r="K1034" s="4">
        <v>729</v>
      </c>
      <c r="L1034" s="200">
        <f t="shared" si="185"/>
        <v>46475</v>
      </c>
      <c r="M1034" s="4" t="s">
        <v>3674</v>
      </c>
      <c r="O1034" s="138" t="s">
        <v>3596</v>
      </c>
      <c r="R1034" s="144" t="s">
        <v>3678</v>
      </c>
      <c r="U1034" s="47" t="s">
        <v>29</v>
      </c>
      <c r="X1034" s="47" t="s">
        <v>6973</v>
      </c>
      <c r="Y1034" s="159" t="s">
        <v>3638</v>
      </c>
      <c r="AF1034" s="17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  <c r="AZ1034" s="7"/>
      <c r="BA1034" s="7"/>
      <c r="BB1034" s="7"/>
      <c r="BC1034" s="7"/>
      <c r="BD1034" s="7"/>
      <c r="BE1034" s="7"/>
      <c r="BF1034" s="7"/>
      <c r="BG1034" s="7"/>
      <c r="BH1034" s="7"/>
      <c r="BI1034" s="7"/>
      <c r="BJ1034" s="7"/>
      <c r="BK1034" s="7"/>
      <c r="BL1034" s="7"/>
      <c r="BM1034" s="7"/>
      <c r="BN1034" s="7"/>
      <c r="BO1034" s="7"/>
      <c r="BP1034" s="7"/>
      <c r="BQ1034" s="7"/>
      <c r="BR1034" s="7"/>
      <c r="BS1034" s="7"/>
      <c r="BT1034" s="7"/>
      <c r="BU1034" s="7"/>
      <c r="BV1034" s="7"/>
      <c r="BW1034" s="7"/>
      <c r="BX1034" s="7"/>
      <c r="BY1034" s="7"/>
      <c r="BZ1034" s="7"/>
      <c r="CA1034" s="7"/>
      <c r="CB1034" s="7"/>
      <c r="CC1034" s="7"/>
      <c r="CD1034" s="7"/>
      <c r="CE1034" s="7"/>
      <c r="CF1034" s="7"/>
      <c r="CG1034" s="7"/>
      <c r="CH1034" s="7"/>
      <c r="CI1034" s="7"/>
      <c r="CJ1034" s="7"/>
      <c r="CK1034" s="7"/>
      <c r="CL1034" s="7"/>
      <c r="CM1034" s="7"/>
      <c r="CN1034" s="7"/>
      <c r="CO1034" s="7"/>
      <c r="CP1034" s="7"/>
      <c r="CQ1034" s="7"/>
      <c r="CR1034" s="7"/>
      <c r="CS1034" s="7"/>
      <c r="CT1034" s="7"/>
      <c r="CU1034" s="7"/>
      <c r="CV1034" s="7"/>
      <c r="CW1034" s="7"/>
      <c r="CX1034" s="7"/>
      <c r="CY1034" s="7"/>
      <c r="CZ1034" s="7"/>
      <c r="DA1034" s="7"/>
      <c r="DB1034" s="7"/>
      <c r="DC1034" s="7"/>
      <c r="DD1034" s="7"/>
      <c r="DE1034" s="7"/>
      <c r="DF1034" s="7"/>
      <c r="DG1034" s="7"/>
      <c r="DH1034" s="7"/>
      <c r="DI1034" s="7"/>
      <c r="DJ1034" s="7"/>
      <c r="DK1034" s="7"/>
      <c r="DL1034" s="7"/>
      <c r="DM1034" s="7"/>
      <c r="DN1034" s="7"/>
      <c r="DO1034" s="7"/>
      <c r="DP1034" s="7"/>
      <c r="DQ1034" s="7"/>
      <c r="DR1034" s="7"/>
      <c r="DS1034" s="7"/>
      <c r="DT1034" s="7"/>
      <c r="DU1034" s="7"/>
      <c r="DV1034" s="7"/>
      <c r="DW1034" s="7"/>
      <c r="DX1034" s="7"/>
      <c r="DY1034" s="7"/>
      <c r="DZ1034" s="7"/>
      <c r="EA1034" s="7"/>
      <c r="EB1034" s="7"/>
      <c r="EC1034" s="7"/>
      <c r="ED1034" s="7"/>
      <c r="EE1034" s="7"/>
      <c r="EF1034" s="7"/>
      <c r="EG1034" s="7"/>
      <c r="EH1034" s="7"/>
      <c r="EI1034" s="7"/>
      <c r="EJ1034" s="7"/>
      <c r="EK1034" s="7"/>
      <c r="EL1034" s="7"/>
      <c r="EM1034" s="7"/>
      <c r="EN1034" s="7"/>
      <c r="EO1034" s="7"/>
      <c r="EP1034" s="7"/>
      <c r="EQ1034" s="7"/>
      <c r="ER1034" s="7"/>
      <c r="ES1034" s="7"/>
      <c r="ET1034" s="7"/>
      <c r="EU1034" s="7"/>
      <c r="EV1034" s="7"/>
      <c r="EW1034" s="7"/>
      <c r="EX1034" s="7"/>
      <c r="EY1034" s="7"/>
      <c r="EZ1034" s="7"/>
      <c r="FA1034" s="7"/>
      <c r="FB1034" s="7"/>
      <c r="FC1034" s="7"/>
      <c r="FD1034" s="7"/>
      <c r="FE1034" s="7"/>
      <c r="FF1034" s="7"/>
      <c r="FG1034" s="7"/>
      <c r="FH1034" s="7"/>
      <c r="FI1034" s="7"/>
      <c r="FJ1034" s="7"/>
    </row>
    <row r="1035" spans="1:166" s="4" customFormat="1" ht="27" hidden="1" customHeight="1" x14ac:dyDescent="0.25">
      <c r="A1035" s="176">
        <v>1033</v>
      </c>
      <c r="B1035" s="4" t="s">
        <v>3606</v>
      </c>
      <c r="C1035" s="144" t="s">
        <v>2135</v>
      </c>
      <c r="D1035" s="138" t="s">
        <v>3657</v>
      </c>
      <c r="E1035" s="144" t="s">
        <v>3668</v>
      </c>
      <c r="F1035" s="26" t="s">
        <v>2101</v>
      </c>
      <c r="G1035" s="26" t="s">
        <v>2296</v>
      </c>
      <c r="H1035" s="26" t="s">
        <v>40</v>
      </c>
      <c r="I1035" s="70">
        <v>45722</v>
      </c>
      <c r="J1035" s="201">
        <f t="shared" ca="1" si="186"/>
        <v>644.39353854166984</v>
      </c>
      <c r="K1035" s="4">
        <v>729</v>
      </c>
      <c r="L1035" s="200">
        <f t="shared" si="185"/>
        <v>46451</v>
      </c>
      <c r="M1035" s="4" t="s">
        <v>3674</v>
      </c>
      <c r="O1035" s="138" t="s">
        <v>3676</v>
      </c>
      <c r="R1035" s="144"/>
      <c r="U1035" s="47" t="s">
        <v>29</v>
      </c>
      <c r="X1035" s="47" t="s">
        <v>6973</v>
      </c>
      <c r="Y1035" s="159" t="s">
        <v>3639</v>
      </c>
      <c r="AF1035" s="17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  <c r="AZ1035" s="7"/>
      <c r="BA1035" s="7"/>
      <c r="BB1035" s="7"/>
      <c r="BC1035" s="7"/>
      <c r="BD1035" s="7"/>
      <c r="BE1035" s="7"/>
      <c r="BF1035" s="7"/>
      <c r="BG1035" s="7"/>
      <c r="BH1035" s="7"/>
      <c r="BI1035" s="7"/>
      <c r="BJ1035" s="7"/>
      <c r="BK1035" s="7"/>
      <c r="BL1035" s="7"/>
      <c r="BM1035" s="7"/>
      <c r="BN1035" s="7"/>
      <c r="BO1035" s="7"/>
      <c r="BP1035" s="7"/>
      <c r="BQ1035" s="7"/>
      <c r="BR1035" s="7"/>
      <c r="BS1035" s="7"/>
      <c r="BT1035" s="7"/>
      <c r="BU1035" s="7"/>
      <c r="BV1035" s="7"/>
      <c r="BW1035" s="7"/>
      <c r="BX1035" s="7"/>
      <c r="BY1035" s="7"/>
      <c r="BZ1035" s="7"/>
      <c r="CA1035" s="7"/>
      <c r="CB1035" s="7"/>
      <c r="CC1035" s="7"/>
      <c r="CD1035" s="7"/>
      <c r="CE1035" s="7"/>
      <c r="CF1035" s="7"/>
      <c r="CG1035" s="7"/>
      <c r="CH1035" s="7"/>
      <c r="CI1035" s="7"/>
      <c r="CJ1035" s="7"/>
      <c r="CK1035" s="7"/>
      <c r="CL1035" s="7"/>
      <c r="CM1035" s="7"/>
      <c r="CN1035" s="7"/>
      <c r="CO1035" s="7"/>
      <c r="CP1035" s="7"/>
      <c r="CQ1035" s="7"/>
      <c r="CR1035" s="7"/>
      <c r="CS1035" s="7"/>
      <c r="CT1035" s="7"/>
      <c r="CU1035" s="7"/>
      <c r="CV1035" s="7"/>
      <c r="CW1035" s="7"/>
      <c r="CX1035" s="7"/>
      <c r="CY1035" s="7"/>
      <c r="CZ1035" s="7"/>
      <c r="DA1035" s="7"/>
      <c r="DB1035" s="7"/>
      <c r="DC1035" s="7"/>
      <c r="DD1035" s="7"/>
      <c r="DE1035" s="7"/>
      <c r="DF1035" s="7"/>
      <c r="DG1035" s="7"/>
      <c r="DH1035" s="7"/>
      <c r="DI1035" s="7"/>
      <c r="DJ1035" s="7"/>
      <c r="DK1035" s="7"/>
      <c r="DL1035" s="7"/>
      <c r="DM1035" s="7"/>
      <c r="DN1035" s="7"/>
      <c r="DO1035" s="7"/>
      <c r="DP1035" s="7"/>
      <c r="DQ1035" s="7"/>
      <c r="DR1035" s="7"/>
      <c r="DS1035" s="7"/>
      <c r="DT1035" s="7"/>
      <c r="DU1035" s="7"/>
      <c r="DV1035" s="7"/>
      <c r="DW1035" s="7"/>
      <c r="DX1035" s="7"/>
      <c r="DY1035" s="7"/>
      <c r="DZ1035" s="7"/>
      <c r="EA1035" s="7"/>
      <c r="EB1035" s="7"/>
      <c r="EC1035" s="7"/>
      <c r="ED1035" s="7"/>
      <c r="EE1035" s="7"/>
      <c r="EF1035" s="7"/>
      <c r="EG1035" s="7"/>
      <c r="EH1035" s="7"/>
      <c r="EI1035" s="7"/>
      <c r="EJ1035" s="7"/>
      <c r="EK1035" s="7"/>
      <c r="EL1035" s="7"/>
      <c r="EM1035" s="7"/>
      <c r="EN1035" s="7"/>
      <c r="EO1035" s="7"/>
      <c r="EP1035" s="7"/>
      <c r="EQ1035" s="7"/>
      <c r="ER1035" s="7"/>
      <c r="ES1035" s="7"/>
      <c r="ET1035" s="7"/>
      <c r="EU1035" s="7"/>
      <c r="EV1035" s="7"/>
      <c r="EW1035" s="7"/>
      <c r="EX1035" s="7"/>
      <c r="EY1035" s="7"/>
      <c r="EZ1035" s="7"/>
      <c r="FA1035" s="7"/>
      <c r="FB1035" s="7"/>
      <c r="FC1035" s="7"/>
      <c r="FD1035" s="7"/>
      <c r="FE1035" s="7"/>
      <c r="FF1035" s="7"/>
      <c r="FG1035" s="7"/>
      <c r="FH1035" s="7"/>
      <c r="FI1035" s="7"/>
      <c r="FJ1035" s="7"/>
    </row>
    <row r="1036" spans="1:166" s="4" customFormat="1" ht="27" hidden="1" customHeight="1" x14ac:dyDescent="0.25">
      <c r="A1036" s="176">
        <v>1034</v>
      </c>
      <c r="B1036" s="4" t="s">
        <v>3606</v>
      </c>
      <c r="C1036" s="144" t="s">
        <v>2135</v>
      </c>
      <c r="D1036" s="138" t="s">
        <v>3658</v>
      </c>
      <c r="E1036" s="144" t="s">
        <v>3668</v>
      </c>
      <c r="F1036" s="26" t="s">
        <v>2101</v>
      </c>
      <c r="G1036" s="26" t="s">
        <v>2296</v>
      </c>
      <c r="H1036" s="26" t="s">
        <v>40</v>
      </c>
      <c r="I1036" s="70">
        <v>45722</v>
      </c>
      <c r="J1036" s="201">
        <f t="shared" ca="1" si="186"/>
        <v>644.39353854166984</v>
      </c>
      <c r="K1036" s="4">
        <v>729</v>
      </c>
      <c r="L1036" s="200">
        <f t="shared" si="185"/>
        <v>46451</v>
      </c>
      <c r="M1036" s="4" t="s">
        <v>3674</v>
      </c>
      <c r="O1036" s="138" t="s">
        <v>3676</v>
      </c>
      <c r="R1036" s="144"/>
      <c r="U1036" s="47" t="s">
        <v>29</v>
      </c>
      <c r="X1036" s="47" t="s">
        <v>6973</v>
      </c>
      <c r="Y1036" s="159" t="s">
        <v>3640</v>
      </c>
      <c r="AF1036" s="17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  <c r="AZ1036" s="7"/>
      <c r="BA1036" s="7"/>
      <c r="BB1036" s="7"/>
      <c r="BC1036" s="7"/>
      <c r="BD1036" s="7"/>
      <c r="BE1036" s="7"/>
      <c r="BF1036" s="7"/>
      <c r="BG1036" s="7"/>
      <c r="BH1036" s="7"/>
      <c r="BI1036" s="7"/>
      <c r="BJ1036" s="7"/>
      <c r="BK1036" s="7"/>
      <c r="BL1036" s="7"/>
      <c r="BM1036" s="7"/>
      <c r="BN1036" s="7"/>
      <c r="BO1036" s="7"/>
      <c r="BP1036" s="7"/>
      <c r="BQ1036" s="7"/>
      <c r="BR1036" s="7"/>
      <c r="BS1036" s="7"/>
      <c r="BT1036" s="7"/>
      <c r="BU1036" s="7"/>
      <c r="BV1036" s="7"/>
      <c r="BW1036" s="7"/>
      <c r="BX1036" s="7"/>
      <c r="BY1036" s="7"/>
      <c r="BZ1036" s="7"/>
      <c r="CA1036" s="7"/>
      <c r="CB1036" s="7"/>
      <c r="CC1036" s="7"/>
      <c r="CD1036" s="7"/>
      <c r="CE1036" s="7"/>
      <c r="CF1036" s="7"/>
      <c r="CG1036" s="7"/>
      <c r="CH1036" s="7"/>
      <c r="CI1036" s="7"/>
      <c r="CJ1036" s="7"/>
      <c r="CK1036" s="7"/>
      <c r="CL1036" s="7"/>
      <c r="CM1036" s="7"/>
      <c r="CN1036" s="7"/>
      <c r="CO1036" s="7"/>
      <c r="CP1036" s="7"/>
      <c r="CQ1036" s="7"/>
      <c r="CR1036" s="7"/>
      <c r="CS1036" s="7"/>
      <c r="CT1036" s="7"/>
      <c r="CU1036" s="7"/>
      <c r="CV1036" s="7"/>
      <c r="CW1036" s="7"/>
      <c r="CX1036" s="7"/>
      <c r="CY1036" s="7"/>
      <c r="CZ1036" s="7"/>
      <c r="DA1036" s="7"/>
      <c r="DB1036" s="7"/>
      <c r="DC1036" s="7"/>
      <c r="DD1036" s="7"/>
      <c r="DE1036" s="7"/>
      <c r="DF1036" s="7"/>
      <c r="DG1036" s="7"/>
      <c r="DH1036" s="7"/>
      <c r="DI1036" s="7"/>
      <c r="DJ1036" s="7"/>
      <c r="DK1036" s="7"/>
      <c r="DL1036" s="7"/>
      <c r="DM1036" s="7"/>
      <c r="DN1036" s="7"/>
      <c r="DO1036" s="7"/>
      <c r="DP1036" s="7"/>
      <c r="DQ1036" s="7"/>
      <c r="DR1036" s="7"/>
      <c r="DS1036" s="7"/>
      <c r="DT1036" s="7"/>
      <c r="DU1036" s="7"/>
      <c r="DV1036" s="7"/>
      <c r="DW1036" s="7"/>
      <c r="DX1036" s="7"/>
      <c r="DY1036" s="7"/>
      <c r="DZ1036" s="7"/>
      <c r="EA1036" s="7"/>
      <c r="EB1036" s="7"/>
      <c r="EC1036" s="7"/>
      <c r="ED1036" s="7"/>
      <c r="EE1036" s="7"/>
      <c r="EF1036" s="7"/>
      <c r="EG1036" s="7"/>
      <c r="EH1036" s="7"/>
      <c r="EI1036" s="7"/>
      <c r="EJ1036" s="7"/>
      <c r="EK1036" s="7"/>
      <c r="EL1036" s="7"/>
      <c r="EM1036" s="7"/>
      <c r="EN1036" s="7"/>
      <c r="EO1036" s="7"/>
      <c r="EP1036" s="7"/>
      <c r="EQ1036" s="7"/>
      <c r="ER1036" s="7"/>
      <c r="ES1036" s="7"/>
      <c r="ET1036" s="7"/>
      <c r="EU1036" s="7"/>
      <c r="EV1036" s="7"/>
      <c r="EW1036" s="7"/>
      <c r="EX1036" s="7"/>
      <c r="EY1036" s="7"/>
      <c r="EZ1036" s="7"/>
      <c r="FA1036" s="7"/>
      <c r="FB1036" s="7"/>
      <c r="FC1036" s="7"/>
      <c r="FD1036" s="7"/>
      <c r="FE1036" s="7"/>
      <c r="FF1036" s="7"/>
      <c r="FG1036" s="7"/>
      <c r="FH1036" s="7"/>
      <c r="FI1036" s="7"/>
      <c r="FJ1036" s="7"/>
    </row>
    <row r="1037" spans="1:166" s="26" customFormat="1" ht="27" hidden="1" customHeight="1" thickBot="1" x14ac:dyDescent="0.3">
      <c r="A1037" s="178">
        <v>1035</v>
      </c>
      <c r="B1037" s="361" t="s">
        <v>3606</v>
      </c>
      <c r="C1037" s="386" t="s">
        <v>2475</v>
      </c>
      <c r="D1037" s="387" t="s">
        <v>2580</v>
      </c>
      <c r="E1037" s="386" t="s">
        <v>3669</v>
      </c>
      <c r="F1037" s="361" t="s">
        <v>2101</v>
      </c>
      <c r="G1037" s="361" t="s">
        <v>2296</v>
      </c>
      <c r="H1037" s="361" t="s">
        <v>40</v>
      </c>
      <c r="I1037" s="70">
        <v>45732</v>
      </c>
      <c r="J1037" s="332">
        <f t="shared" ca="1" si="186"/>
        <v>289.39353854166984</v>
      </c>
      <c r="K1037" s="331">
        <v>364</v>
      </c>
      <c r="L1037" s="333">
        <f t="shared" si="185"/>
        <v>46096</v>
      </c>
      <c r="M1037" s="361" t="s">
        <v>2037</v>
      </c>
      <c r="N1037" s="361"/>
      <c r="O1037" s="363" t="s">
        <v>3254</v>
      </c>
      <c r="P1037" s="361"/>
      <c r="Q1037" s="361"/>
      <c r="R1037" s="386" t="s">
        <v>3679</v>
      </c>
      <c r="S1037" s="361"/>
      <c r="T1037" s="361"/>
      <c r="U1037" s="47" t="s">
        <v>29</v>
      </c>
      <c r="V1037" s="361"/>
      <c r="W1037" s="361"/>
      <c r="X1037" s="47" t="s">
        <v>6973</v>
      </c>
      <c r="Y1037" s="387" t="s">
        <v>3641</v>
      </c>
      <c r="Z1037" s="361"/>
      <c r="AA1037" s="361"/>
      <c r="AB1037" s="361"/>
      <c r="AC1037" s="361"/>
      <c r="AD1037" s="361"/>
      <c r="AE1037" s="361"/>
      <c r="AF1037" s="368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  <c r="BG1037" s="96"/>
      <c r="BH1037" s="96"/>
      <c r="BI1037" s="96"/>
      <c r="BJ1037" s="96"/>
      <c r="BK1037" s="96"/>
      <c r="BL1037" s="96"/>
      <c r="BM1037" s="96"/>
      <c r="BN1037" s="96"/>
      <c r="BO1037" s="96"/>
      <c r="BP1037" s="96"/>
      <c r="BQ1037" s="96"/>
      <c r="BR1037" s="96"/>
      <c r="BS1037" s="96"/>
      <c r="BT1037" s="96"/>
      <c r="BU1037" s="96"/>
      <c r="BV1037" s="96"/>
      <c r="BW1037" s="96"/>
      <c r="BX1037" s="96"/>
      <c r="BY1037" s="96"/>
      <c r="BZ1037" s="96"/>
      <c r="CA1037" s="96"/>
      <c r="CB1037" s="96"/>
      <c r="CC1037" s="96"/>
      <c r="CD1037" s="96"/>
      <c r="CE1037" s="96"/>
      <c r="CF1037" s="96"/>
      <c r="CG1037" s="96"/>
      <c r="CH1037" s="96"/>
      <c r="CI1037" s="96"/>
      <c r="CJ1037" s="96"/>
      <c r="CK1037" s="96"/>
      <c r="CL1037" s="96"/>
      <c r="CM1037" s="96"/>
      <c r="CN1037" s="96"/>
      <c r="CO1037" s="96"/>
      <c r="CP1037" s="96"/>
      <c r="CQ1037" s="96"/>
      <c r="CR1037" s="96"/>
      <c r="CS1037" s="96"/>
      <c r="CT1037" s="96"/>
      <c r="CU1037" s="96"/>
      <c r="CV1037" s="96"/>
      <c r="CW1037" s="96"/>
      <c r="CX1037" s="96"/>
      <c r="CY1037" s="96"/>
      <c r="CZ1037" s="96"/>
      <c r="DA1037" s="96"/>
      <c r="DB1037" s="96"/>
      <c r="DC1037" s="96"/>
      <c r="DD1037" s="96"/>
      <c r="DE1037" s="96"/>
      <c r="DF1037" s="96"/>
      <c r="DG1037" s="96"/>
      <c r="DH1037" s="96"/>
      <c r="DI1037" s="96"/>
      <c r="DJ1037" s="96"/>
      <c r="DK1037" s="96"/>
      <c r="DL1037" s="96"/>
      <c r="DM1037" s="96"/>
      <c r="DN1037" s="96"/>
      <c r="DO1037" s="96"/>
      <c r="DP1037" s="96"/>
      <c r="DQ1037" s="96"/>
      <c r="DR1037" s="96"/>
      <c r="DS1037" s="96"/>
      <c r="DT1037" s="96"/>
      <c r="DU1037" s="96"/>
      <c r="DV1037" s="96"/>
      <c r="DW1037" s="96"/>
      <c r="DX1037" s="96"/>
      <c r="DY1037" s="96"/>
      <c r="DZ1037" s="96"/>
      <c r="EA1037" s="96"/>
      <c r="EB1037" s="96"/>
      <c r="EC1037" s="96"/>
      <c r="ED1037" s="96"/>
      <c r="EE1037" s="96"/>
      <c r="EF1037" s="96"/>
      <c r="EG1037" s="96"/>
      <c r="EH1037" s="96"/>
      <c r="EI1037" s="96"/>
      <c r="EJ1037" s="96"/>
      <c r="EK1037" s="96"/>
      <c r="EL1037" s="96"/>
      <c r="EM1037" s="96"/>
      <c r="EN1037" s="96"/>
      <c r="EO1037" s="96"/>
      <c r="EP1037" s="96"/>
      <c r="EQ1037" s="96"/>
      <c r="ER1037" s="96"/>
      <c r="ES1037" s="96"/>
      <c r="ET1037" s="96"/>
      <c r="EU1037" s="96"/>
      <c r="EV1037" s="96"/>
      <c r="EW1037" s="96"/>
      <c r="EX1037" s="96"/>
      <c r="EY1037" s="96"/>
      <c r="EZ1037" s="96"/>
      <c r="FA1037" s="96"/>
      <c r="FB1037" s="96"/>
      <c r="FC1037" s="96"/>
      <c r="FD1037" s="96"/>
      <c r="FE1037" s="96"/>
      <c r="FF1037" s="96"/>
      <c r="FG1037" s="96"/>
      <c r="FH1037" s="96"/>
      <c r="FI1037" s="96"/>
      <c r="FJ1037" s="96"/>
    </row>
    <row r="1038" spans="1:166" s="4" customFormat="1" ht="21.75" hidden="1" customHeight="1" x14ac:dyDescent="0.25">
      <c r="A1038" s="166">
        <v>1036</v>
      </c>
      <c r="B1038" s="166" t="s">
        <v>3680</v>
      </c>
      <c r="C1038" s="379" t="s">
        <v>2136</v>
      </c>
      <c r="D1038" s="380" t="s">
        <v>3706</v>
      </c>
      <c r="E1038" s="379" t="s">
        <v>3728</v>
      </c>
      <c r="F1038" s="372" t="s">
        <v>2101</v>
      </c>
      <c r="G1038" s="372" t="s">
        <v>2296</v>
      </c>
      <c r="H1038" s="372" t="s">
        <v>40</v>
      </c>
      <c r="I1038" s="373">
        <v>45728</v>
      </c>
      <c r="J1038" s="374">
        <f t="shared" ref="J1038:J1101" ca="1" si="187">L1038-NOW()</f>
        <v>285.39353854166984</v>
      </c>
      <c r="K1038" s="381">
        <v>364</v>
      </c>
      <c r="L1038" s="373">
        <f t="shared" ref="L1038:L1101" si="188">I1038+K1038</f>
        <v>46092</v>
      </c>
      <c r="M1038" s="380" t="s">
        <v>2436</v>
      </c>
      <c r="N1038" s="166"/>
      <c r="O1038" s="382" t="s">
        <v>3751</v>
      </c>
      <c r="P1038" s="380" t="s">
        <v>3754</v>
      </c>
      <c r="Q1038" s="166"/>
      <c r="R1038" s="166"/>
      <c r="S1038" s="166"/>
      <c r="T1038" s="166"/>
      <c r="U1038" s="47" t="s">
        <v>29</v>
      </c>
      <c r="V1038" s="166"/>
      <c r="W1038" s="166"/>
      <c r="X1038" s="47" t="s">
        <v>6973</v>
      </c>
      <c r="Y1038" s="380" t="s">
        <v>3683</v>
      </c>
      <c r="Z1038" s="383" t="s">
        <v>3758</v>
      </c>
      <c r="AA1038" s="166"/>
      <c r="AB1038" s="166"/>
      <c r="AC1038" s="166"/>
      <c r="AD1038" s="166"/>
      <c r="AE1038" s="166"/>
      <c r="AF1038" s="166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  <c r="AZ1038" s="7"/>
      <c r="BA1038" s="7"/>
      <c r="BB1038" s="7"/>
      <c r="BC1038" s="7"/>
      <c r="BD1038" s="7"/>
      <c r="BE1038" s="7"/>
      <c r="BF1038" s="7"/>
      <c r="BG1038" s="7"/>
      <c r="BH1038" s="7"/>
      <c r="BI1038" s="7"/>
      <c r="BJ1038" s="7"/>
      <c r="BK1038" s="7"/>
      <c r="BL1038" s="7"/>
      <c r="BM1038" s="7"/>
      <c r="BN1038" s="7"/>
      <c r="BO1038" s="7"/>
      <c r="BP1038" s="7"/>
      <c r="BQ1038" s="7"/>
      <c r="BR1038" s="7"/>
      <c r="BS1038" s="7"/>
      <c r="BT1038" s="7"/>
      <c r="BU1038" s="7"/>
      <c r="BV1038" s="7"/>
      <c r="BW1038" s="7"/>
      <c r="BX1038" s="7"/>
      <c r="BY1038" s="7"/>
      <c r="BZ1038" s="7"/>
      <c r="CA1038" s="7"/>
      <c r="CB1038" s="7"/>
      <c r="CC1038" s="7"/>
      <c r="CD1038" s="7"/>
      <c r="CE1038" s="7"/>
      <c r="CF1038" s="7"/>
      <c r="CG1038" s="7"/>
      <c r="CH1038" s="7"/>
      <c r="CI1038" s="7"/>
      <c r="CJ1038" s="7"/>
      <c r="CK1038" s="7"/>
      <c r="CL1038" s="7"/>
      <c r="CM1038" s="7"/>
      <c r="CN1038" s="7"/>
      <c r="CO1038" s="7"/>
      <c r="CP1038" s="7"/>
      <c r="CQ1038" s="7"/>
      <c r="CR1038" s="7"/>
      <c r="CS1038" s="7"/>
      <c r="CT1038" s="7"/>
      <c r="CU1038" s="7"/>
      <c r="CV1038" s="7"/>
      <c r="CW1038" s="7"/>
      <c r="CX1038" s="7"/>
      <c r="CY1038" s="7"/>
      <c r="CZ1038" s="7"/>
      <c r="DA1038" s="7"/>
      <c r="DB1038" s="7"/>
      <c r="DC1038" s="7"/>
      <c r="DD1038" s="7"/>
      <c r="DE1038" s="7"/>
      <c r="DF1038" s="7"/>
      <c r="DG1038" s="7"/>
      <c r="DH1038" s="7"/>
      <c r="DI1038" s="7"/>
      <c r="DJ1038" s="7"/>
      <c r="DK1038" s="7"/>
      <c r="DL1038" s="7"/>
      <c r="DM1038" s="7"/>
      <c r="DN1038" s="7"/>
      <c r="DO1038" s="7"/>
      <c r="DP1038" s="7"/>
      <c r="DQ1038" s="7"/>
      <c r="DR1038" s="7"/>
      <c r="DS1038" s="7"/>
      <c r="DT1038" s="7"/>
      <c r="DU1038" s="7"/>
      <c r="DV1038" s="7"/>
      <c r="DW1038" s="7"/>
      <c r="DX1038" s="7"/>
      <c r="DY1038" s="7"/>
      <c r="DZ1038" s="7"/>
      <c r="EA1038" s="7"/>
      <c r="EB1038" s="7"/>
      <c r="EC1038" s="7"/>
      <c r="ED1038" s="7"/>
      <c r="EE1038" s="7"/>
      <c r="EF1038" s="7"/>
      <c r="EG1038" s="7"/>
      <c r="EH1038" s="7"/>
      <c r="EI1038" s="7"/>
      <c r="EJ1038" s="7"/>
      <c r="EK1038" s="7"/>
      <c r="EL1038" s="7"/>
      <c r="EM1038" s="7"/>
      <c r="EN1038" s="7"/>
      <c r="EO1038" s="7"/>
      <c r="EP1038" s="7"/>
      <c r="EQ1038" s="7"/>
      <c r="ER1038" s="7"/>
      <c r="ES1038" s="7"/>
      <c r="ET1038" s="7"/>
      <c r="EU1038" s="7"/>
      <c r="EV1038" s="7"/>
      <c r="EW1038" s="7"/>
      <c r="EX1038" s="7"/>
      <c r="EY1038" s="7"/>
      <c r="EZ1038" s="7"/>
      <c r="FA1038" s="7"/>
      <c r="FB1038" s="7"/>
      <c r="FC1038" s="7"/>
      <c r="FD1038" s="7"/>
      <c r="FE1038" s="7"/>
      <c r="FF1038" s="7"/>
      <c r="FG1038" s="7"/>
      <c r="FH1038" s="7"/>
      <c r="FI1038" s="7"/>
      <c r="FJ1038" s="7"/>
    </row>
    <row r="1039" spans="1:166" s="4" customFormat="1" ht="21.75" hidden="1" customHeight="1" x14ac:dyDescent="0.25">
      <c r="A1039" s="4">
        <v>1037</v>
      </c>
      <c r="B1039" s="4" t="s">
        <v>3680</v>
      </c>
      <c r="C1039" s="202" t="s">
        <v>2136</v>
      </c>
      <c r="D1039" s="203" t="s">
        <v>3707</v>
      </c>
      <c r="E1039" s="202" t="s">
        <v>3729</v>
      </c>
      <c r="F1039" s="26" t="s">
        <v>2101</v>
      </c>
      <c r="G1039" s="26" t="s">
        <v>2296</v>
      </c>
      <c r="H1039" s="26" t="s">
        <v>40</v>
      </c>
      <c r="I1039" s="70">
        <v>45728</v>
      </c>
      <c r="J1039" s="71">
        <f t="shared" ca="1" si="187"/>
        <v>285.39353854166984</v>
      </c>
      <c r="K1039" s="19">
        <v>364</v>
      </c>
      <c r="L1039" s="70">
        <f t="shared" si="188"/>
        <v>46092</v>
      </c>
      <c r="M1039" s="203" t="s">
        <v>2436</v>
      </c>
      <c r="O1039" s="204" t="s">
        <v>3751</v>
      </c>
      <c r="P1039" s="203" t="s">
        <v>3754</v>
      </c>
      <c r="U1039" s="47" t="s">
        <v>29</v>
      </c>
      <c r="X1039" s="47" t="s">
        <v>6973</v>
      </c>
      <c r="Y1039" s="203" t="s">
        <v>3684</v>
      </c>
      <c r="Z1039" s="23" t="s">
        <v>3759</v>
      </c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  <c r="AZ1039" s="7"/>
      <c r="BA1039" s="7"/>
      <c r="BB1039" s="7"/>
      <c r="BC1039" s="7"/>
      <c r="BD1039" s="7"/>
      <c r="BE1039" s="7"/>
      <c r="BF1039" s="7"/>
      <c r="BG1039" s="7"/>
      <c r="BH1039" s="7"/>
      <c r="BI1039" s="7"/>
      <c r="BJ1039" s="7"/>
      <c r="BK1039" s="7"/>
      <c r="BL1039" s="7"/>
      <c r="BM1039" s="7"/>
      <c r="BN1039" s="7"/>
      <c r="BO1039" s="7"/>
      <c r="BP1039" s="7"/>
      <c r="BQ1039" s="7"/>
      <c r="BR1039" s="7"/>
      <c r="BS1039" s="7"/>
      <c r="BT1039" s="7"/>
      <c r="BU1039" s="7"/>
      <c r="BV1039" s="7"/>
      <c r="BW1039" s="7"/>
      <c r="BX1039" s="7"/>
      <c r="BY1039" s="7"/>
      <c r="BZ1039" s="7"/>
      <c r="CA1039" s="7"/>
      <c r="CB1039" s="7"/>
      <c r="CC1039" s="7"/>
      <c r="CD1039" s="7"/>
      <c r="CE1039" s="7"/>
      <c r="CF1039" s="7"/>
      <c r="CG1039" s="7"/>
      <c r="CH1039" s="7"/>
      <c r="CI1039" s="7"/>
      <c r="CJ1039" s="7"/>
      <c r="CK1039" s="7"/>
      <c r="CL1039" s="7"/>
      <c r="CM1039" s="7"/>
      <c r="CN1039" s="7"/>
      <c r="CO1039" s="7"/>
      <c r="CP1039" s="7"/>
      <c r="CQ1039" s="7"/>
      <c r="CR1039" s="7"/>
      <c r="CS1039" s="7"/>
      <c r="CT1039" s="7"/>
      <c r="CU1039" s="7"/>
      <c r="CV1039" s="7"/>
      <c r="CW1039" s="7"/>
      <c r="CX1039" s="7"/>
      <c r="CY1039" s="7"/>
      <c r="CZ1039" s="7"/>
      <c r="DA1039" s="7"/>
      <c r="DB1039" s="7"/>
      <c r="DC1039" s="7"/>
      <c r="DD1039" s="7"/>
      <c r="DE1039" s="7"/>
      <c r="DF1039" s="7"/>
      <c r="DG1039" s="7"/>
      <c r="DH1039" s="7"/>
      <c r="DI1039" s="7"/>
      <c r="DJ1039" s="7"/>
      <c r="DK1039" s="7"/>
      <c r="DL1039" s="7"/>
      <c r="DM1039" s="7"/>
      <c r="DN1039" s="7"/>
      <c r="DO1039" s="7"/>
      <c r="DP1039" s="7"/>
      <c r="DQ1039" s="7"/>
      <c r="DR1039" s="7"/>
      <c r="DS1039" s="7"/>
      <c r="DT1039" s="7"/>
      <c r="DU1039" s="7"/>
      <c r="DV1039" s="7"/>
      <c r="DW1039" s="7"/>
      <c r="DX1039" s="7"/>
      <c r="DY1039" s="7"/>
      <c r="DZ1039" s="7"/>
      <c r="EA1039" s="7"/>
      <c r="EB1039" s="7"/>
      <c r="EC1039" s="7"/>
      <c r="ED1039" s="7"/>
      <c r="EE1039" s="7"/>
      <c r="EF1039" s="7"/>
      <c r="EG1039" s="7"/>
      <c r="EH1039" s="7"/>
      <c r="EI1039" s="7"/>
      <c r="EJ1039" s="7"/>
      <c r="EK1039" s="7"/>
      <c r="EL1039" s="7"/>
      <c r="EM1039" s="7"/>
      <c r="EN1039" s="7"/>
      <c r="EO1039" s="7"/>
      <c r="EP1039" s="7"/>
      <c r="EQ1039" s="7"/>
      <c r="ER1039" s="7"/>
      <c r="ES1039" s="7"/>
      <c r="ET1039" s="7"/>
      <c r="EU1039" s="7"/>
      <c r="EV1039" s="7"/>
      <c r="EW1039" s="7"/>
      <c r="EX1039" s="7"/>
      <c r="EY1039" s="7"/>
      <c r="EZ1039" s="7"/>
      <c r="FA1039" s="7"/>
      <c r="FB1039" s="7"/>
      <c r="FC1039" s="7"/>
      <c r="FD1039" s="7"/>
      <c r="FE1039" s="7"/>
      <c r="FF1039" s="7"/>
      <c r="FG1039" s="7"/>
      <c r="FH1039" s="7"/>
      <c r="FI1039" s="7"/>
      <c r="FJ1039" s="7"/>
    </row>
    <row r="1040" spans="1:166" s="4" customFormat="1" ht="31.5" hidden="1" customHeight="1" x14ac:dyDescent="0.25">
      <c r="A1040" s="4">
        <v>1038</v>
      </c>
      <c r="B1040" s="4" t="s">
        <v>3680</v>
      </c>
      <c r="C1040" s="202" t="s">
        <v>2136</v>
      </c>
      <c r="D1040" s="203" t="s">
        <v>3708</v>
      </c>
      <c r="E1040" s="202" t="s">
        <v>3730</v>
      </c>
      <c r="F1040" s="26" t="s">
        <v>2101</v>
      </c>
      <c r="G1040" s="26" t="s">
        <v>2296</v>
      </c>
      <c r="H1040" s="26" t="s">
        <v>40</v>
      </c>
      <c r="I1040" s="70">
        <v>45728</v>
      </c>
      <c r="J1040" s="71">
        <f t="shared" ca="1" si="187"/>
        <v>285.39353854166984</v>
      </c>
      <c r="K1040" s="19">
        <v>364</v>
      </c>
      <c r="L1040" s="70">
        <f t="shared" si="188"/>
        <v>46092</v>
      </c>
      <c r="M1040" s="203" t="s">
        <v>2436</v>
      </c>
      <c r="O1040" s="204" t="s">
        <v>3752</v>
      </c>
      <c r="P1040" s="203" t="s">
        <v>2955</v>
      </c>
      <c r="U1040" s="47" t="s">
        <v>29</v>
      </c>
      <c r="X1040" s="47" t="s">
        <v>6973</v>
      </c>
      <c r="Y1040" s="203" t="s">
        <v>3685</v>
      </c>
      <c r="Z1040" s="23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  <c r="AZ1040" s="7"/>
      <c r="BA1040" s="7"/>
      <c r="BB1040" s="7"/>
      <c r="BC1040" s="7"/>
      <c r="BD1040" s="7"/>
      <c r="BE1040" s="7"/>
      <c r="BF1040" s="7"/>
      <c r="BG1040" s="7"/>
      <c r="BH1040" s="7"/>
      <c r="BI1040" s="7"/>
      <c r="BJ1040" s="7"/>
      <c r="BK1040" s="7"/>
      <c r="BL1040" s="7"/>
      <c r="BM1040" s="7"/>
      <c r="BN1040" s="7"/>
      <c r="BO1040" s="7"/>
      <c r="BP1040" s="7"/>
      <c r="BQ1040" s="7"/>
      <c r="BR1040" s="7"/>
      <c r="BS1040" s="7"/>
      <c r="BT1040" s="7"/>
      <c r="BU1040" s="7"/>
      <c r="BV1040" s="7"/>
      <c r="BW1040" s="7"/>
      <c r="BX1040" s="7"/>
      <c r="BY1040" s="7"/>
      <c r="BZ1040" s="7"/>
      <c r="CA1040" s="7"/>
      <c r="CB1040" s="7"/>
      <c r="CC1040" s="7"/>
      <c r="CD1040" s="7"/>
      <c r="CE1040" s="7"/>
      <c r="CF1040" s="7"/>
      <c r="CG1040" s="7"/>
      <c r="CH1040" s="7"/>
      <c r="CI1040" s="7"/>
      <c r="CJ1040" s="7"/>
      <c r="CK1040" s="7"/>
      <c r="CL1040" s="7"/>
      <c r="CM1040" s="7"/>
      <c r="CN1040" s="7"/>
      <c r="CO1040" s="7"/>
      <c r="CP1040" s="7"/>
      <c r="CQ1040" s="7"/>
      <c r="CR1040" s="7"/>
      <c r="CS1040" s="7"/>
      <c r="CT1040" s="7"/>
      <c r="CU1040" s="7"/>
      <c r="CV1040" s="7"/>
      <c r="CW1040" s="7"/>
      <c r="CX1040" s="7"/>
      <c r="CY1040" s="7"/>
      <c r="CZ1040" s="7"/>
      <c r="DA1040" s="7"/>
      <c r="DB1040" s="7"/>
      <c r="DC1040" s="7"/>
      <c r="DD1040" s="7"/>
      <c r="DE1040" s="7"/>
      <c r="DF1040" s="7"/>
      <c r="DG1040" s="7"/>
      <c r="DH1040" s="7"/>
      <c r="DI1040" s="7"/>
      <c r="DJ1040" s="7"/>
      <c r="DK1040" s="7"/>
      <c r="DL1040" s="7"/>
      <c r="DM1040" s="7"/>
      <c r="DN1040" s="7"/>
      <c r="DO1040" s="7"/>
      <c r="DP1040" s="7"/>
      <c r="DQ1040" s="7"/>
      <c r="DR1040" s="7"/>
      <c r="DS1040" s="7"/>
      <c r="DT1040" s="7"/>
      <c r="DU1040" s="7"/>
      <c r="DV1040" s="7"/>
      <c r="DW1040" s="7"/>
      <c r="DX1040" s="7"/>
      <c r="DY1040" s="7"/>
      <c r="DZ1040" s="7"/>
      <c r="EA1040" s="7"/>
      <c r="EB1040" s="7"/>
      <c r="EC1040" s="7"/>
      <c r="ED1040" s="7"/>
      <c r="EE1040" s="7"/>
      <c r="EF1040" s="7"/>
      <c r="EG1040" s="7"/>
      <c r="EH1040" s="7"/>
      <c r="EI1040" s="7"/>
      <c r="EJ1040" s="7"/>
      <c r="EK1040" s="7"/>
      <c r="EL1040" s="7"/>
      <c r="EM1040" s="7"/>
      <c r="EN1040" s="7"/>
      <c r="EO1040" s="7"/>
      <c r="EP1040" s="7"/>
      <c r="EQ1040" s="7"/>
      <c r="ER1040" s="7"/>
      <c r="ES1040" s="7"/>
      <c r="ET1040" s="7"/>
      <c r="EU1040" s="7"/>
      <c r="EV1040" s="7"/>
      <c r="EW1040" s="7"/>
      <c r="EX1040" s="7"/>
      <c r="EY1040" s="7"/>
      <c r="EZ1040" s="7"/>
      <c r="FA1040" s="7"/>
      <c r="FB1040" s="7"/>
      <c r="FC1040" s="7"/>
      <c r="FD1040" s="7"/>
      <c r="FE1040" s="7"/>
      <c r="FF1040" s="7"/>
      <c r="FG1040" s="7"/>
      <c r="FH1040" s="7"/>
      <c r="FI1040" s="7"/>
      <c r="FJ1040" s="7"/>
    </row>
    <row r="1041" spans="1:166" s="4" customFormat="1" ht="21.75" hidden="1" customHeight="1" x14ac:dyDescent="0.25">
      <c r="A1041" s="4">
        <v>1039</v>
      </c>
      <c r="B1041" s="4" t="s">
        <v>3680</v>
      </c>
      <c r="C1041" s="202" t="s">
        <v>3681</v>
      </c>
      <c r="D1041" s="203" t="s">
        <v>3709</v>
      </c>
      <c r="E1041" s="202" t="s">
        <v>3731</v>
      </c>
      <c r="F1041" s="26" t="s">
        <v>2101</v>
      </c>
      <c r="G1041" s="26" t="s">
        <v>2296</v>
      </c>
      <c r="H1041" s="26" t="s">
        <v>40</v>
      </c>
      <c r="I1041" s="70">
        <v>45728</v>
      </c>
      <c r="J1041" s="71">
        <f t="shared" ca="1" si="187"/>
        <v>285.39353854166984</v>
      </c>
      <c r="K1041" s="19">
        <v>364</v>
      </c>
      <c r="L1041" s="70">
        <f t="shared" si="188"/>
        <v>46092</v>
      </c>
      <c r="M1041" s="203" t="s">
        <v>3750</v>
      </c>
      <c r="O1041" s="204">
        <v>1E-3</v>
      </c>
      <c r="P1041" s="203" t="s">
        <v>2955</v>
      </c>
      <c r="U1041" s="47" t="s">
        <v>29</v>
      </c>
      <c r="X1041" s="47" t="s">
        <v>6973</v>
      </c>
      <c r="Y1041" s="203" t="s">
        <v>3686</v>
      </c>
      <c r="Z1041" s="23" t="s">
        <v>3760</v>
      </c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  <c r="AZ1041" s="7"/>
      <c r="BA1041" s="7"/>
      <c r="BB1041" s="7"/>
      <c r="BC1041" s="7"/>
      <c r="BD1041" s="7"/>
      <c r="BE1041" s="7"/>
      <c r="BF1041" s="7"/>
      <c r="BG1041" s="7"/>
      <c r="BH1041" s="7"/>
      <c r="BI1041" s="7"/>
      <c r="BJ1041" s="7"/>
      <c r="BK1041" s="7"/>
      <c r="BL1041" s="7"/>
      <c r="BM1041" s="7"/>
      <c r="BN1041" s="7"/>
      <c r="BO1041" s="7"/>
      <c r="BP1041" s="7"/>
      <c r="BQ1041" s="7"/>
      <c r="BR1041" s="7"/>
      <c r="BS1041" s="7"/>
      <c r="BT1041" s="7"/>
      <c r="BU1041" s="7"/>
      <c r="BV1041" s="7"/>
      <c r="BW1041" s="7"/>
      <c r="BX1041" s="7"/>
      <c r="BY1041" s="7"/>
      <c r="BZ1041" s="7"/>
      <c r="CA1041" s="7"/>
      <c r="CB1041" s="7"/>
      <c r="CC1041" s="7"/>
      <c r="CD1041" s="7"/>
      <c r="CE1041" s="7"/>
      <c r="CF1041" s="7"/>
      <c r="CG1041" s="7"/>
      <c r="CH1041" s="7"/>
      <c r="CI1041" s="7"/>
      <c r="CJ1041" s="7"/>
      <c r="CK1041" s="7"/>
      <c r="CL1041" s="7"/>
      <c r="CM1041" s="7"/>
      <c r="CN1041" s="7"/>
      <c r="CO1041" s="7"/>
      <c r="CP1041" s="7"/>
      <c r="CQ1041" s="7"/>
      <c r="CR1041" s="7"/>
      <c r="CS1041" s="7"/>
      <c r="CT1041" s="7"/>
      <c r="CU1041" s="7"/>
      <c r="CV1041" s="7"/>
      <c r="CW1041" s="7"/>
      <c r="CX1041" s="7"/>
      <c r="CY1041" s="7"/>
      <c r="CZ1041" s="7"/>
      <c r="DA1041" s="7"/>
      <c r="DB1041" s="7"/>
      <c r="DC1041" s="7"/>
      <c r="DD1041" s="7"/>
      <c r="DE1041" s="7"/>
      <c r="DF1041" s="7"/>
      <c r="DG1041" s="7"/>
      <c r="DH1041" s="7"/>
      <c r="DI1041" s="7"/>
      <c r="DJ1041" s="7"/>
      <c r="DK1041" s="7"/>
      <c r="DL1041" s="7"/>
      <c r="DM1041" s="7"/>
      <c r="DN1041" s="7"/>
      <c r="DO1041" s="7"/>
      <c r="DP1041" s="7"/>
      <c r="DQ1041" s="7"/>
      <c r="DR1041" s="7"/>
      <c r="DS1041" s="7"/>
      <c r="DT1041" s="7"/>
      <c r="DU1041" s="7"/>
      <c r="DV1041" s="7"/>
      <c r="DW1041" s="7"/>
      <c r="DX1041" s="7"/>
      <c r="DY1041" s="7"/>
      <c r="DZ1041" s="7"/>
      <c r="EA1041" s="7"/>
      <c r="EB1041" s="7"/>
      <c r="EC1041" s="7"/>
      <c r="ED1041" s="7"/>
      <c r="EE1041" s="7"/>
      <c r="EF1041" s="7"/>
      <c r="EG1041" s="7"/>
      <c r="EH1041" s="7"/>
      <c r="EI1041" s="7"/>
      <c r="EJ1041" s="7"/>
      <c r="EK1041" s="7"/>
      <c r="EL1041" s="7"/>
      <c r="EM1041" s="7"/>
      <c r="EN1041" s="7"/>
      <c r="EO1041" s="7"/>
      <c r="EP1041" s="7"/>
      <c r="EQ1041" s="7"/>
      <c r="ER1041" s="7"/>
      <c r="ES1041" s="7"/>
      <c r="ET1041" s="7"/>
      <c r="EU1041" s="7"/>
      <c r="EV1041" s="7"/>
      <c r="EW1041" s="7"/>
      <c r="EX1041" s="7"/>
      <c r="EY1041" s="7"/>
      <c r="EZ1041" s="7"/>
      <c r="FA1041" s="7"/>
      <c r="FB1041" s="7"/>
      <c r="FC1041" s="7"/>
      <c r="FD1041" s="7"/>
      <c r="FE1041" s="7"/>
      <c r="FF1041" s="7"/>
      <c r="FG1041" s="7"/>
      <c r="FH1041" s="7"/>
      <c r="FI1041" s="7"/>
      <c r="FJ1041" s="7"/>
    </row>
    <row r="1042" spans="1:166" s="4" customFormat="1" ht="21.75" hidden="1" customHeight="1" x14ac:dyDescent="0.25">
      <c r="A1042" s="4">
        <v>1040</v>
      </c>
      <c r="B1042" s="4" t="s">
        <v>3680</v>
      </c>
      <c r="C1042" s="202" t="s">
        <v>3681</v>
      </c>
      <c r="D1042" s="203" t="s">
        <v>3710</v>
      </c>
      <c r="E1042" s="202" t="s">
        <v>3732</v>
      </c>
      <c r="F1042" s="26" t="s">
        <v>2101</v>
      </c>
      <c r="G1042" s="26" t="s">
        <v>2296</v>
      </c>
      <c r="H1042" s="26" t="s">
        <v>40</v>
      </c>
      <c r="I1042" s="70">
        <v>45728</v>
      </c>
      <c r="J1042" s="71">
        <f t="shared" ca="1" si="187"/>
        <v>285.39353854166984</v>
      </c>
      <c r="K1042" s="19">
        <v>364</v>
      </c>
      <c r="L1042" s="70">
        <f t="shared" si="188"/>
        <v>46092</v>
      </c>
      <c r="M1042" s="203" t="s">
        <v>3750</v>
      </c>
      <c r="O1042" s="203"/>
      <c r="U1042" s="47" t="s">
        <v>29</v>
      </c>
      <c r="X1042" s="47" t="s">
        <v>6973</v>
      </c>
      <c r="Y1042" s="203" t="s">
        <v>3687</v>
      </c>
      <c r="Z1042" s="23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  <c r="BE1042" s="7"/>
      <c r="BF1042" s="7"/>
      <c r="BG1042" s="7"/>
      <c r="BH1042" s="7"/>
      <c r="BI1042" s="7"/>
      <c r="BJ1042" s="7"/>
      <c r="BK1042" s="7"/>
      <c r="BL1042" s="7"/>
      <c r="BM1042" s="7"/>
      <c r="BN1042" s="7"/>
      <c r="BO1042" s="7"/>
      <c r="BP1042" s="7"/>
      <c r="BQ1042" s="7"/>
      <c r="BR1042" s="7"/>
      <c r="BS1042" s="7"/>
      <c r="BT1042" s="7"/>
      <c r="BU1042" s="7"/>
      <c r="BV1042" s="7"/>
      <c r="BW1042" s="7"/>
      <c r="BX1042" s="7"/>
      <c r="BY1042" s="7"/>
      <c r="BZ1042" s="7"/>
      <c r="CA1042" s="7"/>
      <c r="CB1042" s="7"/>
      <c r="CC1042" s="7"/>
      <c r="CD1042" s="7"/>
      <c r="CE1042" s="7"/>
      <c r="CF1042" s="7"/>
      <c r="CG1042" s="7"/>
      <c r="CH1042" s="7"/>
      <c r="CI1042" s="7"/>
      <c r="CJ1042" s="7"/>
      <c r="CK1042" s="7"/>
      <c r="CL1042" s="7"/>
      <c r="CM1042" s="7"/>
      <c r="CN1042" s="7"/>
      <c r="CO1042" s="7"/>
      <c r="CP1042" s="7"/>
      <c r="CQ1042" s="7"/>
      <c r="CR1042" s="7"/>
      <c r="CS1042" s="7"/>
      <c r="CT1042" s="7"/>
      <c r="CU1042" s="7"/>
      <c r="CV1042" s="7"/>
      <c r="CW1042" s="7"/>
      <c r="CX1042" s="7"/>
      <c r="CY1042" s="7"/>
      <c r="CZ1042" s="7"/>
      <c r="DA1042" s="7"/>
      <c r="DB1042" s="7"/>
      <c r="DC1042" s="7"/>
      <c r="DD1042" s="7"/>
      <c r="DE1042" s="7"/>
      <c r="DF1042" s="7"/>
      <c r="DG1042" s="7"/>
      <c r="DH1042" s="7"/>
      <c r="DI1042" s="7"/>
      <c r="DJ1042" s="7"/>
      <c r="DK1042" s="7"/>
      <c r="DL1042" s="7"/>
      <c r="DM1042" s="7"/>
      <c r="DN1042" s="7"/>
      <c r="DO1042" s="7"/>
      <c r="DP1042" s="7"/>
      <c r="DQ1042" s="7"/>
      <c r="DR1042" s="7"/>
      <c r="DS1042" s="7"/>
      <c r="DT1042" s="7"/>
      <c r="DU1042" s="7"/>
      <c r="DV1042" s="7"/>
      <c r="DW1042" s="7"/>
      <c r="DX1042" s="7"/>
      <c r="DY1042" s="7"/>
      <c r="DZ1042" s="7"/>
      <c r="EA1042" s="7"/>
      <c r="EB1042" s="7"/>
      <c r="EC1042" s="7"/>
      <c r="ED1042" s="7"/>
      <c r="EE1042" s="7"/>
      <c r="EF1042" s="7"/>
      <c r="EG1042" s="7"/>
      <c r="EH1042" s="7"/>
      <c r="EI1042" s="7"/>
      <c r="EJ1042" s="7"/>
      <c r="EK1042" s="7"/>
      <c r="EL1042" s="7"/>
      <c r="EM1042" s="7"/>
      <c r="EN1042" s="7"/>
      <c r="EO1042" s="7"/>
      <c r="EP1042" s="7"/>
      <c r="EQ1042" s="7"/>
      <c r="ER1042" s="7"/>
      <c r="ES1042" s="7"/>
      <c r="ET1042" s="7"/>
      <c r="EU1042" s="7"/>
      <c r="EV1042" s="7"/>
      <c r="EW1042" s="7"/>
      <c r="EX1042" s="7"/>
      <c r="EY1042" s="7"/>
      <c r="EZ1042" s="7"/>
      <c r="FA1042" s="7"/>
      <c r="FB1042" s="7"/>
      <c r="FC1042" s="7"/>
      <c r="FD1042" s="7"/>
      <c r="FE1042" s="7"/>
      <c r="FF1042" s="7"/>
      <c r="FG1042" s="7"/>
      <c r="FH1042" s="7"/>
      <c r="FI1042" s="7"/>
      <c r="FJ1042" s="7"/>
    </row>
    <row r="1043" spans="1:166" s="4" customFormat="1" ht="21.75" hidden="1" customHeight="1" x14ac:dyDescent="0.25">
      <c r="A1043" s="4">
        <v>1041</v>
      </c>
      <c r="B1043" s="4" t="s">
        <v>3680</v>
      </c>
      <c r="C1043" s="202" t="s">
        <v>3682</v>
      </c>
      <c r="D1043" s="203" t="s">
        <v>3711</v>
      </c>
      <c r="E1043" s="202" t="s">
        <v>3733</v>
      </c>
      <c r="F1043" s="26" t="s">
        <v>2101</v>
      </c>
      <c r="G1043" s="26" t="s">
        <v>2296</v>
      </c>
      <c r="H1043" s="26" t="s">
        <v>40</v>
      </c>
      <c r="I1043" s="70">
        <v>45724</v>
      </c>
      <c r="J1043" s="71">
        <f t="shared" ca="1" si="187"/>
        <v>646.39353854166984</v>
      </c>
      <c r="K1043" s="19">
        <v>729</v>
      </c>
      <c r="L1043" s="70">
        <f t="shared" si="188"/>
        <v>46453</v>
      </c>
      <c r="M1043" s="203" t="s">
        <v>3226</v>
      </c>
      <c r="O1043" s="205">
        <v>0</v>
      </c>
      <c r="U1043" s="47" t="s">
        <v>29</v>
      </c>
      <c r="X1043" s="47" t="s">
        <v>6973</v>
      </c>
      <c r="Y1043" s="203" t="s">
        <v>3688</v>
      </c>
      <c r="Z1043" s="23" t="s">
        <v>3761</v>
      </c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  <c r="AZ1043" s="7"/>
      <c r="BA1043" s="7"/>
      <c r="BB1043" s="7"/>
      <c r="BC1043" s="7"/>
      <c r="BD1043" s="7"/>
      <c r="BE1043" s="7"/>
      <c r="BF1043" s="7"/>
      <c r="BG1043" s="7"/>
      <c r="BH1043" s="7"/>
      <c r="BI1043" s="7"/>
      <c r="BJ1043" s="7"/>
      <c r="BK1043" s="7"/>
      <c r="BL1043" s="7"/>
      <c r="BM1043" s="7"/>
      <c r="BN1043" s="7"/>
      <c r="BO1043" s="7"/>
      <c r="BP1043" s="7"/>
      <c r="BQ1043" s="7"/>
      <c r="BR1043" s="7"/>
      <c r="BS1043" s="7"/>
      <c r="BT1043" s="7"/>
      <c r="BU1043" s="7"/>
      <c r="BV1043" s="7"/>
      <c r="BW1043" s="7"/>
      <c r="BX1043" s="7"/>
      <c r="BY1043" s="7"/>
      <c r="BZ1043" s="7"/>
      <c r="CA1043" s="7"/>
      <c r="CB1043" s="7"/>
      <c r="CC1043" s="7"/>
      <c r="CD1043" s="7"/>
      <c r="CE1043" s="7"/>
      <c r="CF1043" s="7"/>
      <c r="CG1043" s="7"/>
      <c r="CH1043" s="7"/>
      <c r="CI1043" s="7"/>
      <c r="CJ1043" s="7"/>
      <c r="CK1043" s="7"/>
      <c r="CL1043" s="7"/>
      <c r="CM1043" s="7"/>
      <c r="CN1043" s="7"/>
      <c r="CO1043" s="7"/>
      <c r="CP1043" s="7"/>
      <c r="CQ1043" s="7"/>
      <c r="CR1043" s="7"/>
      <c r="CS1043" s="7"/>
      <c r="CT1043" s="7"/>
      <c r="CU1043" s="7"/>
      <c r="CV1043" s="7"/>
      <c r="CW1043" s="7"/>
      <c r="CX1043" s="7"/>
      <c r="CY1043" s="7"/>
      <c r="CZ1043" s="7"/>
      <c r="DA1043" s="7"/>
      <c r="DB1043" s="7"/>
      <c r="DC1043" s="7"/>
      <c r="DD1043" s="7"/>
      <c r="DE1043" s="7"/>
      <c r="DF1043" s="7"/>
      <c r="DG1043" s="7"/>
      <c r="DH1043" s="7"/>
      <c r="DI1043" s="7"/>
      <c r="DJ1043" s="7"/>
      <c r="DK1043" s="7"/>
      <c r="DL1043" s="7"/>
      <c r="DM1043" s="7"/>
      <c r="DN1043" s="7"/>
      <c r="DO1043" s="7"/>
      <c r="DP1043" s="7"/>
      <c r="DQ1043" s="7"/>
      <c r="DR1043" s="7"/>
      <c r="DS1043" s="7"/>
      <c r="DT1043" s="7"/>
      <c r="DU1043" s="7"/>
      <c r="DV1043" s="7"/>
      <c r="DW1043" s="7"/>
      <c r="DX1043" s="7"/>
      <c r="DY1043" s="7"/>
      <c r="DZ1043" s="7"/>
      <c r="EA1043" s="7"/>
      <c r="EB1043" s="7"/>
      <c r="EC1043" s="7"/>
      <c r="ED1043" s="7"/>
      <c r="EE1043" s="7"/>
      <c r="EF1043" s="7"/>
      <c r="EG1043" s="7"/>
      <c r="EH1043" s="7"/>
      <c r="EI1043" s="7"/>
      <c r="EJ1043" s="7"/>
      <c r="EK1043" s="7"/>
      <c r="EL1043" s="7"/>
      <c r="EM1043" s="7"/>
      <c r="EN1043" s="7"/>
      <c r="EO1043" s="7"/>
      <c r="EP1043" s="7"/>
      <c r="EQ1043" s="7"/>
      <c r="ER1043" s="7"/>
      <c r="ES1043" s="7"/>
      <c r="ET1043" s="7"/>
      <c r="EU1043" s="7"/>
      <c r="EV1043" s="7"/>
      <c r="EW1043" s="7"/>
      <c r="EX1043" s="7"/>
      <c r="EY1043" s="7"/>
      <c r="EZ1043" s="7"/>
      <c r="FA1043" s="7"/>
      <c r="FB1043" s="7"/>
      <c r="FC1043" s="7"/>
      <c r="FD1043" s="7"/>
      <c r="FE1043" s="7"/>
      <c r="FF1043" s="7"/>
      <c r="FG1043" s="7"/>
      <c r="FH1043" s="7"/>
      <c r="FI1043" s="7"/>
      <c r="FJ1043" s="7"/>
    </row>
    <row r="1044" spans="1:166" s="4" customFormat="1" ht="21.75" hidden="1" customHeight="1" x14ac:dyDescent="0.25">
      <c r="A1044" s="4">
        <v>1042</v>
      </c>
      <c r="B1044" s="4" t="s">
        <v>3680</v>
      </c>
      <c r="C1044" s="202" t="s">
        <v>3682</v>
      </c>
      <c r="D1044" s="203" t="s">
        <v>3712</v>
      </c>
      <c r="E1044" s="202" t="s">
        <v>3734</v>
      </c>
      <c r="F1044" s="26" t="s">
        <v>2101</v>
      </c>
      <c r="G1044" s="26" t="s">
        <v>2296</v>
      </c>
      <c r="H1044" s="26" t="s">
        <v>40</v>
      </c>
      <c r="I1044" s="70">
        <v>45728</v>
      </c>
      <c r="J1044" s="71">
        <f t="shared" ca="1" si="187"/>
        <v>650.39353854166984</v>
      </c>
      <c r="K1044" s="19">
        <v>729</v>
      </c>
      <c r="L1044" s="70">
        <f t="shared" si="188"/>
        <v>46457</v>
      </c>
      <c r="M1044" s="203" t="s">
        <v>3226</v>
      </c>
      <c r="O1044" s="205">
        <v>0.75</v>
      </c>
      <c r="U1044" s="47" t="s">
        <v>29</v>
      </c>
      <c r="X1044" s="47" t="s">
        <v>6973</v>
      </c>
      <c r="Y1044" s="203" t="s">
        <v>3689</v>
      </c>
      <c r="Z1044" s="23" t="s">
        <v>3762</v>
      </c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  <c r="AZ1044" s="7"/>
      <c r="BA1044" s="7"/>
      <c r="BB1044" s="7"/>
      <c r="BC1044" s="7"/>
      <c r="BD1044" s="7"/>
      <c r="BE1044" s="7"/>
      <c r="BF1044" s="7"/>
      <c r="BG1044" s="7"/>
      <c r="BH1044" s="7"/>
      <c r="BI1044" s="7"/>
      <c r="BJ1044" s="7"/>
      <c r="BK1044" s="7"/>
      <c r="BL1044" s="7"/>
      <c r="BM1044" s="7"/>
      <c r="BN1044" s="7"/>
      <c r="BO1044" s="7"/>
      <c r="BP1044" s="7"/>
      <c r="BQ1044" s="7"/>
      <c r="BR1044" s="7"/>
      <c r="BS1044" s="7"/>
      <c r="BT1044" s="7"/>
      <c r="BU1044" s="7"/>
      <c r="BV1044" s="7"/>
      <c r="BW1044" s="7"/>
      <c r="BX1044" s="7"/>
      <c r="BY1044" s="7"/>
      <c r="BZ1044" s="7"/>
      <c r="CA1044" s="7"/>
      <c r="CB1044" s="7"/>
      <c r="CC1044" s="7"/>
      <c r="CD1044" s="7"/>
      <c r="CE1044" s="7"/>
      <c r="CF1044" s="7"/>
      <c r="CG1044" s="7"/>
      <c r="CH1044" s="7"/>
      <c r="CI1044" s="7"/>
      <c r="CJ1044" s="7"/>
      <c r="CK1044" s="7"/>
      <c r="CL1044" s="7"/>
      <c r="CM1044" s="7"/>
      <c r="CN1044" s="7"/>
      <c r="CO1044" s="7"/>
      <c r="CP1044" s="7"/>
      <c r="CQ1044" s="7"/>
      <c r="CR1044" s="7"/>
      <c r="CS1044" s="7"/>
      <c r="CT1044" s="7"/>
      <c r="CU1044" s="7"/>
      <c r="CV1044" s="7"/>
      <c r="CW1044" s="7"/>
      <c r="CX1044" s="7"/>
      <c r="CY1044" s="7"/>
      <c r="CZ1044" s="7"/>
      <c r="DA1044" s="7"/>
      <c r="DB1044" s="7"/>
      <c r="DC1044" s="7"/>
      <c r="DD1044" s="7"/>
      <c r="DE1044" s="7"/>
      <c r="DF1044" s="7"/>
      <c r="DG1044" s="7"/>
      <c r="DH1044" s="7"/>
      <c r="DI1044" s="7"/>
      <c r="DJ1044" s="7"/>
      <c r="DK1044" s="7"/>
      <c r="DL1044" s="7"/>
      <c r="DM1044" s="7"/>
      <c r="DN1044" s="7"/>
      <c r="DO1044" s="7"/>
      <c r="DP1044" s="7"/>
      <c r="DQ1044" s="7"/>
      <c r="DR1044" s="7"/>
      <c r="DS1044" s="7"/>
      <c r="DT1044" s="7"/>
      <c r="DU1044" s="7"/>
      <c r="DV1044" s="7"/>
      <c r="DW1044" s="7"/>
      <c r="DX1044" s="7"/>
      <c r="DY1044" s="7"/>
      <c r="DZ1044" s="7"/>
      <c r="EA1044" s="7"/>
      <c r="EB1044" s="7"/>
      <c r="EC1044" s="7"/>
      <c r="ED1044" s="7"/>
      <c r="EE1044" s="7"/>
      <c r="EF1044" s="7"/>
      <c r="EG1044" s="7"/>
      <c r="EH1044" s="7"/>
      <c r="EI1044" s="7"/>
      <c r="EJ1044" s="7"/>
      <c r="EK1044" s="7"/>
      <c r="EL1044" s="7"/>
      <c r="EM1044" s="7"/>
      <c r="EN1044" s="7"/>
      <c r="EO1044" s="7"/>
      <c r="EP1044" s="7"/>
      <c r="EQ1044" s="7"/>
      <c r="ER1044" s="7"/>
      <c r="ES1044" s="7"/>
      <c r="ET1044" s="7"/>
      <c r="EU1044" s="7"/>
      <c r="EV1044" s="7"/>
      <c r="EW1044" s="7"/>
      <c r="EX1044" s="7"/>
      <c r="EY1044" s="7"/>
      <c r="EZ1044" s="7"/>
      <c r="FA1044" s="7"/>
      <c r="FB1044" s="7"/>
      <c r="FC1044" s="7"/>
      <c r="FD1044" s="7"/>
      <c r="FE1044" s="7"/>
      <c r="FF1044" s="7"/>
      <c r="FG1044" s="7"/>
      <c r="FH1044" s="7"/>
      <c r="FI1044" s="7"/>
      <c r="FJ1044" s="7"/>
    </row>
    <row r="1045" spans="1:166" s="4" customFormat="1" ht="21.75" hidden="1" customHeight="1" x14ac:dyDescent="0.25">
      <c r="A1045" s="4">
        <v>1043</v>
      </c>
      <c r="B1045" s="4" t="s">
        <v>3680</v>
      </c>
      <c r="C1045" s="202" t="s">
        <v>3682</v>
      </c>
      <c r="D1045" s="203" t="s">
        <v>3713</v>
      </c>
      <c r="E1045" s="202" t="s">
        <v>3735</v>
      </c>
      <c r="F1045" s="26" t="s">
        <v>2101</v>
      </c>
      <c r="G1045" s="26" t="s">
        <v>2296</v>
      </c>
      <c r="H1045" s="26" t="s">
        <v>40</v>
      </c>
      <c r="I1045" s="70">
        <v>45728</v>
      </c>
      <c r="J1045" s="71">
        <f t="shared" ca="1" si="187"/>
        <v>650.39353854166984</v>
      </c>
      <c r="K1045" s="19">
        <v>729</v>
      </c>
      <c r="L1045" s="70">
        <f t="shared" si="188"/>
        <v>46457</v>
      </c>
      <c r="M1045" s="203" t="s">
        <v>3226</v>
      </c>
      <c r="O1045" s="205">
        <v>0.9</v>
      </c>
      <c r="U1045" s="47" t="s">
        <v>29</v>
      </c>
      <c r="X1045" s="47" t="s">
        <v>6973</v>
      </c>
      <c r="Y1045" s="203" t="s">
        <v>3690</v>
      </c>
      <c r="Z1045" s="23" t="s">
        <v>3763</v>
      </c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  <c r="AZ1045" s="7"/>
      <c r="BA1045" s="7"/>
      <c r="BB1045" s="7"/>
      <c r="BC1045" s="7"/>
      <c r="BD1045" s="7"/>
      <c r="BE1045" s="7"/>
      <c r="BF1045" s="7"/>
      <c r="BG1045" s="7"/>
      <c r="BH1045" s="7"/>
      <c r="BI1045" s="7"/>
      <c r="BJ1045" s="7"/>
      <c r="BK1045" s="7"/>
      <c r="BL1045" s="7"/>
      <c r="BM1045" s="7"/>
      <c r="BN1045" s="7"/>
      <c r="BO1045" s="7"/>
      <c r="BP1045" s="7"/>
      <c r="BQ1045" s="7"/>
      <c r="BR1045" s="7"/>
      <c r="BS1045" s="7"/>
      <c r="BT1045" s="7"/>
      <c r="BU1045" s="7"/>
      <c r="BV1045" s="7"/>
      <c r="BW1045" s="7"/>
      <c r="BX1045" s="7"/>
      <c r="BY1045" s="7"/>
      <c r="BZ1045" s="7"/>
      <c r="CA1045" s="7"/>
      <c r="CB1045" s="7"/>
      <c r="CC1045" s="7"/>
      <c r="CD1045" s="7"/>
      <c r="CE1045" s="7"/>
      <c r="CF1045" s="7"/>
      <c r="CG1045" s="7"/>
      <c r="CH1045" s="7"/>
      <c r="CI1045" s="7"/>
      <c r="CJ1045" s="7"/>
      <c r="CK1045" s="7"/>
      <c r="CL1045" s="7"/>
      <c r="CM1045" s="7"/>
      <c r="CN1045" s="7"/>
      <c r="CO1045" s="7"/>
      <c r="CP1045" s="7"/>
      <c r="CQ1045" s="7"/>
      <c r="CR1045" s="7"/>
      <c r="CS1045" s="7"/>
      <c r="CT1045" s="7"/>
      <c r="CU1045" s="7"/>
      <c r="CV1045" s="7"/>
      <c r="CW1045" s="7"/>
      <c r="CX1045" s="7"/>
      <c r="CY1045" s="7"/>
      <c r="CZ1045" s="7"/>
      <c r="DA1045" s="7"/>
      <c r="DB1045" s="7"/>
      <c r="DC1045" s="7"/>
      <c r="DD1045" s="7"/>
      <c r="DE1045" s="7"/>
      <c r="DF1045" s="7"/>
      <c r="DG1045" s="7"/>
      <c r="DH1045" s="7"/>
      <c r="DI1045" s="7"/>
      <c r="DJ1045" s="7"/>
      <c r="DK1045" s="7"/>
      <c r="DL1045" s="7"/>
      <c r="DM1045" s="7"/>
      <c r="DN1045" s="7"/>
      <c r="DO1045" s="7"/>
      <c r="DP1045" s="7"/>
      <c r="DQ1045" s="7"/>
      <c r="DR1045" s="7"/>
      <c r="DS1045" s="7"/>
      <c r="DT1045" s="7"/>
      <c r="DU1045" s="7"/>
      <c r="DV1045" s="7"/>
      <c r="DW1045" s="7"/>
      <c r="DX1045" s="7"/>
      <c r="DY1045" s="7"/>
      <c r="DZ1045" s="7"/>
      <c r="EA1045" s="7"/>
      <c r="EB1045" s="7"/>
      <c r="EC1045" s="7"/>
      <c r="ED1045" s="7"/>
      <c r="EE1045" s="7"/>
      <c r="EF1045" s="7"/>
      <c r="EG1045" s="7"/>
      <c r="EH1045" s="7"/>
      <c r="EI1045" s="7"/>
      <c r="EJ1045" s="7"/>
      <c r="EK1045" s="7"/>
      <c r="EL1045" s="7"/>
      <c r="EM1045" s="7"/>
      <c r="EN1045" s="7"/>
      <c r="EO1045" s="7"/>
      <c r="EP1045" s="7"/>
      <c r="EQ1045" s="7"/>
      <c r="ER1045" s="7"/>
      <c r="ES1045" s="7"/>
      <c r="ET1045" s="7"/>
      <c r="EU1045" s="7"/>
      <c r="EV1045" s="7"/>
      <c r="EW1045" s="7"/>
      <c r="EX1045" s="7"/>
      <c r="EY1045" s="7"/>
      <c r="EZ1045" s="7"/>
      <c r="FA1045" s="7"/>
      <c r="FB1045" s="7"/>
      <c r="FC1045" s="7"/>
      <c r="FD1045" s="7"/>
      <c r="FE1045" s="7"/>
      <c r="FF1045" s="7"/>
      <c r="FG1045" s="7"/>
      <c r="FH1045" s="7"/>
      <c r="FI1045" s="7"/>
      <c r="FJ1045" s="7"/>
    </row>
    <row r="1046" spans="1:166" s="4" customFormat="1" ht="21.75" hidden="1" customHeight="1" x14ac:dyDescent="0.25">
      <c r="A1046" s="4">
        <v>1044</v>
      </c>
      <c r="B1046" s="4" t="s">
        <v>3680</v>
      </c>
      <c r="C1046" s="202" t="s">
        <v>3682</v>
      </c>
      <c r="D1046" s="203" t="s">
        <v>3714</v>
      </c>
      <c r="E1046" s="202" t="s">
        <v>3736</v>
      </c>
      <c r="F1046" s="26" t="s">
        <v>2101</v>
      </c>
      <c r="G1046" s="26" t="s">
        <v>2296</v>
      </c>
      <c r="H1046" s="26" t="s">
        <v>40</v>
      </c>
      <c r="I1046" s="70">
        <v>45729</v>
      </c>
      <c r="J1046" s="71">
        <f t="shared" ca="1" si="187"/>
        <v>651.39353854166984</v>
      </c>
      <c r="K1046" s="19">
        <v>729</v>
      </c>
      <c r="L1046" s="70">
        <f t="shared" si="188"/>
        <v>46458</v>
      </c>
      <c r="M1046" s="203" t="s">
        <v>3226</v>
      </c>
      <c r="O1046" s="205">
        <v>1</v>
      </c>
      <c r="U1046" s="47" t="s">
        <v>29</v>
      </c>
      <c r="X1046" s="47" t="s">
        <v>6973</v>
      </c>
      <c r="Y1046" s="203" t="s">
        <v>3691</v>
      </c>
      <c r="Z1046" s="23" t="s">
        <v>3764</v>
      </c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7"/>
      <c r="AX1046" s="7"/>
      <c r="AY1046" s="7"/>
      <c r="AZ1046" s="7"/>
      <c r="BA1046" s="7"/>
      <c r="BB1046" s="7"/>
      <c r="BC1046" s="7"/>
      <c r="BD1046" s="7"/>
      <c r="BE1046" s="7"/>
      <c r="BF1046" s="7"/>
      <c r="BG1046" s="7"/>
      <c r="BH1046" s="7"/>
      <c r="BI1046" s="7"/>
      <c r="BJ1046" s="7"/>
      <c r="BK1046" s="7"/>
      <c r="BL1046" s="7"/>
      <c r="BM1046" s="7"/>
      <c r="BN1046" s="7"/>
      <c r="BO1046" s="7"/>
      <c r="BP1046" s="7"/>
      <c r="BQ1046" s="7"/>
      <c r="BR1046" s="7"/>
      <c r="BS1046" s="7"/>
      <c r="BT1046" s="7"/>
      <c r="BU1046" s="7"/>
      <c r="BV1046" s="7"/>
      <c r="BW1046" s="7"/>
      <c r="BX1046" s="7"/>
      <c r="BY1046" s="7"/>
      <c r="BZ1046" s="7"/>
      <c r="CA1046" s="7"/>
      <c r="CB1046" s="7"/>
      <c r="CC1046" s="7"/>
      <c r="CD1046" s="7"/>
      <c r="CE1046" s="7"/>
      <c r="CF1046" s="7"/>
      <c r="CG1046" s="7"/>
      <c r="CH1046" s="7"/>
      <c r="CI1046" s="7"/>
      <c r="CJ1046" s="7"/>
      <c r="CK1046" s="7"/>
      <c r="CL1046" s="7"/>
      <c r="CM1046" s="7"/>
      <c r="CN1046" s="7"/>
      <c r="CO1046" s="7"/>
      <c r="CP1046" s="7"/>
      <c r="CQ1046" s="7"/>
      <c r="CR1046" s="7"/>
      <c r="CS1046" s="7"/>
      <c r="CT1046" s="7"/>
      <c r="CU1046" s="7"/>
      <c r="CV1046" s="7"/>
      <c r="CW1046" s="7"/>
      <c r="CX1046" s="7"/>
      <c r="CY1046" s="7"/>
      <c r="CZ1046" s="7"/>
      <c r="DA1046" s="7"/>
      <c r="DB1046" s="7"/>
      <c r="DC1046" s="7"/>
      <c r="DD1046" s="7"/>
      <c r="DE1046" s="7"/>
      <c r="DF1046" s="7"/>
      <c r="DG1046" s="7"/>
      <c r="DH1046" s="7"/>
      <c r="DI1046" s="7"/>
      <c r="DJ1046" s="7"/>
      <c r="DK1046" s="7"/>
      <c r="DL1046" s="7"/>
      <c r="DM1046" s="7"/>
      <c r="DN1046" s="7"/>
      <c r="DO1046" s="7"/>
      <c r="DP1046" s="7"/>
      <c r="DQ1046" s="7"/>
      <c r="DR1046" s="7"/>
      <c r="DS1046" s="7"/>
      <c r="DT1046" s="7"/>
      <c r="DU1046" s="7"/>
      <c r="DV1046" s="7"/>
      <c r="DW1046" s="7"/>
      <c r="DX1046" s="7"/>
      <c r="DY1046" s="7"/>
      <c r="DZ1046" s="7"/>
      <c r="EA1046" s="7"/>
      <c r="EB1046" s="7"/>
      <c r="EC1046" s="7"/>
      <c r="ED1046" s="7"/>
      <c r="EE1046" s="7"/>
      <c r="EF1046" s="7"/>
      <c r="EG1046" s="7"/>
      <c r="EH1046" s="7"/>
      <c r="EI1046" s="7"/>
      <c r="EJ1046" s="7"/>
      <c r="EK1046" s="7"/>
      <c r="EL1046" s="7"/>
      <c r="EM1046" s="7"/>
      <c r="EN1046" s="7"/>
      <c r="EO1046" s="7"/>
      <c r="EP1046" s="7"/>
      <c r="EQ1046" s="7"/>
      <c r="ER1046" s="7"/>
      <c r="ES1046" s="7"/>
      <c r="ET1046" s="7"/>
      <c r="EU1046" s="7"/>
      <c r="EV1046" s="7"/>
      <c r="EW1046" s="7"/>
      <c r="EX1046" s="7"/>
      <c r="EY1046" s="7"/>
      <c r="EZ1046" s="7"/>
      <c r="FA1046" s="7"/>
      <c r="FB1046" s="7"/>
      <c r="FC1046" s="7"/>
      <c r="FD1046" s="7"/>
      <c r="FE1046" s="7"/>
      <c r="FF1046" s="7"/>
      <c r="FG1046" s="7"/>
      <c r="FH1046" s="7"/>
      <c r="FI1046" s="7"/>
      <c r="FJ1046" s="7"/>
    </row>
    <row r="1047" spans="1:166" s="4" customFormat="1" ht="21.75" hidden="1" customHeight="1" x14ac:dyDescent="0.25">
      <c r="A1047" s="4">
        <v>1045</v>
      </c>
      <c r="B1047" s="4" t="s">
        <v>3680</v>
      </c>
      <c r="C1047" s="202" t="s">
        <v>3682</v>
      </c>
      <c r="D1047" s="203" t="s">
        <v>3715</v>
      </c>
      <c r="E1047" s="202" t="s">
        <v>3737</v>
      </c>
      <c r="F1047" s="26" t="s">
        <v>2101</v>
      </c>
      <c r="G1047" s="26" t="s">
        <v>2296</v>
      </c>
      <c r="H1047" s="26" t="s">
        <v>40</v>
      </c>
      <c r="I1047" s="70">
        <v>45728</v>
      </c>
      <c r="J1047" s="71">
        <f t="shared" ca="1" si="187"/>
        <v>650.39353854166984</v>
      </c>
      <c r="K1047" s="19">
        <v>729</v>
      </c>
      <c r="L1047" s="70">
        <f t="shared" si="188"/>
        <v>46457</v>
      </c>
      <c r="M1047" s="203" t="s">
        <v>3226</v>
      </c>
      <c r="O1047" s="205">
        <v>0</v>
      </c>
      <c r="U1047" s="47" t="s">
        <v>29</v>
      </c>
      <c r="X1047" s="47" t="s">
        <v>6973</v>
      </c>
      <c r="Y1047" s="203" t="s">
        <v>3692</v>
      </c>
      <c r="Z1047" s="23" t="s">
        <v>3765</v>
      </c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  <c r="AZ1047" s="7"/>
      <c r="BA1047" s="7"/>
      <c r="BB1047" s="7"/>
      <c r="BC1047" s="7"/>
      <c r="BD1047" s="7"/>
      <c r="BE1047" s="7"/>
      <c r="BF1047" s="7"/>
      <c r="BG1047" s="7"/>
      <c r="BH1047" s="7"/>
      <c r="BI1047" s="7"/>
      <c r="BJ1047" s="7"/>
      <c r="BK1047" s="7"/>
      <c r="BL1047" s="7"/>
      <c r="BM1047" s="7"/>
      <c r="BN1047" s="7"/>
      <c r="BO1047" s="7"/>
      <c r="BP1047" s="7"/>
      <c r="BQ1047" s="7"/>
      <c r="BR1047" s="7"/>
      <c r="BS1047" s="7"/>
      <c r="BT1047" s="7"/>
      <c r="BU1047" s="7"/>
      <c r="BV1047" s="7"/>
      <c r="BW1047" s="7"/>
      <c r="BX1047" s="7"/>
      <c r="BY1047" s="7"/>
      <c r="BZ1047" s="7"/>
      <c r="CA1047" s="7"/>
      <c r="CB1047" s="7"/>
      <c r="CC1047" s="7"/>
      <c r="CD1047" s="7"/>
      <c r="CE1047" s="7"/>
      <c r="CF1047" s="7"/>
      <c r="CG1047" s="7"/>
      <c r="CH1047" s="7"/>
      <c r="CI1047" s="7"/>
      <c r="CJ1047" s="7"/>
      <c r="CK1047" s="7"/>
      <c r="CL1047" s="7"/>
      <c r="CM1047" s="7"/>
      <c r="CN1047" s="7"/>
      <c r="CO1047" s="7"/>
      <c r="CP1047" s="7"/>
      <c r="CQ1047" s="7"/>
      <c r="CR1047" s="7"/>
      <c r="CS1047" s="7"/>
      <c r="CT1047" s="7"/>
      <c r="CU1047" s="7"/>
      <c r="CV1047" s="7"/>
      <c r="CW1047" s="7"/>
      <c r="CX1047" s="7"/>
      <c r="CY1047" s="7"/>
      <c r="CZ1047" s="7"/>
      <c r="DA1047" s="7"/>
      <c r="DB1047" s="7"/>
      <c r="DC1047" s="7"/>
      <c r="DD1047" s="7"/>
      <c r="DE1047" s="7"/>
      <c r="DF1047" s="7"/>
      <c r="DG1047" s="7"/>
      <c r="DH1047" s="7"/>
      <c r="DI1047" s="7"/>
      <c r="DJ1047" s="7"/>
      <c r="DK1047" s="7"/>
      <c r="DL1047" s="7"/>
      <c r="DM1047" s="7"/>
      <c r="DN1047" s="7"/>
      <c r="DO1047" s="7"/>
      <c r="DP1047" s="7"/>
      <c r="DQ1047" s="7"/>
      <c r="DR1047" s="7"/>
      <c r="DS1047" s="7"/>
      <c r="DT1047" s="7"/>
      <c r="DU1047" s="7"/>
      <c r="DV1047" s="7"/>
      <c r="DW1047" s="7"/>
      <c r="DX1047" s="7"/>
      <c r="DY1047" s="7"/>
      <c r="DZ1047" s="7"/>
      <c r="EA1047" s="7"/>
      <c r="EB1047" s="7"/>
      <c r="EC1047" s="7"/>
      <c r="ED1047" s="7"/>
      <c r="EE1047" s="7"/>
      <c r="EF1047" s="7"/>
      <c r="EG1047" s="7"/>
      <c r="EH1047" s="7"/>
      <c r="EI1047" s="7"/>
      <c r="EJ1047" s="7"/>
      <c r="EK1047" s="7"/>
      <c r="EL1047" s="7"/>
      <c r="EM1047" s="7"/>
      <c r="EN1047" s="7"/>
      <c r="EO1047" s="7"/>
      <c r="EP1047" s="7"/>
      <c r="EQ1047" s="7"/>
      <c r="ER1047" s="7"/>
      <c r="ES1047" s="7"/>
      <c r="ET1047" s="7"/>
      <c r="EU1047" s="7"/>
      <c r="EV1047" s="7"/>
      <c r="EW1047" s="7"/>
      <c r="EX1047" s="7"/>
      <c r="EY1047" s="7"/>
      <c r="EZ1047" s="7"/>
      <c r="FA1047" s="7"/>
      <c r="FB1047" s="7"/>
      <c r="FC1047" s="7"/>
      <c r="FD1047" s="7"/>
      <c r="FE1047" s="7"/>
      <c r="FF1047" s="7"/>
      <c r="FG1047" s="7"/>
      <c r="FH1047" s="7"/>
      <c r="FI1047" s="7"/>
      <c r="FJ1047" s="7"/>
    </row>
    <row r="1048" spans="1:166" s="4" customFormat="1" ht="21.75" hidden="1" customHeight="1" x14ac:dyDescent="0.25">
      <c r="A1048" s="4">
        <v>1046</v>
      </c>
      <c r="B1048" s="4" t="s">
        <v>3680</v>
      </c>
      <c r="C1048" s="202" t="s">
        <v>3682</v>
      </c>
      <c r="D1048" s="203" t="s">
        <v>3716</v>
      </c>
      <c r="E1048" s="202" t="s">
        <v>3738</v>
      </c>
      <c r="F1048" s="26" t="s">
        <v>2101</v>
      </c>
      <c r="G1048" s="26" t="s">
        <v>2296</v>
      </c>
      <c r="H1048" s="26" t="s">
        <v>40</v>
      </c>
      <c r="I1048" s="70">
        <v>45731</v>
      </c>
      <c r="J1048" s="71">
        <f t="shared" ca="1" si="187"/>
        <v>653.39353854166984</v>
      </c>
      <c r="K1048" s="19">
        <v>729</v>
      </c>
      <c r="L1048" s="70">
        <f t="shared" si="188"/>
        <v>46460</v>
      </c>
      <c r="M1048" s="203" t="s">
        <v>3226</v>
      </c>
      <c r="O1048" s="205">
        <v>0.75</v>
      </c>
      <c r="U1048" s="47" t="s">
        <v>29</v>
      </c>
      <c r="X1048" s="47" t="s">
        <v>6973</v>
      </c>
      <c r="Y1048" s="203" t="s">
        <v>3693</v>
      </c>
      <c r="Z1048" s="23" t="s">
        <v>3766</v>
      </c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  <c r="AZ1048" s="7"/>
      <c r="BA1048" s="7"/>
      <c r="BB1048" s="7"/>
      <c r="BC1048" s="7"/>
      <c r="BD1048" s="7"/>
      <c r="BE1048" s="7"/>
      <c r="BF1048" s="7"/>
      <c r="BG1048" s="7"/>
      <c r="BH1048" s="7"/>
      <c r="BI1048" s="7"/>
      <c r="BJ1048" s="7"/>
      <c r="BK1048" s="7"/>
      <c r="BL1048" s="7"/>
      <c r="BM1048" s="7"/>
      <c r="BN1048" s="7"/>
      <c r="BO1048" s="7"/>
      <c r="BP1048" s="7"/>
      <c r="BQ1048" s="7"/>
      <c r="BR1048" s="7"/>
      <c r="BS1048" s="7"/>
      <c r="BT1048" s="7"/>
      <c r="BU1048" s="7"/>
      <c r="BV1048" s="7"/>
      <c r="BW1048" s="7"/>
      <c r="BX1048" s="7"/>
      <c r="BY1048" s="7"/>
      <c r="BZ1048" s="7"/>
      <c r="CA1048" s="7"/>
      <c r="CB1048" s="7"/>
      <c r="CC1048" s="7"/>
      <c r="CD1048" s="7"/>
      <c r="CE1048" s="7"/>
      <c r="CF1048" s="7"/>
      <c r="CG1048" s="7"/>
      <c r="CH1048" s="7"/>
      <c r="CI1048" s="7"/>
      <c r="CJ1048" s="7"/>
      <c r="CK1048" s="7"/>
      <c r="CL1048" s="7"/>
      <c r="CM1048" s="7"/>
      <c r="CN1048" s="7"/>
      <c r="CO1048" s="7"/>
      <c r="CP1048" s="7"/>
      <c r="CQ1048" s="7"/>
      <c r="CR1048" s="7"/>
      <c r="CS1048" s="7"/>
      <c r="CT1048" s="7"/>
      <c r="CU1048" s="7"/>
      <c r="CV1048" s="7"/>
      <c r="CW1048" s="7"/>
      <c r="CX1048" s="7"/>
      <c r="CY1048" s="7"/>
      <c r="CZ1048" s="7"/>
      <c r="DA1048" s="7"/>
      <c r="DB1048" s="7"/>
      <c r="DC1048" s="7"/>
      <c r="DD1048" s="7"/>
      <c r="DE1048" s="7"/>
      <c r="DF1048" s="7"/>
      <c r="DG1048" s="7"/>
      <c r="DH1048" s="7"/>
      <c r="DI1048" s="7"/>
      <c r="DJ1048" s="7"/>
      <c r="DK1048" s="7"/>
      <c r="DL1048" s="7"/>
      <c r="DM1048" s="7"/>
      <c r="DN1048" s="7"/>
      <c r="DO1048" s="7"/>
      <c r="DP1048" s="7"/>
      <c r="DQ1048" s="7"/>
      <c r="DR1048" s="7"/>
      <c r="DS1048" s="7"/>
      <c r="DT1048" s="7"/>
      <c r="DU1048" s="7"/>
      <c r="DV1048" s="7"/>
      <c r="DW1048" s="7"/>
      <c r="DX1048" s="7"/>
      <c r="DY1048" s="7"/>
      <c r="DZ1048" s="7"/>
      <c r="EA1048" s="7"/>
      <c r="EB1048" s="7"/>
      <c r="EC1048" s="7"/>
      <c r="ED1048" s="7"/>
      <c r="EE1048" s="7"/>
      <c r="EF1048" s="7"/>
      <c r="EG1048" s="7"/>
      <c r="EH1048" s="7"/>
      <c r="EI1048" s="7"/>
      <c r="EJ1048" s="7"/>
      <c r="EK1048" s="7"/>
      <c r="EL1048" s="7"/>
      <c r="EM1048" s="7"/>
      <c r="EN1048" s="7"/>
      <c r="EO1048" s="7"/>
      <c r="EP1048" s="7"/>
      <c r="EQ1048" s="7"/>
      <c r="ER1048" s="7"/>
      <c r="ES1048" s="7"/>
      <c r="ET1048" s="7"/>
      <c r="EU1048" s="7"/>
      <c r="EV1048" s="7"/>
      <c r="EW1048" s="7"/>
      <c r="EX1048" s="7"/>
      <c r="EY1048" s="7"/>
      <c r="EZ1048" s="7"/>
      <c r="FA1048" s="7"/>
      <c r="FB1048" s="7"/>
      <c r="FC1048" s="7"/>
      <c r="FD1048" s="7"/>
      <c r="FE1048" s="7"/>
      <c r="FF1048" s="7"/>
      <c r="FG1048" s="7"/>
      <c r="FH1048" s="7"/>
      <c r="FI1048" s="7"/>
      <c r="FJ1048" s="7"/>
    </row>
    <row r="1049" spans="1:166" s="4" customFormat="1" ht="21.75" hidden="1" customHeight="1" x14ac:dyDescent="0.25">
      <c r="A1049" s="4">
        <v>1047</v>
      </c>
      <c r="B1049" s="4" t="s">
        <v>3680</v>
      </c>
      <c r="C1049" s="202" t="s">
        <v>3682</v>
      </c>
      <c r="D1049" s="203" t="s">
        <v>3717</v>
      </c>
      <c r="E1049" s="202" t="s">
        <v>3739</v>
      </c>
      <c r="F1049" s="26" t="s">
        <v>2101</v>
      </c>
      <c r="G1049" s="26" t="s">
        <v>2296</v>
      </c>
      <c r="H1049" s="26" t="s">
        <v>40</v>
      </c>
      <c r="I1049" s="70">
        <v>45731</v>
      </c>
      <c r="J1049" s="71">
        <f t="shared" ca="1" si="187"/>
        <v>653.39353854166984</v>
      </c>
      <c r="K1049" s="19">
        <v>729</v>
      </c>
      <c r="L1049" s="70">
        <f t="shared" si="188"/>
        <v>46460</v>
      </c>
      <c r="M1049" s="203" t="s">
        <v>3226</v>
      </c>
      <c r="O1049" s="205">
        <v>0.9</v>
      </c>
      <c r="U1049" s="47" t="s">
        <v>29</v>
      </c>
      <c r="X1049" s="47" t="s">
        <v>6973</v>
      </c>
      <c r="Y1049" s="203" t="s">
        <v>3694</v>
      </c>
      <c r="Z1049" s="23" t="s">
        <v>3767</v>
      </c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  <c r="AZ1049" s="7"/>
      <c r="BA1049" s="7"/>
      <c r="BB1049" s="7"/>
      <c r="BC1049" s="7"/>
      <c r="BD1049" s="7"/>
      <c r="BE1049" s="7"/>
      <c r="BF1049" s="7"/>
      <c r="BG1049" s="7"/>
      <c r="BH1049" s="7"/>
      <c r="BI1049" s="7"/>
      <c r="BJ1049" s="7"/>
      <c r="BK1049" s="7"/>
      <c r="BL1049" s="7"/>
      <c r="BM1049" s="7"/>
      <c r="BN1049" s="7"/>
      <c r="BO1049" s="7"/>
      <c r="BP1049" s="7"/>
      <c r="BQ1049" s="7"/>
      <c r="BR1049" s="7"/>
      <c r="BS1049" s="7"/>
      <c r="BT1049" s="7"/>
      <c r="BU1049" s="7"/>
      <c r="BV1049" s="7"/>
      <c r="BW1049" s="7"/>
      <c r="BX1049" s="7"/>
      <c r="BY1049" s="7"/>
      <c r="BZ1049" s="7"/>
      <c r="CA1049" s="7"/>
      <c r="CB1049" s="7"/>
      <c r="CC1049" s="7"/>
      <c r="CD1049" s="7"/>
      <c r="CE1049" s="7"/>
      <c r="CF1049" s="7"/>
      <c r="CG1049" s="7"/>
      <c r="CH1049" s="7"/>
      <c r="CI1049" s="7"/>
      <c r="CJ1049" s="7"/>
      <c r="CK1049" s="7"/>
      <c r="CL1049" s="7"/>
      <c r="CM1049" s="7"/>
      <c r="CN1049" s="7"/>
      <c r="CO1049" s="7"/>
      <c r="CP1049" s="7"/>
      <c r="CQ1049" s="7"/>
      <c r="CR1049" s="7"/>
      <c r="CS1049" s="7"/>
      <c r="CT1049" s="7"/>
      <c r="CU1049" s="7"/>
      <c r="CV1049" s="7"/>
      <c r="CW1049" s="7"/>
      <c r="CX1049" s="7"/>
      <c r="CY1049" s="7"/>
      <c r="CZ1049" s="7"/>
      <c r="DA1049" s="7"/>
      <c r="DB1049" s="7"/>
      <c r="DC1049" s="7"/>
      <c r="DD1049" s="7"/>
      <c r="DE1049" s="7"/>
      <c r="DF1049" s="7"/>
      <c r="DG1049" s="7"/>
      <c r="DH1049" s="7"/>
      <c r="DI1049" s="7"/>
      <c r="DJ1049" s="7"/>
      <c r="DK1049" s="7"/>
      <c r="DL1049" s="7"/>
      <c r="DM1049" s="7"/>
      <c r="DN1049" s="7"/>
      <c r="DO1049" s="7"/>
      <c r="DP1049" s="7"/>
      <c r="DQ1049" s="7"/>
      <c r="DR1049" s="7"/>
      <c r="DS1049" s="7"/>
      <c r="DT1049" s="7"/>
      <c r="DU1049" s="7"/>
      <c r="DV1049" s="7"/>
      <c r="DW1049" s="7"/>
      <c r="DX1049" s="7"/>
      <c r="DY1049" s="7"/>
      <c r="DZ1049" s="7"/>
      <c r="EA1049" s="7"/>
      <c r="EB1049" s="7"/>
      <c r="EC1049" s="7"/>
      <c r="ED1049" s="7"/>
      <c r="EE1049" s="7"/>
      <c r="EF1049" s="7"/>
      <c r="EG1049" s="7"/>
      <c r="EH1049" s="7"/>
      <c r="EI1049" s="7"/>
      <c r="EJ1049" s="7"/>
      <c r="EK1049" s="7"/>
      <c r="EL1049" s="7"/>
      <c r="EM1049" s="7"/>
      <c r="EN1049" s="7"/>
      <c r="EO1049" s="7"/>
      <c r="EP1049" s="7"/>
      <c r="EQ1049" s="7"/>
      <c r="ER1049" s="7"/>
      <c r="ES1049" s="7"/>
      <c r="ET1049" s="7"/>
      <c r="EU1049" s="7"/>
      <c r="EV1049" s="7"/>
      <c r="EW1049" s="7"/>
      <c r="EX1049" s="7"/>
      <c r="EY1049" s="7"/>
      <c r="EZ1049" s="7"/>
      <c r="FA1049" s="7"/>
      <c r="FB1049" s="7"/>
      <c r="FC1049" s="7"/>
      <c r="FD1049" s="7"/>
      <c r="FE1049" s="7"/>
      <c r="FF1049" s="7"/>
      <c r="FG1049" s="7"/>
      <c r="FH1049" s="7"/>
      <c r="FI1049" s="7"/>
      <c r="FJ1049" s="7"/>
    </row>
    <row r="1050" spans="1:166" s="4" customFormat="1" ht="21.75" hidden="1" customHeight="1" x14ac:dyDescent="0.25">
      <c r="A1050" s="4">
        <v>1048</v>
      </c>
      <c r="B1050" s="4" t="s">
        <v>3680</v>
      </c>
      <c r="C1050" s="202" t="s">
        <v>3682</v>
      </c>
      <c r="D1050" s="203" t="s">
        <v>3718</v>
      </c>
      <c r="E1050" s="202" t="s">
        <v>3740</v>
      </c>
      <c r="F1050" s="26" t="s">
        <v>2101</v>
      </c>
      <c r="G1050" s="26" t="s">
        <v>2296</v>
      </c>
      <c r="H1050" s="26" t="s">
        <v>40</v>
      </c>
      <c r="I1050" s="70">
        <v>45731</v>
      </c>
      <c r="J1050" s="71">
        <f t="shared" ca="1" si="187"/>
        <v>653.39353854166984</v>
      </c>
      <c r="K1050" s="19">
        <v>729</v>
      </c>
      <c r="L1050" s="70">
        <f t="shared" si="188"/>
        <v>46460</v>
      </c>
      <c r="M1050" s="203" t="s">
        <v>3226</v>
      </c>
      <c r="O1050" s="205">
        <v>1</v>
      </c>
      <c r="U1050" s="47" t="s">
        <v>29</v>
      </c>
      <c r="X1050" s="47" t="s">
        <v>6973</v>
      </c>
      <c r="Y1050" s="203" t="s">
        <v>3695</v>
      </c>
      <c r="Z1050" s="23" t="s">
        <v>3768</v>
      </c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7"/>
      <c r="AX1050" s="7"/>
      <c r="AY1050" s="7"/>
      <c r="AZ1050" s="7"/>
      <c r="BA1050" s="7"/>
      <c r="BB1050" s="7"/>
      <c r="BC1050" s="7"/>
      <c r="BD1050" s="7"/>
      <c r="BE1050" s="7"/>
      <c r="BF1050" s="7"/>
      <c r="BG1050" s="7"/>
      <c r="BH1050" s="7"/>
      <c r="BI1050" s="7"/>
      <c r="BJ1050" s="7"/>
      <c r="BK1050" s="7"/>
      <c r="BL1050" s="7"/>
      <c r="BM1050" s="7"/>
      <c r="BN1050" s="7"/>
      <c r="BO1050" s="7"/>
      <c r="BP1050" s="7"/>
      <c r="BQ1050" s="7"/>
      <c r="BR1050" s="7"/>
      <c r="BS1050" s="7"/>
      <c r="BT1050" s="7"/>
      <c r="BU1050" s="7"/>
      <c r="BV1050" s="7"/>
      <c r="BW1050" s="7"/>
      <c r="BX1050" s="7"/>
      <c r="BY1050" s="7"/>
      <c r="BZ1050" s="7"/>
      <c r="CA1050" s="7"/>
      <c r="CB1050" s="7"/>
      <c r="CC1050" s="7"/>
      <c r="CD1050" s="7"/>
      <c r="CE1050" s="7"/>
      <c r="CF1050" s="7"/>
      <c r="CG1050" s="7"/>
      <c r="CH1050" s="7"/>
      <c r="CI1050" s="7"/>
      <c r="CJ1050" s="7"/>
      <c r="CK1050" s="7"/>
      <c r="CL1050" s="7"/>
      <c r="CM1050" s="7"/>
      <c r="CN1050" s="7"/>
      <c r="CO1050" s="7"/>
      <c r="CP1050" s="7"/>
      <c r="CQ1050" s="7"/>
      <c r="CR1050" s="7"/>
      <c r="CS1050" s="7"/>
      <c r="CT1050" s="7"/>
      <c r="CU1050" s="7"/>
      <c r="CV1050" s="7"/>
      <c r="CW1050" s="7"/>
      <c r="CX1050" s="7"/>
      <c r="CY1050" s="7"/>
      <c r="CZ1050" s="7"/>
      <c r="DA1050" s="7"/>
      <c r="DB1050" s="7"/>
      <c r="DC1050" s="7"/>
      <c r="DD1050" s="7"/>
      <c r="DE1050" s="7"/>
      <c r="DF1050" s="7"/>
      <c r="DG1050" s="7"/>
      <c r="DH1050" s="7"/>
      <c r="DI1050" s="7"/>
      <c r="DJ1050" s="7"/>
      <c r="DK1050" s="7"/>
      <c r="DL1050" s="7"/>
      <c r="DM1050" s="7"/>
      <c r="DN1050" s="7"/>
      <c r="DO1050" s="7"/>
      <c r="DP1050" s="7"/>
      <c r="DQ1050" s="7"/>
      <c r="DR1050" s="7"/>
      <c r="DS1050" s="7"/>
      <c r="DT1050" s="7"/>
      <c r="DU1050" s="7"/>
      <c r="DV1050" s="7"/>
      <c r="DW1050" s="7"/>
      <c r="DX1050" s="7"/>
      <c r="DY1050" s="7"/>
      <c r="DZ1050" s="7"/>
      <c r="EA1050" s="7"/>
      <c r="EB1050" s="7"/>
      <c r="EC1050" s="7"/>
      <c r="ED1050" s="7"/>
      <c r="EE1050" s="7"/>
      <c r="EF1050" s="7"/>
      <c r="EG1050" s="7"/>
      <c r="EH1050" s="7"/>
      <c r="EI1050" s="7"/>
      <c r="EJ1050" s="7"/>
      <c r="EK1050" s="7"/>
      <c r="EL1050" s="7"/>
      <c r="EM1050" s="7"/>
      <c r="EN1050" s="7"/>
      <c r="EO1050" s="7"/>
      <c r="EP1050" s="7"/>
      <c r="EQ1050" s="7"/>
      <c r="ER1050" s="7"/>
      <c r="ES1050" s="7"/>
      <c r="ET1050" s="7"/>
      <c r="EU1050" s="7"/>
      <c r="EV1050" s="7"/>
      <c r="EW1050" s="7"/>
      <c r="EX1050" s="7"/>
      <c r="EY1050" s="7"/>
      <c r="EZ1050" s="7"/>
      <c r="FA1050" s="7"/>
      <c r="FB1050" s="7"/>
      <c r="FC1050" s="7"/>
      <c r="FD1050" s="7"/>
      <c r="FE1050" s="7"/>
      <c r="FF1050" s="7"/>
      <c r="FG1050" s="7"/>
      <c r="FH1050" s="7"/>
      <c r="FI1050" s="7"/>
      <c r="FJ1050" s="7"/>
    </row>
    <row r="1051" spans="1:166" s="4" customFormat="1" ht="21.75" hidden="1" customHeight="1" x14ac:dyDescent="0.25">
      <c r="A1051" s="4">
        <v>1049</v>
      </c>
      <c r="B1051" s="4" t="s">
        <v>3680</v>
      </c>
      <c r="C1051" s="202" t="s">
        <v>3682</v>
      </c>
      <c r="D1051" s="203" t="s">
        <v>3719</v>
      </c>
      <c r="E1051" s="202" t="s">
        <v>3741</v>
      </c>
      <c r="F1051" s="26" t="s">
        <v>2101</v>
      </c>
      <c r="G1051" s="26" t="s">
        <v>2296</v>
      </c>
      <c r="H1051" s="26" t="s">
        <v>40</v>
      </c>
      <c r="I1051" s="70">
        <v>45731</v>
      </c>
      <c r="J1051" s="71">
        <f t="shared" ca="1" si="187"/>
        <v>653.39353854166984</v>
      </c>
      <c r="K1051" s="19">
        <v>729</v>
      </c>
      <c r="L1051" s="70">
        <f t="shared" si="188"/>
        <v>46460</v>
      </c>
      <c r="M1051" s="203" t="s">
        <v>3226</v>
      </c>
      <c r="O1051" s="205">
        <v>0</v>
      </c>
      <c r="U1051" s="47" t="s">
        <v>29</v>
      </c>
      <c r="X1051" s="47" t="s">
        <v>6973</v>
      </c>
      <c r="Y1051" s="203" t="s">
        <v>3696</v>
      </c>
      <c r="Z1051" s="23" t="s">
        <v>3769</v>
      </c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7"/>
      <c r="AX1051" s="7"/>
      <c r="AY1051" s="7"/>
      <c r="AZ1051" s="7"/>
      <c r="BA1051" s="7"/>
      <c r="BB1051" s="7"/>
      <c r="BC1051" s="7"/>
      <c r="BD1051" s="7"/>
      <c r="BE1051" s="7"/>
      <c r="BF1051" s="7"/>
      <c r="BG1051" s="7"/>
      <c r="BH1051" s="7"/>
      <c r="BI1051" s="7"/>
      <c r="BJ1051" s="7"/>
      <c r="BK1051" s="7"/>
      <c r="BL1051" s="7"/>
      <c r="BM1051" s="7"/>
      <c r="BN1051" s="7"/>
      <c r="BO1051" s="7"/>
      <c r="BP1051" s="7"/>
      <c r="BQ1051" s="7"/>
      <c r="BR1051" s="7"/>
      <c r="BS1051" s="7"/>
      <c r="BT1051" s="7"/>
      <c r="BU1051" s="7"/>
      <c r="BV1051" s="7"/>
      <c r="BW1051" s="7"/>
      <c r="BX1051" s="7"/>
      <c r="BY1051" s="7"/>
      <c r="BZ1051" s="7"/>
      <c r="CA1051" s="7"/>
      <c r="CB1051" s="7"/>
      <c r="CC1051" s="7"/>
      <c r="CD1051" s="7"/>
      <c r="CE1051" s="7"/>
      <c r="CF1051" s="7"/>
      <c r="CG1051" s="7"/>
      <c r="CH1051" s="7"/>
      <c r="CI1051" s="7"/>
      <c r="CJ1051" s="7"/>
      <c r="CK1051" s="7"/>
      <c r="CL1051" s="7"/>
      <c r="CM1051" s="7"/>
      <c r="CN1051" s="7"/>
      <c r="CO1051" s="7"/>
      <c r="CP1051" s="7"/>
      <c r="CQ1051" s="7"/>
      <c r="CR1051" s="7"/>
      <c r="CS1051" s="7"/>
      <c r="CT1051" s="7"/>
      <c r="CU1051" s="7"/>
      <c r="CV1051" s="7"/>
      <c r="CW1051" s="7"/>
      <c r="CX1051" s="7"/>
      <c r="CY1051" s="7"/>
      <c r="CZ1051" s="7"/>
      <c r="DA1051" s="7"/>
      <c r="DB1051" s="7"/>
      <c r="DC1051" s="7"/>
      <c r="DD1051" s="7"/>
      <c r="DE1051" s="7"/>
      <c r="DF1051" s="7"/>
      <c r="DG1051" s="7"/>
      <c r="DH1051" s="7"/>
      <c r="DI1051" s="7"/>
      <c r="DJ1051" s="7"/>
      <c r="DK1051" s="7"/>
      <c r="DL1051" s="7"/>
      <c r="DM1051" s="7"/>
      <c r="DN1051" s="7"/>
      <c r="DO1051" s="7"/>
      <c r="DP1051" s="7"/>
      <c r="DQ1051" s="7"/>
      <c r="DR1051" s="7"/>
      <c r="DS1051" s="7"/>
      <c r="DT1051" s="7"/>
      <c r="DU1051" s="7"/>
      <c r="DV1051" s="7"/>
      <c r="DW1051" s="7"/>
      <c r="DX1051" s="7"/>
      <c r="DY1051" s="7"/>
      <c r="DZ1051" s="7"/>
      <c r="EA1051" s="7"/>
      <c r="EB1051" s="7"/>
      <c r="EC1051" s="7"/>
      <c r="ED1051" s="7"/>
      <c r="EE1051" s="7"/>
      <c r="EF1051" s="7"/>
      <c r="EG1051" s="7"/>
      <c r="EH1051" s="7"/>
      <c r="EI1051" s="7"/>
      <c r="EJ1051" s="7"/>
      <c r="EK1051" s="7"/>
      <c r="EL1051" s="7"/>
      <c r="EM1051" s="7"/>
      <c r="EN1051" s="7"/>
      <c r="EO1051" s="7"/>
      <c r="EP1051" s="7"/>
      <c r="EQ1051" s="7"/>
      <c r="ER1051" s="7"/>
      <c r="ES1051" s="7"/>
      <c r="ET1051" s="7"/>
      <c r="EU1051" s="7"/>
      <c r="EV1051" s="7"/>
      <c r="EW1051" s="7"/>
      <c r="EX1051" s="7"/>
      <c r="EY1051" s="7"/>
      <c r="EZ1051" s="7"/>
      <c r="FA1051" s="7"/>
      <c r="FB1051" s="7"/>
      <c r="FC1051" s="7"/>
      <c r="FD1051" s="7"/>
      <c r="FE1051" s="7"/>
      <c r="FF1051" s="7"/>
      <c r="FG1051" s="7"/>
      <c r="FH1051" s="7"/>
      <c r="FI1051" s="7"/>
      <c r="FJ1051" s="7"/>
    </row>
    <row r="1052" spans="1:166" s="4" customFormat="1" ht="21.75" hidden="1" customHeight="1" x14ac:dyDescent="0.25">
      <c r="A1052" s="4">
        <v>1050</v>
      </c>
      <c r="B1052" s="4" t="s">
        <v>3680</v>
      </c>
      <c r="C1052" s="202" t="s">
        <v>3682</v>
      </c>
      <c r="D1052" s="203" t="s">
        <v>3720</v>
      </c>
      <c r="E1052" s="202" t="s">
        <v>3742</v>
      </c>
      <c r="F1052" s="26" t="s">
        <v>2101</v>
      </c>
      <c r="G1052" s="26" t="s">
        <v>2296</v>
      </c>
      <c r="H1052" s="26" t="s">
        <v>40</v>
      </c>
      <c r="I1052" s="70">
        <v>45731</v>
      </c>
      <c r="J1052" s="71">
        <f t="shared" ca="1" si="187"/>
        <v>653.39353854166984</v>
      </c>
      <c r="K1052" s="19">
        <v>729</v>
      </c>
      <c r="L1052" s="70">
        <f t="shared" si="188"/>
        <v>46460</v>
      </c>
      <c r="M1052" s="203" t="s">
        <v>3226</v>
      </c>
      <c r="O1052" s="205">
        <v>0.75</v>
      </c>
      <c r="U1052" s="47" t="s">
        <v>29</v>
      </c>
      <c r="X1052" s="47" t="s">
        <v>6973</v>
      </c>
      <c r="Y1052" s="203" t="s">
        <v>3697</v>
      </c>
      <c r="Z1052" s="23" t="s">
        <v>3770</v>
      </c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7"/>
      <c r="AX1052" s="7"/>
      <c r="AY1052" s="7"/>
      <c r="AZ1052" s="7"/>
      <c r="BA1052" s="7"/>
      <c r="BB1052" s="7"/>
      <c r="BC1052" s="7"/>
      <c r="BD1052" s="7"/>
      <c r="BE1052" s="7"/>
      <c r="BF1052" s="7"/>
      <c r="BG1052" s="7"/>
      <c r="BH1052" s="7"/>
      <c r="BI1052" s="7"/>
      <c r="BJ1052" s="7"/>
      <c r="BK1052" s="7"/>
      <c r="BL1052" s="7"/>
      <c r="BM1052" s="7"/>
      <c r="BN1052" s="7"/>
      <c r="BO1052" s="7"/>
      <c r="BP1052" s="7"/>
      <c r="BQ1052" s="7"/>
      <c r="BR1052" s="7"/>
      <c r="BS1052" s="7"/>
      <c r="BT1052" s="7"/>
      <c r="BU1052" s="7"/>
      <c r="BV1052" s="7"/>
      <c r="BW1052" s="7"/>
      <c r="BX1052" s="7"/>
      <c r="BY1052" s="7"/>
      <c r="BZ1052" s="7"/>
      <c r="CA1052" s="7"/>
      <c r="CB1052" s="7"/>
      <c r="CC1052" s="7"/>
      <c r="CD1052" s="7"/>
      <c r="CE1052" s="7"/>
      <c r="CF1052" s="7"/>
      <c r="CG1052" s="7"/>
      <c r="CH1052" s="7"/>
      <c r="CI1052" s="7"/>
      <c r="CJ1052" s="7"/>
      <c r="CK1052" s="7"/>
      <c r="CL1052" s="7"/>
      <c r="CM1052" s="7"/>
      <c r="CN1052" s="7"/>
      <c r="CO1052" s="7"/>
      <c r="CP1052" s="7"/>
      <c r="CQ1052" s="7"/>
      <c r="CR1052" s="7"/>
      <c r="CS1052" s="7"/>
      <c r="CT1052" s="7"/>
      <c r="CU1052" s="7"/>
      <c r="CV1052" s="7"/>
      <c r="CW1052" s="7"/>
      <c r="CX1052" s="7"/>
      <c r="CY1052" s="7"/>
      <c r="CZ1052" s="7"/>
      <c r="DA1052" s="7"/>
      <c r="DB1052" s="7"/>
      <c r="DC1052" s="7"/>
      <c r="DD1052" s="7"/>
      <c r="DE1052" s="7"/>
      <c r="DF1052" s="7"/>
      <c r="DG1052" s="7"/>
      <c r="DH1052" s="7"/>
      <c r="DI1052" s="7"/>
      <c r="DJ1052" s="7"/>
      <c r="DK1052" s="7"/>
      <c r="DL1052" s="7"/>
      <c r="DM1052" s="7"/>
      <c r="DN1052" s="7"/>
      <c r="DO1052" s="7"/>
      <c r="DP1052" s="7"/>
      <c r="DQ1052" s="7"/>
      <c r="DR1052" s="7"/>
      <c r="DS1052" s="7"/>
      <c r="DT1052" s="7"/>
      <c r="DU1052" s="7"/>
      <c r="DV1052" s="7"/>
      <c r="DW1052" s="7"/>
      <c r="DX1052" s="7"/>
      <c r="DY1052" s="7"/>
      <c r="DZ1052" s="7"/>
      <c r="EA1052" s="7"/>
      <c r="EB1052" s="7"/>
      <c r="EC1052" s="7"/>
      <c r="ED1052" s="7"/>
      <c r="EE1052" s="7"/>
      <c r="EF1052" s="7"/>
      <c r="EG1052" s="7"/>
      <c r="EH1052" s="7"/>
      <c r="EI1052" s="7"/>
      <c r="EJ1052" s="7"/>
      <c r="EK1052" s="7"/>
      <c r="EL1052" s="7"/>
      <c r="EM1052" s="7"/>
      <c r="EN1052" s="7"/>
      <c r="EO1052" s="7"/>
      <c r="EP1052" s="7"/>
      <c r="EQ1052" s="7"/>
      <c r="ER1052" s="7"/>
      <c r="ES1052" s="7"/>
      <c r="ET1052" s="7"/>
      <c r="EU1052" s="7"/>
      <c r="EV1052" s="7"/>
      <c r="EW1052" s="7"/>
      <c r="EX1052" s="7"/>
      <c r="EY1052" s="7"/>
      <c r="EZ1052" s="7"/>
      <c r="FA1052" s="7"/>
      <c r="FB1052" s="7"/>
      <c r="FC1052" s="7"/>
      <c r="FD1052" s="7"/>
      <c r="FE1052" s="7"/>
      <c r="FF1052" s="7"/>
      <c r="FG1052" s="7"/>
      <c r="FH1052" s="7"/>
      <c r="FI1052" s="7"/>
      <c r="FJ1052" s="7"/>
    </row>
    <row r="1053" spans="1:166" s="4" customFormat="1" ht="21.75" hidden="1" customHeight="1" x14ac:dyDescent="0.25">
      <c r="A1053" s="4">
        <v>1051</v>
      </c>
      <c r="B1053" s="4" t="s">
        <v>3680</v>
      </c>
      <c r="C1053" s="202" t="s">
        <v>3682</v>
      </c>
      <c r="D1053" s="203" t="s">
        <v>3721</v>
      </c>
      <c r="E1053" s="202" t="s">
        <v>3743</v>
      </c>
      <c r="F1053" s="26" t="s">
        <v>2101</v>
      </c>
      <c r="G1053" s="26" t="s">
        <v>2296</v>
      </c>
      <c r="H1053" s="26" t="s">
        <v>40</v>
      </c>
      <c r="I1053" s="70">
        <v>45731</v>
      </c>
      <c r="J1053" s="71">
        <f t="shared" ca="1" si="187"/>
        <v>653.39353854166984</v>
      </c>
      <c r="K1053" s="19">
        <v>729</v>
      </c>
      <c r="L1053" s="70">
        <f t="shared" si="188"/>
        <v>46460</v>
      </c>
      <c r="M1053" s="203" t="s">
        <v>3226</v>
      </c>
      <c r="O1053" s="205">
        <v>0.9</v>
      </c>
      <c r="U1053" s="47" t="s">
        <v>29</v>
      </c>
      <c r="X1053" s="47" t="s">
        <v>6973</v>
      </c>
      <c r="Y1053" s="203" t="s">
        <v>3698</v>
      </c>
      <c r="Z1053" s="23" t="s">
        <v>3771</v>
      </c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  <c r="AY1053" s="7"/>
      <c r="AZ1053" s="7"/>
      <c r="BA1053" s="7"/>
      <c r="BB1053" s="7"/>
      <c r="BC1053" s="7"/>
      <c r="BD1053" s="7"/>
      <c r="BE1053" s="7"/>
      <c r="BF1053" s="7"/>
      <c r="BG1053" s="7"/>
      <c r="BH1053" s="7"/>
      <c r="BI1053" s="7"/>
      <c r="BJ1053" s="7"/>
      <c r="BK1053" s="7"/>
      <c r="BL1053" s="7"/>
      <c r="BM1053" s="7"/>
      <c r="BN1053" s="7"/>
      <c r="BO1053" s="7"/>
      <c r="BP1053" s="7"/>
      <c r="BQ1053" s="7"/>
      <c r="BR1053" s="7"/>
      <c r="BS1053" s="7"/>
      <c r="BT1053" s="7"/>
      <c r="BU1053" s="7"/>
      <c r="BV1053" s="7"/>
      <c r="BW1053" s="7"/>
      <c r="BX1053" s="7"/>
      <c r="BY1053" s="7"/>
      <c r="BZ1053" s="7"/>
      <c r="CA1053" s="7"/>
      <c r="CB1053" s="7"/>
      <c r="CC1053" s="7"/>
      <c r="CD1053" s="7"/>
      <c r="CE1053" s="7"/>
      <c r="CF1053" s="7"/>
      <c r="CG1053" s="7"/>
      <c r="CH1053" s="7"/>
      <c r="CI1053" s="7"/>
      <c r="CJ1053" s="7"/>
      <c r="CK1053" s="7"/>
      <c r="CL1053" s="7"/>
      <c r="CM1053" s="7"/>
      <c r="CN1053" s="7"/>
      <c r="CO1053" s="7"/>
      <c r="CP1053" s="7"/>
      <c r="CQ1053" s="7"/>
      <c r="CR1053" s="7"/>
      <c r="CS1053" s="7"/>
      <c r="CT1053" s="7"/>
      <c r="CU1053" s="7"/>
      <c r="CV1053" s="7"/>
      <c r="CW1053" s="7"/>
      <c r="CX1053" s="7"/>
      <c r="CY1053" s="7"/>
      <c r="CZ1053" s="7"/>
      <c r="DA1053" s="7"/>
      <c r="DB1053" s="7"/>
      <c r="DC1053" s="7"/>
      <c r="DD1053" s="7"/>
      <c r="DE1053" s="7"/>
      <c r="DF1053" s="7"/>
      <c r="DG1053" s="7"/>
      <c r="DH1053" s="7"/>
      <c r="DI1053" s="7"/>
      <c r="DJ1053" s="7"/>
      <c r="DK1053" s="7"/>
      <c r="DL1053" s="7"/>
      <c r="DM1053" s="7"/>
      <c r="DN1053" s="7"/>
      <c r="DO1053" s="7"/>
      <c r="DP1053" s="7"/>
      <c r="DQ1053" s="7"/>
      <c r="DR1053" s="7"/>
      <c r="DS1053" s="7"/>
      <c r="DT1053" s="7"/>
      <c r="DU1053" s="7"/>
      <c r="DV1053" s="7"/>
      <c r="DW1053" s="7"/>
      <c r="DX1053" s="7"/>
      <c r="DY1053" s="7"/>
      <c r="DZ1053" s="7"/>
      <c r="EA1053" s="7"/>
      <c r="EB1053" s="7"/>
      <c r="EC1053" s="7"/>
      <c r="ED1053" s="7"/>
      <c r="EE1053" s="7"/>
      <c r="EF1053" s="7"/>
      <c r="EG1053" s="7"/>
      <c r="EH1053" s="7"/>
      <c r="EI1053" s="7"/>
      <c r="EJ1053" s="7"/>
      <c r="EK1053" s="7"/>
      <c r="EL1053" s="7"/>
      <c r="EM1053" s="7"/>
      <c r="EN1053" s="7"/>
      <c r="EO1053" s="7"/>
      <c r="EP1053" s="7"/>
      <c r="EQ1053" s="7"/>
      <c r="ER1053" s="7"/>
      <c r="ES1053" s="7"/>
      <c r="ET1053" s="7"/>
      <c r="EU1053" s="7"/>
      <c r="EV1053" s="7"/>
      <c r="EW1053" s="7"/>
      <c r="EX1053" s="7"/>
      <c r="EY1053" s="7"/>
      <c r="EZ1053" s="7"/>
      <c r="FA1053" s="7"/>
      <c r="FB1053" s="7"/>
      <c r="FC1053" s="7"/>
      <c r="FD1053" s="7"/>
      <c r="FE1053" s="7"/>
      <c r="FF1053" s="7"/>
      <c r="FG1053" s="7"/>
      <c r="FH1053" s="7"/>
      <c r="FI1053" s="7"/>
      <c r="FJ1053" s="7"/>
    </row>
    <row r="1054" spans="1:166" s="4" customFormat="1" ht="21.75" hidden="1" customHeight="1" x14ac:dyDescent="0.25">
      <c r="A1054" s="4">
        <v>1052</v>
      </c>
      <c r="B1054" s="4" t="s">
        <v>3680</v>
      </c>
      <c r="C1054" s="202" t="s">
        <v>3682</v>
      </c>
      <c r="D1054" s="203" t="s">
        <v>3722</v>
      </c>
      <c r="E1054" s="202" t="s">
        <v>3744</v>
      </c>
      <c r="F1054" s="26" t="s">
        <v>2101</v>
      </c>
      <c r="G1054" s="26" t="s">
        <v>2296</v>
      </c>
      <c r="H1054" s="26" t="s">
        <v>40</v>
      </c>
      <c r="I1054" s="70">
        <v>45731</v>
      </c>
      <c r="J1054" s="71">
        <f t="shared" ca="1" si="187"/>
        <v>653.39353854166984</v>
      </c>
      <c r="K1054" s="19">
        <v>729</v>
      </c>
      <c r="L1054" s="70">
        <f t="shared" si="188"/>
        <v>46460</v>
      </c>
      <c r="M1054" s="203" t="s">
        <v>3226</v>
      </c>
      <c r="O1054" s="205">
        <v>1</v>
      </c>
      <c r="U1054" s="47" t="s">
        <v>29</v>
      </c>
      <c r="X1054" s="47" t="s">
        <v>6973</v>
      </c>
      <c r="Y1054" s="203" t="s">
        <v>3699</v>
      </c>
      <c r="Z1054" s="23" t="s">
        <v>3772</v>
      </c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  <c r="AZ1054" s="7"/>
      <c r="BA1054" s="7"/>
      <c r="BB1054" s="7"/>
      <c r="BC1054" s="7"/>
      <c r="BD1054" s="7"/>
      <c r="BE1054" s="7"/>
      <c r="BF1054" s="7"/>
      <c r="BG1054" s="7"/>
      <c r="BH1054" s="7"/>
      <c r="BI1054" s="7"/>
      <c r="BJ1054" s="7"/>
      <c r="BK1054" s="7"/>
      <c r="BL1054" s="7"/>
      <c r="BM1054" s="7"/>
      <c r="BN1054" s="7"/>
      <c r="BO1054" s="7"/>
      <c r="BP1054" s="7"/>
      <c r="BQ1054" s="7"/>
      <c r="BR1054" s="7"/>
      <c r="BS1054" s="7"/>
      <c r="BT1054" s="7"/>
      <c r="BU1054" s="7"/>
      <c r="BV1054" s="7"/>
      <c r="BW1054" s="7"/>
      <c r="BX1054" s="7"/>
      <c r="BY1054" s="7"/>
      <c r="BZ1054" s="7"/>
      <c r="CA1054" s="7"/>
      <c r="CB1054" s="7"/>
      <c r="CC1054" s="7"/>
      <c r="CD1054" s="7"/>
      <c r="CE1054" s="7"/>
      <c r="CF1054" s="7"/>
      <c r="CG1054" s="7"/>
      <c r="CH1054" s="7"/>
      <c r="CI1054" s="7"/>
      <c r="CJ1054" s="7"/>
      <c r="CK1054" s="7"/>
      <c r="CL1054" s="7"/>
      <c r="CM1054" s="7"/>
      <c r="CN1054" s="7"/>
      <c r="CO1054" s="7"/>
      <c r="CP1054" s="7"/>
      <c r="CQ1054" s="7"/>
      <c r="CR1054" s="7"/>
      <c r="CS1054" s="7"/>
      <c r="CT1054" s="7"/>
      <c r="CU1054" s="7"/>
      <c r="CV1054" s="7"/>
      <c r="CW1054" s="7"/>
      <c r="CX1054" s="7"/>
      <c r="CY1054" s="7"/>
      <c r="CZ1054" s="7"/>
      <c r="DA1054" s="7"/>
      <c r="DB1054" s="7"/>
      <c r="DC1054" s="7"/>
      <c r="DD1054" s="7"/>
      <c r="DE1054" s="7"/>
      <c r="DF1054" s="7"/>
      <c r="DG1054" s="7"/>
      <c r="DH1054" s="7"/>
      <c r="DI1054" s="7"/>
      <c r="DJ1054" s="7"/>
      <c r="DK1054" s="7"/>
      <c r="DL1054" s="7"/>
      <c r="DM1054" s="7"/>
      <c r="DN1054" s="7"/>
      <c r="DO1054" s="7"/>
      <c r="DP1054" s="7"/>
      <c r="DQ1054" s="7"/>
      <c r="DR1054" s="7"/>
      <c r="DS1054" s="7"/>
      <c r="DT1054" s="7"/>
      <c r="DU1054" s="7"/>
      <c r="DV1054" s="7"/>
      <c r="DW1054" s="7"/>
      <c r="DX1054" s="7"/>
      <c r="DY1054" s="7"/>
      <c r="DZ1054" s="7"/>
      <c r="EA1054" s="7"/>
      <c r="EB1054" s="7"/>
      <c r="EC1054" s="7"/>
      <c r="ED1054" s="7"/>
      <c r="EE1054" s="7"/>
      <c r="EF1054" s="7"/>
      <c r="EG1054" s="7"/>
      <c r="EH1054" s="7"/>
      <c r="EI1054" s="7"/>
      <c r="EJ1054" s="7"/>
      <c r="EK1054" s="7"/>
      <c r="EL1054" s="7"/>
      <c r="EM1054" s="7"/>
      <c r="EN1054" s="7"/>
      <c r="EO1054" s="7"/>
      <c r="EP1054" s="7"/>
      <c r="EQ1054" s="7"/>
      <c r="ER1054" s="7"/>
      <c r="ES1054" s="7"/>
      <c r="ET1054" s="7"/>
      <c r="EU1054" s="7"/>
      <c r="EV1054" s="7"/>
      <c r="EW1054" s="7"/>
      <c r="EX1054" s="7"/>
      <c r="EY1054" s="7"/>
      <c r="EZ1054" s="7"/>
      <c r="FA1054" s="7"/>
      <c r="FB1054" s="7"/>
      <c r="FC1054" s="7"/>
      <c r="FD1054" s="7"/>
      <c r="FE1054" s="7"/>
      <c r="FF1054" s="7"/>
      <c r="FG1054" s="7"/>
      <c r="FH1054" s="7"/>
      <c r="FI1054" s="7"/>
      <c r="FJ1054" s="7"/>
    </row>
    <row r="1055" spans="1:166" s="4" customFormat="1" ht="21.75" hidden="1" customHeight="1" x14ac:dyDescent="0.25">
      <c r="A1055" s="4">
        <v>1053</v>
      </c>
      <c r="B1055" s="4" t="s">
        <v>3680</v>
      </c>
      <c r="C1055" s="202" t="s">
        <v>3682</v>
      </c>
      <c r="D1055" s="203" t="s">
        <v>3723</v>
      </c>
      <c r="E1055" s="202" t="s">
        <v>3745</v>
      </c>
      <c r="F1055" s="26" t="s">
        <v>2101</v>
      </c>
      <c r="G1055" s="26" t="s">
        <v>2296</v>
      </c>
      <c r="H1055" s="26" t="s">
        <v>40</v>
      </c>
      <c r="I1055" s="70">
        <v>45728</v>
      </c>
      <c r="J1055" s="71">
        <f t="shared" ca="1" si="187"/>
        <v>650.39353854166984</v>
      </c>
      <c r="K1055" s="19">
        <v>729</v>
      </c>
      <c r="L1055" s="70">
        <f t="shared" si="188"/>
        <v>46457</v>
      </c>
      <c r="M1055" s="203" t="s">
        <v>3226</v>
      </c>
      <c r="O1055" s="205">
        <v>0</v>
      </c>
      <c r="U1055" s="47" t="s">
        <v>29</v>
      </c>
      <c r="X1055" s="47" t="s">
        <v>6973</v>
      </c>
      <c r="Y1055" s="203" t="s">
        <v>3700</v>
      </c>
      <c r="Z1055" s="23" t="s">
        <v>3773</v>
      </c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  <c r="AY1055" s="7"/>
      <c r="AZ1055" s="7"/>
      <c r="BA1055" s="7"/>
      <c r="BB1055" s="7"/>
      <c r="BC1055" s="7"/>
      <c r="BD1055" s="7"/>
      <c r="BE1055" s="7"/>
      <c r="BF1055" s="7"/>
      <c r="BG1055" s="7"/>
      <c r="BH1055" s="7"/>
      <c r="BI1055" s="7"/>
      <c r="BJ1055" s="7"/>
      <c r="BK1055" s="7"/>
      <c r="BL1055" s="7"/>
      <c r="BM1055" s="7"/>
      <c r="BN1055" s="7"/>
      <c r="BO1055" s="7"/>
      <c r="BP1055" s="7"/>
      <c r="BQ1055" s="7"/>
      <c r="BR1055" s="7"/>
      <c r="BS1055" s="7"/>
      <c r="BT1055" s="7"/>
      <c r="BU1055" s="7"/>
      <c r="BV1055" s="7"/>
      <c r="BW1055" s="7"/>
      <c r="BX1055" s="7"/>
      <c r="BY1055" s="7"/>
      <c r="BZ1055" s="7"/>
      <c r="CA1055" s="7"/>
      <c r="CB1055" s="7"/>
      <c r="CC1055" s="7"/>
      <c r="CD1055" s="7"/>
      <c r="CE1055" s="7"/>
      <c r="CF1055" s="7"/>
      <c r="CG1055" s="7"/>
      <c r="CH1055" s="7"/>
      <c r="CI1055" s="7"/>
      <c r="CJ1055" s="7"/>
      <c r="CK1055" s="7"/>
      <c r="CL1055" s="7"/>
      <c r="CM1055" s="7"/>
      <c r="CN1055" s="7"/>
      <c r="CO1055" s="7"/>
      <c r="CP1055" s="7"/>
      <c r="CQ1055" s="7"/>
      <c r="CR1055" s="7"/>
      <c r="CS1055" s="7"/>
      <c r="CT1055" s="7"/>
      <c r="CU1055" s="7"/>
      <c r="CV1055" s="7"/>
      <c r="CW1055" s="7"/>
      <c r="CX1055" s="7"/>
      <c r="CY1055" s="7"/>
      <c r="CZ1055" s="7"/>
      <c r="DA1055" s="7"/>
      <c r="DB1055" s="7"/>
      <c r="DC1055" s="7"/>
      <c r="DD1055" s="7"/>
      <c r="DE1055" s="7"/>
      <c r="DF1055" s="7"/>
      <c r="DG1055" s="7"/>
      <c r="DH1055" s="7"/>
      <c r="DI1055" s="7"/>
      <c r="DJ1055" s="7"/>
      <c r="DK1055" s="7"/>
      <c r="DL1055" s="7"/>
      <c r="DM1055" s="7"/>
      <c r="DN1055" s="7"/>
      <c r="DO1055" s="7"/>
      <c r="DP1055" s="7"/>
      <c r="DQ1055" s="7"/>
      <c r="DR1055" s="7"/>
      <c r="DS1055" s="7"/>
      <c r="DT1055" s="7"/>
      <c r="DU1055" s="7"/>
      <c r="DV1055" s="7"/>
      <c r="DW1055" s="7"/>
      <c r="DX1055" s="7"/>
      <c r="DY1055" s="7"/>
      <c r="DZ1055" s="7"/>
      <c r="EA1055" s="7"/>
      <c r="EB1055" s="7"/>
      <c r="EC1055" s="7"/>
      <c r="ED1055" s="7"/>
      <c r="EE1055" s="7"/>
      <c r="EF1055" s="7"/>
      <c r="EG1055" s="7"/>
      <c r="EH1055" s="7"/>
      <c r="EI1055" s="7"/>
      <c r="EJ1055" s="7"/>
      <c r="EK1055" s="7"/>
      <c r="EL1055" s="7"/>
      <c r="EM1055" s="7"/>
      <c r="EN1055" s="7"/>
      <c r="EO1055" s="7"/>
      <c r="EP1055" s="7"/>
      <c r="EQ1055" s="7"/>
      <c r="ER1055" s="7"/>
      <c r="ES1055" s="7"/>
      <c r="ET1055" s="7"/>
      <c r="EU1055" s="7"/>
      <c r="EV1055" s="7"/>
      <c r="EW1055" s="7"/>
      <c r="EX1055" s="7"/>
      <c r="EY1055" s="7"/>
      <c r="EZ1055" s="7"/>
      <c r="FA1055" s="7"/>
      <c r="FB1055" s="7"/>
      <c r="FC1055" s="7"/>
      <c r="FD1055" s="7"/>
      <c r="FE1055" s="7"/>
      <c r="FF1055" s="7"/>
      <c r="FG1055" s="7"/>
      <c r="FH1055" s="7"/>
      <c r="FI1055" s="7"/>
      <c r="FJ1055" s="7"/>
    </row>
    <row r="1056" spans="1:166" s="4" customFormat="1" ht="21.75" hidden="1" customHeight="1" x14ac:dyDescent="0.25">
      <c r="A1056" s="4">
        <v>1054</v>
      </c>
      <c r="B1056" s="4" t="s">
        <v>3680</v>
      </c>
      <c r="C1056" s="202" t="s">
        <v>3682</v>
      </c>
      <c r="D1056" s="203" t="s">
        <v>3724</v>
      </c>
      <c r="E1056" s="202" t="s">
        <v>3746</v>
      </c>
      <c r="F1056" s="26" t="s">
        <v>2101</v>
      </c>
      <c r="G1056" s="26" t="s">
        <v>2296</v>
      </c>
      <c r="H1056" s="26" t="s">
        <v>40</v>
      </c>
      <c r="I1056" s="70">
        <v>45728</v>
      </c>
      <c r="J1056" s="71">
        <f t="shared" ca="1" si="187"/>
        <v>650.39353854166984</v>
      </c>
      <c r="K1056" s="19">
        <v>729</v>
      </c>
      <c r="L1056" s="70">
        <f t="shared" si="188"/>
        <v>46457</v>
      </c>
      <c r="M1056" s="203" t="s">
        <v>3226</v>
      </c>
      <c r="O1056" s="205">
        <v>0.75</v>
      </c>
      <c r="U1056" s="47" t="s">
        <v>29</v>
      </c>
      <c r="X1056" s="47" t="s">
        <v>6973</v>
      </c>
      <c r="Y1056" s="203" t="s">
        <v>3701</v>
      </c>
      <c r="Z1056" s="23" t="s">
        <v>3774</v>
      </c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7"/>
      <c r="AX1056" s="7"/>
      <c r="AY1056" s="7"/>
      <c r="AZ1056" s="7"/>
      <c r="BA1056" s="7"/>
      <c r="BB1056" s="7"/>
      <c r="BC1056" s="7"/>
      <c r="BD1056" s="7"/>
      <c r="BE1056" s="7"/>
      <c r="BF1056" s="7"/>
      <c r="BG1056" s="7"/>
      <c r="BH1056" s="7"/>
      <c r="BI1056" s="7"/>
      <c r="BJ1056" s="7"/>
      <c r="BK1056" s="7"/>
      <c r="BL1056" s="7"/>
      <c r="BM1056" s="7"/>
      <c r="BN1056" s="7"/>
      <c r="BO1056" s="7"/>
      <c r="BP1056" s="7"/>
      <c r="BQ1056" s="7"/>
      <c r="BR1056" s="7"/>
      <c r="BS1056" s="7"/>
      <c r="BT1056" s="7"/>
      <c r="BU1056" s="7"/>
      <c r="BV1056" s="7"/>
      <c r="BW1056" s="7"/>
      <c r="BX1056" s="7"/>
      <c r="BY1056" s="7"/>
      <c r="BZ1056" s="7"/>
      <c r="CA1056" s="7"/>
      <c r="CB1056" s="7"/>
      <c r="CC1056" s="7"/>
      <c r="CD1056" s="7"/>
      <c r="CE1056" s="7"/>
      <c r="CF1056" s="7"/>
      <c r="CG1056" s="7"/>
      <c r="CH1056" s="7"/>
      <c r="CI1056" s="7"/>
      <c r="CJ1056" s="7"/>
      <c r="CK1056" s="7"/>
      <c r="CL1056" s="7"/>
      <c r="CM1056" s="7"/>
      <c r="CN1056" s="7"/>
      <c r="CO1056" s="7"/>
      <c r="CP1056" s="7"/>
      <c r="CQ1056" s="7"/>
      <c r="CR1056" s="7"/>
      <c r="CS1056" s="7"/>
      <c r="CT1056" s="7"/>
      <c r="CU1056" s="7"/>
      <c r="CV1056" s="7"/>
      <c r="CW1056" s="7"/>
      <c r="CX1056" s="7"/>
      <c r="CY1056" s="7"/>
      <c r="CZ1056" s="7"/>
      <c r="DA1056" s="7"/>
      <c r="DB1056" s="7"/>
      <c r="DC1056" s="7"/>
      <c r="DD1056" s="7"/>
      <c r="DE1056" s="7"/>
      <c r="DF1056" s="7"/>
      <c r="DG1056" s="7"/>
      <c r="DH1056" s="7"/>
      <c r="DI1056" s="7"/>
      <c r="DJ1056" s="7"/>
      <c r="DK1056" s="7"/>
      <c r="DL1056" s="7"/>
      <c r="DM1056" s="7"/>
      <c r="DN1056" s="7"/>
      <c r="DO1056" s="7"/>
      <c r="DP1056" s="7"/>
      <c r="DQ1056" s="7"/>
      <c r="DR1056" s="7"/>
      <c r="DS1056" s="7"/>
      <c r="DT1056" s="7"/>
      <c r="DU1056" s="7"/>
      <c r="DV1056" s="7"/>
      <c r="DW1056" s="7"/>
      <c r="DX1056" s="7"/>
      <c r="DY1056" s="7"/>
      <c r="DZ1056" s="7"/>
      <c r="EA1056" s="7"/>
      <c r="EB1056" s="7"/>
      <c r="EC1056" s="7"/>
      <c r="ED1056" s="7"/>
      <c r="EE1056" s="7"/>
      <c r="EF1056" s="7"/>
      <c r="EG1056" s="7"/>
      <c r="EH1056" s="7"/>
      <c r="EI1056" s="7"/>
      <c r="EJ1056" s="7"/>
      <c r="EK1056" s="7"/>
      <c r="EL1056" s="7"/>
      <c r="EM1056" s="7"/>
      <c r="EN1056" s="7"/>
      <c r="EO1056" s="7"/>
      <c r="EP1056" s="7"/>
      <c r="EQ1056" s="7"/>
      <c r="ER1056" s="7"/>
      <c r="ES1056" s="7"/>
      <c r="ET1056" s="7"/>
      <c r="EU1056" s="7"/>
      <c r="EV1056" s="7"/>
      <c r="EW1056" s="7"/>
      <c r="EX1056" s="7"/>
      <c r="EY1056" s="7"/>
      <c r="EZ1056" s="7"/>
      <c r="FA1056" s="7"/>
      <c r="FB1056" s="7"/>
      <c r="FC1056" s="7"/>
      <c r="FD1056" s="7"/>
      <c r="FE1056" s="7"/>
      <c r="FF1056" s="7"/>
      <c r="FG1056" s="7"/>
      <c r="FH1056" s="7"/>
      <c r="FI1056" s="7"/>
      <c r="FJ1056" s="7"/>
    </row>
    <row r="1057" spans="1:166" s="4" customFormat="1" ht="21.75" hidden="1" customHeight="1" x14ac:dyDescent="0.25">
      <c r="A1057" s="4">
        <v>1055</v>
      </c>
      <c r="B1057" s="4" t="s">
        <v>3680</v>
      </c>
      <c r="C1057" s="202" t="s">
        <v>3682</v>
      </c>
      <c r="D1057" s="203" t="s">
        <v>3725</v>
      </c>
      <c r="E1057" s="202" t="s">
        <v>3747</v>
      </c>
      <c r="F1057" s="26" t="s">
        <v>2101</v>
      </c>
      <c r="G1057" s="26" t="s">
        <v>2296</v>
      </c>
      <c r="H1057" s="26" t="s">
        <v>40</v>
      </c>
      <c r="I1057" s="70">
        <v>45728</v>
      </c>
      <c r="J1057" s="71">
        <f t="shared" ca="1" si="187"/>
        <v>650.39353854166984</v>
      </c>
      <c r="K1057" s="19">
        <v>729</v>
      </c>
      <c r="L1057" s="70">
        <f t="shared" si="188"/>
        <v>46457</v>
      </c>
      <c r="M1057" s="203" t="s">
        <v>3226</v>
      </c>
      <c r="O1057" s="205">
        <v>0.9</v>
      </c>
      <c r="U1057" s="47" t="s">
        <v>29</v>
      </c>
      <c r="X1057" s="47" t="s">
        <v>6973</v>
      </c>
      <c r="Y1057" s="203" t="s">
        <v>3702</v>
      </c>
      <c r="Z1057" s="23" t="s">
        <v>3775</v>
      </c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  <c r="AZ1057" s="7"/>
      <c r="BA1057" s="7"/>
      <c r="BB1057" s="7"/>
      <c r="BC1057" s="7"/>
      <c r="BD1057" s="7"/>
      <c r="BE1057" s="7"/>
      <c r="BF1057" s="7"/>
      <c r="BG1057" s="7"/>
      <c r="BH1057" s="7"/>
      <c r="BI1057" s="7"/>
      <c r="BJ1057" s="7"/>
      <c r="BK1057" s="7"/>
      <c r="BL1057" s="7"/>
      <c r="BM1057" s="7"/>
      <c r="BN1057" s="7"/>
      <c r="BO1057" s="7"/>
      <c r="BP1057" s="7"/>
      <c r="BQ1057" s="7"/>
      <c r="BR1057" s="7"/>
      <c r="BS1057" s="7"/>
      <c r="BT1057" s="7"/>
      <c r="BU1057" s="7"/>
      <c r="BV1057" s="7"/>
      <c r="BW1057" s="7"/>
      <c r="BX1057" s="7"/>
      <c r="BY1057" s="7"/>
      <c r="BZ1057" s="7"/>
      <c r="CA1057" s="7"/>
      <c r="CB1057" s="7"/>
      <c r="CC1057" s="7"/>
      <c r="CD1057" s="7"/>
      <c r="CE1057" s="7"/>
      <c r="CF1057" s="7"/>
      <c r="CG1057" s="7"/>
      <c r="CH1057" s="7"/>
      <c r="CI1057" s="7"/>
      <c r="CJ1057" s="7"/>
      <c r="CK1057" s="7"/>
      <c r="CL1057" s="7"/>
      <c r="CM1057" s="7"/>
      <c r="CN1057" s="7"/>
      <c r="CO1057" s="7"/>
      <c r="CP1057" s="7"/>
      <c r="CQ1057" s="7"/>
      <c r="CR1057" s="7"/>
      <c r="CS1057" s="7"/>
      <c r="CT1057" s="7"/>
      <c r="CU1057" s="7"/>
      <c r="CV1057" s="7"/>
      <c r="CW1057" s="7"/>
      <c r="CX1057" s="7"/>
      <c r="CY1057" s="7"/>
      <c r="CZ1057" s="7"/>
      <c r="DA1057" s="7"/>
      <c r="DB1057" s="7"/>
      <c r="DC1057" s="7"/>
      <c r="DD1057" s="7"/>
      <c r="DE1057" s="7"/>
      <c r="DF1057" s="7"/>
      <c r="DG1057" s="7"/>
      <c r="DH1057" s="7"/>
      <c r="DI1057" s="7"/>
      <c r="DJ1057" s="7"/>
      <c r="DK1057" s="7"/>
      <c r="DL1057" s="7"/>
      <c r="DM1057" s="7"/>
      <c r="DN1057" s="7"/>
      <c r="DO1057" s="7"/>
      <c r="DP1057" s="7"/>
      <c r="DQ1057" s="7"/>
      <c r="DR1057" s="7"/>
      <c r="DS1057" s="7"/>
      <c r="DT1057" s="7"/>
      <c r="DU1057" s="7"/>
      <c r="DV1057" s="7"/>
      <c r="DW1057" s="7"/>
      <c r="DX1057" s="7"/>
      <c r="DY1057" s="7"/>
      <c r="DZ1057" s="7"/>
      <c r="EA1057" s="7"/>
      <c r="EB1057" s="7"/>
      <c r="EC1057" s="7"/>
      <c r="ED1057" s="7"/>
      <c r="EE1057" s="7"/>
      <c r="EF1057" s="7"/>
      <c r="EG1057" s="7"/>
      <c r="EH1057" s="7"/>
      <c r="EI1057" s="7"/>
      <c r="EJ1057" s="7"/>
      <c r="EK1057" s="7"/>
      <c r="EL1057" s="7"/>
      <c r="EM1057" s="7"/>
      <c r="EN1057" s="7"/>
      <c r="EO1057" s="7"/>
      <c r="EP1057" s="7"/>
      <c r="EQ1057" s="7"/>
      <c r="ER1057" s="7"/>
      <c r="ES1057" s="7"/>
      <c r="ET1057" s="7"/>
      <c r="EU1057" s="7"/>
      <c r="EV1057" s="7"/>
      <c r="EW1057" s="7"/>
      <c r="EX1057" s="7"/>
      <c r="EY1057" s="7"/>
      <c r="EZ1057" s="7"/>
      <c r="FA1057" s="7"/>
      <c r="FB1057" s="7"/>
      <c r="FC1057" s="7"/>
      <c r="FD1057" s="7"/>
      <c r="FE1057" s="7"/>
      <c r="FF1057" s="7"/>
      <c r="FG1057" s="7"/>
      <c r="FH1057" s="7"/>
      <c r="FI1057" s="7"/>
      <c r="FJ1057" s="7"/>
    </row>
    <row r="1058" spans="1:166" s="4" customFormat="1" ht="21.75" hidden="1" customHeight="1" x14ac:dyDescent="0.25">
      <c r="A1058" s="4">
        <v>1056</v>
      </c>
      <c r="B1058" s="4" t="s">
        <v>3680</v>
      </c>
      <c r="C1058" s="202" t="s">
        <v>3682</v>
      </c>
      <c r="D1058" s="203" t="s">
        <v>3726</v>
      </c>
      <c r="E1058" s="202" t="s">
        <v>3748</v>
      </c>
      <c r="F1058" s="26" t="s">
        <v>2101</v>
      </c>
      <c r="G1058" s="26" t="s">
        <v>2296</v>
      </c>
      <c r="H1058" s="26" t="s">
        <v>40</v>
      </c>
      <c r="I1058" s="70">
        <v>45728</v>
      </c>
      <c r="J1058" s="71">
        <f t="shared" ca="1" si="187"/>
        <v>650.39353854166984</v>
      </c>
      <c r="K1058" s="19">
        <v>729</v>
      </c>
      <c r="L1058" s="70">
        <f t="shared" si="188"/>
        <v>46457</v>
      </c>
      <c r="M1058" s="203" t="s">
        <v>3226</v>
      </c>
      <c r="O1058" s="205">
        <v>1</v>
      </c>
      <c r="U1058" s="47" t="s">
        <v>29</v>
      </c>
      <c r="X1058" s="47" t="s">
        <v>6973</v>
      </c>
      <c r="Y1058" s="203" t="s">
        <v>3703</v>
      </c>
      <c r="Z1058" s="23" t="s">
        <v>3776</v>
      </c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7"/>
      <c r="AX1058" s="7"/>
      <c r="AY1058" s="7"/>
      <c r="AZ1058" s="7"/>
      <c r="BA1058" s="7"/>
      <c r="BB1058" s="7"/>
      <c r="BC1058" s="7"/>
      <c r="BD1058" s="7"/>
      <c r="BE1058" s="7"/>
      <c r="BF1058" s="7"/>
      <c r="BG1058" s="7"/>
      <c r="BH1058" s="7"/>
      <c r="BI1058" s="7"/>
      <c r="BJ1058" s="7"/>
      <c r="BK1058" s="7"/>
      <c r="BL1058" s="7"/>
      <c r="BM1058" s="7"/>
      <c r="BN1058" s="7"/>
      <c r="BO1058" s="7"/>
      <c r="BP1058" s="7"/>
      <c r="BQ1058" s="7"/>
      <c r="BR1058" s="7"/>
      <c r="BS1058" s="7"/>
      <c r="BT1058" s="7"/>
      <c r="BU1058" s="7"/>
      <c r="BV1058" s="7"/>
      <c r="BW1058" s="7"/>
      <c r="BX1058" s="7"/>
      <c r="BY1058" s="7"/>
      <c r="BZ1058" s="7"/>
      <c r="CA1058" s="7"/>
      <c r="CB1058" s="7"/>
      <c r="CC1058" s="7"/>
      <c r="CD1058" s="7"/>
      <c r="CE1058" s="7"/>
      <c r="CF1058" s="7"/>
      <c r="CG1058" s="7"/>
      <c r="CH1058" s="7"/>
      <c r="CI1058" s="7"/>
      <c r="CJ1058" s="7"/>
      <c r="CK1058" s="7"/>
      <c r="CL1058" s="7"/>
      <c r="CM1058" s="7"/>
      <c r="CN1058" s="7"/>
      <c r="CO1058" s="7"/>
      <c r="CP1058" s="7"/>
      <c r="CQ1058" s="7"/>
      <c r="CR1058" s="7"/>
      <c r="CS1058" s="7"/>
      <c r="CT1058" s="7"/>
      <c r="CU1058" s="7"/>
      <c r="CV1058" s="7"/>
      <c r="CW1058" s="7"/>
      <c r="CX1058" s="7"/>
      <c r="CY1058" s="7"/>
      <c r="CZ1058" s="7"/>
      <c r="DA1058" s="7"/>
      <c r="DB1058" s="7"/>
      <c r="DC1058" s="7"/>
      <c r="DD1058" s="7"/>
      <c r="DE1058" s="7"/>
      <c r="DF1058" s="7"/>
      <c r="DG1058" s="7"/>
      <c r="DH1058" s="7"/>
      <c r="DI1058" s="7"/>
      <c r="DJ1058" s="7"/>
      <c r="DK1058" s="7"/>
      <c r="DL1058" s="7"/>
      <c r="DM1058" s="7"/>
      <c r="DN1058" s="7"/>
      <c r="DO1058" s="7"/>
      <c r="DP1058" s="7"/>
      <c r="DQ1058" s="7"/>
      <c r="DR1058" s="7"/>
      <c r="DS1058" s="7"/>
      <c r="DT1058" s="7"/>
      <c r="DU1058" s="7"/>
      <c r="DV1058" s="7"/>
      <c r="DW1058" s="7"/>
      <c r="DX1058" s="7"/>
      <c r="DY1058" s="7"/>
      <c r="DZ1058" s="7"/>
      <c r="EA1058" s="7"/>
      <c r="EB1058" s="7"/>
      <c r="EC1058" s="7"/>
      <c r="ED1058" s="7"/>
      <c r="EE1058" s="7"/>
      <c r="EF1058" s="7"/>
      <c r="EG1058" s="7"/>
      <c r="EH1058" s="7"/>
      <c r="EI1058" s="7"/>
      <c r="EJ1058" s="7"/>
      <c r="EK1058" s="7"/>
      <c r="EL1058" s="7"/>
      <c r="EM1058" s="7"/>
      <c r="EN1058" s="7"/>
      <c r="EO1058" s="7"/>
      <c r="EP1058" s="7"/>
      <c r="EQ1058" s="7"/>
      <c r="ER1058" s="7"/>
      <c r="ES1058" s="7"/>
      <c r="ET1058" s="7"/>
      <c r="EU1058" s="7"/>
      <c r="EV1058" s="7"/>
      <c r="EW1058" s="7"/>
      <c r="EX1058" s="7"/>
      <c r="EY1058" s="7"/>
      <c r="EZ1058" s="7"/>
      <c r="FA1058" s="7"/>
      <c r="FB1058" s="7"/>
      <c r="FC1058" s="7"/>
      <c r="FD1058" s="7"/>
      <c r="FE1058" s="7"/>
      <c r="FF1058" s="7"/>
      <c r="FG1058" s="7"/>
      <c r="FH1058" s="7"/>
      <c r="FI1058" s="7"/>
      <c r="FJ1058" s="7"/>
    </row>
    <row r="1059" spans="1:166" s="4" customFormat="1" ht="21.75" hidden="1" customHeight="1" x14ac:dyDescent="0.25">
      <c r="A1059" s="4">
        <v>1057</v>
      </c>
      <c r="B1059" s="4" t="s">
        <v>3680</v>
      </c>
      <c r="C1059" s="202" t="s">
        <v>167</v>
      </c>
      <c r="D1059" s="203" t="s">
        <v>3727</v>
      </c>
      <c r="E1059" s="202">
        <v>381035</v>
      </c>
      <c r="F1059" s="26" t="s">
        <v>2101</v>
      </c>
      <c r="G1059" s="26" t="s">
        <v>2296</v>
      </c>
      <c r="H1059" s="26" t="s">
        <v>40</v>
      </c>
      <c r="I1059" s="70">
        <v>45728</v>
      </c>
      <c r="J1059" s="71">
        <f t="shared" ca="1" si="187"/>
        <v>285.39353854166984</v>
      </c>
      <c r="K1059" s="19">
        <v>364</v>
      </c>
      <c r="L1059" s="70">
        <f t="shared" si="188"/>
        <v>46092</v>
      </c>
      <c r="M1059" s="203" t="s">
        <v>1059</v>
      </c>
      <c r="O1059" s="205" t="s">
        <v>3753</v>
      </c>
      <c r="U1059" s="47" t="s">
        <v>29</v>
      </c>
      <c r="X1059" s="47" t="s">
        <v>6973</v>
      </c>
      <c r="Y1059" s="203" t="s">
        <v>3704</v>
      </c>
      <c r="Z1059" s="23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7"/>
      <c r="AX1059" s="7"/>
      <c r="AY1059" s="7"/>
      <c r="AZ1059" s="7"/>
      <c r="BA1059" s="7"/>
      <c r="BB1059" s="7"/>
      <c r="BC1059" s="7"/>
      <c r="BD1059" s="7"/>
      <c r="BE1059" s="7"/>
      <c r="BF1059" s="7"/>
      <c r="BG1059" s="7"/>
      <c r="BH1059" s="7"/>
      <c r="BI1059" s="7"/>
      <c r="BJ1059" s="7"/>
      <c r="BK1059" s="7"/>
      <c r="BL1059" s="7"/>
      <c r="BM1059" s="7"/>
      <c r="BN1059" s="7"/>
      <c r="BO1059" s="7"/>
      <c r="BP1059" s="7"/>
      <c r="BQ1059" s="7"/>
      <c r="BR1059" s="7"/>
      <c r="BS1059" s="7"/>
      <c r="BT1059" s="7"/>
      <c r="BU1059" s="7"/>
      <c r="BV1059" s="7"/>
      <c r="BW1059" s="7"/>
      <c r="BX1059" s="7"/>
      <c r="BY1059" s="7"/>
      <c r="BZ1059" s="7"/>
      <c r="CA1059" s="7"/>
      <c r="CB1059" s="7"/>
      <c r="CC1059" s="7"/>
      <c r="CD1059" s="7"/>
      <c r="CE1059" s="7"/>
      <c r="CF1059" s="7"/>
      <c r="CG1059" s="7"/>
      <c r="CH1059" s="7"/>
      <c r="CI1059" s="7"/>
      <c r="CJ1059" s="7"/>
      <c r="CK1059" s="7"/>
      <c r="CL1059" s="7"/>
      <c r="CM1059" s="7"/>
      <c r="CN1059" s="7"/>
      <c r="CO1059" s="7"/>
      <c r="CP1059" s="7"/>
      <c r="CQ1059" s="7"/>
      <c r="CR1059" s="7"/>
      <c r="CS1059" s="7"/>
      <c r="CT1059" s="7"/>
      <c r="CU1059" s="7"/>
      <c r="CV1059" s="7"/>
      <c r="CW1059" s="7"/>
      <c r="CX1059" s="7"/>
      <c r="CY1059" s="7"/>
      <c r="CZ1059" s="7"/>
      <c r="DA1059" s="7"/>
      <c r="DB1059" s="7"/>
      <c r="DC1059" s="7"/>
      <c r="DD1059" s="7"/>
      <c r="DE1059" s="7"/>
      <c r="DF1059" s="7"/>
      <c r="DG1059" s="7"/>
      <c r="DH1059" s="7"/>
      <c r="DI1059" s="7"/>
      <c r="DJ1059" s="7"/>
      <c r="DK1059" s="7"/>
      <c r="DL1059" s="7"/>
      <c r="DM1059" s="7"/>
      <c r="DN1059" s="7"/>
      <c r="DO1059" s="7"/>
      <c r="DP1059" s="7"/>
      <c r="DQ1059" s="7"/>
      <c r="DR1059" s="7"/>
      <c r="DS1059" s="7"/>
      <c r="DT1059" s="7"/>
      <c r="DU1059" s="7"/>
      <c r="DV1059" s="7"/>
      <c r="DW1059" s="7"/>
      <c r="DX1059" s="7"/>
      <c r="DY1059" s="7"/>
      <c r="DZ1059" s="7"/>
      <c r="EA1059" s="7"/>
      <c r="EB1059" s="7"/>
      <c r="EC1059" s="7"/>
      <c r="ED1059" s="7"/>
      <c r="EE1059" s="7"/>
      <c r="EF1059" s="7"/>
      <c r="EG1059" s="7"/>
      <c r="EH1059" s="7"/>
      <c r="EI1059" s="7"/>
      <c r="EJ1059" s="7"/>
      <c r="EK1059" s="7"/>
      <c r="EL1059" s="7"/>
      <c r="EM1059" s="7"/>
      <c r="EN1059" s="7"/>
      <c r="EO1059" s="7"/>
      <c r="EP1059" s="7"/>
      <c r="EQ1059" s="7"/>
      <c r="ER1059" s="7"/>
      <c r="ES1059" s="7"/>
      <c r="ET1059" s="7"/>
      <c r="EU1059" s="7"/>
      <c r="EV1059" s="7"/>
      <c r="EW1059" s="7"/>
      <c r="EX1059" s="7"/>
      <c r="EY1059" s="7"/>
      <c r="EZ1059" s="7"/>
      <c r="FA1059" s="7"/>
      <c r="FB1059" s="7"/>
      <c r="FC1059" s="7"/>
      <c r="FD1059" s="7"/>
      <c r="FE1059" s="7"/>
      <c r="FF1059" s="7"/>
      <c r="FG1059" s="7"/>
      <c r="FH1059" s="7"/>
      <c r="FI1059" s="7"/>
      <c r="FJ1059" s="7"/>
    </row>
    <row r="1060" spans="1:166" s="26" customFormat="1" ht="21.75" hidden="1" customHeight="1" x14ac:dyDescent="0.25">
      <c r="A1060" s="4">
        <v>1058</v>
      </c>
      <c r="B1060" s="26" t="s">
        <v>3680</v>
      </c>
      <c r="C1060" s="188" t="s">
        <v>1508</v>
      </c>
      <c r="D1060" s="189" t="s">
        <v>3708</v>
      </c>
      <c r="E1060" s="188" t="s">
        <v>3749</v>
      </c>
      <c r="F1060" s="26" t="s">
        <v>2101</v>
      </c>
      <c r="G1060" s="26" t="s">
        <v>2296</v>
      </c>
      <c r="H1060" s="26" t="s">
        <v>40</v>
      </c>
      <c r="I1060" s="70">
        <v>45728</v>
      </c>
      <c r="J1060" s="71">
        <f t="shared" ca="1" si="187"/>
        <v>650.39353854166984</v>
      </c>
      <c r="K1060" s="19">
        <v>729</v>
      </c>
      <c r="L1060" s="70">
        <f t="shared" si="188"/>
        <v>46457</v>
      </c>
      <c r="M1060" s="189" t="s">
        <v>2736</v>
      </c>
      <c r="O1060" s="206"/>
      <c r="U1060" s="47" t="s">
        <v>29</v>
      </c>
      <c r="X1060" s="47" t="s">
        <v>6973</v>
      </c>
      <c r="Y1060" s="189" t="s">
        <v>3705</v>
      </c>
      <c r="Z1060" s="133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  <c r="BG1060" s="96"/>
      <c r="BH1060" s="96"/>
      <c r="BI1060" s="96"/>
      <c r="BJ1060" s="96"/>
      <c r="BK1060" s="96"/>
      <c r="BL1060" s="96"/>
      <c r="BM1060" s="96"/>
      <c r="BN1060" s="96"/>
      <c r="BO1060" s="96"/>
      <c r="BP1060" s="96"/>
      <c r="BQ1060" s="96"/>
      <c r="BR1060" s="96"/>
      <c r="BS1060" s="96"/>
      <c r="BT1060" s="96"/>
      <c r="BU1060" s="96"/>
      <c r="BV1060" s="96"/>
      <c r="BW1060" s="96"/>
      <c r="BX1060" s="96"/>
      <c r="BY1060" s="96"/>
      <c r="BZ1060" s="96"/>
      <c r="CA1060" s="96"/>
      <c r="CB1060" s="96"/>
      <c r="CC1060" s="96"/>
      <c r="CD1060" s="96"/>
      <c r="CE1060" s="96"/>
      <c r="CF1060" s="96"/>
      <c r="CG1060" s="96"/>
      <c r="CH1060" s="96"/>
      <c r="CI1060" s="96"/>
      <c r="CJ1060" s="96"/>
      <c r="CK1060" s="96"/>
      <c r="CL1060" s="96"/>
      <c r="CM1060" s="96"/>
      <c r="CN1060" s="96"/>
      <c r="CO1060" s="96"/>
      <c r="CP1060" s="96"/>
      <c r="CQ1060" s="96"/>
      <c r="CR1060" s="96"/>
      <c r="CS1060" s="96"/>
      <c r="CT1060" s="96"/>
      <c r="CU1060" s="96"/>
      <c r="CV1060" s="96"/>
      <c r="CW1060" s="96"/>
      <c r="CX1060" s="96"/>
      <c r="CY1060" s="96"/>
      <c r="CZ1060" s="96"/>
      <c r="DA1060" s="96"/>
      <c r="DB1060" s="96"/>
      <c r="DC1060" s="96"/>
      <c r="DD1060" s="96"/>
      <c r="DE1060" s="96"/>
      <c r="DF1060" s="96"/>
      <c r="DG1060" s="96"/>
      <c r="DH1060" s="96"/>
      <c r="DI1060" s="96"/>
      <c r="DJ1060" s="96"/>
      <c r="DK1060" s="96"/>
      <c r="DL1060" s="96"/>
      <c r="DM1060" s="96"/>
      <c r="DN1060" s="96"/>
      <c r="DO1060" s="96"/>
      <c r="DP1060" s="96"/>
      <c r="DQ1060" s="96"/>
      <c r="DR1060" s="96"/>
      <c r="DS1060" s="96"/>
      <c r="DT1060" s="96"/>
      <c r="DU1060" s="96"/>
      <c r="DV1060" s="96"/>
      <c r="DW1060" s="96"/>
      <c r="DX1060" s="96"/>
      <c r="DY1060" s="96"/>
      <c r="DZ1060" s="96"/>
      <c r="EA1060" s="96"/>
      <c r="EB1060" s="96"/>
      <c r="EC1060" s="96"/>
      <c r="ED1060" s="96"/>
      <c r="EE1060" s="96"/>
      <c r="EF1060" s="96"/>
      <c r="EG1060" s="96"/>
      <c r="EH1060" s="96"/>
      <c r="EI1060" s="96"/>
      <c r="EJ1060" s="96"/>
      <c r="EK1060" s="96"/>
      <c r="EL1060" s="96"/>
      <c r="EM1060" s="96"/>
      <c r="EN1060" s="96"/>
      <c r="EO1060" s="96"/>
      <c r="EP1060" s="96"/>
      <c r="EQ1060" s="96"/>
      <c r="ER1060" s="96"/>
      <c r="ES1060" s="96"/>
      <c r="ET1060" s="96"/>
      <c r="EU1060" s="96"/>
      <c r="EV1060" s="96"/>
      <c r="EW1060" s="96"/>
      <c r="EX1060" s="96"/>
      <c r="EY1060" s="96"/>
      <c r="EZ1060" s="96"/>
      <c r="FA1060" s="96"/>
      <c r="FB1060" s="96"/>
      <c r="FC1060" s="96"/>
      <c r="FD1060" s="96"/>
      <c r="FE1060" s="96"/>
      <c r="FF1060" s="96"/>
      <c r="FG1060" s="96"/>
      <c r="FH1060" s="96"/>
      <c r="FI1060" s="96"/>
      <c r="FJ1060" s="96"/>
    </row>
    <row r="1061" spans="1:166" s="4" customFormat="1" ht="28.5" hidden="1" customHeight="1" x14ac:dyDescent="0.25">
      <c r="A1061" s="4">
        <v>1059</v>
      </c>
      <c r="B1061" s="4" t="s">
        <v>3755</v>
      </c>
      <c r="C1061" s="144" t="s">
        <v>2475</v>
      </c>
      <c r="D1061" s="138" t="s">
        <v>3777</v>
      </c>
      <c r="E1061" s="144" t="s">
        <v>1034</v>
      </c>
      <c r="F1061" s="26" t="s">
        <v>2101</v>
      </c>
      <c r="G1061" s="26" t="s">
        <v>2296</v>
      </c>
      <c r="H1061" s="26" t="s">
        <v>40</v>
      </c>
      <c r="I1061" s="8">
        <v>45730</v>
      </c>
      <c r="J1061" s="71">
        <f t="shared" ca="1" si="187"/>
        <v>287.39353854166984</v>
      </c>
      <c r="K1061" s="19">
        <v>364</v>
      </c>
      <c r="L1061" s="70">
        <f t="shared" si="188"/>
        <v>46094</v>
      </c>
      <c r="M1061" s="144" t="s">
        <v>2045</v>
      </c>
      <c r="O1061" s="150" t="s">
        <v>2613</v>
      </c>
      <c r="R1061" s="144" t="s">
        <v>3792</v>
      </c>
      <c r="U1061" s="47" t="s">
        <v>29</v>
      </c>
      <c r="X1061" s="47" t="s">
        <v>6973</v>
      </c>
      <c r="Y1061" s="150" t="s">
        <v>3837</v>
      </c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7"/>
      <c r="AX1061" s="7"/>
      <c r="AY1061" s="7"/>
      <c r="AZ1061" s="7"/>
      <c r="BA1061" s="7"/>
      <c r="BB1061" s="7"/>
      <c r="BC1061" s="7"/>
      <c r="BD1061" s="7"/>
      <c r="BE1061" s="7"/>
      <c r="BF1061" s="7"/>
      <c r="BG1061" s="7"/>
      <c r="BH1061" s="7"/>
      <c r="BI1061" s="7"/>
      <c r="BJ1061" s="7"/>
      <c r="BK1061" s="7"/>
      <c r="BL1061" s="7"/>
      <c r="BM1061" s="7"/>
      <c r="BN1061" s="7"/>
      <c r="BO1061" s="7"/>
      <c r="BP1061" s="7"/>
      <c r="BQ1061" s="7"/>
      <c r="BR1061" s="7"/>
      <c r="BS1061" s="7"/>
      <c r="BT1061" s="7"/>
      <c r="BU1061" s="7"/>
      <c r="BV1061" s="7"/>
      <c r="BW1061" s="7"/>
      <c r="BX1061" s="7"/>
      <c r="BY1061" s="7"/>
      <c r="BZ1061" s="7"/>
      <c r="CA1061" s="7"/>
      <c r="CB1061" s="7"/>
      <c r="CC1061" s="7"/>
      <c r="CD1061" s="7"/>
      <c r="CE1061" s="7"/>
      <c r="CF1061" s="7"/>
      <c r="CG1061" s="7"/>
      <c r="CH1061" s="7"/>
      <c r="CI1061" s="7"/>
      <c r="CJ1061" s="7"/>
      <c r="CK1061" s="7"/>
      <c r="CL1061" s="7"/>
      <c r="CM1061" s="7"/>
      <c r="CN1061" s="7"/>
      <c r="CO1061" s="7"/>
      <c r="CP1061" s="7"/>
      <c r="CQ1061" s="7"/>
      <c r="CR1061" s="7"/>
      <c r="CS1061" s="7"/>
      <c r="CT1061" s="7"/>
      <c r="CU1061" s="7"/>
      <c r="CV1061" s="7"/>
      <c r="CW1061" s="7"/>
      <c r="CX1061" s="7"/>
      <c r="CY1061" s="7"/>
      <c r="CZ1061" s="7"/>
      <c r="DA1061" s="7"/>
      <c r="DB1061" s="7"/>
      <c r="DC1061" s="7"/>
      <c r="DD1061" s="7"/>
      <c r="DE1061" s="7"/>
      <c r="DF1061" s="7"/>
      <c r="DG1061" s="7"/>
      <c r="DH1061" s="7"/>
      <c r="DI1061" s="7"/>
      <c r="DJ1061" s="7"/>
      <c r="DK1061" s="7"/>
      <c r="DL1061" s="7"/>
      <c r="DM1061" s="7"/>
      <c r="DN1061" s="7"/>
      <c r="DO1061" s="7"/>
      <c r="DP1061" s="7"/>
      <c r="DQ1061" s="7"/>
      <c r="DR1061" s="7"/>
      <c r="DS1061" s="7"/>
      <c r="DT1061" s="7"/>
      <c r="DU1061" s="7"/>
      <c r="DV1061" s="7"/>
      <c r="DW1061" s="7"/>
      <c r="DX1061" s="7"/>
      <c r="DY1061" s="7"/>
      <c r="DZ1061" s="7"/>
      <c r="EA1061" s="7"/>
      <c r="EB1061" s="7"/>
      <c r="EC1061" s="7"/>
      <c r="ED1061" s="7"/>
      <c r="EE1061" s="7"/>
      <c r="EF1061" s="7"/>
      <c r="EG1061" s="7"/>
      <c r="EH1061" s="7"/>
      <c r="EI1061" s="7"/>
      <c r="EJ1061" s="7"/>
      <c r="EK1061" s="7"/>
      <c r="EL1061" s="7"/>
      <c r="EM1061" s="7"/>
      <c r="EN1061" s="7"/>
      <c r="EO1061" s="7"/>
      <c r="EP1061" s="7"/>
      <c r="EQ1061" s="7"/>
      <c r="ER1061" s="7"/>
      <c r="ES1061" s="7"/>
      <c r="ET1061" s="7"/>
      <c r="EU1061" s="7"/>
      <c r="EV1061" s="7"/>
      <c r="EW1061" s="7"/>
      <c r="EX1061" s="7"/>
      <c r="EY1061" s="7"/>
      <c r="EZ1061" s="7"/>
      <c r="FA1061" s="7"/>
      <c r="FB1061" s="7"/>
      <c r="FC1061" s="7"/>
      <c r="FD1061" s="7"/>
      <c r="FE1061" s="7"/>
      <c r="FF1061" s="7"/>
      <c r="FG1061" s="7"/>
      <c r="FH1061" s="7"/>
      <c r="FI1061" s="7"/>
      <c r="FJ1061" s="7"/>
    </row>
    <row r="1062" spans="1:166" s="4" customFormat="1" ht="28.5" hidden="1" customHeight="1" x14ac:dyDescent="0.25">
      <c r="A1062" s="4">
        <v>1060</v>
      </c>
      <c r="B1062" s="4" t="s">
        <v>3755</v>
      </c>
      <c r="C1062" s="144" t="s">
        <v>2475</v>
      </c>
      <c r="D1062" s="138" t="s">
        <v>3778</v>
      </c>
      <c r="E1062" s="144" t="s">
        <v>1034</v>
      </c>
      <c r="F1062" s="26" t="s">
        <v>2101</v>
      </c>
      <c r="G1062" s="26" t="s">
        <v>2296</v>
      </c>
      <c r="H1062" s="26" t="s">
        <v>40</v>
      </c>
      <c r="I1062" s="8">
        <v>45730</v>
      </c>
      <c r="J1062" s="71">
        <f t="shared" ca="1" si="187"/>
        <v>287.39353854166984</v>
      </c>
      <c r="K1062" s="19">
        <v>364</v>
      </c>
      <c r="L1062" s="70">
        <f t="shared" si="188"/>
        <v>46094</v>
      </c>
      <c r="M1062" s="144" t="s">
        <v>2045</v>
      </c>
      <c r="O1062" s="150" t="s">
        <v>2613</v>
      </c>
      <c r="R1062" s="144" t="s">
        <v>3792</v>
      </c>
      <c r="U1062" s="47" t="s">
        <v>29</v>
      </c>
      <c r="X1062" s="47" t="s">
        <v>6973</v>
      </c>
      <c r="Y1062" s="150" t="s">
        <v>3838</v>
      </c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7"/>
      <c r="AW1062" s="7"/>
      <c r="AX1062" s="7"/>
      <c r="AY1062" s="7"/>
      <c r="AZ1062" s="7"/>
      <c r="BA1062" s="7"/>
      <c r="BB1062" s="7"/>
      <c r="BC1062" s="7"/>
      <c r="BD1062" s="7"/>
      <c r="BE1062" s="7"/>
      <c r="BF1062" s="7"/>
      <c r="BG1062" s="7"/>
      <c r="BH1062" s="7"/>
      <c r="BI1062" s="7"/>
      <c r="BJ1062" s="7"/>
      <c r="BK1062" s="7"/>
      <c r="BL1062" s="7"/>
      <c r="BM1062" s="7"/>
      <c r="BN1062" s="7"/>
      <c r="BO1062" s="7"/>
      <c r="BP1062" s="7"/>
      <c r="BQ1062" s="7"/>
      <c r="BR1062" s="7"/>
      <c r="BS1062" s="7"/>
      <c r="BT1062" s="7"/>
      <c r="BU1062" s="7"/>
      <c r="BV1062" s="7"/>
      <c r="BW1062" s="7"/>
      <c r="BX1062" s="7"/>
      <c r="BY1062" s="7"/>
      <c r="BZ1062" s="7"/>
      <c r="CA1062" s="7"/>
      <c r="CB1062" s="7"/>
      <c r="CC1062" s="7"/>
      <c r="CD1062" s="7"/>
      <c r="CE1062" s="7"/>
      <c r="CF1062" s="7"/>
      <c r="CG1062" s="7"/>
      <c r="CH1062" s="7"/>
      <c r="CI1062" s="7"/>
      <c r="CJ1062" s="7"/>
      <c r="CK1062" s="7"/>
      <c r="CL1062" s="7"/>
      <c r="CM1062" s="7"/>
      <c r="CN1062" s="7"/>
      <c r="CO1062" s="7"/>
      <c r="CP1062" s="7"/>
      <c r="CQ1062" s="7"/>
      <c r="CR1062" s="7"/>
      <c r="CS1062" s="7"/>
      <c r="CT1062" s="7"/>
      <c r="CU1062" s="7"/>
      <c r="CV1062" s="7"/>
      <c r="CW1062" s="7"/>
      <c r="CX1062" s="7"/>
      <c r="CY1062" s="7"/>
      <c r="CZ1062" s="7"/>
      <c r="DA1062" s="7"/>
      <c r="DB1062" s="7"/>
      <c r="DC1062" s="7"/>
      <c r="DD1062" s="7"/>
      <c r="DE1062" s="7"/>
      <c r="DF1062" s="7"/>
      <c r="DG1062" s="7"/>
      <c r="DH1062" s="7"/>
      <c r="DI1062" s="7"/>
      <c r="DJ1062" s="7"/>
      <c r="DK1062" s="7"/>
      <c r="DL1062" s="7"/>
      <c r="DM1062" s="7"/>
      <c r="DN1062" s="7"/>
      <c r="DO1062" s="7"/>
      <c r="DP1062" s="7"/>
      <c r="DQ1062" s="7"/>
      <c r="DR1062" s="7"/>
      <c r="DS1062" s="7"/>
      <c r="DT1062" s="7"/>
      <c r="DU1062" s="7"/>
      <c r="DV1062" s="7"/>
      <c r="DW1062" s="7"/>
      <c r="DX1062" s="7"/>
      <c r="DY1062" s="7"/>
      <c r="DZ1062" s="7"/>
      <c r="EA1062" s="7"/>
      <c r="EB1062" s="7"/>
      <c r="EC1062" s="7"/>
      <c r="ED1062" s="7"/>
      <c r="EE1062" s="7"/>
      <c r="EF1062" s="7"/>
      <c r="EG1062" s="7"/>
      <c r="EH1062" s="7"/>
      <c r="EI1062" s="7"/>
      <c r="EJ1062" s="7"/>
      <c r="EK1062" s="7"/>
      <c r="EL1062" s="7"/>
      <c r="EM1062" s="7"/>
      <c r="EN1062" s="7"/>
      <c r="EO1062" s="7"/>
      <c r="EP1062" s="7"/>
      <c r="EQ1062" s="7"/>
      <c r="ER1062" s="7"/>
      <c r="ES1062" s="7"/>
      <c r="ET1062" s="7"/>
      <c r="EU1062" s="7"/>
      <c r="EV1062" s="7"/>
      <c r="EW1062" s="7"/>
      <c r="EX1062" s="7"/>
      <c r="EY1062" s="7"/>
      <c r="EZ1062" s="7"/>
      <c r="FA1062" s="7"/>
      <c r="FB1062" s="7"/>
      <c r="FC1062" s="7"/>
      <c r="FD1062" s="7"/>
      <c r="FE1062" s="7"/>
      <c r="FF1062" s="7"/>
      <c r="FG1062" s="7"/>
      <c r="FH1062" s="7"/>
      <c r="FI1062" s="7"/>
      <c r="FJ1062" s="7"/>
    </row>
    <row r="1063" spans="1:166" s="4" customFormat="1" ht="28.5" hidden="1" customHeight="1" x14ac:dyDescent="0.25">
      <c r="A1063" s="4">
        <v>1061</v>
      </c>
      <c r="B1063" s="4" t="s">
        <v>3755</v>
      </c>
      <c r="C1063" s="148" t="s">
        <v>2475</v>
      </c>
      <c r="D1063" s="138" t="s">
        <v>3779</v>
      </c>
      <c r="E1063" s="148" t="s">
        <v>2600</v>
      </c>
      <c r="F1063" s="26" t="s">
        <v>2101</v>
      </c>
      <c r="G1063" s="26" t="s">
        <v>2296</v>
      </c>
      <c r="H1063" s="26" t="s">
        <v>40</v>
      </c>
      <c r="I1063" s="8">
        <v>45730</v>
      </c>
      <c r="J1063" s="71">
        <f t="shared" ca="1" si="187"/>
        <v>287.39353854166984</v>
      </c>
      <c r="K1063" s="19">
        <v>364</v>
      </c>
      <c r="L1063" s="70">
        <f t="shared" si="188"/>
        <v>46094</v>
      </c>
      <c r="M1063" s="150" t="s">
        <v>1089</v>
      </c>
      <c r="O1063" s="150" t="s">
        <v>3789</v>
      </c>
      <c r="R1063" s="150" t="s">
        <v>3430</v>
      </c>
      <c r="U1063" s="47" t="s">
        <v>29</v>
      </c>
      <c r="X1063" s="47" t="s">
        <v>6973</v>
      </c>
      <c r="Y1063" s="150" t="s">
        <v>3839</v>
      </c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7"/>
      <c r="AW1063" s="7"/>
      <c r="AX1063" s="7"/>
      <c r="AY1063" s="7"/>
      <c r="AZ1063" s="7"/>
      <c r="BA1063" s="7"/>
      <c r="BB1063" s="7"/>
      <c r="BC1063" s="7"/>
      <c r="BD1063" s="7"/>
      <c r="BE1063" s="7"/>
      <c r="BF1063" s="7"/>
      <c r="BG1063" s="7"/>
      <c r="BH1063" s="7"/>
      <c r="BI1063" s="7"/>
      <c r="BJ1063" s="7"/>
      <c r="BK1063" s="7"/>
      <c r="BL1063" s="7"/>
      <c r="BM1063" s="7"/>
      <c r="BN1063" s="7"/>
      <c r="BO1063" s="7"/>
      <c r="BP1063" s="7"/>
      <c r="BQ1063" s="7"/>
      <c r="BR1063" s="7"/>
      <c r="BS1063" s="7"/>
      <c r="BT1063" s="7"/>
      <c r="BU1063" s="7"/>
      <c r="BV1063" s="7"/>
      <c r="BW1063" s="7"/>
      <c r="BX1063" s="7"/>
      <c r="BY1063" s="7"/>
      <c r="BZ1063" s="7"/>
      <c r="CA1063" s="7"/>
      <c r="CB1063" s="7"/>
      <c r="CC1063" s="7"/>
      <c r="CD1063" s="7"/>
      <c r="CE1063" s="7"/>
      <c r="CF1063" s="7"/>
      <c r="CG1063" s="7"/>
      <c r="CH1063" s="7"/>
      <c r="CI1063" s="7"/>
      <c r="CJ1063" s="7"/>
      <c r="CK1063" s="7"/>
      <c r="CL1063" s="7"/>
      <c r="CM1063" s="7"/>
      <c r="CN1063" s="7"/>
      <c r="CO1063" s="7"/>
      <c r="CP1063" s="7"/>
      <c r="CQ1063" s="7"/>
      <c r="CR1063" s="7"/>
      <c r="CS1063" s="7"/>
      <c r="CT1063" s="7"/>
      <c r="CU1063" s="7"/>
      <c r="CV1063" s="7"/>
      <c r="CW1063" s="7"/>
      <c r="CX1063" s="7"/>
      <c r="CY1063" s="7"/>
      <c r="CZ1063" s="7"/>
      <c r="DA1063" s="7"/>
      <c r="DB1063" s="7"/>
      <c r="DC1063" s="7"/>
      <c r="DD1063" s="7"/>
      <c r="DE1063" s="7"/>
      <c r="DF1063" s="7"/>
      <c r="DG1063" s="7"/>
      <c r="DH1063" s="7"/>
      <c r="DI1063" s="7"/>
      <c r="DJ1063" s="7"/>
      <c r="DK1063" s="7"/>
      <c r="DL1063" s="7"/>
      <c r="DM1063" s="7"/>
      <c r="DN1063" s="7"/>
      <c r="DO1063" s="7"/>
      <c r="DP1063" s="7"/>
      <c r="DQ1063" s="7"/>
      <c r="DR1063" s="7"/>
      <c r="DS1063" s="7"/>
      <c r="DT1063" s="7"/>
      <c r="DU1063" s="7"/>
      <c r="DV1063" s="7"/>
      <c r="DW1063" s="7"/>
      <c r="DX1063" s="7"/>
      <c r="DY1063" s="7"/>
      <c r="DZ1063" s="7"/>
      <c r="EA1063" s="7"/>
      <c r="EB1063" s="7"/>
      <c r="EC1063" s="7"/>
      <c r="ED1063" s="7"/>
      <c r="EE1063" s="7"/>
      <c r="EF1063" s="7"/>
      <c r="EG1063" s="7"/>
      <c r="EH1063" s="7"/>
      <c r="EI1063" s="7"/>
      <c r="EJ1063" s="7"/>
      <c r="EK1063" s="7"/>
      <c r="EL1063" s="7"/>
      <c r="EM1063" s="7"/>
      <c r="EN1063" s="7"/>
      <c r="EO1063" s="7"/>
      <c r="EP1063" s="7"/>
      <c r="EQ1063" s="7"/>
      <c r="ER1063" s="7"/>
      <c r="ES1063" s="7"/>
      <c r="ET1063" s="7"/>
      <c r="EU1063" s="7"/>
      <c r="EV1063" s="7"/>
      <c r="EW1063" s="7"/>
      <c r="EX1063" s="7"/>
      <c r="EY1063" s="7"/>
      <c r="EZ1063" s="7"/>
      <c r="FA1063" s="7"/>
      <c r="FB1063" s="7"/>
      <c r="FC1063" s="7"/>
      <c r="FD1063" s="7"/>
      <c r="FE1063" s="7"/>
      <c r="FF1063" s="7"/>
      <c r="FG1063" s="7"/>
      <c r="FH1063" s="7"/>
      <c r="FI1063" s="7"/>
      <c r="FJ1063" s="7"/>
    </row>
    <row r="1064" spans="1:166" s="4" customFormat="1" ht="28.5" hidden="1" customHeight="1" x14ac:dyDescent="0.25">
      <c r="A1064" s="4">
        <v>1062</v>
      </c>
      <c r="B1064" s="4" t="s">
        <v>3755</v>
      </c>
      <c r="C1064" s="144" t="s">
        <v>2136</v>
      </c>
      <c r="D1064" s="138" t="s">
        <v>3777</v>
      </c>
      <c r="E1064" s="148" t="s">
        <v>3782</v>
      </c>
      <c r="F1064" s="26" t="s">
        <v>2101</v>
      </c>
      <c r="G1064" s="26" t="s">
        <v>2296</v>
      </c>
      <c r="H1064" s="26" t="s">
        <v>40</v>
      </c>
      <c r="I1064" s="8">
        <v>45730</v>
      </c>
      <c r="J1064" s="71">
        <f t="shared" ca="1" si="187"/>
        <v>287.39353854166984</v>
      </c>
      <c r="K1064" s="19">
        <v>364</v>
      </c>
      <c r="L1064" s="70">
        <f t="shared" si="188"/>
        <v>46094</v>
      </c>
      <c r="M1064" s="144" t="s">
        <v>3787</v>
      </c>
      <c r="O1064" s="150"/>
      <c r="R1064" s="150" t="s">
        <v>3752</v>
      </c>
      <c r="U1064" s="47" t="s">
        <v>29</v>
      </c>
      <c r="X1064" s="47" t="s">
        <v>6973</v>
      </c>
      <c r="Y1064" s="138" t="s">
        <v>3840</v>
      </c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7"/>
      <c r="AW1064" s="7"/>
      <c r="AX1064" s="7"/>
      <c r="AY1064" s="7"/>
      <c r="AZ1064" s="7"/>
      <c r="BA1064" s="7"/>
      <c r="BB1064" s="7"/>
      <c r="BC1064" s="7"/>
      <c r="BD1064" s="7"/>
      <c r="BE1064" s="7"/>
      <c r="BF1064" s="7"/>
      <c r="BG1064" s="7"/>
      <c r="BH1064" s="7"/>
      <c r="BI1064" s="7"/>
      <c r="BJ1064" s="7"/>
      <c r="BK1064" s="7"/>
      <c r="BL1064" s="7"/>
      <c r="BM1064" s="7"/>
      <c r="BN1064" s="7"/>
      <c r="BO1064" s="7"/>
      <c r="BP1064" s="7"/>
      <c r="BQ1064" s="7"/>
      <c r="BR1064" s="7"/>
      <c r="BS1064" s="7"/>
      <c r="BT1064" s="7"/>
      <c r="BU1064" s="7"/>
      <c r="BV1064" s="7"/>
      <c r="BW1064" s="7"/>
      <c r="BX1064" s="7"/>
      <c r="BY1064" s="7"/>
      <c r="BZ1064" s="7"/>
      <c r="CA1064" s="7"/>
      <c r="CB1064" s="7"/>
      <c r="CC1064" s="7"/>
      <c r="CD1064" s="7"/>
      <c r="CE1064" s="7"/>
      <c r="CF1064" s="7"/>
      <c r="CG1064" s="7"/>
      <c r="CH1064" s="7"/>
      <c r="CI1064" s="7"/>
      <c r="CJ1064" s="7"/>
      <c r="CK1064" s="7"/>
      <c r="CL1064" s="7"/>
      <c r="CM1064" s="7"/>
      <c r="CN1064" s="7"/>
      <c r="CO1064" s="7"/>
      <c r="CP1064" s="7"/>
      <c r="CQ1064" s="7"/>
      <c r="CR1064" s="7"/>
      <c r="CS1064" s="7"/>
      <c r="CT1064" s="7"/>
      <c r="CU1064" s="7"/>
      <c r="CV1064" s="7"/>
      <c r="CW1064" s="7"/>
      <c r="CX1064" s="7"/>
      <c r="CY1064" s="7"/>
      <c r="CZ1064" s="7"/>
      <c r="DA1064" s="7"/>
      <c r="DB1064" s="7"/>
      <c r="DC1064" s="7"/>
      <c r="DD1064" s="7"/>
      <c r="DE1064" s="7"/>
      <c r="DF1064" s="7"/>
      <c r="DG1064" s="7"/>
      <c r="DH1064" s="7"/>
      <c r="DI1064" s="7"/>
      <c r="DJ1064" s="7"/>
      <c r="DK1064" s="7"/>
      <c r="DL1064" s="7"/>
      <c r="DM1064" s="7"/>
      <c r="DN1064" s="7"/>
      <c r="DO1064" s="7"/>
      <c r="DP1064" s="7"/>
      <c r="DQ1064" s="7"/>
      <c r="DR1064" s="7"/>
      <c r="DS1064" s="7"/>
      <c r="DT1064" s="7"/>
      <c r="DU1064" s="7"/>
      <c r="DV1064" s="7"/>
      <c r="DW1064" s="7"/>
      <c r="DX1064" s="7"/>
      <c r="DY1064" s="7"/>
      <c r="DZ1064" s="7"/>
      <c r="EA1064" s="7"/>
      <c r="EB1064" s="7"/>
      <c r="EC1064" s="7"/>
      <c r="ED1064" s="7"/>
      <c r="EE1064" s="7"/>
      <c r="EF1064" s="7"/>
      <c r="EG1064" s="7"/>
      <c r="EH1064" s="7"/>
      <c r="EI1064" s="7"/>
      <c r="EJ1064" s="7"/>
      <c r="EK1064" s="7"/>
      <c r="EL1064" s="7"/>
      <c r="EM1064" s="7"/>
      <c r="EN1064" s="7"/>
      <c r="EO1064" s="7"/>
      <c r="EP1064" s="7"/>
      <c r="EQ1064" s="7"/>
      <c r="ER1064" s="7"/>
      <c r="ES1064" s="7"/>
      <c r="ET1064" s="7"/>
      <c r="EU1064" s="7"/>
      <c r="EV1064" s="7"/>
      <c r="EW1064" s="7"/>
      <c r="EX1064" s="7"/>
      <c r="EY1064" s="7"/>
      <c r="EZ1064" s="7"/>
      <c r="FA1064" s="7"/>
      <c r="FB1064" s="7"/>
      <c r="FC1064" s="7"/>
      <c r="FD1064" s="7"/>
      <c r="FE1064" s="7"/>
      <c r="FF1064" s="7"/>
      <c r="FG1064" s="7"/>
      <c r="FH1064" s="7"/>
      <c r="FI1064" s="7"/>
      <c r="FJ1064" s="7"/>
    </row>
    <row r="1065" spans="1:166" s="4" customFormat="1" ht="28.5" hidden="1" customHeight="1" x14ac:dyDescent="0.25">
      <c r="A1065" s="4">
        <v>1063</v>
      </c>
      <c r="B1065" s="4" t="s">
        <v>3755</v>
      </c>
      <c r="C1065" s="148" t="s">
        <v>3756</v>
      </c>
      <c r="D1065" s="138" t="s">
        <v>3780</v>
      </c>
      <c r="E1065" s="148" t="s">
        <v>3783</v>
      </c>
      <c r="F1065" s="26" t="s">
        <v>2101</v>
      </c>
      <c r="G1065" s="26" t="s">
        <v>2296</v>
      </c>
      <c r="H1065" s="26" t="s">
        <v>40</v>
      </c>
      <c r="I1065" s="8">
        <v>45730</v>
      </c>
      <c r="J1065" s="71">
        <f t="shared" ca="1" si="187"/>
        <v>287.39353854166984</v>
      </c>
      <c r="K1065" s="19">
        <v>364</v>
      </c>
      <c r="L1065" s="70">
        <f t="shared" si="188"/>
        <v>46094</v>
      </c>
      <c r="M1065" s="150" t="s">
        <v>1063</v>
      </c>
      <c r="O1065" s="150" t="s">
        <v>3790</v>
      </c>
      <c r="R1065" s="150" t="s">
        <v>3430</v>
      </c>
      <c r="U1065" s="47" t="s">
        <v>29</v>
      </c>
      <c r="X1065" s="47" t="s">
        <v>6973</v>
      </c>
      <c r="Y1065" s="150" t="s">
        <v>3841</v>
      </c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7"/>
      <c r="AX1065" s="7"/>
      <c r="AY1065" s="7"/>
      <c r="AZ1065" s="7"/>
      <c r="BA1065" s="7"/>
      <c r="BB1065" s="7"/>
      <c r="BC1065" s="7"/>
      <c r="BD1065" s="7"/>
      <c r="BE1065" s="7"/>
      <c r="BF1065" s="7"/>
      <c r="BG1065" s="7"/>
      <c r="BH1065" s="7"/>
      <c r="BI1065" s="7"/>
      <c r="BJ1065" s="7"/>
      <c r="BK1065" s="7"/>
      <c r="BL1065" s="7"/>
      <c r="BM1065" s="7"/>
      <c r="BN1065" s="7"/>
      <c r="BO1065" s="7"/>
      <c r="BP1065" s="7"/>
      <c r="BQ1065" s="7"/>
      <c r="BR1065" s="7"/>
      <c r="BS1065" s="7"/>
      <c r="BT1065" s="7"/>
      <c r="BU1065" s="7"/>
      <c r="BV1065" s="7"/>
      <c r="BW1065" s="7"/>
      <c r="BX1065" s="7"/>
      <c r="BY1065" s="7"/>
      <c r="BZ1065" s="7"/>
      <c r="CA1065" s="7"/>
      <c r="CB1065" s="7"/>
      <c r="CC1065" s="7"/>
      <c r="CD1065" s="7"/>
      <c r="CE1065" s="7"/>
      <c r="CF1065" s="7"/>
      <c r="CG1065" s="7"/>
      <c r="CH1065" s="7"/>
      <c r="CI1065" s="7"/>
      <c r="CJ1065" s="7"/>
      <c r="CK1065" s="7"/>
      <c r="CL1065" s="7"/>
      <c r="CM1065" s="7"/>
      <c r="CN1065" s="7"/>
      <c r="CO1065" s="7"/>
      <c r="CP1065" s="7"/>
      <c r="CQ1065" s="7"/>
      <c r="CR1065" s="7"/>
      <c r="CS1065" s="7"/>
      <c r="CT1065" s="7"/>
      <c r="CU1065" s="7"/>
      <c r="CV1065" s="7"/>
      <c r="CW1065" s="7"/>
      <c r="CX1065" s="7"/>
      <c r="CY1065" s="7"/>
      <c r="CZ1065" s="7"/>
      <c r="DA1065" s="7"/>
      <c r="DB1065" s="7"/>
      <c r="DC1065" s="7"/>
      <c r="DD1065" s="7"/>
      <c r="DE1065" s="7"/>
      <c r="DF1065" s="7"/>
      <c r="DG1065" s="7"/>
      <c r="DH1065" s="7"/>
      <c r="DI1065" s="7"/>
      <c r="DJ1065" s="7"/>
      <c r="DK1065" s="7"/>
      <c r="DL1065" s="7"/>
      <c r="DM1065" s="7"/>
      <c r="DN1065" s="7"/>
      <c r="DO1065" s="7"/>
      <c r="DP1065" s="7"/>
      <c r="DQ1065" s="7"/>
      <c r="DR1065" s="7"/>
      <c r="DS1065" s="7"/>
      <c r="DT1065" s="7"/>
      <c r="DU1065" s="7"/>
      <c r="DV1065" s="7"/>
      <c r="DW1065" s="7"/>
      <c r="DX1065" s="7"/>
      <c r="DY1065" s="7"/>
      <c r="DZ1065" s="7"/>
      <c r="EA1065" s="7"/>
      <c r="EB1065" s="7"/>
      <c r="EC1065" s="7"/>
      <c r="ED1065" s="7"/>
      <c r="EE1065" s="7"/>
      <c r="EF1065" s="7"/>
      <c r="EG1065" s="7"/>
      <c r="EH1065" s="7"/>
      <c r="EI1065" s="7"/>
      <c r="EJ1065" s="7"/>
      <c r="EK1065" s="7"/>
      <c r="EL1065" s="7"/>
      <c r="EM1065" s="7"/>
      <c r="EN1065" s="7"/>
      <c r="EO1065" s="7"/>
      <c r="EP1065" s="7"/>
      <c r="EQ1065" s="7"/>
      <c r="ER1065" s="7"/>
      <c r="ES1065" s="7"/>
      <c r="ET1065" s="7"/>
      <c r="EU1065" s="7"/>
      <c r="EV1065" s="7"/>
      <c r="EW1065" s="7"/>
      <c r="EX1065" s="7"/>
      <c r="EY1065" s="7"/>
      <c r="EZ1065" s="7"/>
      <c r="FA1065" s="7"/>
      <c r="FB1065" s="7"/>
      <c r="FC1065" s="7"/>
      <c r="FD1065" s="7"/>
      <c r="FE1065" s="7"/>
      <c r="FF1065" s="7"/>
      <c r="FG1065" s="7"/>
      <c r="FH1065" s="7"/>
      <c r="FI1065" s="7"/>
      <c r="FJ1065" s="7"/>
    </row>
    <row r="1066" spans="1:166" s="4" customFormat="1" ht="28.5" hidden="1" customHeight="1" x14ac:dyDescent="0.25">
      <c r="A1066" s="4">
        <v>1064</v>
      </c>
      <c r="B1066" s="4" t="s">
        <v>3755</v>
      </c>
      <c r="C1066" s="144" t="s">
        <v>1508</v>
      </c>
      <c r="D1066" s="138" t="s">
        <v>3778</v>
      </c>
      <c r="E1066" s="144" t="s">
        <v>3784</v>
      </c>
      <c r="F1066" s="26" t="s">
        <v>2101</v>
      </c>
      <c r="G1066" s="26" t="s">
        <v>2296</v>
      </c>
      <c r="H1066" s="26" t="s">
        <v>40</v>
      </c>
      <c r="I1066" s="8">
        <v>45730</v>
      </c>
      <c r="J1066" s="71">
        <f t="shared" ca="1" si="187"/>
        <v>652.39353854166984</v>
      </c>
      <c r="K1066" s="19">
        <v>729</v>
      </c>
      <c r="L1066" s="70">
        <f t="shared" si="188"/>
        <v>46459</v>
      </c>
      <c r="M1066" s="144" t="s">
        <v>2736</v>
      </c>
      <c r="O1066" s="138" t="s">
        <v>3593</v>
      </c>
      <c r="R1066" s="144">
        <v>0.2</v>
      </c>
      <c r="U1066" s="47" t="s">
        <v>29</v>
      </c>
      <c r="X1066" s="47" t="s">
        <v>6973</v>
      </c>
      <c r="Y1066" s="150" t="s">
        <v>3842</v>
      </c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7"/>
      <c r="AW1066" s="7"/>
      <c r="AX1066" s="7"/>
      <c r="AY1066" s="7"/>
      <c r="AZ1066" s="7"/>
      <c r="BA1066" s="7"/>
      <c r="BB1066" s="7"/>
      <c r="BC1066" s="7"/>
      <c r="BD1066" s="7"/>
      <c r="BE1066" s="7"/>
      <c r="BF1066" s="7"/>
      <c r="BG1066" s="7"/>
      <c r="BH1066" s="7"/>
      <c r="BI1066" s="7"/>
      <c r="BJ1066" s="7"/>
      <c r="BK1066" s="7"/>
      <c r="BL1066" s="7"/>
      <c r="BM1066" s="7"/>
      <c r="BN1066" s="7"/>
      <c r="BO1066" s="7"/>
      <c r="BP1066" s="7"/>
      <c r="BQ1066" s="7"/>
      <c r="BR1066" s="7"/>
      <c r="BS1066" s="7"/>
      <c r="BT1066" s="7"/>
      <c r="BU1066" s="7"/>
      <c r="BV1066" s="7"/>
      <c r="BW1066" s="7"/>
      <c r="BX1066" s="7"/>
      <c r="BY1066" s="7"/>
      <c r="BZ1066" s="7"/>
      <c r="CA1066" s="7"/>
      <c r="CB1066" s="7"/>
      <c r="CC1066" s="7"/>
      <c r="CD1066" s="7"/>
      <c r="CE1066" s="7"/>
      <c r="CF1066" s="7"/>
      <c r="CG1066" s="7"/>
      <c r="CH1066" s="7"/>
      <c r="CI1066" s="7"/>
      <c r="CJ1066" s="7"/>
      <c r="CK1066" s="7"/>
      <c r="CL1066" s="7"/>
      <c r="CM1066" s="7"/>
      <c r="CN1066" s="7"/>
      <c r="CO1066" s="7"/>
      <c r="CP1066" s="7"/>
      <c r="CQ1066" s="7"/>
      <c r="CR1066" s="7"/>
      <c r="CS1066" s="7"/>
      <c r="CT1066" s="7"/>
      <c r="CU1066" s="7"/>
      <c r="CV1066" s="7"/>
      <c r="CW1066" s="7"/>
      <c r="CX1066" s="7"/>
      <c r="CY1066" s="7"/>
      <c r="CZ1066" s="7"/>
      <c r="DA1066" s="7"/>
      <c r="DB1066" s="7"/>
      <c r="DC1066" s="7"/>
      <c r="DD1066" s="7"/>
      <c r="DE1066" s="7"/>
      <c r="DF1066" s="7"/>
      <c r="DG1066" s="7"/>
      <c r="DH1066" s="7"/>
      <c r="DI1066" s="7"/>
      <c r="DJ1066" s="7"/>
      <c r="DK1066" s="7"/>
      <c r="DL1066" s="7"/>
      <c r="DM1066" s="7"/>
      <c r="DN1066" s="7"/>
      <c r="DO1066" s="7"/>
      <c r="DP1066" s="7"/>
      <c r="DQ1066" s="7"/>
      <c r="DR1066" s="7"/>
      <c r="DS1066" s="7"/>
      <c r="DT1066" s="7"/>
      <c r="DU1066" s="7"/>
      <c r="DV1066" s="7"/>
      <c r="DW1066" s="7"/>
      <c r="DX1066" s="7"/>
      <c r="DY1066" s="7"/>
      <c r="DZ1066" s="7"/>
      <c r="EA1066" s="7"/>
      <c r="EB1066" s="7"/>
      <c r="EC1066" s="7"/>
      <c r="ED1066" s="7"/>
      <c r="EE1066" s="7"/>
      <c r="EF1066" s="7"/>
      <c r="EG1066" s="7"/>
      <c r="EH1066" s="7"/>
      <c r="EI1066" s="7"/>
      <c r="EJ1066" s="7"/>
      <c r="EK1066" s="7"/>
      <c r="EL1066" s="7"/>
      <c r="EM1066" s="7"/>
      <c r="EN1066" s="7"/>
      <c r="EO1066" s="7"/>
      <c r="EP1066" s="7"/>
      <c r="EQ1066" s="7"/>
      <c r="ER1066" s="7"/>
      <c r="ES1066" s="7"/>
      <c r="ET1066" s="7"/>
      <c r="EU1066" s="7"/>
      <c r="EV1066" s="7"/>
      <c r="EW1066" s="7"/>
      <c r="EX1066" s="7"/>
      <c r="EY1066" s="7"/>
      <c r="EZ1066" s="7"/>
      <c r="FA1066" s="7"/>
      <c r="FB1066" s="7"/>
      <c r="FC1066" s="7"/>
      <c r="FD1066" s="7"/>
      <c r="FE1066" s="7"/>
      <c r="FF1066" s="7"/>
      <c r="FG1066" s="7"/>
      <c r="FH1066" s="7"/>
      <c r="FI1066" s="7"/>
      <c r="FJ1066" s="7"/>
    </row>
    <row r="1067" spans="1:166" s="4" customFormat="1" ht="28.5" hidden="1" customHeight="1" x14ac:dyDescent="0.25">
      <c r="A1067" s="4">
        <v>1065</v>
      </c>
      <c r="B1067" s="4" t="s">
        <v>3755</v>
      </c>
      <c r="C1067" s="144" t="s">
        <v>1508</v>
      </c>
      <c r="D1067" s="138" t="s">
        <v>3777</v>
      </c>
      <c r="E1067" s="144" t="s">
        <v>3784</v>
      </c>
      <c r="F1067" s="26" t="s">
        <v>2101</v>
      </c>
      <c r="G1067" s="26" t="s">
        <v>2296</v>
      </c>
      <c r="H1067" s="26" t="s">
        <v>40</v>
      </c>
      <c r="I1067" s="8">
        <v>45730</v>
      </c>
      <c r="J1067" s="71">
        <f t="shared" ca="1" si="187"/>
        <v>652.39353854166984</v>
      </c>
      <c r="K1067" s="19">
        <v>729</v>
      </c>
      <c r="L1067" s="70">
        <f t="shared" si="188"/>
        <v>46459</v>
      </c>
      <c r="M1067" s="144" t="s">
        <v>2736</v>
      </c>
      <c r="O1067" s="138" t="s">
        <v>3593</v>
      </c>
      <c r="R1067" s="144">
        <v>0.2</v>
      </c>
      <c r="U1067" s="47" t="s">
        <v>29</v>
      </c>
      <c r="X1067" s="47" t="s">
        <v>6973</v>
      </c>
      <c r="Y1067" s="150" t="s">
        <v>3843</v>
      </c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7"/>
      <c r="AW1067" s="7"/>
      <c r="AX1067" s="7"/>
      <c r="AY1067" s="7"/>
      <c r="AZ1067" s="7"/>
      <c r="BA1067" s="7"/>
      <c r="BB1067" s="7"/>
      <c r="BC1067" s="7"/>
      <c r="BD1067" s="7"/>
      <c r="BE1067" s="7"/>
      <c r="BF1067" s="7"/>
      <c r="BG1067" s="7"/>
      <c r="BH1067" s="7"/>
      <c r="BI1067" s="7"/>
      <c r="BJ1067" s="7"/>
      <c r="BK1067" s="7"/>
      <c r="BL1067" s="7"/>
      <c r="BM1067" s="7"/>
      <c r="BN1067" s="7"/>
      <c r="BO1067" s="7"/>
      <c r="BP1067" s="7"/>
      <c r="BQ1067" s="7"/>
      <c r="BR1067" s="7"/>
      <c r="BS1067" s="7"/>
      <c r="BT1067" s="7"/>
      <c r="BU1067" s="7"/>
      <c r="BV1067" s="7"/>
      <c r="BW1067" s="7"/>
      <c r="BX1067" s="7"/>
      <c r="BY1067" s="7"/>
      <c r="BZ1067" s="7"/>
      <c r="CA1067" s="7"/>
      <c r="CB1067" s="7"/>
      <c r="CC1067" s="7"/>
      <c r="CD1067" s="7"/>
      <c r="CE1067" s="7"/>
      <c r="CF1067" s="7"/>
      <c r="CG1067" s="7"/>
      <c r="CH1067" s="7"/>
      <c r="CI1067" s="7"/>
      <c r="CJ1067" s="7"/>
      <c r="CK1067" s="7"/>
      <c r="CL1067" s="7"/>
      <c r="CM1067" s="7"/>
      <c r="CN1067" s="7"/>
      <c r="CO1067" s="7"/>
      <c r="CP1067" s="7"/>
      <c r="CQ1067" s="7"/>
      <c r="CR1067" s="7"/>
      <c r="CS1067" s="7"/>
      <c r="CT1067" s="7"/>
      <c r="CU1067" s="7"/>
      <c r="CV1067" s="7"/>
      <c r="CW1067" s="7"/>
      <c r="CX1067" s="7"/>
      <c r="CY1067" s="7"/>
      <c r="CZ1067" s="7"/>
      <c r="DA1067" s="7"/>
      <c r="DB1067" s="7"/>
      <c r="DC1067" s="7"/>
      <c r="DD1067" s="7"/>
      <c r="DE1067" s="7"/>
      <c r="DF1067" s="7"/>
      <c r="DG1067" s="7"/>
      <c r="DH1067" s="7"/>
      <c r="DI1067" s="7"/>
      <c r="DJ1067" s="7"/>
      <c r="DK1067" s="7"/>
      <c r="DL1067" s="7"/>
      <c r="DM1067" s="7"/>
      <c r="DN1067" s="7"/>
      <c r="DO1067" s="7"/>
      <c r="DP1067" s="7"/>
      <c r="DQ1067" s="7"/>
      <c r="DR1067" s="7"/>
      <c r="DS1067" s="7"/>
      <c r="DT1067" s="7"/>
      <c r="DU1067" s="7"/>
      <c r="DV1067" s="7"/>
      <c r="DW1067" s="7"/>
      <c r="DX1067" s="7"/>
      <c r="DY1067" s="7"/>
      <c r="DZ1067" s="7"/>
      <c r="EA1067" s="7"/>
      <c r="EB1067" s="7"/>
      <c r="EC1067" s="7"/>
      <c r="ED1067" s="7"/>
      <c r="EE1067" s="7"/>
      <c r="EF1067" s="7"/>
      <c r="EG1067" s="7"/>
      <c r="EH1067" s="7"/>
      <c r="EI1067" s="7"/>
      <c r="EJ1067" s="7"/>
      <c r="EK1067" s="7"/>
      <c r="EL1067" s="7"/>
      <c r="EM1067" s="7"/>
      <c r="EN1067" s="7"/>
      <c r="EO1067" s="7"/>
      <c r="EP1067" s="7"/>
      <c r="EQ1067" s="7"/>
      <c r="ER1067" s="7"/>
      <c r="ES1067" s="7"/>
      <c r="ET1067" s="7"/>
      <c r="EU1067" s="7"/>
      <c r="EV1067" s="7"/>
      <c r="EW1067" s="7"/>
      <c r="EX1067" s="7"/>
      <c r="EY1067" s="7"/>
      <c r="EZ1067" s="7"/>
      <c r="FA1067" s="7"/>
      <c r="FB1067" s="7"/>
      <c r="FC1067" s="7"/>
      <c r="FD1067" s="7"/>
      <c r="FE1067" s="7"/>
      <c r="FF1067" s="7"/>
      <c r="FG1067" s="7"/>
      <c r="FH1067" s="7"/>
      <c r="FI1067" s="7"/>
      <c r="FJ1067" s="7"/>
    </row>
    <row r="1068" spans="1:166" s="4" customFormat="1" ht="28.5" hidden="1" customHeight="1" x14ac:dyDescent="0.25">
      <c r="A1068" s="4">
        <v>1066</v>
      </c>
      <c r="B1068" s="4" t="s">
        <v>3755</v>
      </c>
      <c r="C1068" s="144" t="s">
        <v>3757</v>
      </c>
      <c r="D1068" s="138" t="s">
        <v>3781</v>
      </c>
      <c r="E1068" s="148" t="s">
        <v>3785</v>
      </c>
      <c r="F1068" s="26" t="s">
        <v>2101</v>
      </c>
      <c r="G1068" s="26" t="s">
        <v>2296</v>
      </c>
      <c r="H1068" s="26" t="s">
        <v>40</v>
      </c>
      <c r="I1068" s="8">
        <v>45730</v>
      </c>
      <c r="J1068" s="71">
        <f t="shared" ca="1" si="187"/>
        <v>652.39353854166984</v>
      </c>
      <c r="K1068" s="19">
        <v>729</v>
      </c>
      <c r="L1068" s="70">
        <f t="shared" si="188"/>
        <v>46459</v>
      </c>
      <c r="M1068" s="148" t="s">
        <v>3788</v>
      </c>
      <c r="O1068" s="150" t="s">
        <v>3791</v>
      </c>
      <c r="R1068" s="23"/>
      <c r="U1068" s="47" t="s">
        <v>29</v>
      </c>
      <c r="X1068" s="47" t="s">
        <v>6973</v>
      </c>
      <c r="Y1068" s="150" t="s">
        <v>3844</v>
      </c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  <c r="AY1068" s="7"/>
      <c r="AZ1068" s="7"/>
      <c r="BA1068" s="7"/>
      <c r="BB1068" s="7"/>
      <c r="BC1068" s="7"/>
      <c r="BD1068" s="7"/>
      <c r="BE1068" s="7"/>
      <c r="BF1068" s="7"/>
      <c r="BG1068" s="7"/>
      <c r="BH1068" s="7"/>
      <c r="BI1068" s="7"/>
      <c r="BJ1068" s="7"/>
      <c r="BK1068" s="7"/>
      <c r="BL1068" s="7"/>
      <c r="BM1068" s="7"/>
      <c r="BN1068" s="7"/>
      <c r="BO1068" s="7"/>
      <c r="BP1068" s="7"/>
      <c r="BQ1068" s="7"/>
      <c r="BR1068" s="7"/>
      <c r="BS1068" s="7"/>
      <c r="BT1068" s="7"/>
      <c r="BU1068" s="7"/>
      <c r="BV1068" s="7"/>
      <c r="BW1068" s="7"/>
      <c r="BX1068" s="7"/>
      <c r="BY1068" s="7"/>
      <c r="BZ1068" s="7"/>
      <c r="CA1068" s="7"/>
      <c r="CB1068" s="7"/>
      <c r="CC1068" s="7"/>
      <c r="CD1068" s="7"/>
      <c r="CE1068" s="7"/>
      <c r="CF1068" s="7"/>
      <c r="CG1068" s="7"/>
      <c r="CH1068" s="7"/>
      <c r="CI1068" s="7"/>
      <c r="CJ1068" s="7"/>
      <c r="CK1068" s="7"/>
      <c r="CL1068" s="7"/>
      <c r="CM1068" s="7"/>
      <c r="CN1068" s="7"/>
      <c r="CO1068" s="7"/>
      <c r="CP1068" s="7"/>
      <c r="CQ1068" s="7"/>
      <c r="CR1068" s="7"/>
      <c r="CS1068" s="7"/>
      <c r="CT1068" s="7"/>
      <c r="CU1068" s="7"/>
      <c r="CV1068" s="7"/>
      <c r="CW1068" s="7"/>
      <c r="CX1068" s="7"/>
      <c r="CY1068" s="7"/>
      <c r="CZ1068" s="7"/>
      <c r="DA1068" s="7"/>
      <c r="DB1068" s="7"/>
      <c r="DC1068" s="7"/>
      <c r="DD1068" s="7"/>
      <c r="DE1068" s="7"/>
      <c r="DF1068" s="7"/>
      <c r="DG1068" s="7"/>
      <c r="DH1068" s="7"/>
      <c r="DI1068" s="7"/>
      <c r="DJ1068" s="7"/>
      <c r="DK1068" s="7"/>
      <c r="DL1068" s="7"/>
      <c r="DM1068" s="7"/>
      <c r="DN1068" s="7"/>
      <c r="DO1068" s="7"/>
      <c r="DP1068" s="7"/>
      <c r="DQ1068" s="7"/>
      <c r="DR1068" s="7"/>
      <c r="DS1068" s="7"/>
      <c r="DT1068" s="7"/>
      <c r="DU1068" s="7"/>
      <c r="DV1068" s="7"/>
      <c r="DW1068" s="7"/>
      <c r="DX1068" s="7"/>
      <c r="DY1068" s="7"/>
      <c r="DZ1068" s="7"/>
      <c r="EA1068" s="7"/>
      <c r="EB1068" s="7"/>
      <c r="EC1068" s="7"/>
      <c r="ED1068" s="7"/>
      <c r="EE1068" s="7"/>
      <c r="EF1068" s="7"/>
      <c r="EG1068" s="7"/>
      <c r="EH1068" s="7"/>
      <c r="EI1068" s="7"/>
      <c r="EJ1068" s="7"/>
      <c r="EK1068" s="7"/>
      <c r="EL1068" s="7"/>
      <c r="EM1068" s="7"/>
      <c r="EN1068" s="7"/>
      <c r="EO1068" s="7"/>
      <c r="EP1068" s="7"/>
      <c r="EQ1068" s="7"/>
      <c r="ER1068" s="7"/>
      <c r="ES1068" s="7"/>
      <c r="ET1068" s="7"/>
      <c r="EU1068" s="7"/>
      <c r="EV1068" s="7"/>
      <c r="EW1068" s="7"/>
      <c r="EX1068" s="7"/>
      <c r="EY1068" s="7"/>
      <c r="EZ1068" s="7"/>
      <c r="FA1068" s="7"/>
      <c r="FB1068" s="7"/>
      <c r="FC1068" s="7"/>
      <c r="FD1068" s="7"/>
      <c r="FE1068" s="7"/>
      <c r="FF1068" s="7"/>
      <c r="FG1068" s="7"/>
      <c r="FH1068" s="7"/>
      <c r="FI1068" s="7"/>
      <c r="FJ1068" s="7"/>
    </row>
    <row r="1069" spans="1:166" s="4" customFormat="1" ht="24.75" hidden="1" customHeight="1" x14ac:dyDescent="0.25">
      <c r="A1069" s="4">
        <v>1067</v>
      </c>
      <c r="B1069" s="4" t="s">
        <v>3799</v>
      </c>
      <c r="C1069" s="148" t="s">
        <v>2136</v>
      </c>
      <c r="D1069" s="138" t="s">
        <v>3845</v>
      </c>
      <c r="E1069" s="144" t="s">
        <v>3877</v>
      </c>
      <c r="F1069" s="26" t="s">
        <v>2101</v>
      </c>
      <c r="G1069" s="26" t="s">
        <v>2296</v>
      </c>
      <c r="H1069" s="26" t="s">
        <v>40</v>
      </c>
      <c r="I1069" s="8">
        <v>45734</v>
      </c>
      <c r="J1069" s="71">
        <f t="shared" ca="1" si="187"/>
        <v>291.39353854166984</v>
      </c>
      <c r="K1069" s="19">
        <v>364</v>
      </c>
      <c r="L1069" s="70">
        <f t="shared" si="188"/>
        <v>46098</v>
      </c>
      <c r="M1069" s="150" t="s">
        <v>3926</v>
      </c>
      <c r="O1069" s="138"/>
      <c r="R1069" s="144"/>
      <c r="U1069" s="47" t="s">
        <v>29</v>
      </c>
      <c r="X1069" s="47" t="s">
        <v>6973</v>
      </c>
      <c r="Y1069" s="138" t="s">
        <v>3800</v>
      </c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  <c r="BE1069" s="7"/>
      <c r="BF1069" s="7"/>
      <c r="BG1069" s="7"/>
      <c r="BH1069" s="7"/>
      <c r="BI1069" s="7"/>
      <c r="BJ1069" s="7"/>
      <c r="BK1069" s="7"/>
      <c r="BL1069" s="7"/>
      <c r="BM1069" s="7"/>
      <c r="BN1069" s="7"/>
      <c r="BO1069" s="7"/>
      <c r="BP1069" s="7"/>
      <c r="BQ1069" s="7"/>
      <c r="BR1069" s="7"/>
      <c r="BS1069" s="7"/>
      <c r="BT1069" s="7"/>
      <c r="BU1069" s="7"/>
      <c r="BV1069" s="7"/>
      <c r="BW1069" s="7"/>
      <c r="BX1069" s="7"/>
      <c r="BY1069" s="7"/>
      <c r="BZ1069" s="7"/>
      <c r="CA1069" s="7"/>
      <c r="CB1069" s="7"/>
      <c r="CC1069" s="7"/>
      <c r="CD1069" s="7"/>
      <c r="CE1069" s="7"/>
      <c r="CF1069" s="7"/>
      <c r="CG1069" s="7"/>
      <c r="CH1069" s="7"/>
      <c r="CI1069" s="7"/>
      <c r="CJ1069" s="7"/>
      <c r="CK1069" s="7"/>
      <c r="CL1069" s="7"/>
      <c r="CM1069" s="7"/>
      <c r="CN1069" s="7"/>
      <c r="CO1069" s="7"/>
      <c r="CP1069" s="7"/>
      <c r="CQ1069" s="7"/>
      <c r="CR1069" s="7"/>
      <c r="CS1069" s="7"/>
      <c r="CT1069" s="7"/>
      <c r="CU1069" s="7"/>
      <c r="CV1069" s="7"/>
      <c r="CW1069" s="7"/>
      <c r="CX1069" s="7"/>
      <c r="CY1069" s="7"/>
      <c r="CZ1069" s="7"/>
      <c r="DA1069" s="7"/>
      <c r="DB1069" s="7"/>
      <c r="DC1069" s="7"/>
      <c r="DD1069" s="7"/>
      <c r="DE1069" s="7"/>
      <c r="DF1069" s="7"/>
      <c r="DG1069" s="7"/>
      <c r="DH1069" s="7"/>
      <c r="DI1069" s="7"/>
      <c r="DJ1069" s="7"/>
      <c r="DK1069" s="7"/>
      <c r="DL1069" s="7"/>
      <c r="DM1069" s="7"/>
      <c r="DN1069" s="7"/>
      <c r="DO1069" s="7"/>
      <c r="DP1069" s="7"/>
      <c r="DQ1069" s="7"/>
      <c r="DR1069" s="7"/>
      <c r="DS1069" s="7"/>
      <c r="DT1069" s="7"/>
      <c r="DU1069" s="7"/>
      <c r="DV1069" s="7"/>
      <c r="DW1069" s="7"/>
      <c r="DX1069" s="7"/>
      <c r="DY1069" s="7"/>
      <c r="DZ1069" s="7"/>
      <c r="EA1069" s="7"/>
      <c r="EB1069" s="7"/>
      <c r="EC1069" s="7"/>
      <c r="ED1069" s="7"/>
      <c r="EE1069" s="7"/>
      <c r="EF1069" s="7"/>
      <c r="EG1069" s="7"/>
      <c r="EH1069" s="7"/>
      <c r="EI1069" s="7"/>
      <c r="EJ1069" s="7"/>
      <c r="EK1069" s="7"/>
      <c r="EL1069" s="7"/>
      <c r="EM1069" s="7"/>
      <c r="EN1069" s="7"/>
      <c r="EO1069" s="7"/>
      <c r="EP1069" s="7"/>
      <c r="EQ1069" s="7"/>
      <c r="ER1069" s="7"/>
      <c r="ES1069" s="7"/>
      <c r="ET1069" s="7"/>
      <c r="EU1069" s="7"/>
      <c r="EV1069" s="7"/>
      <c r="EW1069" s="7"/>
      <c r="EX1069" s="7"/>
      <c r="EY1069" s="7"/>
      <c r="EZ1069" s="7"/>
      <c r="FA1069" s="7"/>
      <c r="FB1069" s="7"/>
      <c r="FC1069" s="7"/>
      <c r="FD1069" s="7"/>
      <c r="FE1069" s="7"/>
      <c r="FF1069" s="7"/>
      <c r="FG1069" s="7"/>
      <c r="FH1069" s="7"/>
      <c r="FI1069" s="7"/>
      <c r="FJ1069" s="7"/>
    </row>
    <row r="1070" spans="1:166" s="4" customFormat="1" ht="24.75" hidden="1" customHeight="1" x14ac:dyDescent="0.25">
      <c r="A1070" s="4">
        <v>1068</v>
      </c>
      <c r="B1070" s="4" t="s">
        <v>3799</v>
      </c>
      <c r="C1070" s="144" t="s">
        <v>3793</v>
      </c>
      <c r="D1070" s="138" t="s">
        <v>3846</v>
      </c>
      <c r="E1070" s="144" t="s">
        <v>3878</v>
      </c>
      <c r="F1070" s="26" t="s">
        <v>2101</v>
      </c>
      <c r="G1070" s="26" t="s">
        <v>2296</v>
      </c>
      <c r="H1070" s="26" t="s">
        <v>40</v>
      </c>
      <c r="I1070" s="8">
        <v>45734</v>
      </c>
      <c r="J1070" s="71">
        <v>729</v>
      </c>
      <c r="K1070" s="19">
        <v>364</v>
      </c>
      <c r="L1070" s="70">
        <f t="shared" si="188"/>
        <v>46098</v>
      </c>
      <c r="M1070" s="144" t="s">
        <v>3927</v>
      </c>
      <c r="O1070" s="138"/>
      <c r="R1070" s="144"/>
      <c r="U1070" s="47" t="s">
        <v>29</v>
      </c>
      <c r="X1070" s="47" t="s">
        <v>6973</v>
      </c>
      <c r="Y1070" s="138" t="s">
        <v>3801</v>
      </c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7"/>
      <c r="BB1070" s="7"/>
      <c r="BC1070" s="7"/>
      <c r="BD1070" s="7"/>
      <c r="BE1070" s="7"/>
      <c r="BF1070" s="7"/>
      <c r="BG1070" s="7"/>
      <c r="BH1070" s="7"/>
      <c r="BI1070" s="7"/>
      <c r="BJ1070" s="7"/>
      <c r="BK1070" s="7"/>
      <c r="BL1070" s="7"/>
      <c r="BM1070" s="7"/>
      <c r="BN1070" s="7"/>
      <c r="BO1070" s="7"/>
      <c r="BP1070" s="7"/>
      <c r="BQ1070" s="7"/>
      <c r="BR1070" s="7"/>
      <c r="BS1070" s="7"/>
      <c r="BT1070" s="7"/>
      <c r="BU1070" s="7"/>
      <c r="BV1070" s="7"/>
      <c r="BW1070" s="7"/>
      <c r="BX1070" s="7"/>
      <c r="BY1070" s="7"/>
      <c r="BZ1070" s="7"/>
      <c r="CA1070" s="7"/>
      <c r="CB1070" s="7"/>
      <c r="CC1070" s="7"/>
      <c r="CD1070" s="7"/>
      <c r="CE1070" s="7"/>
      <c r="CF1070" s="7"/>
      <c r="CG1070" s="7"/>
      <c r="CH1070" s="7"/>
      <c r="CI1070" s="7"/>
      <c r="CJ1070" s="7"/>
      <c r="CK1070" s="7"/>
      <c r="CL1070" s="7"/>
      <c r="CM1070" s="7"/>
      <c r="CN1070" s="7"/>
      <c r="CO1070" s="7"/>
      <c r="CP1070" s="7"/>
      <c r="CQ1070" s="7"/>
      <c r="CR1070" s="7"/>
      <c r="CS1070" s="7"/>
      <c r="CT1070" s="7"/>
      <c r="CU1070" s="7"/>
      <c r="CV1070" s="7"/>
      <c r="CW1070" s="7"/>
      <c r="CX1070" s="7"/>
      <c r="CY1070" s="7"/>
      <c r="CZ1070" s="7"/>
      <c r="DA1070" s="7"/>
      <c r="DB1070" s="7"/>
      <c r="DC1070" s="7"/>
      <c r="DD1070" s="7"/>
      <c r="DE1070" s="7"/>
      <c r="DF1070" s="7"/>
      <c r="DG1070" s="7"/>
      <c r="DH1070" s="7"/>
      <c r="DI1070" s="7"/>
      <c r="DJ1070" s="7"/>
      <c r="DK1070" s="7"/>
      <c r="DL1070" s="7"/>
      <c r="DM1070" s="7"/>
      <c r="DN1070" s="7"/>
      <c r="DO1070" s="7"/>
      <c r="DP1070" s="7"/>
      <c r="DQ1070" s="7"/>
      <c r="DR1070" s="7"/>
      <c r="DS1070" s="7"/>
      <c r="DT1070" s="7"/>
      <c r="DU1070" s="7"/>
      <c r="DV1070" s="7"/>
      <c r="DW1070" s="7"/>
      <c r="DX1070" s="7"/>
      <c r="DY1070" s="7"/>
      <c r="DZ1070" s="7"/>
      <c r="EA1070" s="7"/>
      <c r="EB1070" s="7"/>
      <c r="EC1070" s="7"/>
      <c r="ED1070" s="7"/>
      <c r="EE1070" s="7"/>
      <c r="EF1070" s="7"/>
      <c r="EG1070" s="7"/>
      <c r="EH1070" s="7"/>
      <c r="EI1070" s="7"/>
      <c r="EJ1070" s="7"/>
      <c r="EK1070" s="7"/>
      <c r="EL1070" s="7"/>
      <c r="EM1070" s="7"/>
      <c r="EN1070" s="7"/>
      <c r="EO1070" s="7"/>
      <c r="EP1070" s="7"/>
      <c r="EQ1070" s="7"/>
      <c r="ER1070" s="7"/>
      <c r="ES1070" s="7"/>
      <c r="ET1070" s="7"/>
      <c r="EU1070" s="7"/>
      <c r="EV1070" s="7"/>
      <c r="EW1070" s="7"/>
      <c r="EX1070" s="7"/>
      <c r="EY1070" s="7"/>
      <c r="EZ1070" s="7"/>
      <c r="FA1070" s="7"/>
      <c r="FB1070" s="7"/>
      <c r="FC1070" s="7"/>
      <c r="FD1070" s="7"/>
      <c r="FE1070" s="7"/>
      <c r="FF1070" s="7"/>
      <c r="FG1070" s="7"/>
      <c r="FH1070" s="7"/>
      <c r="FI1070" s="7"/>
      <c r="FJ1070" s="7"/>
    </row>
    <row r="1071" spans="1:166" s="4" customFormat="1" ht="24.75" hidden="1" customHeight="1" x14ac:dyDescent="0.25">
      <c r="A1071" s="4">
        <v>1069</v>
      </c>
      <c r="B1071" s="4" t="s">
        <v>3799</v>
      </c>
      <c r="C1071" s="148" t="s">
        <v>2136</v>
      </c>
      <c r="D1071" s="138" t="s">
        <v>3847</v>
      </c>
      <c r="E1071" s="144" t="s">
        <v>3879</v>
      </c>
      <c r="F1071" s="26" t="s">
        <v>2101</v>
      </c>
      <c r="G1071" s="26" t="s">
        <v>2296</v>
      </c>
      <c r="H1071" s="26" t="s">
        <v>40</v>
      </c>
      <c r="I1071" s="8">
        <v>45734</v>
      </c>
      <c r="J1071" s="71">
        <f t="shared" ca="1" si="187"/>
        <v>291.39353854166984</v>
      </c>
      <c r="K1071" s="19">
        <v>364</v>
      </c>
      <c r="L1071" s="70">
        <f t="shared" si="188"/>
        <v>46098</v>
      </c>
      <c r="M1071" s="150" t="s">
        <v>3024</v>
      </c>
      <c r="O1071" s="138"/>
      <c r="R1071" s="144"/>
      <c r="U1071" s="47" t="s">
        <v>29</v>
      </c>
      <c r="X1071" s="47" t="s">
        <v>6973</v>
      </c>
      <c r="Y1071" s="138" t="s">
        <v>3802</v>
      </c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  <c r="AZ1071" s="7"/>
      <c r="BA1071" s="7"/>
      <c r="BB1071" s="7"/>
      <c r="BC1071" s="7"/>
      <c r="BD1071" s="7"/>
      <c r="BE1071" s="7"/>
      <c r="BF1071" s="7"/>
      <c r="BG1071" s="7"/>
      <c r="BH1071" s="7"/>
      <c r="BI1071" s="7"/>
      <c r="BJ1071" s="7"/>
      <c r="BK1071" s="7"/>
      <c r="BL1071" s="7"/>
      <c r="BM1071" s="7"/>
      <c r="BN1071" s="7"/>
      <c r="BO1071" s="7"/>
      <c r="BP1071" s="7"/>
      <c r="BQ1071" s="7"/>
      <c r="BR1071" s="7"/>
      <c r="BS1071" s="7"/>
      <c r="BT1071" s="7"/>
      <c r="BU1071" s="7"/>
      <c r="BV1071" s="7"/>
      <c r="BW1071" s="7"/>
      <c r="BX1071" s="7"/>
      <c r="BY1071" s="7"/>
      <c r="BZ1071" s="7"/>
      <c r="CA1071" s="7"/>
      <c r="CB1071" s="7"/>
      <c r="CC1071" s="7"/>
      <c r="CD1071" s="7"/>
      <c r="CE1071" s="7"/>
      <c r="CF1071" s="7"/>
      <c r="CG1071" s="7"/>
      <c r="CH1071" s="7"/>
      <c r="CI1071" s="7"/>
      <c r="CJ1071" s="7"/>
      <c r="CK1071" s="7"/>
      <c r="CL1071" s="7"/>
      <c r="CM1071" s="7"/>
      <c r="CN1071" s="7"/>
      <c r="CO1071" s="7"/>
      <c r="CP1071" s="7"/>
      <c r="CQ1071" s="7"/>
      <c r="CR1071" s="7"/>
      <c r="CS1071" s="7"/>
      <c r="CT1071" s="7"/>
      <c r="CU1071" s="7"/>
      <c r="CV1071" s="7"/>
      <c r="CW1071" s="7"/>
      <c r="CX1071" s="7"/>
      <c r="CY1071" s="7"/>
      <c r="CZ1071" s="7"/>
      <c r="DA1071" s="7"/>
      <c r="DB1071" s="7"/>
      <c r="DC1071" s="7"/>
      <c r="DD1071" s="7"/>
      <c r="DE1071" s="7"/>
      <c r="DF1071" s="7"/>
      <c r="DG1071" s="7"/>
      <c r="DH1071" s="7"/>
      <c r="DI1071" s="7"/>
      <c r="DJ1071" s="7"/>
      <c r="DK1071" s="7"/>
      <c r="DL1071" s="7"/>
      <c r="DM1071" s="7"/>
      <c r="DN1071" s="7"/>
      <c r="DO1071" s="7"/>
      <c r="DP1071" s="7"/>
      <c r="DQ1071" s="7"/>
      <c r="DR1071" s="7"/>
      <c r="DS1071" s="7"/>
      <c r="DT1071" s="7"/>
      <c r="DU1071" s="7"/>
      <c r="DV1071" s="7"/>
      <c r="DW1071" s="7"/>
      <c r="DX1071" s="7"/>
      <c r="DY1071" s="7"/>
      <c r="DZ1071" s="7"/>
      <c r="EA1071" s="7"/>
      <c r="EB1071" s="7"/>
      <c r="EC1071" s="7"/>
      <c r="ED1071" s="7"/>
      <c r="EE1071" s="7"/>
      <c r="EF1071" s="7"/>
      <c r="EG1071" s="7"/>
      <c r="EH1071" s="7"/>
      <c r="EI1071" s="7"/>
      <c r="EJ1071" s="7"/>
      <c r="EK1071" s="7"/>
      <c r="EL1071" s="7"/>
      <c r="EM1071" s="7"/>
      <c r="EN1071" s="7"/>
      <c r="EO1071" s="7"/>
      <c r="EP1071" s="7"/>
      <c r="EQ1071" s="7"/>
      <c r="ER1071" s="7"/>
      <c r="ES1071" s="7"/>
      <c r="ET1071" s="7"/>
      <c r="EU1071" s="7"/>
      <c r="EV1071" s="7"/>
      <c r="EW1071" s="7"/>
      <c r="EX1071" s="7"/>
      <c r="EY1071" s="7"/>
      <c r="EZ1071" s="7"/>
      <c r="FA1071" s="7"/>
      <c r="FB1071" s="7"/>
      <c r="FC1071" s="7"/>
      <c r="FD1071" s="7"/>
      <c r="FE1071" s="7"/>
      <c r="FF1071" s="7"/>
      <c r="FG1071" s="7"/>
      <c r="FH1071" s="7"/>
      <c r="FI1071" s="7"/>
      <c r="FJ1071" s="7"/>
    </row>
    <row r="1072" spans="1:166" s="4" customFormat="1" ht="24.75" hidden="1" customHeight="1" x14ac:dyDescent="0.25">
      <c r="A1072" s="4">
        <v>1070</v>
      </c>
      <c r="B1072" s="4" t="s">
        <v>3799</v>
      </c>
      <c r="C1072" s="144" t="s">
        <v>3794</v>
      </c>
      <c r="D1072" s="138" t="s">
        <v>3848</v>
      </c>
      <c r="E1072" s="144" t="s">
        <v>3880</v>
      </c>
      <c r="F1072" s="26" t="s">
        <v>2101</v>
      </c>
      <c r="G1072" s="26" t="s">
        <v>2296</v>
      </c>
      <c r="H1072" s="26" t="s">
        <v>40</v>
      </c>
      <c r="I1072" s="8">
        <v>45734</v>
      </c>
      <c r="J1072" s="71">
        <f t="shared" ca="1" si="187"/>
        <v>656.39353854166984</v>
      </c>
      <c r="K1072" s="19">
        <v>729</v>
      </c>
      <c r="L1072" s="70">
        <f t="shared" si="188"/>
        <v>46463</v>
      </c>
      <c r="M1072" s="150" t="s">
        <v>3024</v>
      </c>
      <c r="O1072" s="138"/>
      <c r="R1072" s="144"/>
      <c r="U1072" s="47" t="s">
        <v>29</v>
      </c>
      <c r="X1072" s="47" t="s">
        <v>6973</v>
      </c>
      <c r="Y1072" s="138" t="s">
        <v>3803</v>
      </c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  <c r="AZ1072" s="7"/>
      <c r="BA1072" s="7"/>
      <c r="BB1072" s="7"/>
      <c r="BC1072" s="7"/>
      <c r="BD1072" s="7"/>
      <c r="BE1072" s="7"/>
      <c r="BF1072" s="7"/>
      <c r="BG1072" s="7"/>
      <c r="BH1072" s="7"/>
      <c r="BI1072" s="7"/>
      <c r="BJ1072" s="7"/>
      <c r="BK1072" s="7"/>
      <c r="BL1072" s="7"/>
      <c r="BM1072" s="7"/>
      <c r="BN1072" s="7"/>
      <c r="BO1072" s="7"/>
      <c r="BP1072" s="7"/>
      <c r="BQ1072" s="7"/>
      <c r="BR1072" s="7"/>
      <c r="BS1072" s="7"/>
      <c r="BT1072" s="7"/>
      <c r="BU1072" s="7"/>
      <c r="BV1072" s="7"/>
      <c r="BW1072" s="7"/>
      <c r="BX1072" s="7"/>
      <c r="BY1072" s="7"/>
      <c r="BZ1072" s="7"/>
      <c r="CA1072" s="7"/>
      <c r="CB1072" s="7"/>
      <c r="CC1072" s="7"/>
      <c r="CD1072" s="7"/>
      <c r="CE1072" s="7"/>
      <c r="CF1072" s="7"/>
      <c r="CG1072" s="7"/>
      <c r="CH1072" s="7"/>
      <c r="CI1072" s="7"/>
      <c r="CJ1072" s="7"/>
      <c r="CK1072" s="7"/>
      <c r="CL1072" s="7"/>
      <c r="CM1072" s="7"/>
      <c r="CN1072" s="7"/>
      <c r="CO1072" s="7"/>
      <c r="CP1072" s="7"/>
      <c r="CQ1072" s="7"/>
      <c r="CR1072" s="7"/>
      <c r="CS1072" s="7"/>
      <c r="CT1072" s="7"/>
      <c r="CU1072" s="7"/>
      <c r="CV1072" s="7"/>
      <c r="CW1072" s="7"/>
      <c r="CX1072" s="7"/>
      <c r="CY1072" s="7"/>
      <c r="CZ1072" s="7"/>
      <c r="DA1072" s="7"/>
      <c r="DB1072" s="7"/>
      <c r="DC1072" s="7"/>
      <c r="DD1072" s="7"/>
      <c r="DE1072" s="7"/>
      <c r="DF1072" s="7"/>
      <c r="DG1072" s="7"/>
      <c r="DH1072" s="7"/>
      <c r="DI1072" s="7"/>
      <c r="DJ1072" s="7"/>
      <c r="DK1072" s="7"/>
      <c r="DL1072" s="7"/>
      <c r="DM1072" s="7"/>
      <c r="DN1072" s="7"/>
      <c r="DO1072" s="7"/>
      <c r="DP1072" s="7"/>
      <c r="DQ1072" s="7"/>
      <c r="DR1072" s="7"/>
      <c r="DS1072" s="7"/>
      <c r="DT1072" s="7"/>
      <c r="DU1072" s="7"/>
      <c r="DV1072" s="7"/>
      <c r="DW1072" s="7"/>
      <c r="DX1072" s="7"/>
      <c r="DY1072" s="7"/>
      <c r="DZ1072" s="7"/>
      <c r="EA1072" s="7"/>
      <c r="EB1072" s="7"/>
      <c r="EC1072" s="7"/>
      <c r="ED1072" s="7"/>
      <c r="EE1072" s="7"/>
      <c r="EF1072" s="7"/>
      <c r="EG1072" s="7"/>
      <c r="EH1072" s="7"/>
      <c r="EI1072" s="7"/>
      <c r="EJ1072" s="7"/>
      <c r="EK1072" s="7"/>
      <c r="EL1072" s="7"/>
      <c r="EM1072" s="7"/>
      <c r="EN1072" s="7"/>
      <c r="EO1072" s="7"/>
      <c r="EP1072" s="7"/>
      <c r="EQ1072" s="7"/>
      <c r="ER1072" s="7"/>
      <c r="ES1072" s="7"/>
      <c r="ET1072" s="7"/>
      <c r="EU1072" s="7"/>
      <c r="EV1072" s="7"/>
      <c r="EW1072" s="7"/>
      <c r="EX1072" s="7"/>
      <c r="EY1072" s="7"/>
      <c r="EZ1072" s="7"/>
      <c r="FA1072" s="7"/>
      <c r="FB1072" s="7"/>
      <c r="FC1072" s="7"/>
      <c r="FD1072" s="7"/>
      <c r="FE1072" s="7"/>
      <c r="FF1072" s="7"/>
      <c r="FG1072" s="7"/>
      <c r="FH1072" s="7"/>
      <c r="FI1072" s="7"/>
      <c r="FJ1072" s="7"/>
    </row>
    <row r="1073" spans="1:166" s="4" customFormat="1" ht="24.75" hidden="1" customHeight="1" x14ac:dyDescent="0.25">
      <c r="A1073" s="4">
        <v>1071</v>
      </c>
      <c r="B1073" s="4" t="s">
        <v>3799</v>
      </c>
      <c r="C1073" s="144" t="s">
        <v>3795</v>
      </c>
      <c r="D1073" s="138" t="s">
        <v>3848</v>
      </c>
      <c r="E1073" s="144" t="s">
        <v>3881</v>
      </c>
      <c r="F1073" s="26" t="s">
        <v>2101</v>
      </c>
      <c r="G1073" s="26" t="s">
        <v>2296</v>
      </c>
      <c r="H1073" s="26" t="s">
        <v>40</v>
      </c>
      <c r="I1073" s="8">
        <v>45736</v>
      </c>
      <c r="J1073" s="71">
        <f t="shared" ca="1" si="187"/>
        <v>658.39353854166984</v>
      </c>
      <c r="K1073" s="19">
        <v>729</v>
      </c>
      <c r="L1073" s="70">
        <f t="shared" si="188"/>
        <v>46465</v>
      </c>
      <c r="M1073" s="144" t="s">
        <v>3928</v>
      </c>
      <c r="O1073" s="138"/>
      <c r="R1073" s="144"/>
      <c r="U1073" s="47" t="s">
        <v>29</v>
      </c>
      <c r="X1073" s="47" t="s">
        <v>6973</v>
      </c>
      <c r="Y1073" s="138" t="s">
        <v>3804</v>
      </c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7"/>
      <c r="BB1073" s="7"/>
      <c r="BC1073" s="7"/>
      <c r="BD1073" s="7"/>
      <c r="BE1073" s="7"/>
      <c r="BF1073" s="7"/>
      <c r="BG1073" s="7"/>
      <c r="BH1073" s="7"/>
      <c r="BI1073" s="7"/>
      <c r="BJ1073" s="7"/>
      <c r="BK1073" s="7"/>
      <c r="BL1073" s="7"/>
      <c r="BM1073" s="7"/>
      <c r="BN1073" s="7"/>
      <c r="BO1073" s="7"/>
      <c r="BP1073" s="7"/>
      <c r="BQ1073" s="7"/>
      <c r="BR1073" s="7"/>
      <c r="BS1073" s="7"/>
      <c r="BT1073" s="7"/>
      <c r="BU1073" s="7"/>
      <c r="BV1073" s="7"/>
      <c r="BW1073" s="7"/>
      <c r="BX1073" s="7"/>
      <c r="BY1073" s="7"/>
      <c r="BZ1073" s="7"/>
      <c r="CA1073" s="7"/>
      <c r="CB1073" s="7"/>
      <c r="CC1073" s="7"/>
      <c r="CD1073" s="7"/>
      <c r="CE1073" s="7"/>
      <c r="CF1073" s="7"/>
      <c r="CG1073" s="7"/>
      <c r="CH1073" s="7"/>
      <c r="CI1073" s="7"/>
      <c r="CJ1073" s="7"/>
      <c r="CK1073" s="7"/>
      <c r="CL1073" s="7"/>
      <c r="CM1073" s="7"/>
      <c r="CN1073" s="7"/>
      <c r="CO1073" s="7"/>
      <c r="CP1073" s="7"/>
      <c r="CQ1073" s="7"/>
      <c r="CR1073" s="7"/>
      <c r="CS1073" s="7"/>
      <c r="CT1073" s="7"/>
      <c r="CU1073" s="7"/>
      <c r="CV1073" s="7"/>
      <c r="CW1073" s="7"/>
      <c r="CX1073" s="7"/>
      <c r="CY1073" s="7"/>
      <c r="CZ1073" s="7"/>
      <c r="DA1073" s="7"/>
      <c r="DB1073" s="7"/>
      <c r="DC1073" s="7"/>
      <c r="DD1073" s="7"/>
      <c r="DE1073" s="7"/>
      <c r="DF1073" s="7"/>
      <c r="DG1073" s="7"/>
      <c r="DH1073" s="7"/>
      <c r="DI1073" s="7"/>
      <c r="DJ1073" s="7"/>
      <c r="DK1073" s="7"/>
      <c r="DL1073" s="7"/>
      <c r="DM1073" s="7"/>
      <c r="DN1073" s="7"/>
      <c r="DO1073" s="7"/>
      <c r="DP1073" s="7"/>
      <c r="DQ1073" s="7"/>
      <c r="DR1073" s="7"/>
      <c r="DS1073" s="7"/>
      <c r="DT1073" s="7"/>
      <c r="DU1073" s="7"/>
      <c r="DV1073" s="7"/>
      <c r="DW1073" s="7"/>
      <c r="DX1073" s="7"/>
      <c r="DY1073" s="7"/>
      <c r="DZ1073" s="7"/>
      <c r="EA1073" s="7"/>
      <c r="EB1073" s="7"/>
      <c r="EC1073" s="7"/>
      <c r="ED1073" s="7"/>
      <c r="EE1073" s="7"/>
      <c r="EF1073" s="7"/>
      <c r="EG1073" s="7"/>
      <c r="EH1073" s="7"/>
      <c r="EI1073" s="7"/>
      <c r="EJ1073" s="7"/>
      <c r="EK1073" s="7"/>
      <c r="EL1073" s="7"/>
      <c r="EM1073" s="7"/>
      <c r="EN1073" s="7"/>
      <c r="EO1073" s="7"/>
      <c r="EP1073" s="7"/>
      <c r="EQ1073" s="7"/>
      <c r="ER1073" s="7"/>
      <c r="ES1073" s="7"/>
      <c r="ET1073" s="7"/>
      <c r="EU1073" s="7"/>
      <c r="EV1073" s="7"/>
      <c r="EW1073" s="7"/>
      <c r="EX1073" s="7"/>
      <c r="EY1073" s="7"/>
      <c r="EZ1073" s="7"/>
      <c r="FA1073" s="7"/>
      <c r="FB1073" s="7"/>
      <c r="FC1073" s="7"/>
      <c r="FD1073" s="7"/>
      <c r="FE1073" s="7"/>
      <c r="FF1073" s="7"/>
      <c r="FG1073" s="7"/>
      <c r="FH1073" s="7"/>
      <c r="FI1073" s="7"/>
      <c r="FJ1073" s="7"/>
    </row>
    <row r="1074" spans="1:166" s="4" customFormat="1" ht="24.75" hidden="1" customHeight="1" x14ac:dyDescent="0.25">
      <c r="A1074" s="4">
        <v>1072</v>
      </c>
      <c r="B1074" s="4" t="s">
        <v>3799</v>
      </c>
      <c r="C1074" s="148" t="s">
        <v>2136</v>
      </c>
      <c r="D1074" s="138" t="s">
        <v>3848</v>
      </c>
      <c r="E1074" s="144" t="s">
        <v>3882</v>
      </c>
      <c r="F1074" s="26" t="s">
        <v>2101</v>
      </c>
      <c r="G1074" s="26" t="s">
        <v>2296</v>
      </c>
      <c r="H1074" s="26" t="s">
        <v>40</v>
      </c>
      <c r="I1074" s="8">
        <v>45734</v>
      </c>
      <c r="J1074" s="71">
        <f t="shared" ca="1" si="187"/>
        <v>291.39353854166984</v>
      </c>
      <c r="K1074" s="19">
        <v>364</v>
      </c>
      <c r="L1074" s="70">
        <f t="shared" si="188"/>
        <v>46098</v>
      </c>
      <c r="M1074" s="150" t="s">
        <v>3024</v>
      </c>
      <c r="O1074" s="138"/>
      <c r="R1074" s="144"/>
      <c r="U1074" s="47" t="s">
        <v>29</v>
      </c>
      <c r="X1074" s="47" t="s">
        <v>6973</v>
      </c>
      <c r="Y1074" s="138" t="s">
        <v>3805</v>
      </c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  <c r="AZ1074" s="7"/>
      <c r="BA1074" s="7"/>
      <c r="BB1074" s="7"/>
      <c r="BC1074" s="7"/>
      <c r="BD1074" s="7"/>
      <c r="BE1074" s="7"/>
      <c r="BF1074" s="7"/>
      <c r="BG1074" s="7"/>
      <c r="BH1074" s="7"/>
      <c r="BI1074" s="7"/>
      <c r="BJ1074" s="7"/>
      <c r="BK1074" s="7"/>
      <c r="BL1074" s="7"/>
      <c r="BM1074" s="7"/>
      <c r="BN1074" s="7"/>
      <c r="BO1074" s="7"/>
      <c r="BP1074" s="7"/>
      <c r="BQ1074" s="7"/>
      <c r="BR1074" s="7"/>
      <c r="BS1074" s="7"/>
      <c r="BT1074" s="7"/>
      <c r="BU1074" s="7"/>
      <c r="BV1074" s="7"/>
      <c r="BW1074" s="7"/>
      <c r="BX1074" s="7"/>
      <c r="BY1074" s="7"/>
      <c r="BZ1074" s="7"/>
      <c r="CA1074" s="7"/>
      <c r="CB1074" s="7"/>
      <c r="CC1074" s="7"/>
      <c r="CD1074" s="7"/>
      <c r="CE1074" s="7"/>
      <c r="CF1074" s="7"/>
      <c r="CG1074" s="7"/>
      <c r="CH1074" s="7"/>
      <c r="CI1074" s="7"/>
      <c r="CJ1074" s="7"/>
      <c r="CK1074" s="7"/>
      <c r="CL1074" s="7"/>
      <c r="CM1074" s="7"/>
      <c r="CN1074" s="7"/>
      <c r="CO1074" s="7"/>
      <c r="CP1074" s="7"/>
      <c r="CQ1074" s="7"/>
      <c r="CR1074" s="7"/>
      <c r="CS1074" s="7"/>
      <c r="CT1074" s="7"/>
      <c r="CU1074" s="7"/>
      <c r="CV1074" s="7"/>
      <c r="CW1074" s="7"/>
      <c r="CX1074" s="7"/>
      <c r="CY1074" s="7"/>
      <c r="CZ1074" s="7"/>
      <c r="DA1074" s="7"/>
      <c r="DB1074" s="7"/>
      <c r="DC1074" s="7"/>
      <c r="DD1074" s="7"/>
      <c r="DE1074" s="7"/>
      <c r="DF1074" s="7"/>
      <c r="DG1074" s="7"/>
      <c r="DH1074" s="7"/>
      <c r="DI1074" s="7"/>
      <c r="DJ1074" s="7"/>
      <c r="DK1074" s="7"/>
      <c r="DL1074" s="7"/>
      <c r="DM1074" s="7"/>
      <c r="DN1074" s="7"/>
      <c r="DO1074" s="7"/>
      <c r="DP1074" s="7"/>
      <c r="DQ1074" s="7"/>
      <c r="DR1074" s="7"/>
      <c r="DS1074" s="7"/>
      <c r="DT1074" s="7"/>
      <c r="DU1074" s="7"/>
      <c r="DV1074" s="7"/>
      <c r="DW1074" s="7"/>
      <c r="DX1074" s="7"/>
      <c r="DY1074" s="7"/>
      <c r="DZ1074" s="7"/>
      <c r="EA1074" s="7"/>
      <c r="EB1074" s="7"/>
      <c r="EC1074" s="7"/>
      <c r="ED1074" s="7"/>
      <c r="EE1074" s="7"/>
      <c r="EF1074" s="7"/>
      <c r="EG1074" s="7"/>
      <c r="EH1074" s="7"/>
      <c r="EI1074" s="7"/>
      <c r="EJ1074" s="7"/>
      <c r="EK1074" s="7"/>
      <c r="EL1074" s="7"/>
      <c r="EM1074" s="7"/>
      <c r="EN1074" s="7"/>
      <c r="EO1074" s="7"/>
      <c r="EP1074" s="7"/>
      <c r="EQ1074" s="7"/>
      <c r="ER1074" s="7"/>
      <c r="ES1074" s="7"/>
      <c r="ET1074" s="7"/>
      <c r="EU1074" s="7"/>
      <c r="EV1074" s="7"/>
      <c r="EW1074" s="7"/>
      <c r="EX1074" s="7"/>
      <c r="EY1074" s="7"/>
      <c r="EZ1074" s="7"/>
      <c r="FA1074" s="7"/>
      <c r="FB1074" s="7"/>
      <c r="FC1074" s="7"/>
      <c r="FD1074" s="7"/>
      <c r="FE1074" s="7"/>
      <c r="FF1074" s="7"/>
      <c r="FG1074" s="7"/>
      <c r="FH1074" s="7"/>
      <c r="FI1074" s="7"/>
      <c r="FJ1074" s="7"/>
    </row>
    <row r="1075" spans="1:166" s="4" customFormat="1" ht="24.75" hidden="1" customHeight="1" x14ac:dyDescent="0.25">
      <c r="A1075" s="4">
        <v>1073</v>
      </c>
      <c r="B1075" s="4" t="s">
        <v>3799</v>
      </c>
      <c r="C1075" s="144" t="s">
        <v>3794</v>
      </c>
      <c r="D1075" s="138" t="s">
        <v>3849</v>
      </c>
      <c r="E1075" s="144" t="s">
        <v>3883</v>
      </c>
      <c r="F1075" s="26" t="s">
        <v>2101</v>
      </c>
      <c r="G1075" s="26" t="s">
        <v>2296</v>
      </c>
      <c r="H1075" s="26" t="s">
        <v>40</v>
      </c>
      <c r="I1075" s="8">
        <v>45734</v>
      </c>
      <c r="J1075" s="71">
        <f t="shared" ca="1" si="187"/>
        <v>656.39353854166984</v>
      </c>
      <c r="K1075" s="19">
        <v>729</v>
      </c>
      <c r="L1075" s="70">
        <f t="shared" si="188"/>
        <v>46463</v>
      </c>
      <c r="M1075" s="150" t="s">
        <v>3024</v>
      </c>
      <c r="O1075" s="138"/>
      <c r="R1075" s="144"/>
      <c r="U1075" s="47" t="s">
        <v>29</v>
      </c>
      <c r="X1075" s="47" t="s">
        <v>6973</v>
      </c>
      <c r="Y1075" s="138" t="s">
        <v>3806</v>
      </c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  <c r="AZ1075" s="7"/>
      <c r="BA1075" s="7"/>
      <c r="BB1075" s="7"/>
      <c r="BC1075" s="7"/>
      <c r="BD1075" s="7"/>
      <c r="BE1075" s="7"/>
      <c r="BF1075" s="7"/>
      <c r="BG1075" s="7"/>
      <c r="BH1075" s="7"/>
      <c r="BI1075" s="7"/>
      <c r="BJ1075" s="7"/>
      <c r="BK1075" s="7"/>
      <c r="BL1075" s="7"/>
      <c r="BM1075" s="7"/>
      <c r="BN1075" s="7"/>
      <c r="BO1075" s="7"/>
      <c r="BP1075" s="7"/>
      <c r="BQ1075" s="7"/>
      <c r="BR1075" s="7"/>
      <c r="BS1075" s="7"/>
      <c r="BT1075" s="7"/>
      <c r="BU1075" s="7"/>
      <c r="BV1075" s="7"/>
      <c r="BW1075" s="7"/>
      <c r="BX1075" s="7"/>
      <c r="BY1075" s="7"/>
      <c r="BZ1075" s="7"/>
      <c r="CA1075" s="7"/>
      <c r="CB1075" s="7"/>
      <c r="CC1075" s="7"/>
      <c r="CD1075" s="7"/>
      <c r="CE1075" s="7"/>
      <c r="CF1075" s="7"/>
      <c r="CG1075" s="7"/>
      <c r="CH1075" s="7"/>
      <c r="CI1075" s="7"/>
      <c r="CJ1075" s="7"/>
      <c r="CK1075" s="7"/>
      <c r="CL1075" s="7"/>
      <c r="CM1075" s="7"/>
      <c r="CN1075" s="7"/>
      <c r="CO1075" s="7"/>
      <c r="CP1075" s="7"/>
      <c r="CQ1075" s="7"/>
      <c r="CR1075" s="7"/>
      <c r="CS1075" s="7"/>
      <c r="CT1075" s="7"/>
      <c r="CU1075" s="7"/>
      <c r="CV1075" s="7"/>
      <c r="CW1075" s="7"/>
      <c r="CX1075" s="7"/>
      <c r="CY1075" s="7"/>
      <c r="CZ1075" s="7"/>
      <c r="DA1075" s="7"/>
      <c r="DB1075" s="7"/>
      <c r="DC1075" s="7"/>
      <c r="DD1075" s="7"/>
      <c r="DE1075" s="7"/>
      <c r="DF1075" s="7"/>
      <c r="DG1075" s="7"/>
      <c r="DH1075" s="7"/>
      <c r="DI1075" s="7"/>
      <c r="DJ1075" s="7"/>
      <c r="DK1075" s="7"/>
      <c r="DL1075" s="7"/>
      <c r="DM1075" s="7"/>
      <c r="DN1075" s="7"/>
      <c r="DO1075" s="7"/>
      <c r="DP1075" s="7"/>
      <c r="DQ1075" s="7"/>
      <c r="DR1075" s="7"/>
      <c r="DS1075" s="7"/>
      <c r="DT1075" s="7"/>
      <c r="DU1075" s="7"/>
      <c r="DV1075" s="7"/>
      <c r="DW1075" s="7"/>
      <c r="DX1075" s="7"/>
      <c r="DY1075" s="7"/>
      <c r="DZ1075" s="7"/>
      <c r="EA1075" s="7"/>
      <c r="EB1075" s="7"/>
      <c r="EC1075" s="7"/>
      <c r="ED1075" s="7"/>
      <c r="EE1075" s="7"/>
      <c r="EF1075" s="7"/>
      <c r="EG1075" s="7"/>
      <c r="EH1075" s="7"/>
      <c r="EI1075" s="7"/>
      <c r="EJ1075" s="7"/>
      <c r="EK1075" s="7"/>
      <c r="EL1075" s="7"/>
      <c r="EM1075" s="7"/>
      <c r="EN1075" s="7"/>
      <c r="EO1075" s="7"/>
      <c r="EP1075" s="7"/>
      <c r="EQ1075" s="7"/>
      <c r="ER1075" s="7"/>
      <c r="ES1075" s="7"/>
      <c r="ET1075" s="7"/>
      <c r="EU1075" s="7"/>
      <c r="EV1075" s="7"/>
      <c r="EW1075" s="7"/>
      <c r="EX1075" s="7"/>
      <c r="EY1075" s="7"/>
      <c r="EZ1075" s="7"/>
      <c r="FA1075" s="7"/>
      <c r="FB1075" s="7"/>
      <c r="FC1075" s="7"/>
      <c r="FD1075" s="7"/>
      <c r="FE1075" s="7"/>
      <c r="FF1075" s="7"/>
      <c r="FG1075" s="7"/>
      <c r="FH1075" s="7"/>
      <c r="FI1075" s="7"/>
      <c r="FJ1075" s="7"/>
    </row>
    <row r="1076" spans="1:166" s="4" customFormat="1" ht="24.75" hidden="1" customHeight="1" x14ac:dyDescent="0.25">
      <c r="A1076" s="4">
        <v>1074</v>
      </c>
      <c r="B1076" s="4" t="s">
        <v>3799</v>
      </c>
      <c r="C1076" s="144" t="s">
        <v>3795</v>
      </c>
      <c r="D1076" s="138" t="s">
        <v>3849</v>
      </c>
      <c r="E1076" s="144" t="s">
        <v>3884</v>
      </c>
      <c r="F1076" s="26" t="s">
        <v>2101</v>
      </c>
      <c r="G1076" s="26" t="s">
        <v>2296</v>
      </c>
      <c r="H1076" s="26" t="s">
        <v>40</v>
      </c>
      <c r="I1076" s="8">
        <v>45736</v>
      </c>
      <c r="J1076" s="71">
        <f t="shared" ca="1" si="187"/>
        <v>658.39353854166984</v>
      </c>
      <c r="K1076" s="19">
        <v>729</v>
      </c>
      <c r="L1076" s="70">
        <f t="shared" si="188"/>
        <v>46465</v>
      </c>
      <c r="M1076" s="144" t="s">
        <v>3928</v>
      </c>
      <c r="O1076" s="138"/>
      <c r="R1076" s="144"/>
      <c r="U1076" s="47" t="s">
        <v>29</v>
      </c>
      <c r="X1076" s="47" t="s">
        <v>6973</v>
      </c>
      <c r="Y1076" s="138" t="s">
        <v>3807</v>
      </c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  <c r="BB1076" s="7"/>
      <c r="BC1076" s="7"/>
      <c r="BD1076" s="7"/>
      <c r="BE1076" s="7"/>
      <c r="BF1076" s="7"/>
      <c r="BG1076" s="7"/>
      <c r="BH1076" s="7"/>
      <c r="BI1076" s="7"/>
      <c r="BJ1076" s="7"/>
      <c r="BK1076" s="7"/>
      <c r="BL1076" s="7"/>
      <c r="BM1076" s="7"/>
      <c r="BN1076" s="7"/>
      <c r="BO1076" s="7"/>
      <c r="BP1076" s="7"/>
      <c r="BQ1076" s="7"/>
      <c r="BR1076" s="7"/>
      <c r="BS1076" s="7"/>
      <c r="BT1076" s="7"/>
      <c r="BU1076" s="7"/>
      <c r="BV1076" s="7"/>
      <c r="BW1076" s="7"/>
      <c r="BX1076" s="7"/>
      <c r="BY1076" s="7"/>
      <c r="BZ1076" s="7"/>
      <c r="CA1076" s="7"/>
      <c r="CB1076" s="7"/>
      <c r="CC1076" s="7"/>
      <c r="CD1076" s="7"/>
      <c r="CE1076" s="7"/>
      <c r="CF1076" s="7"/>
      <c r="CG1076" s="7"/>
      <c r="CH1076" s="7"/>
      <c r="CI1076" s="7"/>
      <c r="CJ1076" s="7"/>
      <c r="CK1076" s="7"/>
      <c r="CL1076" s="7"/>
      <c r="CM1076" s="7"/>
      <c r="CN1076" s="7"/>
      <c r="CO1076" s="7"/>
      <c r="CP1076" s="7"/>
      <c r="CQ1076" s="7"/>
      <c r="CR1076" s="7"/>
      <c r="CS1076" s="7"/>
      <c r="CT1076" s="7"/>
      <c r="CU1076" s="7"/>
      <c r="CV1076" s="7"/>
      <c r="CW1076" s="7"/>
      <c r="CX1076" s="7"/>
      <c r="CY1076" s="7"/>
      <c r="CZ1076" s="7"/>
      <c r="DA1076" s="7"/>
      <c r="DB1076" s="7"/>
      <c r="DC1076" s="7"/>
      <c r="DD1076" s="7"/>
      <c r="DE1076" s="7"/>
      <c r="DF1076" s="7"/>
      <c r="DG1076" s="7"/>
      <c r="DH1076" s="7"/>
      <c r="DI1076" s="7"/>
      <c r="DJ1076" s="7"/>
      <c r="DK1076" s="7"/>
      <c r="DL1076" s="7"/>
      <c r="DM1076" s="7"/>
      <c r="DN1076" s="7"/>
      <c r="DO1076" s="7"/>
      <c r="DP1076" s="7"/>
      <c r="DQ1076" s="7"/>
      <c r="DR1076" s="7"/>
      <c r="DS1076" s="7"/>
      <c r="DT1076" s="7"/>
      <c r="DU1076" s="7"/>
      <c r="DV1076" s="7"/>
      <c r="DW1076" s="7"/>
      <c r="DX1076" s="7"/>
      <c r="DY1076" s="7"/>
      <c r="DZ1076" s="7"/>
      <c r="EA1076" s="7"/>
      <c r="EB1076" s="7"/>
      <c r="EC1076" s="7"/>
      <c r="ED1076" s="7"/>
      <c r="EE1076" s="7"/>
      <c r="EF1076" s="7"/>
      <c r="EG1076" s="7"/>
      <c r="EH1076" s="7"/>
      <c r="EI1076" s="7"/>
      <c r="EJ1076" s="7"/>
      <c r="EK1076" s="7"/>
      <c r="EL1076" s="7"/>
      <c r="EM1076" s="7"/>
      <c r="EN1076" s="7"/>
      <c r="EO1076" s="7"/>
      <c r="EP1076" s="7"/>
      <c r="EQ1076" s="7"/>
      <c r="ER1076" s="7"/>
      <c r="ES1076" s="7"/>
      <c r="ET1076" s="7"/>
      <c r="EU1076" s="7"/>
      <c r="EV1076" s="7"/>
      <c r="EW1076" s="7"/>
      <c r="EX1076" s="7"/>
      <c r="EY1076" s="7"/>
      <c r="EZ1076" s="7"/>
      <c r="FA1076" s="7"/>
      <c r="FB1076" s="7"/>
      <c r="FC1076" s="7"/>
      <c r="FD1076" s="7"/>
      <c r="FE1076" s="7"/>
      <c r="FF1076" s="7"/>
      <c r="FG1076" s="7"/>
      <c r="FH1076" s="7"/>
      <c r="FI1076" s="7"/>
      <c r="FJ1076" s="7"/>
    </row>
    <row r="1077" spans="1:166" s="4" customFormat="1" ht="24.75" hidden="1" customHeight="1" x14ac:dyDescent="0.25">
      <c r="A1077" s="4">
        <v>1075</v>
      </c>
      <c r="B1077" s="4" t="s">
        <v>3799</v>
      </c>
      <c r="C1077" s="148" t="s">
        <v>2136</v>
      </c>
      <c r="D1077" s="138" t="s">
        <v>3849</v>
      </c>
      <c r="E1077" s="144" t="s">
        <v>3885</v>
      </c>
      <c r="F1077" s="26" t="s">
        <v>2101</v>
      </c>
      <c r="G1077" s="26" t="s">
        <v>2296</v>
      </c>
      <c r="H1077" s="26" t="s">
        <v>40</v>
      </c>
      <c r="I1077" s="8">
        <v>45734</v>
      </c>
      <c r="J1077" s="71">
        <f t="shared" ca="1" si="187"/>
        <v>291.39353854166984</v>
      </c>
      <c r="K1077" s="19">
        <v>364</v>
      </c>
      <c r="L1077" s="70">
        <f t="shared" si="188"/>
        <v>46098</v>
      </c>
      <c r="M1077" s="150" t="s">
        <v>3024</v>
      </c>
      <c r="O1077" s="138"/>
      <c r="R1077" s="144"/>
      <c r="U1077" s="47" t="s">
        <v>29</v>
      </c>
      <c r="X1077" s="47" t="s">
        <v>6973</v>
      </c>
      <c r="Y1077" s="138" t="s">
        <v>3808</v>
      </c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7"/>
      <c r="AX1077" s="7"/>
      <c r="AY1077" s="7"/>
      <c r="AZ1077" s="7"/>
      <c r="BA1077" s="7"/>
      <c r="BB1077" s="7"/>
      <c r="BC1077" s="7"/>
      <c r="BD1077" s="7"/>
      <c r="BE1077" s="7"/>
      <c r="BF1077" s="7"/>
      <c r="BG1077" s="7"/>
      <c r="BH1077" s="7"/>
      <c r="BI1077" s="7"/>
      <c r="BJ1077" s="7"/>
      <c r="BK1077" s="7"/>
      <c r="BL1077" s="7"/>
      <c r="BM1077" s="7"/>
      <c r="BN1077" s="7"/>
      <c r="BO1077" s="7"/>
      <c r="BP1077" s="7"/>
      <c r="BQ1077" s="7"/>
      <c r="BR1077" s="7"/>
      <c r="BS1077" s="7"/>
      <c r="BT1077" s="7"/>
      <c r="BU1077" s="7"/>
      <c r="BV1077" s="7"/>
      <c r="BW1077" s="7"/>
      <c r="BX1077" s="7"/>
      <c r="BY1077" s="7"/>
      <c r="BZ1077" s="7"/>
      <c r="CA1077" s="7"/>
      <c r="CB1077" s="7"/>
      <c r="CC1077" s="7"/>
      <c r="CD1077" s="7"/>
      <c r="CE1077" s="7"/>
      <c r="CF1077" s="7"/>
      <c r="CG1077" s="7"/>
      <c r="CH1077" s="7"/>
      <c r="CI1077" s="7"/>
      <c r="CJ1077" s="7"/>
      <c r="CK1077" s="7"/>
      <c r="CL1077" s="7"/>
      <c r="CM1077" s="7"/>
      <c r="CN1077" s="7"/>
      <c r="CO1077" s="7"/>
      <c r="CP1077" s="7"/>
      <c r="CQ1077" s="7"/>
      <c r="CR1077" s="7"/>
      <c r="CS1077" s="7"/>
      <c r="CT1077" s="7"/>
      <c r="CU1077" s="7"/>
      <c r="CV1077" s="7"/>
      <c r="CW1077" s="7"/>
      <c r="CX1077" s="7"/>
      <c r="CY1077" s="7"/>
      <c r="CZ1077" s="7"/>
      <c r="DA1077" s="7"/>
      <c r="DB1077" s="7"/>
      <c r="DC1077" s="7"/>
      <c r="DD1077" s="7"/>
      <c r="DE1077" s="7"/>
      <c r="DF1077" s="7"/>
      <c r="DG1077" s="7"/>
      <c r="DH1077" s="7"/>
      <c r="DI1077" s="7"/>
      <c r="DJ1077" s="7"/>
      <c r="DK1077" s="7"/>
      <c r="DL1077" s="7"/>
      <c r="DM1077" s="7"/>
      <c r="DN1077" s="7"/>
      <c r="DO1077" s="7"/>
      <c r="DP1077" s="7"/>
      <c r="DQ1077" s="7"/>
      <c r="DR1077" s="7"/>
      <c r="DS1077" s="7"/>
      <c r="DT1077" s="7"/>
      <c r="DU1077" s="7"/>
      <c r="DV1077" s="7"/>
      <c r="DW1077" s="7"/>
      <c r="DX1077" s="7"/>
      <c r="DY1077" s="7"/>
      <c r="DZ1077" s="7"/>
      <c r="EA1077" s="7"/>
      <c r="EB1077" s="7"/>
      <c r="EC1077" s="7"/>
      <c r="ED1077" s="7"/>
      <c r="EE1077" s="7"/>
      <c r="EF1077" s="7"/>
      <c r="EG1077" s="7"/>
      <c r="EH1077" s="7"/>
      <c r="EI1077" s="7"/>
      <c r="EJ1077" s="7"/>
      <c r="EK1077" s="7"/>
      <c r="EL1077" s="7"/>
      <c r="EM1077" s="7"/>
      <c r="EN1077" s="7"/>
      <c r="EO1077" s="7"/>
      <c r="EP1077" s="7"/>
      <c r="EQ1077" s="7"/>
      <c r="ER1077" s="7"/>
      <c r="ES1077" s="7"/>
      <c r="ET1077" s="7"/>
      <c r="EU1077" s="7"/>
      <c r="EV1077" s="7"/>
      <c r="EW1077" s="7"/>
      <c r="EX1077" s="7"/>
      <c r="EY1077" s="7"/>
      <c r="EZ1077" s="7"/>
      <c r="FA1077" s="7"/>
      <c r="FB1077" s="7"/>
      <c r="FC1077" s="7"/>
      <c r="FD1077" s="7"/>
      <c r="FE1077" s="7"/>
      <c r="FF1077" s="7"/>
      <c r="FG1077" s="7"/>
      <c r="FH1077" s="7"/>
      <c r="FI1077" s="7"/>
      <c r="FJ1077" s="7"/>
    </row>
    <row r="1078" spans="1:166" s="4" customFormat="1" ht="24.75" hidden="1" customHeight="1" x14ac:dyDescent="0.25">
      <c r="A1078" s="4">
        <v>1076</v>
      </c>
      <c r="B1078" s="4" t="s">
        <v>3799</v>
      </c>
      <c r="C1078" s="144" t="s">
        <v>3794</v>
      </c>
      <c r="D1078" s="138" t="s">
        <v>3850</v>
      </c>
      <c r="E1078" s="144" t="s">
        <v>3886</v>
      </c>
      <c r="F1078" s="26" t="s">
        <v>2101</v>
      </c>
      <c r="G1078" s="26" t="s">
        <v>2296</v>
      </c>
      <c r="H1078" s="26" t="s">
        <v>40</v>
      </c>
      <c r="I1078" s="8">
        <v>45734</v>
      </c>
      <c r="J1078" s="71">
        <f t="shared" ca="1" si="187"/>
        <v>656.39353854166984</v>
      </c>
      <c r="K1078" s="19">
        <v>729</v>
      </c>
      <c r="L1078" s="70">
        <f t="shared" si="188"/>
        <v>46463</v>
      </c>
      <c r="M1078" s="150" t="s">
        <v>3024</v>
      </c>
      <c r="O1078" s="138"/>
      <c r="R1078" s="144"/>
      <c r="U1078" s="47" t="s">
        <v>29</v>
      </c>
      <c r="X1078" s="47" t="s">
        <v>6973</v>
      </c>
      <c r="Y1078" s="138" t="s">
        <v>3809</v>
      </c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7"/>
      <c r="AX1078" s="7"/>
      <c r="AY1078" s="7"/>
      <c r="AZ1078" s="7"/>
      <c r="BA1078" s="7"/>
      <c r="BB1078" s="7"/>
      <c r="BC1078" s="7"/>
      <c r="BD1078" s="7"/>
      <c r="BE1078" s="7"/>
      <c r="BF1078" s="7"/>
      <c r="BG1078" s="7"/>
      <c r="BH1078" s="7"/>
      <c r="BI1078" s="7"/>
      <c r="BJ1078" s="7"/>
      <c r="BK1078" s="7"/>
      <c r="BL1078" s="7"/>
      <c r="BM1078" s="7"/>
      <c r="BN1078" s="7"/>
      <c r="BO1078" s="7"/>
      <c r="BP1078" s="7"/>
      <c r="BQ1078" s="7"/>
      <c r="BR1078" s="7"/>
      <c r="BS1078" s="7"/>
      <c r="BT1078" s="7"/>
      <c r="BU1078" s="7"/>
      <c r="BV1078" s="7"/>
      <c r="BW1078" s="7"/>
      <c r="BX1078" s="7"/>
      <c r="BY1078" s="7"/>
      <c r="BZ1078" s="7"/>
      <c r="CA1078" s="7"/>
      <c r="CB1078" s="7"/>
      <c r="CC1078" s="7"/>
      <c r="CD1078" s="7"/>
      <c r="CE1078" s="7"/>
      <c r="CF1078" s="7"/>
      <c r="CG1078" s="7"/>
      <c r="CH1078" s="7"/>
      <c r="CI1078" s="7"/>
      <c r="CJ1078" s="7"/>
      <c r="CK1078" s="7"/>
      <c r="CL1078" s="7"/>
      <c r="CM1078" s="7"/>
      <c r="CN1078" s="7"/>
      <c r="CO1078" s="7"/>
      <c r="CP1078" s="7"/>
      <c r="CQ1078" s="7"/>
      <c r="CR1078" s="7"/>
      <c r="CS1078" s="7"/>
      <c r="CT1078" s="7"/>
      <c r="CU1078" s="7"/>
      <c r="CV1078" s="7"/>
      <c r="CW1078" s="7"/>
      <c r="CX1078" s="7"/>
      <c r="CY1078" s="7"/>
      <c r="CZ1078" s="7"/>
      <c r="DA1078" s="7"/>
      <c r="DB1078" s="7"/>
      <c r="DC1078" s="7"/>
      <c r="DD1078" s="7"/>
      <c r="DE1078" s="7"/>
      <c r="DF1078" s="7"/>
      <c r="DG1078" s="7"/>
      <c r="DH1078" s="7"/>
      <c r="DI1078" s="7"/>
      <c r="DJ1078" s="7"/>
      <c r="DK1078" s="7"/>
      <c r="DL1078" s="7"/>
      <c r="DM1078" s="7"/>
      <c r="DN1078" s="7"/>
      <c r="DO1078" s="7"/>
      <c r="DP1078" s="7"/>
      <c r="DQ1078" s="7"/>
      <c r="DR1078" s="7"/>
      <c r="DS1078" s="7"/>
      <c r="DT1078" s="7"/>
      <c r="DU1078" s="7"/>
      <c r="DV1078" s="7"/>
      <c r="DW1078" s="7"/>
      <c r="DX1078" s="7"/>
      <c r="DY1078" s="7"/>
      <c r="DZ1078" s="7"/>
      <c r="EA1078" s="7"/>
      <c r="EB1078" s="7"/>
      <c r="EC1078" s="7"/>
      <c r="ED1078" s="7"/>
      <c r="EE1078" s="7"/>
      <c r="EF1078" s="7"/>
      <c r="EG1078" s="7"/>
      <c r="EH1078" s="7"/>
      <c r="EI1078" s="7"/>
      <c r="EJ1078" s="7"/>
      <c r="EK1078" s="7"/>
      <c r="EL1078" s="7"/>
      <c r="EM1078" s="7"/>
      <c r="EN1078" s="7"/>
      <c r="EO1078" s="7"/>
      <c r="EP1078" s="7"/>
      <c r="EQ1078" s="7"/>
      <c r="ER1078" s="7"/>
      <c r="ES1078" s="7"/>
      <c r="ET1078" s="7"/>
      <c r="EU1078" s="7"/>
      <c r="EV1078" s="7"/>
      <c r="EW1078" s="7"/>
      <c r="EX1078" s="7"/>
      <c r="EY1078" s="7"/>
      <c r="EZ1078" s="7"/>
      <c r="FA1078" s="7"/>
      <c r="FB1078" s="7"/>
      <c r="FC1078" s="7"/>
      <c r="FD1078" s="7"/>
      <c r="FE1078" s="7"/>
      <c r="FF1078" s="7"/>
      <c r="FG1078" s="7"/>
      <c r="FH1078" s="7"/>
      <c r="FI1078" s="7"/>
      <c r="FJ1078" s="7"/>
    </row>
    <row r="1079" spans="1:166" s="4" customFormat="1" ht="24.75" hidden="1" customHeight="1" x14ac:dyDescent="0.25">
      <c r="A1079" s="4">
        <v>1077</v>
      </c>
      <c r="B1079" s="4" t="s">
        <v>3799</v>
      </c>
      <c r="C1079" s="144" t="s">
        <v>3795</v>
      </c>
      <c r="D1079" s="138" t="s">
        <v>3850</v>
      </c>
      <c r="E1079" s="144" t="s">
        <v>3887</v>
      </c>
      <c r="F1079" s="26" t="s">
        <v>2101</v>
      </c>
      <c r="G1079" s="26" t="s">
        <v>2296</v>
      </c>
      <c r="H1079" s="26" t="s">
        <v>40</v>
      </c>
      <c r="I1079" s="8">
        <v>45736</v>
      </c>
      <c r="J1079" s="71">
        <f t="shared" ca="1" si="187"/>
        <v>658.39353854166984</v>
      </c>
      <c r="K1079" s="19">
        <v>729</v>
      </c>
      <c r="L1079" s="70">
        <f t="shared" si="188"/>
        <v>46465</v>
      </c>
      <c r="M1079" s="144" t="s">
        <v>3928</v>
      </c>
      <c r="O1079" s="138"/>
      <c r="R1079" s="144"/>
      <c r="U1079" s="47" t="s">
        <v>29</v>
      </c>
      <c r="X1079" s="47" t="s">
        <v>6973</v>
      </c>
      <c r="Y1079" s="138" t="s">
        <v>3810</v>
      </c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7"/>
      <c r="AW1079" s="7"/>
      <c r="AX1079" s="7"/>
      <c r="AY1079" s="7"/>
      <c r="AZ1079" s="7"/>
      <c r="BA1079" s="7"/>
      <c r="BB1079" s="7"/>
      <c r="BC1079" s="7"/>
      <c r="BD1079" s="7"/>
      <c r="BE1079" s="7"/>
      <c r="BF1079" s="7"/>
      <c r="BG1079" s="7"/>
      <c r="BH1079" s="7"/>
      <c r="BI1079" s="7"/>
      <c r="BJ1079" s="7"/>
      <c r="BK1079" s="7"/>
      <c r="BL1079" s="7"/>
      <c r="BM1079" s="7"/>
      <c r="BN1079" s="7"/>
      <c r="BO1079" s="7"/>
      <c r="BP1079" s="7"/>
      <c r="BQ1079" s="7"/>
      <c r="BR1079" s="7"/>
      <c r="BS1079" s="7"/>
      <c r="BT1079" s="7"/>
      <c r="BU1079" s="7"/>
      <c r="BV1079" s="7"/>
      <c r="BW1079" s="7"/>
      <c r="BX1079" s="7"/>
      <c r="BY1079" s="7"/>
      <c r="BZ1079" s="7"/>
      <c r="CA1079" s="7"/>
      <c r="CB1079" s="7"/>
      <c r="CC1079" s="7"/>
      <c r="CD1079" s="7"/>
      <c r="CE1079" s="7"/>
      <c r="CF1079" s="7"/>
      <c r="CG1079" s="7"/>
      <c r="CH1079" s="7"/>
      <c r="CI1079" s="7"/>
      <c r="CJ1079" s="7"/>
      <c r="CK1079" s="7"/>
      <c r="CL1079" s="7"/>
      <c r="CM1079" s="7"/>
      <c r="CN1079" s="7"/>
      <c r="CO1079" s="7"/>
      <c r="CP1079" s="7"/>
      <c r="CQ1079" s="7"/>
      <c r="CR1079" s="7"/>
      <c r="CS1079" s="7"/>
      <c r="CT1079" s="7"/>
      <c r="CU1079" s="7"/>
      <c r="CV1079" s="7"/>
      <c r="CW1079" s="7"/>
      <c r="CX1079" s="7"/>
      <c r="CY1079" s="7"/>
      <c r="CZ1079" s="7"/>
      <c r="DA1079" s="7"/>
      <c r="DB1079" s="7"/>
      <c r="DC1079" s="7"/>
      <c r="DD1079" s="7"/>
      <c r="DE1079" s="7"/>
      <c r="DF1079" s="7"/>
      <c r="DG1079" s="7"/>
      <c r="DH1079" s="7"/>
      <c r="DI1079" s="7"/>
      <c r="DJ1079" s="7"/>
      <c r="DK1079" s="7"/>
      <c r="DL1079" s="7"/>
      <c r="DM1079" s="7"/>
      <c r="DN1079" s="7"/>
      <c r="DO1079" s="7"/>
      <c r="DP1079" s="7"/>
      <c r="DQ1079" s="7"/>
      <c r="DR1079" s="7"/>
      <c r="DS1079" s="7"/>
      <c r="DT1079" s="7"/>
      <c r="DU1079" s="7"/>
      <c r="DV1079" s="7"/>
      <c r="DW1079" s="7"/>
      <c r="DX1079" s="7"/>
      <c r="DY1079" s="7"/>
      <c r="DZ1079" s="7"/>
      <c r="EA1079" s="7"/>
      <c r="EB1079" s="7"/>
      <c r="EC1079" s="7"/>
      <c r="ED1079" s="7"/>
      <c r="EE1079" s="7"/>
      <c r="EF1079" s="7"/>
      <c r="EG1079" s="7"/>
      <c r="EH1079" s="7"/>
      <c r="EI1079" s="7"/>
      <c r="EJ1079" s="7"/>
      <c r="EK1079" s="7"/>
      <c r="EL1079" s="7"/>
      <c r="EM1079" s="7"/>
      <c r="EN1079" s="7"/>
      <c r="EO1079" s="7"/>
      <c r="EP1079" s="7"/>
      <c r="EQ1079" s="7"/>
      <c r="ER1079" s="7"/>
      <c r="ES1079" s="7"/>
      <c r="ET1079" s="7"/>
      <c r="EU1079" s="7"/>
      <c r="EV1079" s="7"/>
      <c r="EW1079" s="7"/>
      <c r="EX1079" s="7"/>
      <c r="EY1079" s="7"/>
      <c r="EZ1079" s="7"/>
      <c r="FA1079" s="7"/>
      <c r="FB1079" s="7"/>
      <c r="FC1079" s="7"/>
      <c r="FD1079" s="7"/>
      <c r="FE1079" s="7"/>
      <c r="FF1079" s="7"/>
      <c r="FG1079" s="7"/>
      <c r="FH1079" s="7"/>
      <c r="FI1079" s="7"/>
      <c r="FJ1079" s="7"/>
    </row>
    <row r="1080" spans="1:166" s="4" customFormat="1" ht="24.75" hidden="1" customHeight="1" x14ac:dyDescent="0.25">
      <c r="A1080" s="4">
        <v>1078</v>
      </c>
      <c r="B1080" s="4" t="s">
        <v>3799</v>
      </c>
      <c r="C1080" s="148" t="s">
        <v>2136</v>
      </c>
      <c r="D1080" s="138" t="s">
        <v>3850</v>
      </c>
      <c r="E1080" s="144" t="s">
        <v>3888</v>
      </c>
      <c r="F1080" s="26" t="s">
        <v>2101</v>
      </c>
      <c r="G1080" s="26" t="s">
        <v>2296</v>
      </c>
      <c r="H1080" s="26" t="s">
        <v>40</v>
      </c>
      <c r="I1080" s="8">
        <v>45734</v>
      </c>
      <c r="J1080" s="71">
        <f t="shared" ca="1" si="187"/>
        <v>291.39353854166984</v>
      </c>
      <c r="K1080" s="19">
        <v>364</v>
      </c>
      <c r="L1080" s="70">
        <f t="shared" si="188"/>
        <v>46098</v>
      </c>
      <c r="M1080" s="150" t="s">
        <v>3024</v>
      </c>
      <c r="O1080" s="138"/>
      <c r="R1080" s="144"/>
      <c r="U1080" s="47" t="s">
        <v>29</v>
      </c>
      <c r="X1080" s="47" t="s">
        <v>6973</v>
      </c>
      <c r="Y1080" s="138" t="s">
        <v>3811</v>
      </c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  <c r="AY1080" s="7"/>
      <c r="AZ1080" s="7"/>
      <c r="BA1080" s="7"/>
      <c r="BB1080" s="7"/>
      <c r="BC1080" s="7"/>
      <c r="BD1080" s="7"/>
      <c r="BE1080" s="7"/>
      <c r="BF1080" s="7"/>
      <c r="BG1080" s="7"/>
      <c r="BH1080" s="7"/>
      <c r="BI1080" s="7"/>
      <c r="BJ1080" s="7"/>
      <c r="BK1080" s="7"/>
      <c r="BL1080" s="7"/>
      <c r="BM1080" s="7"/>
      <c r="BN1080" s="7"/>
      <c r="BO1080" s="7"/>
      <c r="BP1080" s="7"/>
      <c r="BQ1080" s="7"/>
      <c r="BR1080" s="7"/>
      <c r="BS1080" s="7"/>
      <c r="BT1080" s="7"/>
      <c r="BU1080" s="7"/>
      <c r="BV1080" s="7"/>
      <c r="BW1080" s="7"/>
      <c r="BX1080" s="7"/>
      <c r="BY1080" s="7"/>
      <c r="BZ1080" s="7"/>
      <c r="CA1080" s="7"/>
      <c r="CB1080" s="7"/>
      <c r="CC1080" s="7"/>
      <c r="CD1080" s="7"/>
      <c r="CE1080" s="7"/>
      <c r="CF1080" s="7"/>
      <c r="CG1080" s="7"/>
      <c r="CH1080" s="7"/>
      <c r="CI1080" s="7"/>
      <c r="CJ1080" s="7"/>
      <c r="CK1080" s="7"/>
      <c r="CL1080" s="7"/>
      <c r="CM1080" s="7"/>
      <c r="CN1080" s="7"/>
      <c r="CO1080" s="7"/>
      <c r="CP1080" s="7"/>
      <c r="CQ1080" s="7"/>
      <c r="CR1080" s="7"/>
      <c r="CS1080" s="7"/>
      <c r="CT1080" s="7"/>
      <c r="CU1080" s="7"/>
      <c r="CV1080" s="7"/>
      <c r="CW1080" s="7"/>
      <c r="CX1080" s="7"/>
      <c r="CY1080" s="7"/>
      <c r="CZ1080" s="7"/>
      <c r="DA1080" s="7"/>
      <c r="DB1080" s="7"/>
      <c r="DC1080" s="7"/>
      <c r="DD1080" s="7"/>
      <c r="DE1080" s="7"/>
      <c r="DF1080" s="7"/>
      <c r="DG1080" s="7"/>
      <c r="DH1080" s="7"/>
      <c r="DI1080" s="7"/>
      <c r="DJ1080" s="7"/>
      <c r="DK1080" s="7"/>
      <c r="DL1080" s="7"/>
      <c r="DM1080" s="7"/>
      <c r="DN1080" s="7"/>
      <c r="DO1080" s="7"/>
      <c r="DP1080" s="7"/>
      <c r="DQ1080" s="7"/>
      <c r="DR1080" s="7"/>
      <c r="DS1080" s="7"/>
      <c r="DT1080" s="7"/>
      <c r="DU1080" s="7"/>
      <c r="DV1080" s="7"/>
      <c r="DW1080" s="7"/>
      <c r="DX1080" s="7"/>
      <c r="DY1080" s="7"/>
      <c r="DZ1080" s="7"/>
      <c r="EA1080" s="7"/>
      <c r="EB1080" s="7"/>
      <c r="EC1080" s="7"/>
      <c r="ED1080" s="7"/>
      <c r="EE1080" s="7"/>
      <c r="EF1080" s="7"/>
      <c r="EG1080" s="7"/>
      <c r="EH1080" s="7"/>
      <c r="EI1080" s="7"/>
      <c r="EJ1080" s="7"/>
      <c r="EK1080" s="7"/>
      <c r="EL1080" s="7"/>
      <c r="EM1080" s="7"/>
      <c r="EN1080" s="7"/>
      <c r="EO1080" s="7"/>
      <c r="EP1080" s="7"/>
      <c r="EQ1080" s="7"/>
      <c r="ER1080" s="7"/>
      <c r="ES1080" s="7"/>
      <c r="ET1080" s="7"/>
      <c r="EU1080" s="7"/>
      <c r="EV1080" s="7"/>
      <c r="EW1080" s="7"/>
      <c r="EX1080" s="7"/>
      <c r="EY1080" s="7"/>
      <c r="EZ1080" s="7"/>
      <c r="FA1080" s="7"/>
      <c r="FB1080" s="7"/>
      <c r="FC1080" s="7"/>
      <c r="FD1080" s="7"/>
      <c r="FE1080" s="7"/>
      <c r="FF1080" s="7"/>
      <c r="FG1080" s="7"/>
      <c r="FH1080" s="7"/>
      <c r="FI1080" s="7"/>
      <c r="FJ1080" s="7"/>
    </row>
    <row r="1081" spans="1:166" s="4" customFormat="1" ht="24.75" hidden="1" customHeight="1" x14ac:dyDescent="0.25">
      <c r="A1081" s="4">
        <v>1079</v>
      </c>
      <c r="B1081" s="4" t="s">
        <v>3799</v>
      </c>
      <c r="C1081" s="144" t="s">
        <v>3794</v>
      </c>
      <c r="D1081" s="138" t="s">
        <v>3851</v>
      </c>
      <c r="E1081" s="144" t="s">
        <v>3889</v>
      </c>
      <c r="F1081" s="26" t="s">
        <v>2101</v>
      </c>
      <c r="G1081" s="26" t="s">
        <v>2296</v>
      </c>
      <c r="H1081" s="26" t="s">
        <v>40</v>
      </c>
      <c r="I1081" s="8">
        <v>45734</v>
      </c>
      <c r="J1081" s="71">
        <f t="shared" ca="1" si="187"/>
        <v>656.39353854166984</v>
      </c>
      <c r="K1081" s="19">
        <v>729</v>
      </c>
      <c r="L1081" s="70">
        <f t="shared" si="188"/>
        <v>46463</v>
      </c>
      <c r="M1081" s="150" t="s">
        <v>3024</v>
      </c>
      <c r="O1081" s="138"/>
      <c r="R1081" s="144"/>
      <c r="U1081" s="47" t="s">
        <v>29</v>
      </c>
      <c r="X1081" s="47" t="s">
        <v>6973</v>
      </c>
      <c r="Y1081" s="138" t="s">
        <v>3812</v>
      </c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  <c r="BC1081" s="7"/>
      <c r="BD1081" s="7"/>
      <c r="BE1081" s="7"/>
      <c r="BF1081" s="7"/>
      <c r="BG1081" s="7"/>
      <c r="BH1081" s="7"/>
      <c r="BI1081" s="7"/>
      <c r="BJ1081" s="7"/>
      <c r="BK1081" s="7"/>
      <c r="BL1081" s="7"/>
      <c r="BM1081" s="7"/>
      <c r="BN1081" s="7"/>
      <c r="BO1081" s="7"/>
      <c r="BP1081" s="7"/>
      <c r="BQ1081" s="7"/>
      <c r="BR1081" s="7"/>
      <c r="BS1081" s="7"/>
      <c r="BT1081" s="7"/>
      <c r="BU1081" s="7"/>
      <c r="BV1081" s="7"/>
      <c r="BW1081" s="7"/>
      <c r="BX1081" s="7"/>
      <c r="BY1081" s="7"/>
      <c r="BZ1081" s="7"/>
      <c r="CA1081" s="7"/>
      <c r="CB1081" s="7"/>
      <c r="CC1081" s="7"/>
      <c r="CD1081" s="7"/>
      <c r="CE1081" s="7"/>
      <c r="CF1081" s="7"/>
      <c r="CG1081" s="7"/>
      <c r="CH1081" s="7"/>
      <c r="CI1081" s="7"/>
      <c r="CJ1081" s="7"/>
      <c r="CK1081" s="7"/>
      <c r="CL1081" s="7"/>
      <c r="CM1081" s="7"/>
      <c r="CN1081" s="7"/>
      <c r="CO1081" s="7"/>
      <c r="CP1081" s="7"/>
      <c r="CQ1081" s="7"/>
      <c r="CR1081" s="7"/>
      <c r="CS1081" s="7"/>
      <c r="CT1081" s="7"/>
      <c r="CU1081" s="7"/>
      <c r="CV1081" s="7"/>
      <c r="CW1081" s="7"/>
      <c r="CX1081" s="7"/>
      <c r="CY1081" s="7"/>
      <c r="CZ1081" s="7"/>
      <c r="DA1081" s="7"/>
      <c r="DB1081" s="7"/>
      <c r="DC1081" s="7"/>
      <c r="DD1081" s="7"/>
      <c r="DE1081" s="7"/>
      <c r="DF1081" s="7"/>
      <c r="DG1081" s="7"/>
      <c r="DH1081" s="7"/>
      <c r="DI1081" s="7"/>
      <c r="DJ1081" s="7"/>
      <c r="DK1081" s="7"/>
      <c r="DL1081" s="7"/>
      <c r="DM1081" s="7"/>
      <c r="DN1081" s="7"/>
      <c r="DO1081" s="7"/>
      <c r="DP1081" s="7"/>
      <c r="DQ1081" s="7"/>
      <c r="DR1081" s="7"/>
      <c r="DS1081" s="7"/>
      <c r="DT1081" s="7"/>
      <c r="DU1081" s="7"/>
      <c r="DV1081" s="7"/>
      <c r="DW1081" s="7"/>
      <c r="DX1081" s="7"/>
      <c r="DY1081" s="7"/>
      <c r="DZ1081" s="7"/>
      <c r="EA1081" s="7"/>
      <c r="EB1081" s="7"/>
      <c r="EC1081" s="7"/>
      <c r="ED1081" s="7"/>
      <c r="EE1081" s="7"/>
      <c r="EF1081" s="7"/>
      <c r="EG1081" s="7"/>
      <c r="EH1081" s="7"/>
      <c r="EI1081" s="7"/>
      <c r="EJ1081" s="7"/>
      <c r="EK1081" s="7"/>
      <c r="EL1081" s="7"/>
      <c r="EM1081" s="7"/>
      <c r="EN1081" s="7"/>
      <c r="EO1081" s="7"/>
      <c r="EP1081" s="7"/>
      <c r="EQ1081" s="7"/>
      <c r="ER1081" s="7"/>
      <c r="ES1081" s="7"/>
      <c r="ET1081" s="7"/>
      <c r="EU1081" s="7"/>
      <c r="EV1081" s="7"/>
      <c r="EW1081" s="7"/>
      <c r="EX1081" s="7"/>
      <c r="EY1081" s="7"/>
      <c r="EZ1081" s="7"/>
      <c r="FA1081" s="7"/>
      <c r="FB1081" s="7"/>
      <c r="FC1081" s="7"/>
      <c r="FD1081" s="7"/>
      <c r="FE1081" s="7"/>
      <c r="FF1081" s="7"/>
      <c r="FG1081" s="7"/>
      <c r="FH1081" s="7"/>
      <c r="FI1081" s="7"/>
      <c r="FJ1081" s="7"/>
    </row>
    <row r="1082" spans="1:166" s="4" customFormat="1" ht="24.75" hidden="1" customHeight="1" x14ac:dyDescent="0.25">
      <c r="A1082" s="4">
        <v>1080</v>
      </c>
      <c r="B1082" s="4" t="s">
        <v>3799</v>
      </c>
      <c r="C1082" s="144" t="s">
        <v>3795</v>
      </c>
      <c r="D1082" s="138" t="s">
        <v>3851</v>
      </c>
      <c r="E1082" s="144" t="s">
        <v>3890</v>
      </c>
      <c r="F1082" s="26" t="s">
        <v>2101</v>
      </c>
      <c r="G1082" s="26" t="s">
        <v>2296</v>
      </c>
      <c r="H1082" s="26" t="s">
        <v>40</v>
      </c>
      <c r="I1082" s="8">
        <v>45736</v>
      </c>
      <c r="J1082" s="71">
        <f t="shared" ca="1" si="187"/>
        <v>658.39353854166984</v>
      </c>
      <c r="K1082" s="19">
        <v>729</v>
      </c>
      <c r="L1082" s="70">
        <f t="shared" si="188"/>
        <v>46465</v>
      </c>
      <c r="M1082" s="144" t="s">
        <v>3928</v>
      </c>
      <c r="O1082" s="138"/>
      <c r="R1082" s="144"/>
      <c r="U1082" s="47" t="s">
        <v>29</v>
      </c>
      <c r="X1082" s="47" t="s">
        <v>6973</v>
      </c>
      <c r="Y1082" s="138" t="s">
        <v>3813</v>
      </c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  <c r="AZ1082" s="7"/>
      <c r="BA1082" s="7"/>
      <c r="BB1082" s="7"/>
      <c r="BC1082" s="7"/>
      <c r="BD1082" s="7"/>
      <c r="BE1082" s="7"/>
      <c r="BF1082" s="7"/>
      <c r="BG1082" s="7"/>
      <c r="BH1082" s="7"/>
      <c r="BI1082" s="7"/>
      <c r="BJ1082" s="7"/>
      <c r="BK1082" s="7"/>
      <c r="BL1082" s="7"/>
      <c r="BM1082" s="7"/>
      <c r="BN1082" s="7"/>
      <c r="BO1082" s="7"/>
      <c r="BP1082" s="7"/>
      <c r="BQ1082" s="7"/>
      <c r="BR1082" s="7"/>
      <c r="BS1082" s="7"/>
      <c r="BT1082" s="7"/>
      <c r="BU1082" s="7"/>
      <c r="BV1082" s="7"/>
      <c r="BW1082" s="7"/>
      <c r="BX1082" s="7"/>
      <c r="BY1082" s="7"/>
      <c r="BZ1082" s="7"/>
      <c r="CA1082" s="7"/>
      <c r="CB1082" s="7"/>
      <c r="CC1082" s="7"/>
      <c r="CD1082" s="7"/>
      <c r="CE1082" s="7"/>
      <c r="CF1082" s="7"/>
      <c r="CG1082" s="7"/>
      <c r="CH1082" s="7"/>
      <c r="CI1082" s="7"/>
      <c r="CJ1082" s="7"/>
      <c r="CK1082" s="7"/>
      <c r="CL1082" s="7"/>
      <c r="CM1082" s="7"/>
      <c r="CN1082" s="7"/>
      <c r="CO1082" s="7"/>
      <c r="CP1082" s="7"/>
      <c r="CQ1082" s="7"/>
      <c r="CR1082" s="7"/>
      <c r="CS1082" s="7"/>
      <c r="CT1082" s="7"/>
      <c r="CU1082" s="7"/>
      <c r="CV1082" s="7"/>
      <c r="CW1082" s="7"/>
      <c r="CX1082" s="7"/>
      <c r="CY1082" s="7"/>
      <c r="CZ1082" s="7"/>
      <c r="DA1082" s="7"/>
      <c r="DB1082" s="7"/>
      <c r="DC1082" s="7"/>
      <c r="DD1082" s="7"/>
      <c r="DE1082" s="7"/>
      <c r="DF1082" s="7"/>
      <c r="DG1082" s="7"/>
      <c r="DH1082" s="7"/>
      <c r="DI1082" s="7"/>
      <c r="DJ1082" s="7"/>
      <c r="DK1082" s="7"/>
      <c r="DL1082" s="7"/>
      <c r="DM1082" s="7"/>
      <c r="DN1082" s="7"/>
      <c r="DO1082" s="7"/>
      <c r="DP1082" s="7"/>
      <c r="DQ1082" s="7"/>
      <c r="DR1082" s="7"/>
      <c r="DS1082" s="7"/>
      <c r="DT1082" s="7"/>
      <c r="DU1082" s="7"/>
      <c r="DV1082" s="7"/>
      <c r="DW1082" s="7"/>
      <c r="DX1082" s="7"/>
      <c r="DY1082" s="7"/>
      <c r="DZ1082" s="7"/>
      <c r="EA1082" s="7"/>
      <c r="EB1082" s="7"/>
      <c r="EC1082" s="7"/>
      <c r="ED1082" s="7"/>
      <c r="EE1082" s="7"/>
      <c r="EF1082" s="7"/>
      <c r="EG1082" s="7"/>
      <c r="EH1082" s="7"/>
      <c r="EI1082" s="7"/>
      <c r="EJ1082" s="7"/>
      <c r="EK1082" s="7"/>
      <c r="EL1082" s="7"/>
      <c r="EM1082" s="7"/>
      <c r="EN1082" s="7"/>
      <c r="EO1082" s="7"/>
      <c r="EP1082" s="7"/>
      <c r="EQ1082" s="7"/>
      <c r="ER1082" s="7"/>
      <c r="ES1082" s="7"/>
      <c r="ET1082" s="7"/>
      <c r="EU1082" s="7"/>
      <c r="EV1082" s="7"/>
      <c r="EW1082" s="7"/>
      <c r="EX1082" s="7"/>
      <c r="EY1082" s="7"/>
      <c r="EZ1082" s="7"/>
      <c r="FA1082" s="7"/>
      <c r="FB1082" s="7"/>
      <c r="FC1082" s="7"/>
      <c r="FD1082" s="7"/>
      <c r="FE1082" s="7"/>
      <c r="FF1082" s="7"/>
      <c r="FG1082" s="7"/>
      <c r="FH1082" s="7"/>
      <c r="FI1082" s="7"/>
      <c r="FJ1082" s="7"/>
    </row>
    <row r="1083" spans="1:166" s="4" customFormat="1" ht="24.75" hidden="1" customHeight="1" x14ac:dyDescent="0.25">
      <c r="A1083" s="4">
        <v>1081</v>
      </c>
      <c r="B1083" s="4" t="s">
        <v>3799</v>
      </c>
      <c r="C1083" s="148" t="s">
        <v>2136</v>
      </c>
      <c r="D1083" s="138" t="s">
        <v>3852</v>
      </c>
      <c r="E1083" s="144" t="s">
        <v>3891</v>
      </c>
      <c r="F1083" s="26" t="s">
        <v>2101</v>
      </c>
      <c r="G1083" s="26" t="s">
        <v>2296</v>
      </c>
      <c r="H1083" s="26" t="s">
        <v>40</v>
      </c>
      <c r="I1083" s="8">
        <v>45734</v>
      </c>
      <c r="J1083" s="71">
        <f t="shared" ca="1" si="187"/>
        <v>291.39353854166984</v>
      </c>
      <c r="K1083" s="19">
        <v>364</v>
      </c>
      <c r="L1083" s="70">
        <f t="shared" si="188"/>
        <v>46098</v>
      </c>
      <c r="M1083" s="150" t="s">
        <v>3024</v>
      </c>
      <c r="O1083" s="138"/>
      <c r="R1083" s="144"/>
      <c r="U1083" s="47" t="s">
        <v>29</v>
      </c>
      <c r="X1083" s="47" t="s">
        <v>6973</v>
      </c>
      <c r="Y1083" s="138" t="s">
        <v>3814</v>
      </c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  <c r="AY1083" s="7"/>
      <c r="AZ1083" s="7"/>
      <c r="BA1083" s="7"/>
      <c r="BB1083" s="7"/>
      <c r="BC1083" s="7"/>
      <c r="BD1083" s="7"/>
      <c r="BE1083" s="7"/>
      <c r="BF1083" s="7"/>
      <c r="BG1083" s="7"/>
      <c r="BH1083" s="7"/>
      <c r="BI1083" s="7"/>
      <c r="BJ1083" s="7"/>
      <c r="BK1083" s="7"/>
      <c r="BL1083" s="7"/>
      <c r="BM1083" s="7"/>
      <c r="BN1083" s="7"/>
      <c r="BO1083" s="7"/>
      <c r="BP1083" s="7"/>
      <c r="BQ1083" s="7"/>
      <c r="BR1083" s="7"/>
      <c r="BS1083" s="7"/>
      <c r="BT1083" s="7"/>
      <c r="BU1083" s="7"/>
      <c r="BV1083" s="7"/>
      <c r="BW1083" s="7"/>
      <c r="BX1083" s="7"/>
      <c r="BY1083" s="7"/>
      <c r="BZ1083" s="7"/>
      <c r="CA1083" s="7"/>
      <c r="CB1083" s="7"/>
      <c r="CC1083" s="7"/>
      <c r="CD1083" s="7"/>
      <c r="CE1083" s="7"/>
      <c r="CF1083" s="7"/>
      <c r="CG1083" s="7"/>
      <c r="CH1083" s="7"/>
      <c r="CI1083" s="7"/>
      <c r="CJ1083" s="7"/>
      <c r="CK1083" s="7"/>
      <c r="CL1083" s="7"/>
      <c r="CM1083" s="7"/>
      <c r="CN1083" s="7"/>
      <c r="CO1083" s="7"/>
      <c r="CP1083" s="7"/>
      <c r="CQ1083" s="7"/>
      <c r="CR1083" s="7"/>
      <c r="CS1083" s="7"/>
      <c r="CT1083" s="7"/>
      <c r="CU1083" s="7"/>
      <c r="CV1083" s="7"/>
      <c r="CW1083" s="7"/>
      <c r="CX1083" s="7"/>
      <c r="CY1083" s="7"/>
      <c r="CZ1083" s="7"/>
      <c r="DA1083" s="7"/>
      <c r="DB1083" s="7"/>
      <c r="DC1083" s="7"/>
      <c r="DD1083" s="7"/>
      <c r="DE1083" s="7"/>
      <c r="DF1083" s="7"/>
      <c r="DG1083" s="7"/>
      <c r="DH1083" s="7"/>
      <c r="DI1083" s="7"/>
      <c r="DJ1083" s="7"/>
      <c r="DK1083" s="7"/>
      <c r="DL1083" s="7"/>
      <c r="DM1083" s="7"/>
      <c r="DN1083" s="7"/>
      <c r="DO1083" s="7"/>
      <c r="DP1083" s="7"/>
      <c r="DQ1083" s="7"/>
      <c r="DR1083" s="7"/>
      <c r="DS1083" s="7"/>
      <c r="DT1083" s="7"/>
      <c r="DU1083" s="7"/>
      <c r="DV1083" s="7"/>
      <c r="DW1083" s="7"/>
      <c r="DX1083" s="7"/>
      <c r="DY1083" s="7"/>
      <c r="DZ1083" s="7"/>
      <c r="EA1083" s="7"/>
      <c r="EB1083" s="7"/>
      <c r="EC1083" s="7"/>
      <c r="ED1083" s="7"/>
      <c r="EE1083" s="7"/>
      <c r="EF1083" s="7"/>
      <c r="EG1083" s="7"/>
      <c r="EH1083" s="7"/>
      <c r="EI1083" s="7"/>
      <c r="EJ1083" s="7"/>
      <c r="EK1083" s="7"/>
      <c r="EL1083" s="7"/>
      <c r="EM1083" s="7"/>
      <c r="EN1083" s="7"/>
      <c r="EO1083" s="7"/>
      <c r="EP1083" s="7"/>
      <c r="EQ1083" s="7"/>
      <c r="ER1083" s="7"/>
      <c r="ES1083" s="7"/>
      <c r="ET1083" s="7"/>
      <c r="EU1083" s="7"/>
      <c r="EV1083" s="7"/>
      <c r="EW1083" s="7"/>
      <c r="EX1083" s="7"/>
      <c r="EY1083" s="7"/>
      <c r="EZ1083" s="7"/>
      <c r="FA1083" s="7"/>
      <c r="FB1083" s="7"/>
      <c r="FC1083" s="7"/>
      <c r="FD1083" s="7"/>
      <c r="FE1083" s="7"/>
      <c r="FF1083" s="7"/>
      <c r="FG1083" s="7"/>
      <c r="FH1083" s="7"/>
      <c r="FI1083" s="7"/>
      <c r="FJ1083" s="7"/>
    </row>
    <row r="1084" spans="1:166" s="4" customFormat="1" ht="24.75" hidden="1" customHeight="1" x14ac:dyDescent="0.25">
      <c r="A1084" s="4">
        <v>1082</v>
      </c>
      <c r="B1084" s="4" t="s">
        <v>3799</v>
      </c>
      <c r="C1084" s="144" t="s">
        <v>3794</v>
      </c>
      <c r="D1084" s="138" t="s">
        <v>3853</v>
      </c>
      <c r="E1084" s="144" t="s">
        <v>3892</v>
      </c>
      <c r="F1084" s="26" t="s">
        <v>2101</v>
      </c>
      <c r="G1084" s="26" t="s">
        <v>2296</v>
      </c>
      <c r="H1084" s="26" t="s">
        <v>40</v>
      </c>
      <c r="I1084" s="8">
        <v>45734</v>
      </c>
      <c r="J1084" s="71">
        <f t="shared" ca="1" si="187"/>
        <v>656.39353854166984</v>
      </c>
      <c r="K1084" s="19">
        <v>729</v>
      </c>
      <c r="L1084" s="70">
        <f t="shared" si="188"/>
        <v>46463</v>
      </c>
      <c r="M1084" s="150" t="s">
        <v>3024</v>
      </c>
      <c r="O1084" s="138"/>
      <c r="R1084" s="144"/>
      <c r="U1084" s="47" t="s">
        <v>29</v>
      </c>
      <c r="X1084" s="47" t="s">
        <v>6973</v>
      </c>
      <c r="Y1084" s="138" t="s">
        <v>3815</v>
      </c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/>
      <c r="AW1084" s="7"/>
      <c r="AX1084" s="7"/>
      <c r="AY1084" s="7"/>
      <c r="AZ1084" s="7"/>
      <c r="BA1084" s="7"/>
      <c r="BB1084" s="7"/>
      <c r="BC1084" s="7"/>
      <c r="BD1084" s="7"/>
      <c r="BE1084" s="7"/>
      <c r="BF1084" s="7"/>
      <c r="BG1084" s="7"/>
      <c r="BH1084" s="7"/>
      <c r="BI1084" s="7"/>
      <c r="BJ1084" s="7"/>
      <c r="BK1084" s="7"/>
      <c r="BL1084" s="7"/>
      <c r="BM1084" s="7"/>
      <c r="BN1084" s="7"/>
      <c r="BO1084" s="7"/>
      <c r="BP1084" s="7"/>
      <c r="BQ1084" s="7"/>
      <c r="BR1084" s="7"/>
      <c r="BS1084" s="7"/>
      <c r="BT1084" s="7"/>
      <c r="BU1084" s="7"/>
      <c r="BV1084" s="7"/>
      <c r="BW1084" s="7"/>
      <c r="BX1084" s="7"/>
      <c r="BY1084" s="7"/>
      <c r="BZ1084" s="7"/>
      <c r="CA1084" s="7"/>
      <c r="CB1084" s="7"/>
      <c r="CC1084" s="7"/>
      <c r="CD1084" s="7"/>
      <c r="CE1084" s="7"/>
      <c r="CF1084" s="7"/>
      <c r="CG1084" s="7"/>
      <c r="CH1084" s="7"/>
      <c r="CI1084" s="7"/>
      <c r="CJ1084" s="7"/>
      <c r="CK1084" s="7"/>
      <c r="CL1084" s="7"/>
      <c r="CM1084" s="7"/>
      <c r="CN1084" s="7"/>
      <c r="CO1084" s="7"/>
      <c r="CP1084" s="7"/>
      <c r="CQ1084" s="7"/>
      <c r="CR1084" s="7"/>
      <c r="CS1084" s="7"/>
      <c r="CT1084" s="7"/>
      <c r="CU1084" s="7"/>
      <c r="CV1084" s="7"/>
      <c r="CW1084" s="7"/>
      <c r="CX1084" s="7"/>
      <c r="CY1084" s="7"/>
      <c r="CZ1084" s="7"/>
      <c r="DA1084" s="7"/>
      <c r="DB1084" s="7"/>
      <c r="DC1084" s="7"/>
      <c r="DD1084" s="7"/>
      <c r="DE1084" s="7"/>
      <c r="DF1084" s="7"/>
      <c r="DG1084" s="7"/>
      <c r="DH1084" s="7"/>
      <c r="DI1084" s="7"/>
      <c r="DJ1084" s="7"/>
      <c r="DK1084" s="7"/>
      <c r="DL1084" s="7"/>
      <c r="DM1084" s="7"/>
      <c r="DN1084" s="7"/>
      <c r="DO1084" s="7"/>
      <c r="DP1084" s="7"/>
      <c r="DQ1084" s="7"/>
      <c r="DR1084" s="7"/>
      <c r="DS1084" s="7"/>
      <c r="DT1084" s="7"/>
      <c r="DU1084" s="7"/>
      <c r="DV1084" s="7"/>
      <c r="DW1084" s="7"/>
      <c r="DX1084" s="7"/>
      <c r="DY1084" s="7"/>
      <c r="DZ1084" s="7"/>
      <c r="EA1084" s="7"/>
      <c r="EB1084" s="7"/>
      <c r="EC1084" s="7"/>
      <c r="ED1084" s="7"/>
      <c r="EE1084" s="7"/>
      <c r="EF1084" s="7"/>
      <c r="EG1084" s="7"/>
      <c r="EH1084" s="7"/>
      <c r="EI1084" s="7"/>
      <c r="EJ1084" s="7"/>
      <c r="EK1084" s="7"/>
      <c r="EL1084" s="7"/>
      <c r="EM1084" s="7"/>
      <c r="EN1084" s="7"/>
      <c r="EO1084" s="7"/>
      <c r="EP1084" s="7"/>
      <c r="EQ1084" s="7"/>
      <c r="ER1084" s="7"/>
      <c r="ES1084" s="7"/>
      <c r="ET1084" s="7"/>
      <c r="EU1084" s="7"/>
      <c r="EV1084" s="7"/>
      <c r="EW1084" s="7"/>
      <c r="EX1084" s="7"/>
      <c r="EY1084" s="7"/>
      <c r="EZ1084" s="7"/>
      <c r="FA1084" s="7"/>
      <c r="FB1084" s="7"/>
      <c r="FC1084" s="7"/>
      <c r="FD1084" s="7"/>
      <c r="FE1084" s="7"/>
      <c r="FF1084" s="7"/>
      <c r="FG1084" s="7"/>
      <c r="FH1084" s="7"/>
      <c r="FI1084" s="7"/>
      <c r="FJ1084" s="7"/>
    </row>
    <row r="1085" spans="1:166" s="4" customFormat="1" ht="24.75" hidden="1" customHeight="1" x14ac:dyDescent="0.25">
      <c r="A1085" s="4">
        <v>1083</v>
      </c>
      <c r="B1085" s="4" t="s">
        <v>3799</v>
      </c>
      <c r="C1085" s="144" t="s">
        <v>3795</v>
      </c>
      <c r="D1085" s="138" t="s">
        <v>3853</v>
      </c>
      <c r="E1085" s="144" t="s">
        <v>3893</v>
      </c>
      <c r="F1085" s="26" t="s">
        <v>2101</v>
      </c>
      <c r="G1085" s="26" t="s">
        <v>2296</v>
      </c>
      <c r="H1085" s="26" t="s">
        <v>40</v>
      </c>
      <c r="I1085" s="8">
        <v>45728</v>
      </c>
      <c r="J1085" s="71">
        <f t="shared" ca="1" si="187"/>
        <v>650.39353854166984</v>
      </c>
      <c r="K1085" s="19">
        <v>729</v>
      </c>
      <c r="L1085" s="70">
        <f t="shared" si="188"/>
        <v>46457</v>
      </c>
      <c r="M1085" s="144" t="s">
        <v>3928</v>
      </c>
      <c r="O1085" s="138"/>
      <c r="R1085" s="144"/>
      <c r="U1085" s="47" t="s">
        <v>29</v>
      </c>
      <c r="X1085" s="47" t="s">
        <v>6973</v>
      </c>
      <c r="Y1085" s="138" t="s">
        <v>3816</v>
      </c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7"/>
      <c r="AX1085" s="7"/>
      <c r="AY1085" s="7"/>
      <c r="AZ1085" s="7"/>
      <c r="BA1085" s="7"/>
      <c r="BB1085" s="7"/>
      <c r="BC1085" s="7"/>
      <c r="BD1085" s="7"/>
      <c r="BE1085" s="7"/>
      <c r="BF1085" s="7"/>
      <c r="BG1085" s="7"/>
      <c r="BH1085" s="7"/>
      <c r="BI1085" s="7"/>
      <c r="BJ1085" s="7"/>
      <c r="BK1085" s="7"/>
      <c r="BL1085" s="7"/>
      <c r="BM1085" s="7"/>
      <c r="BN1085" s="7"/>
      <c r="BO1085" s="7"/>
      <c r="BP1085" s="7"/>
      <c r="BQ1085" s="7"/>
      <c r="BR1085" s="7"/>
      <c r="BS1085" s="7"/>
      <c r="BT1085" s="7"/>
      <c r="BU1085" s="7"/>
      <c r="BV1085" s="7"/>
      <c r="BW1085" s="7"/>
      <c r="BX1085" s="7"/>
      <c r="BY1085" s="7"/>
      <c r="BZ1085" s="7"/>
      <c r="CA1085" s="7"/>
      <c r="CB1085" s="7"/>
      <c r="CC1085" s="7"/>
      <c r="CD1085" s="7"/>
      <c r="CE1085" s="7"/>
      <c r="CF1085" s="7"/>
      <c r="CG1085" s="7"/>
      <c r="CH1085" s="7"/>
      <c r="CI1085" s="7"/>
      <c r="CJ1085" s="7"/>
      <c r="CK1085" s="7"/>
      <c r="CL1085" s="7"/>
      <c r="CM1085" s="7"/>
      <c r="CN1085" s="7"/>
      <c r="CO1085" s="7"/>
      <c r="CP1085" s="7"/>
      <c r="CQ1085" s="7"/>
      <c r="CR1085" s="7"/>
      <c r="CS1085" s="7"/>
      <c r="CT1085" s="7"/>
      <c r="CU1085" s="7"/>
      <c r="CV1085" s="7"/>
      <c r="CW1085" s="7"/>
      <c r="CX1085" s="7"/>
      <c r="CY1085" s="7"/>
      <c r="CZ1085" s="7"/>
      <c r="DA1085" s="7"/>
      <c r="DB1085" s="7"/>
      <c r="DC1085" s="7"/>
      <c r="DD1085" s="7"/>
      <c r="DE1085" s="7"/>
      <c r="DF1085" s="7"/>
      <c r="DG1085" s="7"/>
      <c r="DH1085" s="7"/>
      <c r="DI1085" s="7"/>
      <c r="DJ1085" s="7"/>
      <c r="DK1085" s="7"/>
      <c r="DL1085" s="7"/>
      <c r="DM1085" s="7"/>
      <c r="DN1085" s="7"/>
      <c r="DO1085" s="7"/>
      <c r="DP1085" s="7"/>
      <c r="DQ1085" s="7"/>
      <c r="DR1085" s="7"/>
      <c r="DS1085" s="7"/>
      <c r="DT1085" s="7"/>
      <c r="DU1085" s="7"/>
      <c r="DV1085" s="7"/>
      <c r="DW1085" s="7"/>
      <c r="DX1085" s="7"/>
      <c r="DY1085" s="7"/>
      <c r="DZ1085" s="7"/>
      <c r="EA1085" s="7"/>
      <c r="EB1085" s="7"/>
      <c r="EC1085" s="7"/>
      <c r="ED1085" s="7"/>
      <c r="EE1085" s="7"/>
      <c r="EF1085" s="7"/>
      <c r="EG1085" s="7"/>
      <c r="EH1085" s="7"/>
      <c r="EI1085" s="7"/>
      <c r="EJ1085" s="7"/>
      <c r="EK1085" s="7"/>
      <c r="EL1085" s="7"/>
      <c r="EM1085" s="7"/>
      <c r="EN1085" s="7"/>
      <c r="EO1085" s="7"/>
      <c r="EP1085" s="7"/>
      <c r="EQ1085" s="7"/>
      <c r="ER1085" s="7"/>
      <c r="ES1085" s="7"/>
      <c r="ET1085" s="7"/>
      <c r="EU1085" s="7"/>
      <c r="EV1085" s="7"/>
      <c r="EW1085" s="7"/>
      <c r="EX1085" s="7"/>
      <c r="EY1085" s="7"/>
      <c r="EZ1085" s="7"/>
      <c r="FA1085" s="7"/>
      <c r="FB1085" s="7"/>
      <c r="FC1085" s="7"/>
      <c r="FD1085" s="7"/>
      <c r="FE1085" s="7"/>
      <c r="FF1085" s="7"/>
      <c r="FG1085" s="7"/>
      <c r="FH1085" s="7"/>
      <c r="FI1085" s="7"/>
      <c r="FJ1085" s="7"/>
    </row>
    <row r="1086" spans="1:166" s="4" customFormat="1" ht="24.75" hidden="1" customHeight="1" x14ac:dyDescent="0.25">
      <c r="A1086" s="4">
        <v>1084</v>
      </c>
      <c r="B1086" s="4" t="s">
        <v>3799</v>
      </c>
      <c r="C1086" s="148" t="s">
        <v>2136</v>
      </c>
      <c r="D1086" s="138" t="s">
        <v>3854</v>
      </c>
      <c r="E1086" s="144" t="s">
        <v>3894</v>
      </c>
      <c r="F1086" s="26" t="s">
        <v>2101</v>
      </c>
      <c r="G1086" s="26" t="s">
        <v>2296</v>
      </c>
      <c r="H1086" s="26" t="s">
        <v>40</v>
      </c>
      <c r="I1086" s="8">
        <v>45734</v>
      </c>
      <c r="J1086" s="71">
        <f t="shared" ca="1" si="187"/>
        <v>291.39353854166984</v>
      </c>
      <c r="K1086" s="19">
        <v>364</v>
      </c>
      <c r="L1086" s="70">
        <f t="shared" si="188"/>
        <v>46098</v>
      </c>
      <c r="M1086" s="150" t="s">
        <v>3024</v>
      </c>
      <c r="O1086" s="138"/>
      <c r="R1086" s="144"/>
      <c r="U1086" s="47" t="s">
        <v>29</v>
      </c>
      <c r="X1086" s="47" t="s">
        <v>6973</v>
      </c>
      <c r="Y1086" s="138" t="s">
        <v>3817</v>
      </c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7"/>
      <c r="AW1086" s="7"/>
      <c r="AX1086" s="7"/>
      <c r="AY1086" s="7"/>
      <c r="AZ1086" s="7"/>
      <c r="BA1086" s="7"/>
      <c r="BB1086" s="7"/>
      <c r="BC1086" s="7"/>
      <c r="BD1086" s="7"/>
      <c r="BE1086" s="7"/>
      <c r="BF1086" s="7"/>
      <c r="BG1086" s="7"/>
      <c r="BH1086" s="7"/>
      <c r="BI1086" s="7"/>
      <c r="BJ1086" s="7"/>
      <c r="BK1086" s="7"/>
      <c r="BL1086" s="7"/>
      <c r="BM1086" s="7"/>
      <c r="BN1086" s="7"/>
      <c r="BO1086" s="7"/>
      <c r="BP1086" s="7"/>
      <c r="BQ1086" s="7"/>
      <c r="BR1086" s="7"/>
      <c r="BS1086" s="7"/>
      <c r="BT1086" s="7"/>
      <c r="BU1086" s="7"/>
      <c r="BV1086" s="7"/>
      <c r="BW1086" s="7"/>
      <c r="BX1086" s="7"/>
      <c r="BY1086" s="7"/>
      <c r="BZ1086" s="7"/>
      <c r="CA1086" s="7"/>
      <c r="CB1086" s="7"/>
      <c r="CC1086" s="7"/>
      <c r="CD1086" s="7"/>
      <c r="CE1086" s="7"/>
      <c r="CF1086" s="7"/>
      <c r="CG1086" s="7"/>
      <c r="CH1086" s="7"/>
      <c r="CI1086" s="7"/>
      <c r="CJ1086" s="7"/>
      <c r="CK1086" s="7"/>
      <c r="CL1086" s="7"/>
      <c r="CM1086" s="7"/>
      <c r="CN1086" s="7"/>
      <c r="CO1086" s="7"/>
      <c r="CP1086" s="7"/>
      <c r="CQ1086" s="7"/>
      <c r="CR1086" s="7"/>
      <c r="CS1086" s="7"/>
      <c r="CT1086" s="7"/>
      <c r="CU1086" s="7"/>
      <c r="CV1086" s="7"/>
      <c r="CW1086" s="7"/>
      <c r="CX1086" s="7"/>
      <c r="CY1086" s="7"/>
      <c r="CZ1086" s="7"/>
      <c r="DA1086" s="7"/>
      <c r="DB1086" s="7"/>
      <c r="DC1086" s="7"/>
      <c r="DD1086" s="7"/>
      <c r="DE1086" s="7"/>
      <c r="DF1086" s="7"/>
      <c r="DG1086" s="7"/>
      <c r="DH1086" s="7"/>
      <c r="DI1086" s="7"/>
      <c r="DJ1086" s="7"/>
      <c r="DK1086" s="7"/>
      <c r="DL1086" s="7"/>
      <c r="DM1086" s="7"/>
      <c r="DN1086" s="7"/>
      <c r="DO1086" s="7"/>
      <c r="DP1086" s="7"/>
      <c r="DQ1086" s="7"/>
      <c r="DR1086" s="7"/>
      <c r="DS1086" s="7"/>
      <c r="DT1086" s="7"/>
      <c r="DU1086" s="7"/>
      <c r="DV1086" s="7"/>
      <c r="DW1086" s="7"/>
      <c r="DX1086" s="7"/>
      <c r="DY1086" s="7"/>
      <c r="DZ1086" s="7"/>
      <c r="EA1086" s="7"/>
      <c r="EB1086" s="7"/>
      <c r="EC1086" s="7"/>
      <c r="ED1086" s="7"/>
      <c r="EE1086" s="7"/>
      <c r="EF1086" s="7"/>
      <c r="EG1086" s="7"/>
      <c r="EH1086" s="7"/>
      <c r="EI1086" s="7"/>
      <c r="EJ1086" s="7"/>
      <c r="EK1086" s="7"/>
      <c r="EL1086" s="7"/>
      <c r="EM1086" s="7"/>
      <c r="EN1086" s="7"/>
      <c r="EO1086" s="7"/>
      <c r="EP1086" s="7"/>
      <c r="EQ1086" s="7"/>
      <c r="ER1086" s="7"/>
      <c r="ES1086" s="7"/>
      <c r="ET1086" s="7"/>
      <c r="EU1086" s="7"/>
      <c r="EV1086" s="7"/>
      <c r="EW1086" s="7"/>
      <c r="EX1086" s="7"/>
      <c r="EY1086" s="7"/>
      <c r="EZ1086" s="7"/>
      <c r="FA1086" s="7"/>
      <c r="FB1086" s="7"/>
      <c r="FC1086" s="7"/>
      <c r="FD1086" s="7"/>
      <c r="FE1086" s="7"/>
      <c r="FF1086" s="7"/>
      <c r="FG1086" s="7"/>
      <c r="FH1086" s="7"/>
      <c r="FI1086" s="7"/>
      <c r="FJ1086" s="7"/>
    </row>
    <row r="1087" spans="1:166" s="4" customFormat="1" ht="24.75" hidden="1" customHeight="1" x14ac:dyDescent="0.25">
      <c r="A1087" s="4">
        <v>1085</v>
      </c>
      <c r="B1087" s="4" t="s">
        <v>3799</v>
      </c>
      <c r="C1087" s="144" t="s">
        <v>3794</v>
      </c>
      <c r="D1087" s="138" t="s">
        <v>3855</v>
      </c>
      <c r="E1087" s="144" t="s">
        <v>3895</v>
      </c>
      <c r="F1087" s="26" t="s">
        <v>2101</v>
      </c>
      <c r="G1087" s="26" t="s">
        <v>2296</v>
      </c>
      <c r="H1087" s="26" t="s">
        <v>40</v>
      </c>
      <c r="I1087" s="8">
        <v>45734</v>
      </c>
      <c r="J1087" s="71">
        <f t="shared" ca="1" si="187"/>
        <v>656.39353854166984</v>
      </c>
      <c r="K1087" s="19">
        <v>729</v>
      </c>
      <c r="L1087" s="70">
        <f t="shared" si="188"/>
        <v>46463</v>
      </c>
      <c r="M1087" s="150" t="s">
        <v>3024</v>
      </c>
      <c r="O1087" s="138"/>
      <c r="R1087" s="144"/>
      <c r="U1087" s="47" t="s">
        <v>29</v>
      </c>
      <c r="X1087" s="47" t="s">
        <v>6973</v>
      </c>
      <c r="Y1087" s="138" t="s">
        <v>3818</v>
      </c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  <c r="AZ1087" s="7"/>
      <c r="BA1087" s="7"/>
      <c r="BB1087" s="7"/>
      <c r="BC1087" s="7"/>
      <c r="BD1087" s="7"/>
      <c r="BE1087" s="7"/>
      <c r="BF1087" s="7"/>
      <c r="BG1087" s="7"/>
      <c r="BH1087" s="7"/>
      <c r="BI1087" s="7"/>
      <c r="BJ1087" s="7"/>
      <c r="BK1087" s="7"/>
      <c r="BL1087" s="7"/>
      <c r="BM1087" s="7"/>
      <c r="BN1087" s="7"/>
      <c r="BO1087" s="7"/>
      <c r="BP1087" s="7"/>
      <c r="BQ1087" s="7"/>
      <c r="BR1087" s="7"/>
      <c r="BS1087" s="7"/>
      <c r="BT1087" s="7"/>
      <c r="BU1087" s="7"/>
      <c r="BV1087" s="7"/>
      <c r="BW1087" s="7"/>
      <c r="BX1087" s="7"/>
      <c r="BY1087" s="7"/>
      <c r="BZ1087" s="7"/>
      <c r="CA1087" s="7"/>
      <c r="CB1087" s="7"/>
      <c r="CC1087" s="7"/>
      <c r="CD1087" s="7"/>
      <c r="CE1087" s="7"/>
      <c r="CF1087" s="7"/>
      <c r="CG1087" s="7"/>
      <c r="CH1087" s="7"/>
      <c r="CI1087" s="7"/>
      <c r="CJ1087" s="7"/>
      <c r="CK1087" s="7"/>
      <c r="CL1087" s="7"/>
      <c r="CM1087" s="7"/>
      <c r="CN1087" s="7"/>
      <c r="CO1087" s="7"/>
      <c r="CP1087" s="7"/>
      <c r="CQ1087" s="7"/>
      <c r="CR1087" s="7"/>
      <c r="CS1087" s="7"/>
      <c r="CT1087" s="7"/>
      <c r="CU1087" s="7"/>
      <c r="CV1087" s="7"/>
      <c r="CW1087" s="7"/>
      <c r="CX1087" s="7"/>
      <c r="CY1087" s="7"/>
      <c r="CZ1087" s="7"/>
      <c r="DA1087" s="7"/>
      <c r="DB1087" s="7"/>
      <c r="DC1087" s="7"/>
      <c r="DD1087" s="7"/>
      <c r="DE1087" s="7"/>
      <c r="DF1087" s="7"/>
      <c r="DG1087" s="7"/>
      <c r="DH1087" s="7"/>
      <c r="DI1087" s="7"/>
      <c r="DJ1087" s="7"/>
      <c r="DK1087" s="7"/>
      <c r="DL1087" s="7"/>
      <c r="DM1087" s="7"/>
      <c r="DN1087" s="7"/>
      <c r="DO1087" s="7"/>
      <c r="DP1087" s="7"/>
      <c r="DQ1087" s="7"/>
      <c r="DR1087" s="7"/>
      <c r="DS1087" s="7"/>
      <c r="DT1087" s="7"/>
      <c r="DU1087" s="7"/>
      <c r="DV1087" s="7"/>
      <c r="DW1087" s="7"/>
      <c r="DX1087" s="7"/>
      <c r="DY1087" s="7"/>
      <c r="DZ1087" s="7"/>
      <c r="EA1087" s="7"/>
      <c r="EB1087" s="7"/>
      <c r="EC1087" s="7"/>
      <c r="ED1087" s="7"/>
      <c r="EE1087" s="7"/>
      <c r="EF1087" s="7"/>
      <c r="EG1087" s="7"/>
      <c r="EH1087" s="7"/>
      <c r="EI1087" s="7"/>
      <c r="EJ1087" s="7"/>
      <c r="EK1087" s="7"/>
      <c r="EL1087" s="7"/>
      <c r="EM1087" s="7"/>
      <c r="EN1087" s="7"/>
      <c r="EO1087" s="7"/>
      <c r="EP1087" s="7"/>
      <c r="EQ1087" s="7"/>
      <c r="ER1087" s="7"/>
      <c r="ES1087" s="7"/>
      <c r="ET1087" s="7"/>
      <c r="EU1087" s="7"/>
      <c r="EV1087" s="7"/>
      <c r="EW1087" s="7"/>
      <c r="EX1087" s="7"/>
      <c r="EY1087" s="7"/>
      <c r="EZ1087" s="7"/>
      <c r="FA1087" s="7"/>
      <c r="FB1087" s="7"/>
      <c r="FC1087" s="7"/>
      <c r="FD1087" s="7"/>
      <c r="FE1087" s="7"/>
      <c r="FF1087" s="7"/>
      <c r="FG1087" s="7"/>
      <c r="FH1087" s="7"/>
      <c r="FI1087" s="7"/>
      <c r="FJ1087" s="7"/>
    </row>
    <row r="1088" spans="1:166" s="4" customFormat="1" ht="24.75" hidden="1" customHeight="1" x14ac:dyDescent="0.25">
      <c r="A1088" s="4">
        <v>1086</v>
      </c>
      <c r="B1088" s="4" t="s">
        <v>3799</v>
      </c>
      <c r="C1088" s="144" t="s">
        <v>3795</v>
      </c>
      <c r="D1088" s="138" t="s">
        <v>3855</v>
      </c>
      <c r="E1088" s="144" t="s">
        <v>3896</v>
      </c>
      <c r="F1088" s="26" t="s">
        <v>2101</v>
      </c>
      <c r="G1088" s="26" t="s">
        <v>2296</v>
      </c>
      <c r="H1088" s="26" t="s">
        <v>40</v>
      </c>
      <c r="I1088" s="8">
        <v>45728</v>
      </c>
      <c r="J1088" s="71">
        <f t="shared" ca="1" si="187"/>
        <v>650.39353854166984</v>
      </c>
      <c r="K1088" s="19">
        <v>729</v>
      </c>
      <c r="L1088" s="70">
        <f t="shared" si="188"/>
        <v>46457</v>
      </c>
      <c r="M1088" s="144" t="s">
        <v>3928</v>
      </c>
      <c r="O1088" s="138"/>
      <c r="R1088" s="144"/>
      <c r="U1088" s="47" t="s">
        <v>29</v>
      </c>
      <c r="X1088" s="47" t="s">
        <v>6973</v>
      </c>
      <c r="Y1088" s="138" t="s">
        <v>3819</v>
      </c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7"/>
      <c r="AX1088" s="7"/>
      <c r="AY1088" s="7"/>
      <c r="AZ1088" s="7"/>
      <c r="BA1088" s="7"/>
      <c r="BB1088" s="7"/>
      <c r="BC1088" s="7"/>
      <c r="BD1088" s="7"/>
      <c r="BE1088" s="7"/>
      <c r="BF1088" s="7"/>
      <c r="BG1088" s="7"/>
      <c r="BH1088" s="7"/>
      <c r="BI1088" s="7"/>
      <c r="BJ1088" s="7"/>
      <c r="BK1088" s="7"/>
      <c r="BL1088" s="7"/>
      <c r="BM1088" s="7"/>
      <c r="BN1088" s="7"/>
      <c r="BO1088" s="7"/>
      <c r="BP1088" s="7"/>
      <c r="BQ1088" s="7"/>
      <c r="BR1088" s="7"/>
      <c r="BS1088" s="7"/>
      <c r="BT1088" s="7"/>
      <c r="BU1088" s="7"/>
      <c r="BV1088" s="7"/>
      <c r="BW1088" s="7"/>
      <c r="BX1088" s="7"/>
      <c r="BY1088" s="7"/>
      <c r="BZ1088" s="7"/>
      <c r="CA1088" s="7"/>
      <c r="CB1088" s="7"/>
      <c r="CC1088" s="7"/>
      <c r="CD1088" s="7"/>
      <c r="CE1088" s="7"/>
      <c r="CF1088" s="7"/>
      <c r="CG1088" s="7"/>
      <c r="CH1088" s="7"/>
      <c r="CI1088" s="7"/>
      <c r="CJ1088" s="7"/>
      <c r="CK1088" s="7"/>
      <c r="CL1088" s="7"/>
      <c r="CM1088" s="7"/>
      <c r="CN1088" s="7"/>
      <c r="CO1088" s="7"/>
      <c r="CP1088" s="7"/>
      <c r="CQ1088" s="7"/>
      <c r="CR1088" s="7"/>
      <c r="CS1088" s="7"/>
      <c r="CT1088" s="7"/>
      <c r="CU1088" s="7"/>
      <c r="CV1088" s="7"/>
      <c r="CW1088" s="7"/>
      <c r="CX1088" s="7"/>
      <c r="CY1088" s="7"/>
      <c r="CZ1088" s="7"/>
      <c r="DA1088" s="7"/>
      <c r="DB1088" s="7"/>
      <c r="DC1088" s="7"/>
      <c r="DD1088" s="7"/>
      <c r="DE1088" s="7"/>
      <c r="DF1088" s="7"/>
      <c r="DG1088" s="7"/>
      <c r="DH1088" s="7"/>
      <c r="DI1088" s="7"/>
      <c r="DJ1088" s="7"/>
      <c r="DK1088" s="7"/>
      <c r="DL1088" s="7"/>
      <c r="DM1088" s="7"/>
      <c r="DN1088" s="7"/>
      <c r="DO1088" s="7"/>
      <c r="DP1088" s="7"/>
      <c r="DQ1088" s="7"/>
      <c r="DR1088" s="7"/>
      <c r="DS1088" s="7"/>
      <c r="DT1088" s="7"/>
      <c r="DU1088" s="7"/>
      <c r="DV1088" s="7"/>
      <c r="DW1088" s="7"/>
      <c r="DX1088" s="7"/>
      <c r="DY1088" s="7"/>
      <c r="DZ1088" s="7"/>
      <c r="EA1088" s="7"/>
      <c r="EB1088" s="7"/>
      <c r="EC1088" s="7"/>
      <c r="ED1088" s="7"/>
      <c r="EE1088" s="7"/>
      <c r="EF1088" s="7"/>
      <c r="EG1088" s="7"/>
      <c r="EH1088" s="7"/>
      <c r="EI1088" s="7"/>
      <c r="EJ1088" s="7"/>
      <c r="EK1088" s="7"/>
      <c r="EL1088" s="7"/>
      <c r="EM1088" s="7"/>
      <c r="EN1088" s="7"/>
      <c r="EO1088" s="7"/>
      <c r="EP1088" s="7"/>
      <c r="EQ1088" s="7"/>
      <c r="ER1088" s="7"/>
      <c r="ES1088" s="7"/>
      <c r="ET1088" s="7"/>
      <c r="EU1088" s="7"/>
      <c r="EV1088" s="7"/>
      <c r="EW1088" s="7"/>
      <c r="EX1088" s="7"/>
      <c r="EY1088" s="7"/>
      <c r="EZ1088" s="7"/>
      <c r="FA1088" s="7"/>
      <c r="FB1088" s="7"/>
      <c r="FC1088" s="7"/>
      <c r="FD1088" s="7"/>
      <c r="FE1088" s="7"/>
      <c r="FF1088" s="7"/>
      <c r="FG1088" s="7"/>
      <c r="FH1088" s="7"/>
      <c r="FI1088" s="7"/>
      <c r="FJ1088" s="7"/>
    </row>
    <row r="1089" spans="1:166" s="4" customFormat="1" ht="24.75" hidden="1" customHeight="1" x14ac:dyDescent="0.25">
      <c r="A1089" s="4">
        <v>1087</v>
      </c>
      <c r="B1089" s="4" t="s">
        <v>3799</v>
      </c>
      <c r="C1089" s="148" t="s">
        <v>2136</v>
      </c>
      <c r="D1089" s="138" t="s">
        <v>3855</v>
      </c>
      <c r="E1089" s="144" t="s">
        <v>3897</v>
      </c>
      <c r="F1089" s="26" t="s">
        <v>2101</v>
      </c>
      <c r="G1089" s="26" t="s">
        <v>2296</v>
      </c>
      <c r="H1089" s="26" t="s">
        <v>40</v>
      </c>
      <c r="I1089" s="8">
        <v>45734</v>
      </c>
      <c r="J1089" s="71">
        <f t="shared" ca="1" si="187"/>
        <v>291.39353854166984</v>
      </c>
      <c r="K1089" s="19">
        <v>364</v>
      </c>
      <c r="L1089" s="70">
        <f t="shared" si="188"/>
        <v>46098</v>
      </c>
      <c r="M1089" s="150" t="s">
        <v>3024</v>
      </c>
      <c r="O1089" s="138"/>
      <c r="R1089" s="144"/>
      <c r="U1089" s="47" t="s">
        <v>29</v>
      </c>
      <c r="X1089" s="47" t="s">
        <v>6973</v>
      </c>
      <c r="Y1089" s="138" t="s">
        <v>3820</v>
      </c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  <c r="BD1089" s="7"/>
      <c r="BE1089" s="7"/>
      <c r="BF1089" s="7"/>
      <c r="BG1089" s="7"/>
      <c r="BH1089" s="7"/>
      <c r="BI1089" s="7"/>
      <c r="BJ1089" s="7"/>
      <c r="BK1089" s="7"/>
      <c r="BL1089" s="7"/>
      <c r="BM1089" s="7"/>
      <c r="BN1089" s="7"/>
      <c r="BO1089" s="7"/>
      <c r="BP1089" s="7"/>
      <c r="BQ1089" s="7"/>
      <c r="BR1089" s="7"/>
      <c r="BS1089" s="7"/>
      <c r="BT1089" s="7"/>
      <c r="BU1089" s="7"/>
      <c r="BV1089" s="7"/>
      <c r="BW1089" s="7"/>
      <c r="BX1089" s="7"/>
      <c r="BY1089" s="7"/>
      <c r="BZ1089" s="7"/>
      <c r="CA1089" s="7"/>
      <c r="CB1089" s="7"/>
      <c r="CC1089" s="7"/>
      <c r="CD1089" s="7"/>
      <c r="CE1089" s="7"/>
      <c r="CF1089" s="7"/>
      <c r="CG1089" s="7"/>
      <c r="CH1089" s="7"/>
      <c r="CI1089" s="7"/>
      <c r="CJ1089" s="7"/>
      <c r="CK1089" s="7"/>
      <c r="CL1089" s="7"/>
      <c r="CM1089" s="7"/>
      <c r="CN1089" s="7"/>
      <c r="CO1089" s="7"/>
      <c r="CP1089" s="7"/>
      <c r="CQ1089" s="7"/>
      <c r="CR1089" s="7"/>
      <c r="CS1089" s="7"/>
      <c r="CT1089" s="7"/>
      <c r="CU1089" s="7"/>
      <c r="CV1089" s="7"/>
      <c r="CW1089" s="7"/>
      <c r="CX1089" s="7"/>
      <c r="CY1089" s="7"/>
      <c r="CZ1089" s="7"/>
      <c r="DA1089" s="7"/>
      <c r="DB1089" s="7"/>
      <c r="DC1089" s="7"/>
      <c r="DD1089" s="7"/>
      <c r="DE1089" s="7"/>
      <c r="DF1089" s="7"/>
      <c r="DG1089" s="7"/>
      <c r="DH1089" s="7"/>
      <c r="DI1089" s="7"/>
      <c r="DJ1089" s="7"/>
      <c r="DK1089" s="7"/>
      <c r="DL1089" s="7"/>
      <c r="DM1089" s="7"/>
      <c r="DN1089" s="7"/>
      <c r="DO1089" s="7"/>
      <c r="DP1089" s="7"/>
      <c r="DQ1089" s="7"/>
      <c r="DR1089" s="7"/>
      <c r="DS1089" s="7"/>
      <c r="DT1089" s="7"/>
      <c r="DU1089" s="7"/>
      <c r="DV1089" s="7"/>
      <c r="DW1089" s="7"/>
      <c r="DX1089" s="7"/>
      <c r="DY1089" s="7"/>
      <c r="DZ1089" s="7"/>
      <c r="EA1089" s="7"/>
      <c r="EB1089" s="7"/>
      <c r="EC1089" s="7"/>
      <c r="ED1089" s="7"/>
      <c r="EE1089" s="7"/>
      <c r="EF1089" s="7"/>
      <c r="EG1089" s="7"/>
      <c r="EH1089" s="7"/>
      <c r="EI1089" s="7"/>
      <c r="EJ1089" s="7"/>
      <c r="EK1089" s="7"/>
      <c r="EL1089" s="7"/>
      <c r="EM1089" s="7"/>
      <c r="EN1089" s="7"/>
      <c r="EO1089" s="7"/>
      <c r="EP1089" s="7"/>
      <c r="EQ1089" s="7"/>
      <c r="ER1089" s="7"/>
      <c r="ES1089" s="7"/>
      <c r="ET1089" s="7"/>
      <c r="EU1089" s="7"/>
      <c r="EV1089" s="7"/>
      <c r="EW1089" s="7"/>
      <c r="EX1089" s="7"/>
      <c r="EY1089" s="7"/>
      <c r="EZ1089" s="7"/>
      <c r="FA1089" s="7"/>
      <c r="FB1089" s="7"/>
      <c r="FC1089" s="7"/>
      <c r="FD1089" s="7"/>
      <c r="FE1089" s="7"/>
      <c r="FF1089" s="7"/>
      <c r="FG1089" s="7"/>
      <c r="FH1089" s="7"/>
      <c r="FI1089" s="7"/>
      <c r="FJ1089" s="7"/>
    </row>
    <row r="1090" spans="1:166" s="4" customFormat="1" ht="24.75" hidden="1" customHeight="1" x14ac:dyDescent="0.25">
      <c r="A1090" s="4">
        <v>1088</v>
      </c>
      <c r="B1090" s="4" t="s">
        <v>3799</v>
      </c>
      <c r="C1090" s="144" t="s">
        <v>3794</v>
      </c>
      <c r="D1090" s="138" t="s">
        <v>3856</v>
      </c>
      <c r="E1090" s="144" t="s">
        <v>3898</v>
      </c>
      <c r="F1090" s="26" t="s">
        <v>2101</v>
      </c>
      <c r="G1090" s="26" t="s">
        <v>2296</v>
      </c>
      <c r="H1090" s="26" t="s">
        <v>40</v>
      </c>
      <c r="I1090" s="8">
        <v>45734</v>
      </c>
      <c r="J1090" s="71">
        <f t="shared" ca="1" si="187"/>
        <v>656.39353854166984</v>
      </c>
      <c r="K1090" s="19">
        <v>729</v>
      </c>
      <c r="L1090" s="70">
        <f t="shared" si="188"/>
        <v>46463</v>
      </c>
      <c r="M1090" s="150" t="s">
        <v>3024</v>
      </c>
      <c r="O1090" s="138"/>
      <c r="R1090" s="144"/>
      <c r="U1090" s="47" t="s">
        <v>29</v>
      </c>
      <c r="X1090" s="47" t="s">
        <v>6973</v>
      </c>
      <c r="Y1090" s="138" t="s">
        <v>3821</v>
      </c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  <c r="BE1090" s="7"/>
      <c r="BF1090" s="7"/>
      <c r="BG1090" s="7"/>
      <c r="BH1090" s="7"/>
      <c r="BI1090" s="7"/>
      <c r="BJ1090" s="7"/>
      <c r="BK1090" s="7"/>
      <c r="BL1090" s="7"/>
      <c r="BM1090" s="7"/>
      <c r="BN1090" s="7"/>
      <c r="BO1090" s="7"/>
      <c r="BP1090" s="7"/>
      <c r="BQ1090" s="7"/>
      <c r="BR1090" s="7"/>
      <c r="BS1090" s="7"/>
      <c r="BT1090" s="7"/>
      <c r="BU1090" s="7"/>
      <c r="BV1090" s="7"/>
      <c r="BW1090" s="7"/>
      <c r="BX1090" s="7"/>
      <c r="BY1090" s="7"/>
      <c r="BZ1090" s="7"/>
      <c r="CA1090" s="7"/>
      <c r="CB1090" s="7"/>
      <c r="CC1090" s="7"/>
      <c r="CD1090" s="7"/>
      <c r="CE1090" s="7"/>
      <c r="CF1090" s="7"/>
      <c r="CG1090" s="7"/>
      <c r="CH1090" s="7"/>
      <c r="CI1090" s="7"/>
      <c r="CJ1090" s="7"/>
      <c r="CK1090" s="7"/>
      <c r="CL1090" s="7"/>
      <c r="CM1090" s="7"/>
      <c r="CN1090" s="7"/>
      <c r="CO1090" s="7"/>
      <c r="CP1090" s="7"/>
      <c r="CQ1090" s="7"/>
      <c r="CR1090" s="7"/>
      <c r="CS1090" s="7"/>
      <c r="CT1090" s="7"/>
      <c r="CU1090" s="7"/>
      <c r="CV1090" s="7"/>
      <c r="CW1090" s="7"/>
      <c r="CX1090" s="7"/>
      <c r="CY1090" s="7"/>
      <c r="CZ1090" s="7"/>
      <c r="DA1090" s="7"/>
      <c r="DB1090" s="7"/>
      <c r="DC1090" s="7"/>
      <c r="DD1090" s="7"/>
      <c r="DE1090" s="7"/>
      <c r="DF1090" s="7"/>
      <c r="DG1090" s="7"/>
      <c r="DH1090" s="7"/>
      <c r="DI1090" s="7"/>
      <c r="DJ1090" s="7"/>
      <c r="DK1090" s="7"/>
      <c r="DL1090" s="7"/>
      <c r="DM1090" s="7"/>
      <c r="DN1090" s="7"/>
      <c r="DO1090" s="7"/>
      <c r="DP1090" s="7"/>
      <c r="DQ1090" s="7"/>
      <c r="DR1090" s="7"/>
      <c r="DS1090" s="7"/>
      <c r="DT1090" s="7"/>
      <c r="DU1090" s="7"/>
      <c r="DV1090" s="7"/>
      <c r="DW1090" s="7"/>
      <c r="DX1090" s="7"/>
      <c r="DY1090" s="7"/>
      <c r="DZ1090" s="7"/>
      <c r="EA1090" s="7"/>
      <c r="EB1090" s="7"/>
      <c r="EC1090" s="7"/>
      <c r="ED1090" s="7"/>
      <c r="EE1090" s="7"/>
      <c r="EF1090" s="7"/>
      <c r="EG1090" s="7"/>
      <c r="EH1090" s="7"/>
      <c r="EI1090" s="7"/>
      <c r="EJ1090" s="7"/>
      <c r="EK1090" s="7"/>
      <c r="EL1090" s="7"/>
      <c r="EM1090" s="7"/>
      <c r="EN1090" s="7"/>
      <c r="EO1090" s="7"/>
      <c r="EP1090" s="7"/>
      <c r="EQ1090" s="7"/>
      <c r="ER1090" s="7"/>
      <c r="ES1090" s="7"/>
      <c r="ET1090" s="7"/>
      <c r="EU1090" s="7"/>
      <c r="EV1090" s="7"/>
      <c r="EW1090" s="7"/>
      <c r="EX1090" s="7"/>
      <c r="EY1090" s="7"/>
      <c r="EZ1090" s="7"/>
      <c r="FA1090" s="7"/>
      <c r="FB1090" s="7"/>
      <c r="FC1090" s="7"/>
      <c r="FD1090" s="7"/>
      <c r="FE1090" s="7"/>
      <c r="FF1090" s="7"/>
      <c r="FG1090" s="7"/>
      <c r="FH1090" s="7"/>
      <c r="FI1090" s="7"/>
      <c r="FJ1090" s="7"/>
    </row>
    <row r="1091" spans="1:166" s="4" customFormat="1" ht="24.75" hidden="1" customHeight="1" x14ac:dyDescent="0.25">
      <c r="A1091" s="4">
        <v>1089</v>
      </c>
      <c r="B1091" s="4" t="s">
        <v>3799</v>
      </c>
      <c r="C1091" s="144" t="s">
        <v>3795</v>
      </c>
      <c r="D1091" s="138" t="s">
        <v>3856</v>
      </c>
      <c r="E1091" s="144" t="s">
        <v>3899</v>
      </c>
      <c r="F1091" s="26" t="s">
        <v>2101</v>
      </c>
      <c r="G1091" s="26" t="s">
        <v>2296</v>
      </c>
      <c r="H1091" s="26" t="s">
        <v>40</v>
      </c>
      <c r="I1091" s="8">
        <v>45728</v>
      </c>
      <c r="J1091" s="71">
        <f t="shared" ca="1" si="187"/>
        <v>650.39353854166984</v>
      </c>
      <c r="K1091" s="19">
        <v>729</v>
      </c>
      <c r="L1091" s="70">
        <f t="shared" si="188"/>
        <v>46457</v>
      </c>
      <c r="M1091" s="144" t="s">
        <v>3928</v>
      </c>
      <c r="O1091" s="138"/>
      <c r="R1091" s="144"/>
      <c r="U1091" s="47" t="s">
        <v>29</v>
      </c>
      <c r="X1091" s="47" t="s">
        <v>6973</v>
      </c>
      <c r="Y1091" s="138" t="s">
        <v>3822</v>
      </c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  <c r="AZ1091" s="7"/>
      <c r="BA1091" s="7"/>
      <c r="BB1091" s="7"/>
      <c r="BC1091" s="7"/>
      <c r="BD1091" s="7"/>
      <c r="BE1091" s="7"/>
      <c r="BF1091" s="7"/>
      <c r="BG1091" s="7"/>
      <c r="BH1091" s="7"/>
      <c r="BI1091" s="7"/>
      <c r="BJ1091" s="7"/>
      <c r="BK1091" s="7"/>
      <c r="BL1091" s="7"/>
      <c r="BM1091" s="7"/>
      <c r="BN1091" s="7"/>
      <c r="BO1091" s="7"/>
      <c r="BP1091" s="7"/>
      <c r="BQ1091" s="7"/>
      <c r="BR1091" s="7"/>
      <c r="BS1091" s="7"/>
      <c r="BT1091" s="7"/>
      <c r="BU1091" s="7"/>
      <c r="BV1091" s="7"/>
      <c r="BW1091" s="7"/>
      <c r="BX1091" s="7"/>
      <c r="BY1091" s="7"/>
      <c r="BZ1091" s="7"/>
      <c r="CA1091" s="7"/>
      <c r="CB1091" s="7"/>
      <c r="CC1091" s="7"/>
      <c r="CD1091" s="7"/>
      <c r="CE1091" s="7"/>
      <c r="CF1091" s="7"/>
      <c r="CG1091" s="7"/>
      <c r="CH1091" s="7"/>
      <c r="CI1091" s="7"/>
      <c r="CJ1091" s="7"/>
      <c r="CK1091" s="7"/>
      <c r="CL1091" s="7"/>
      <c r="CM1091" s="7"/>
      <c r="CN1091" s="7"/>
      <c r="CO1091" s="7"/>
      <c r="CP1091" s="7"/>
      <c r="CQ1091" s="7"/>
      <c r="CR1091" s="7"/>
      <c r="CS1091" s="7"/>
      <c r="CT1091" s="7"/>
      <c r="CU1091" s="7"/>
      <c r="CV1091" s="7"/>
      <c r="CW1091" s="7"/>
      <c r="CX1091" s="7"/>
      <c r="CY1091" s="7"/>
      <c r="CZ1091" s="7"/>
      <c r="DA1091" s="7"/>
      <c r="DB1091" s="7"/>
      <c r="DC1091" s="7"/>
      <c r="DD1091" s="7"/>
      <c r="DE1091" s="7"/>
      <c r="DF1091" s="7"/>
      <c r="DG1091" s="7"/>
      <c r="DH1091" s="7"/>
      <c r="DI1091" s="7"/>
      <c r="DJ1091" s="7"/>
      <c r="DK1091" s="7"/>
      <c r="DL1091" s="7"/>
      <c r="DM1091" s="7"/>
      <c r="DN1091" s="7"/>
      <c r="DO1091" s="7"/>
      <c r="DP1091" s="7"/>
      <c r="DQ1091" s="7"/>
      <c r="DR1091" s="7"/>
      <c r="DS1091" s="7"/>
      <c r="DT1091" s="7"/>
      <c r="DU1091" s="7"/>
      <c r="DV1091" s="7"/>
      <c r="DW1091" s="7"/>
      <c r="DX1091" s="7"/>
      <c r="DY1091" s="7"/>
      <c r="DZ1091" s="7"/>
      <c r="EA1091" s="7"/>
      <c r="EB1091" s="7"/>
      <c r="EC1091" s="7"/>
      <c r="ED1091" s="7"/>
      <c r="EE1091" s="7"/>
      <c r="EF1091" s="7"/>
      <c r="EG1091" s="7"/>
      <c r="EH1091" s="7"/>
      <c r="EI1091" s="7"/>
      <c r="EJ1091" s="7"/>
      <c r="EK1091" s="7"/>
      <c r="EL1091" s="7"/>
      <c r="EM1091" s="7"/>
      <c r="EN1091" s="7"/>
      <c r="EO1091" s="7"/>
      <c r="EP1091" s="7"/>
      <c r="EQ1091" s="7"/>
      <c r="ER1091" s="7"/>
      <c r="ES1091" s="7"/>
      <c r="ET1091" s="7"/>
      <c r="EU1091" s="7"/>
      <c r="EV1091" s="7"/>
      <c r="EW1091" s="7"/>
      <c r="EX1091" s="7"/>
      <c r="EY1091" s="7"/>
      <c r="EZ1091" s="7"/>
      <c r="FA1091" s="7"/>
      <c r="FB1091" s="7"/>
      <c r="FC1091" s="7"/>
      <c r="FD1091" s="7"/>
      <c r="FE1091" s="7"/>
      <c r="FF1091" s="7"/>
      <c r="FG1091" s="7"/>
      <c r="FH1091" s="7"/>
      <c r="FI1091" s="7"/>
      <c r="FJ1091" s="7"/>
    </row>
    <row r="1092" spans="1:166" s="4" customFormat="1" ht="24.75" hidden="1" customHeight="1" x14ac:dyDescent="0.25">
      <c r="A1092" s="4">
        <v>1090</v>
      </c>
      <c r="B1092" s="4" t="s">
        <v>3799</v>
      </c>
      <c r="C1092" s="144" t="s">
        <v>3795</v>
      </c>
      <c r="D1092" s="138" t="s">
        <v>3857</v>
      </c>
      <c r="E1092" s="144" t="s">
        <v>3900</v>
      </c>
      <c r="F1092" s="26" t="s">
        <v>2101</v>
      </c>
      <c r="G1092" s="26" t="s">
        <v>2296</v>
      </c>
      <c r="H1092" s="26" t="s">
        <v>40</v>
      </c>
      <c r="I1092" s="8">
        <v>45728</v>
      </c>
      <c r="J1092" s="71">
        <f t="shared" ca="1" si="187"/>
        <v>650.39353854166984</v>
      </c>
      <c r="K1092" s="19">
        <v>729</v>
      </c>
      <c r="L1092" s="70">
        <f t="shared" si="188"/>
        <v>46457</v>
      </c>
      <c r="M1092" s="144" t="s">
        <v>3928</v>
      </c>
      <c r="O1092" s="138"/>
      <c r="R1092" s="195"/>
      <c r="U1092" s="47" t="s">
        <v>29</v>
      </c>
      <c r="X1092" s="47" t="s">
        <v>6973</v>
      </c>
      <c r="Y1092" s="138" t="s">
        <v>3823</v>
      </c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  <c r="AZ1092" s="7"/>
      <c r="BA1092" s="7"/>
      <c r="BB1092" s="7"/>
      <c r="BC1092" s="7"/>
      <c r="BD1092" s="7"/>
      <c r="BE1092" s="7"/>
      <c r="BF1092" s="7"/>
      <c r="BG1092" s="7"/>
      <c r="BH1092" s="7"/>
      <c r="BI1092" s="7"/>
      <c r="BJ1092" s="7"/>
      <c r="BK1092" s="7"/>
      <c r="BL1092" s="7"/>
      <c r="BM1092" s="7"/>
      <c r="BN1092" s="7"/>
      <c r="BO1092" s="7"/>
      <c r="BP1092" s="7"/>
      <c r="BQ1092" s="7"/>
      <c r="BR1092" s="7"/>
      <c r="BS1092" s="7"/>
      <c r="BT1092" s="7"/>
      <c r="BU1092" s="7"/>
      <c r="BV1092" s="7"/>
      <c r="BW1092" s="7"/>
      <c r="BX1092" s="7"/>
      <c r="BY1092" s="7"/>
      <c r="BZ1092" s="7"/>
      <c r="CA1092" s="7"/>
      <c r="CB1092" s="7"/>
      <c r="CC1092" s="7"/>
      <c r="CD1092" s="7"/>
      <c r="CE1092" s="7"/>
      <c r="CF1092" s="7"/>
      <c r="CG1092" s="7"/>
      <c r="CH1092" s="7"/>
      <c r="CI1092" s="7"/>
      <c r="CJ1092" s="7"/>
      <c r="CK1092" s="7"/>
      <c r="CL1092" s="7"/>
      <c r="CM1092" s="7"/>
      <c r="CN1092" s="7"/>
      <c r="CO1092" s="7"/>
      <c r="CP1092" s="7"/>
      <c r="CQ1092" s="7"/>
      <c r="CR1092" s="7"/>
      <c r="CS1092" s="7"/>
      <c r="CT1092" s="7"/>
      <c r="CU1092" s="7"/>
      <c r="CV1092" s="7"/>
      <c r="CW1092" s="7"/>
      <c r="CX1092" s="7"/>
      <c r="CY1092" s="7"/>
      <c r="CZ1092" s="7"/>
      <c r="DA1092" s="7"/>
      <c r="DB1092" s="7"/>
      <c r="DC1092" s="7"/>
      <c r="DD1092" s="7"/>
      <c r="DE1092" s="7"/>
      <c r="DF1092" s="7"/>
      <c r="DG1092" s="7"/>
      <c r="DH1092" s="7"/>
      <c r="DI1092" s="7"/>
      <c r="DJ1092" s="7"/>
      <c r="DK1092" s="7"/>
      <c r="DL1092" s="7"/>
      <c r="DM1092" s="7"/>
      <c r="DN1092" s="7"/>
      <c r="DO1092" s="7"/>
      <c r="DP1092" s="7"/>
      <c r="DQ1092" s="7"/>
      <c r="DR1092" s="7"/>
      <c r="DS1092" s="7"/>
      <c r="DT1092" s="7"/>
      <c r="DU1092" s="7"/>
      <c r="DV1092" s="7"/>
      <c r="DW1092" s="7"/>
      <c r="DX1092" s="7"/>
      <c r="DY1092" s="7"/>
      <c r="DZ1092" s="7"/>
      <c r="EA1092" s="7"/>
      <c r="EB1092" s="7"/>
      <c r="EC1092" s="7"/>
      <c r="ED1092" s="7"/>
      <c r="EE1092" s="7"/>
      <c r="EF1092" s="7"/>
      <c r="EG1092" s="7"/>
      <c r="EH1092" s="7"/>
      <c r="EI1092" s="7"/>
      <c r="EJ1092" s="7"/>
      <c r="EK1092" s="7"/>
      <c r="EL1092" s="7"/>
      <c r="EM1092" s="7"/>
      <c r="EN1092" s="7"/>
      <c r="EO1092" s="7"/>
      <c r="EP1092" s="7"/>
      <c r="EQ1092" s="7"/>
      <c r="ER1092" s="7"/>
      <c r="ES1092" s="7"/>
      <c r="ET1092" s="7"/>
      <c r="EU1092" s="7"/>
      <c r="EV1092" s="7"/>
      <c r="EW1092" s="7"/>
      <c r="EX1092" s="7"/>
      <c r="EY1092" s="7"/>
      <c r="EZ1092" s="7"/>
      <c r="FA1092" s="7"/>
      <c r="FB1092" s="7"/>
      <c r="FC1092" s="7"/>
      <c r="FD1092" s="7"/>
      <c r="FE1092" s="7"/>
      <c r="FF1092" s="7"/>
      <c r="FG1092" s="7"/>
      <c r="FH1092" s="7"/>
      <c r="FI1092" s="7"/>
      <c r="FJ1092" s="7"/>
    </row>
    <row r="1093" spans="1:166" s="4" customFormat="1" ht="24.75" hidden="1" customHeight="1" x14ac:dyDescent="0.25">
      <c r="A1093" s="4">
        <v>1091</v>
      </c>
      <c r="B1093" s="4" t="s">
        <v>3799</v>
      </c>
      <c r="C1093" s="144" t="s">
        <v>3681</v>
      </c>
      <c r="D1093" s="138" t="s">
        <v>3857</v>
      </c>
      <c r="E1093" s="144" t="s">
        <v>3901</v>
      </c>
      <c r="F1093" s="26" t="s">
        <v>2101</v>
      </c>
      <c r="G1093" s="26" t="s">
        <v>2296</v>
      </c>
      <c r="H1093" s="26" t="s">
        <v>40</v>
      </c>
      <c r="I1093" s="8">
        <v>45734</v>
      </c>
      <c r="J1093" s="71">
        <f t="shared" ca="1" si="187"/>
        <v>291.39353854166984</v>
      </c>
      <c r="K1093" s="19">
        <v>364</v>
      </c>
      <c r="L1093" s="70">
        <f t="shared" si="188"/>
        <v>46098</v>
      </c>
      <c r="M1093" s="150" t="s">
        <v>3024</v>
      </c>
      <c r="O1093" s="138"/>
      <c r="R1093" s="195"/>
      <c r="U1093" s="47" t="s">
        <v>29</v>
      </c>
      <c r="X1093" s="47" t="s">
        <v>6973</v>
      </c>
      <c r="Y1093" s="138" t="s">
        <v>3824</v>
      </c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  <c r="AZ1093" s="7"/>
      <c r="BA1093" s="7"/>
      <c r="BB1093" s="7"/>
      <c r="BC1093" s="7"/>
      <c r="BD1093" s="7"/>
      <c r="BE1093" s="7"/>
      <c r="BF1093" s="7"/>
      <c r="BG1093" s="7"/>
      <c r="BH1093" s="7"/>
      <c r="BI1093" s="7"/>
      <c r="BJ1093" s="7"/>
      <c r="BK1093" s="7"/>
      <c r="BL1093" s="7"/>
      <c r="BM1093" s="7"/>
      <c r="BN1093" s="7"/>
      <c r="BO1093" s="7"/>
      <c r="BP1093" s="7"/>
      <c r="BQ1093" s="7"/>
      <c r="BR1093" s="7"/>
      <c r="BS1093" s="7"/>
      <c r="BT1093" s="7"/>
      <c r="BU1093" s="7"/>
      <c r="BV1093" s="7"/>
      <c r="BW1093" s="7"/>
      <c r="BX1093" s="7"/>
      <c r="BY1093" s="7"/>
      <c r="BZ1093" s="7"/>
      <c r="CA1093" s="7"/>
      <c r="CB1093" s="7"/>
      <c r="CC1093" s="7"/>
      <c r="CD1093" s="7"/>
      <c r="CE1093" s="7"/>
      <c r="CF1093" s="7"/>
      <c r="CG1093" s="7"/>
      <c r="CH1093" s="7"/>
      <c r="CI1093" s="7"/>
      <c r="CJ1093" s="7"/>
      <c r="CK1093" s="7"/>
      <c r="CL1093" s="7"/>
      <c r="CM1093" s="7"/>
      <c r="CN1093" s="7"/>
      <c r="CO1093" s="7"/>
      <c r="CP1093" s="7"/>
      <c r="CQ1093" s="7"/>
      <c r="CR1093" s="7"/>
      <c r="CS1093" s="7"/>
      <c r="CT1093" s="7"/>
      <c r="CU1093" s="7"/>
      <c r="CV1093" s="7"/>
      <c r="CW1093" s="7"/>
      <c r="CX1093" s="7"/>
      <c r="CY1093" s="7"/>
      <c r="CZ1093" s="7"/>
      <c r="DA1093" s="7"/>
      <c r="DB1093" s="7"/>
      <c r="DC1093" s="7"/>
      <c r="DD1093" s="7"/>
      <c r="DE1093" s="7"/>
      <c r="DF1093" s="7"/>
      <c r="DG1093" s="7"/>
      <c r="DH1093" s="7"/>
      <c r="DI1093" s="7"/>
      <c r="DJ1093" s="7"/>
      <c r="DK1093" s="7"/>
      <c r="DL1093" s="7"/>
      <c r="DM1093" s="7"/>
      <c r="DN1093" s="7"/>
      <c r="DO1093" s="7"/>
      <c r="DP1093" s="7"/>
      <c r="DQ1093" s="7"/>
      <c r="DR1093" s="7"/>
      <c r="DS1093" s="7"/>
      <c r="DT1093" s="7"/>
      <c r="DU1093" s="7"/>
      <c r="DV1093" s="7"/>
      <c r="DW1093" s="7"/>
      <c r="DX1093" s="7"/>
      <c r="DY1093" s="7"/>
      <c r="DZ1093" s="7"/>
      <c r="EA1093" s="7"/>
      <c r="EB1093" s="7"/>
      <c r="EC1093" s="7"/>
      <c r="ED1093" s="7"/>
      <c r="EE1093" s="7"/>
      <c r="EF1093" s="7"/>
      <c r="EG1093" s="7"/>
      <c r="EH1093" s="7"/>
      <c r="EI1093" s="7"/>
      <c r="EJ1093" s="7"/>
      <c r="EK1093" s="7"/>
      <c r="EL1093" s="7"/>
      <c r="EM1093" s="7"/>
      <c r="EN1093" s="7"/>
      <c r="EO1093" s="7"/>
      <c r="EP1093" s="7"/>
      <c r="EQ1093" s="7"/>
      <c r="ER1093" s="7"/>
      <c r="ES1093" s="7"/>
      <c r="ET1093" s="7"/>
      <c r="EU1093" s="7"/>
      <c r="EV1093" s="7"/>
      <c r="EW1093" s="7"/>
      <c r="EX1093" s="7"/>
      <c r="EY1093" s="7"/>
      <c r="EZ1093" s="7"/>
      <c r="FA1093" s="7"/>
      <c r="FB1093" s="7"/>
      <c r="FC1093" s="7"/>
      <c r="FD1093" s="7"/>
      <c r="FE1093" s="7"/>
      <c r="FF1093" s="7"/>
      <c r="FG1093" s="7"/>
      <c r="FH1093" s="7"/>
      <c r="FI1093" s="7"/>
      <c r="FJ1093" s="7"/>
    </row>
    <row r="1094" spans="1:166" s="4" customFormat="1" ht="24.75" hidden="1" customHeight="1" x14ac:dyDescent="0.25">
      <c r="A1094" s="4">
        <v>1092</v>
      </c>
      <c r="B1094" s="4" t="s">
        <v>3799</v>
      </c>
      <c r="C1094" s="144" t="s">
        <v>3796</v>
      </c>
      <c r="D1094" s="138" t="s">
        <v>3857</v>
      </c>
      <c r="E1094" s="144" t="s">
        <v>3902</v>
      </c>
      <c r="F1094" s="26" t="s">
        <v>2101</v>
      </c>
      <c r="G1094" s="26" t="s">
        <v>2296</v>
      </c>
      <c r="H1094" s="26" t="s">
        <v>40</v>
      </c>
      <c r="I1094" s="8">
        <v>45734</v>
      </c>
      <c r="J1094" s="71">
        <f t="shared" ca="1" si="187"/>
        <v>656.39353854166984</v>
      </c>
      <c r="K1094" s="19">
        <v>729</v>
      </c>
      <c r="L1094" s="70">
        <f t="shared" si="188"/>
        <v>46463</v>
      </c>
      <c r="M1094" s="150" t="s">
        <v>3929</v>
      </c>
      <c r="O1094" s="138"/>
      <c r="R1094" s="195"/>
      <c r="U1094" s="47" t="s">
        <v>29</v>
      </c>
      <c r="X1094" s="47" t="s">
        <v>6973</v>
      </c>
      <c r="Y1094" s="138" t="s">
        <v>3825</v>
      </c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  <c r="BD1094" s="7"/>
      <c r="BE1094" s="7"/>
      <c r="BF1094" s="7"/>
      <c r="BG1094" s="7"/>
      <c r="BH1094" s="7"/>
      <c r="BI1094" s="7"/>
      <c r="BJ1094" s="7"/>
      <c r="BK1094" s="7"/>
      <c r="BL1094" s="7"/>
      <c r="BM1094" s="7"/>
      <c r="BN1094" s="7"/>
      <c r="BO1094" s="7"/>
      <c r="BP1094" s="7"/>
      <c r="BQ1094" s="7"/>
      <c r="BR1094" s="7"/>
      <c r="BS1094" s="7"/>
      <c r="BT1094" s="7"/>
      <c r="BU1094" s="7"/>
      <c r="BV1094" s="7"/>
      <c r="BW1094" s="7"/>
      <c r="BX1094" s="7"/>
      <c r="BY1094" s="7"/>
      <c r="BZ1094" s="7"/>
      <c r="CA1094" s="7"/>
      <c r="CB1094" s="7"/>
      <c r="CC1094" s="7"/>
      <c r="CD1094" s="7"/>
      <c r="CE1094" s="7"/>
      <c r="CF1094" s="7"/>
      <c r="CG1094" s="7"/>
      <c r="CH1094" s="7"/>
      <c r="CI1094" s="7"/>
      <c r="CJ1094" s="7"/>
      <c r="CK1094" s="7"/>
      <c r="CL1094" s="7"/>
      <c r="CM1094" s="7"/>
      <c r="CN1094" s="7"/>
      <c r="CO1094" s="7"/>
      <c r="CP1094" s="7"/>
      <c r="CQ1094" s="7"/>
      <c r="CR1094" s="7"/>
      <c r="CS1094" s="7"/>
      <c r="CT1094" s="7"/>
      <c r="CU1094" s="7"/>
      <c r="CV1094" s="7"/>
      <c r="CW1094" s="7"/>
      <c r="CX1094" s="7"/>
      <c r="CY1094" s="7"/>
      <c r="CZ1094" s="7"/>
      <c r="DA1094" s="7"/>
      <c r="DB1094" s="7"/>
      <c r="DC1094" s="7"/>
      <c r="DD1094" s="7"/>
      <c r="DE1094" s="7"/>
      <c r="DF1094" s="7"/>
      <c r="DG1094" s="7"/>
      <c r="DH1094" s="7"/>
      <c r="DI1094" s="7"/>
      <c r="DJ1094" s="7"/>
      <c r="DK1094" s="7"/>
      <c r="DL1094" s="7"/>
      <c r="DM1094" s="7"/>
      <c r="DN1094" s="7"/>
      <c r="DO1094" s="7"/>
      <c r="DP1094" s="7"/>
      <c r="DQ1094" s="7"/>
      <c r="DR1094" s="7"/>
      <c r="DS1094" s="7"/>
      <c r="DT1094" s="7"/>
      <c r="DU1094" s="7"/>
      <c r="DV1094" s="7"/>
      <c r="DW1094" s="7"/>
      <c r="DX1094" s="7"/>
      <c r="DY1094" s="7"/>
      <c r="DZ1094" s="7"/>
      <c r="EA1094" s="7"/>
      <c r="EB1094" s="7"/>
      <c r="EC1094" s="7"/>
      <c r="ED1094" s="7"/>
      <c r="EE1094" s="7"/>
      <c r="EF1094" s="7"/>
      <c r="EG1094" s="7"/>
      <c r="EH1094" s="7"/>
      <c r="EI1094" s="7"/>
      <c r="EJ1094" s="7"/>
      <c r="EK1094" s="7"/>
      <c r="EL1094" s="7"/>
      <c r="EM1094" s="7"/>
      <c r="EN1094" s="7"/>
      <c r="EO1094" s="7"/>
      <c r="EP1094" s="7"/>
      <c r="EQ1094" s="7"/>
      <c r="ER1094" s="7"/>
      <c r="ES1094" s="7"/>
      <c r="ET1094" s="7"/>
      <c r="EU1094" s="7"/>
      <c r="EV1094" s="7"/>
      <c r="EW1094" s="7"/>
      <c r="EX1094" s="7"/>
      <c r="EY1094" s="7"/>
      <c r="EZ1094" s="7"/>
      <c r="FA1094" s="7"/>
      <c r="FB1094" s="7"/>
      <c r="FC1094" s="7"/>
      <c r="FD1094" s="7"/>
      <c r="FE1094" s="7"/>
      <c r="FF1094" s="7"/>
      <c r="FG1094" s="7"/>
      <c r="FH1094" s="7"/>
      <c r="FI1094" s="7"/>
      <c r="FJ1094" s="7"/>
    </row>
    <row r="1095" spans="1:166" s="4" customFormat="1" ht="24.75" hidden="1" customHeight="1" x14ac:dyDescent="0.25">
      <c r="A1095" s="4">
        <v>1093</v>
      </c>
      <c r="B1095" s="4" t="s">
        <v>3799</v>
      </c>
      <c r="C1095" s="144" t="s">
        <v>3681</v>
      </c>
      <c r="D1095" s="138" t="s">
        <v>3857</v>
      </c>
      <c r="E1095" s="144" t="s">
        <v>3903</v>
      </c>
      <c r="F1095" s="26" t="s">
        <v>2101</v>
      </c>
      <c r="G1095" s="26" t="s">
        <v>2296</v>
      </c>
      <c r="H1095" s="26" t="s">
        <v>40</v>
      </c>
      <c r="I1095" s="8">
        <v>45734</v>
      </c>
      <c r="J1095" s="71">
        <f t="shared" ca="1" si="187"/>
        <v>291.39353854166984</v>
      </c>
      <c r="K1095" s="19">
        <v>364</v>
      </c>
      <c r="L1095" s="70">
        <f t="shared" si="188"/>
        <v>46098</v>
      </c>
      <c r="M1095" s="150" t="s">
        <v>3750</v>
      </c>
      <c r="O1095" s="138"/>
      <c r="R1095" s="195"/>
      <c r="U1095" s="47" t="s">
        <v>29</v>
      </c>
      <c r="X1095" s="47" t="s">
        <v>6973</v>
      </c>
      <c r="Y1095" s="138" t="s">
        <v>3826</v>
      </c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  <c r="AZ1095" s="7"/>
      <c r="BA1095" s="7"/>
      <c r="BB1095" s="7"/>
      <c r="BC1095" s="7"/>
      <c r="BD1095" s="7"/>
      <c r="BE1095" s="7"/>
      <c r="BF1095" s="7"/>
      <c r="BG1095" s="7"/>
      <c r="BH1095" s="7"/>
      <c r="BI1095" s="7"/>
      <c r="BJ1095" s="7"/>
      <c r="BK1095" s="7"/>
      <c r="BL1095" s="7"/>
      <c r="BM1095" s="7"/>
      <c r="BN1095" s="7"/>
      <c r="BO1095" s="7"/>
      <c r="BP1095" s="7"/>
      <c r="BQ1095" s="7"/>
      <c r="BR1095" s="7"/>
      <c r="BS1095" s="7"/>
      <c r="BT1095" s="7"/>
      <c r="BU1095" s="7"/>
      <c r="BV1095" s="7"/>
      <c r="BW1095" s="7"/>
      <c r="BX1095" s="7"/>
      <c r="BY1095" s="7"/>
      <c r="BZ1095" s="7"/>
      <c r="CA1095" s="7"/>
      <c r="CB1095" s="7"/>
      <c r="CC1095" s="7"/>
      <c r="CD1095" s="7"/>
      <c r="CE1095" s="7"/>
      <c r="CF1095" s="7"/>
      <c r="CG1095" s="7"/>
      <c r="CH1095" s="7"/>
      <c r="CI1095" s="7"/>
      <c r="CJ1095" s="7"/>
      <c r="CK1095" s="7"/>
      <c r="CL1095" s="7"/>
      <c r="CM1095" s="7"/>
      <c r="CN1095" s="7"/>
      <c r="CO1095" s="7"/>
      <c r="CP1095" s="7"/>
      <c r="CQ1095" s="7"/>
      <c r="CR1095" s="7"/>
      <c r="CS1095" s="7"/>
      <c r="CT1095" s="7"/>
      <c r="CU1095" s="7"/>
      <c r="CV1095" s="7"/>
      <c r="CW1095" s="7"/>
      <c r="CX1095" s="7"/>
      <c r="CY1095" s="7"/>
      <c r="CZ1095" s="7"/>
      <c r="DA1095" s="7"/>
      <c r="DB1095" s="7"/>
      <c r="DC1095" s="7"/>
      <c r="DD1095" s="7"/>
      <c r="DE1095" s="7"/>
      <c r="DF1095" s="7"/>
      <c r="DG1095" s="7"/>
      <c r="DH1095" s="7"/>
      <c r="DI1095" s="7"/>
      <c r="DJ1095" s="7"/>
      <c r="DK1095" s="7"/>
      <c r="DL1095" s="7"/>
      <c r="DM1095" s="7"/>
      <c r="DN1095" s="7"/>
      <c r="DO1095" s="7"/>
      <c r="DP1095" s="7"/>
      <c r="DQ1095" s="7"/>
      <c r="DR1095" s="7"/>
      <c r="DS1095" s="7"/>
      <c r="DT1095" s="7"/>
      <c r="DU1095" s="7"/>
      <c r="DV1095" s="7"/>
      <c r="DW1095" s="7"/>
      <c r="DX1095" s="7"/>
      <c r="DY1095" s="7"/>
      <c r="DZ1095" s="7"/>
      <c r="EA1095" s="7"/>
      <c r="EB1095" s="7"/>
      <c r="EC1095" s="7"/>
      <c r="ED1095" s="7"/>
      <c r="EE1095" s="7"/>
      <c r="EF1095" s="7"/>
      <c r="EG1095" s="7"/>
      <c r="EH1095" s="7"/>
      <c r="EI1095" s="7"/>
      <c r="EJ1095" s="7"/>
      <c r="EK1095" s="7"/>
      <c r="EL1095" s="7"/>
      <c r="EM1095" s="7"/>
      <c r="EN1095" s="7"/>
      <c r="EO1095" s="7"/>
      <c r="EP1095" s="7"/>
      <c r="EQ1095" s="7"/>
      <c r="ER1095" s="7"/>
      <c r="ES1095" s="7"/>
      <c r="ET1095" s="7"/>
      <c r="EU1095" s="7"/>
      <c r="EV1095" s="7"/>
      <c r="EW1095" s="7"/>
      <c r="EX1095" s="7"/>
      <c r="EY1095" s="7"/>
      <c r="EZ1095" s="7"/>
      <c r="FA1095" s="7"/>
      <c r="FB1095" s="7"/>
      <c r="FC1095" s="7"/>
      <c r="FD1095" s="7"/>
      <c r="FE1095" s="7"/>
      <c r="FF1095" s="7"/>
      <c r="FG1095" s="7"/>
      <c r="FH1095" s="7"/>
      <c r="FI1095" s="7"/>
      <c r="FJ1095" s="7"/>
    </row>
    <row r="1096" spans="1:166" s="4" customFormat="1" ht="24.75" hidden="1" customHeight="1" x14ac:dyDescent="0.25">
      <c r="A1096" s="4">
        <v>1094</v>
      </c>
      <c r="B1096" s="4" t="s">
        <v>3799</v>
      </c>
      <c r="C1096" s="148" t="s">
        <v>2475</v>
      </c>
      <c r="D1096" s="138" t="s">
        <v>3858</v>
      </c>
      <c r="E1096" s="144" t="s">
        <v>3904</v>
      </c>
      <c r="F1096" s="26" t="s">
        <v>2101</v>
      </c>
      <c r="G1096" s="26" t="s">
        <v>2296</v>
      </c>
      <c r="H1096" s="26" t="s">
        <v>40</v>
      </c>
      <c r="I1096" s="8">
        <v>45734</v>
      </c>
      <c r="J1096" s="71">
        <f t="shared" ca="1" si="187"/>
        <v>291.39353854166984</v>
      </c>
      <c r="K1096" s="19">
        <v>364</v>
      </c>
      <c r="L1096" s="70">
        <f t="shared" si="188"/>
        <v>46098</v>
      </c>
      <c r="M1096" s="150" t="s">
        <v>3930</v>
      </c>
      <c r="O1096" s="138" t="s">
        <v>3940</v>
      </c>
      <c r="R1096" s="195" t="s">
        <v>3949</v>
      </c>
      <c r="U1096" s="47" t="s">
        <v>29</v>
      </c>
      <c r="X1096" s="47" t="s">
        <v>6973</v>
      </c>
      <c r="Y1096" s="138" t="s">
        <v>3827</v>
      </c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  <c r="BC1096" s="7"/>
      <c r="BD1096" s="7"/>
      <c r="BE1096" s="7"/>
      <c r="BF1096" s="7"/>
      <c r="BG1096" s="7"/>
      <c r="BH1096" s="7"/>
      <c r="BI1096" s="7"/>
      <c r="BJ1096" s="7"/>
      <c r="BK1096" s="7"/>
      <c r="BL1096" s="7"/>
      <c r="BM1096" s="7"/>
      <c r="BN1096" s="7"/>
      <c r="BO1096" s="7"/>
      <c r="BP1096" s="7"/>
      <c r="BQ1096" s="7"/>
      <c r="BR1096" s="7"/>
      <c r="BS1096" s="7"/>
      <c r="BT1096" s="7"/>
      <c r="BU1096" s="7"/>
      <c r="BV1096" s="7"/>
      <c r="BW1096" s="7"/>
      <c r="BX1096" s="7"/>
      <c r="BY1096" s="7"/>
      <c r="BZ1096" s="7"/>
      <c r="CA1096" s="7"/>
      <c r="CB1096" s="7"/>
      <c r="CC1096" s="7"/>
      <c r="CD1096" s="7"/>
      <c r="CE1096" s="7"/>
      <c r="CF1096" s="7"/>
      <c r="CG1096" s="7"/>
      <c r="CH1096" s="7"/>
      <c r="CI1096" s="7"/>
      <c r="CJ1096" s="7"/>
      <c r="CK1096" s="7"/>
      <c r="CL1096" s="7"/>
      <c r="CM1096" s="7"/>
      <c r="CN1096" s="7"/>
      <c r="CO1096" s="7"/>
      <c r="CP1096" s="7"/>
      <c r="CQ1096" s="7"/>
      <c r="CR1096" s="7"/>
      <c r="CS1096" s="7"/>
      <c r="CT1096" s="7"/>
      <c r="CU1096" s="7"/>
      <c r="CV1096" s="7"/>
      <c r="CW1096" s="7"/>
      <c r="CX1096" s="7"/>
      <c r="CY1096" s="7"/>
      <c r="CZ1096" s="7"/>
      <c r="DA1096" s="7"/>
      <c r="DB1096" s="7"/>
      <c r="DC1096" s="7"/>
      <c r="DD1096" s="7"/>
      <c r="DE1096" s="7"/>
      <c r="DF1096" s="7"/>
      <c r="DG1096" s="7"/>
      <c r="DH1096" s="7"/>
      <c r="DI1096" s="7"/>
      <c r="DJ1096" s="7"/>
      <c r="DK1096" s="7"/>
      <c r="DL1096" s="7"/>
      <c r="DM1096" s="7"/>
      <c r="DN1096" s="7"/>
      <c r="DO1096" s="7"/>
      <c r="DP1096" s="7"/>
      <c r="DQ1096" s="7"/>
      <c r="DR1096" s="7"/>
      <c r="DS1096" s="7"/>
      <c r="DT1096" s="7"/>
      <c r="DU1096" s="7"/>
      <c r="DV1096" s="7"/>
      <c r="DW1096" s="7"/>
      <c r="DX1096" s="7"/>
      <c r="DY1096" s="7"/>
      <c r="DZ1096" s="7"/>
      <c r="EA1096" s="7"/>
      <c r="EB1096" s="7"/>
      <c r="EC1096" s="7"/>
      <c r="ED1096" s="7"/>
      <c r="EE1096" s="7"/>
      <c r="EF1096" s="7"/>
      <c r="EG1096" s="7"/>
      <c r="EH1096" s="7"/>
      <c r="EI1096" s="7"/>
      <c r="EJ1096" s="7"/>
      <c r="EK1096" s="7"/>
      <c r="EL1096" s="7"/>
      <c r="EM1096" s="7"/>
      <c r="EN1096" s="7"/>
      <c r="EO1096" s="7"/>
      <c r="EP1096" s="7"/>
      <c r="EQ1096" s="7"/>
      <c r="ER1096" s="7"/>
      <c r="ES1096" s="7"/>
      <c r="ET1096" s="7"/>
      <c r="EU1096" s="7"/>
      <c r="EV1096" s="7"/>
      <c r="EW1096" s="7"/>
      <c r="EX1096" s="7"/>
      <c r="EY1096" s="7"/>
      <c r="EZ1096" s="7"/>
      <c r="FA1096" s="7"/>
      <c r="FB1096" s="7"/>
      <c r="FC1096" s="7"/>
      <c r="FD1096" s="7"/>
      <c r="FE1096" s="7"/>
      <c r="FF1096" s="7"/>
      <c r="FG1096" s="7"/>
      <c r="FH1096" s="7"/>
      <c r="FI1096" s="7"/>
      <c r="FJ1096" s="7"/>
    </row>
    <row r="1097" spans="1:166" s="4" customFormat="1" ht="24.75" hidden="1" customHeight="1" x14ac:dyDescent="0.25">
      <c r="A1097" s="4">
        <v>1095</v>
      </c>
      <c r="B1097" s="4" t="s">
        <v>3799</v>
      </c>
      <c r="C1097" s="144" t="s">
        <v>3797</v>
      </c>
      <c r="D1097" s="138" t="s">
        <v>3859</v>
      </c>
      <c r="E1097" s="144">
        <v>7028</v>
      </c>
      <c r="F1097" s="26" t="s">
        <v>2101</v>
      </c>
      <c r="G1097" s="26" t="s">
        <v>2296</v>
      </c>
      <c r="H1097" s="26" t="s">
        <v>40</v>
      </c>
      <c r="I1097" s="8">
        <v>45734</v>
      </c>
      <c r="J1097" s="71">
        <f t="shared" ca="1" si="187"/>
        <v>656.39353854166984</v>
      </c>
      <c r="K1097" s="19">
        <v>729</v>
      </c>
      <c r="L1097" s="70">
        <f t="shared" si="188"/>
        <v>46463</v>
      </c>
      <c r="M1097" s="150" t="s">
        <v>3931</v>
      </c>
      <c r="O1097" s="138"/>
      <c r="R1097" s="195"/>
      <c r="U1097" s="47" t="s">
        <v>29</v>
      </c>
      <c r="X1097" s="47" t="s">
        <v>6973</v>
      </c>
      <c r="Y1097" s="138" t="s">
        <v>3828</v>
      </c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  <c r="AZ1097" s="7"/>
      <c r="BA1097" s="7"/>
      <c r="BB1097" s="7"/>
      <c r="BC1097" s="7"/>
      <c r="BD1097" s="7"/>
      <c r="BE1097" s="7"/>
      <c r="BF1097" s="7"/>
      <c r="BG1097" s="7"/>
      <c r="BH1097" s="7"/>
      <c r="BI1097" s="7"/>
      <c r="BJ1097" s="7"/>
      <c r="BK1097" s="7"/>
      <c r="BL1097" s="7"/>
      <c r="BM1097" s="7"/>
      <c r="BN1097" s="7"/>
      <c r="BO1097" s="7"/>
      <c r="BP1097" s="7"/>
      <c r="BQ1097" s="7"/>
      <c r="BR1097" s="7"/>
      <c r="BS1097" s="7"/>
      <c r="BT1097" s="7"/>
      <c r="BU1097" s="7"/>
      <c r="BV1097" s="7"/>
      <c r="BW1097" s="7"/>
      <c r="BX1097" s="7"/>
      <c r="BY1097" s="7"/>
      <c r="BZ1097" s="7"/>
      <c r="CA1097" s="7"/>
      <c r="CB1097" s="7"/>
      <c r="CC1097" s="7"/>
      <c r="CD1097" s="7"/>
      <c r="CE1097" s="7"/>
      <c r="CF1097" s="7"/>
      <c r="CG1097" s="7"/>
      <c r="CH1097" s="7"/>
      <c r="CI1097" s="7"/>
      <c r="CJ1097" s="7"/>
      <c r="CK1097" s="7"/>
      <c r="CL1097" s="7"/>
      <c r="CM1097" s="7"/>
      <c r="CN1097" s="7"/>
      <c r="CO1097" s="7"/>
      <c r="CP1097" s="7"/>
      <c r="CQ1097" s="7"/>
      <c r="CR1097" s="7"/>
      <c r="CS1097" s="7"/>
      <c r="CT1097" s="7"/>
      <c r="CU1097" s="7"/>
      <c r="CV1097" s="7"/>
      <c r="CW1097" s="7"/>
      <c r="CX1097" s="7"/>
      <c r="CY1097" s="7"/>
      <c r="CZ1097" s="7"/>
      <c r="DA1097" s="7"/>
      <c r="DB1097" s="7"/>
      <c r="DC1097" s="7"/>
      <c r="DD1097" s="7"/>
      <c r="DE1097" s="7"/>
      <c r="DF1097" s="7"/>
      <c r="DG1097" s="7"/>
      <c r="DH1097" s="7"/>
      <c r="DI1097" s="7"/>
      <c r="DJ1097" s="7"/>
      <c r="DK1097" s="7"/>
      <c r="DL1097" s="7"/>
      <c r="DM1097" s="7"/>
      <c r="DN1097" s="7"/>
      <c r="DO1097" s="7"/>
      <c r="DP1097" s="7"/>
      <c r="DQ1097" s="7"/>
      <c r="DR1097" s="7"/>
      <c r="DS1097" s="7"/>
      <c r="DT1097" s="7"/>
      <c r="DU1097" s="7"/>
      <c r="DV1097" s="7"/>
      <c r="DW1097" s="7"/>
      <c r="DX1097" s="7"/>
      <c r="DY1097" s="7"/>
      <c r="DZ1097" s="7"/>
      <c r="EA1097" s="7"/>
      <c r="EB1097" s="7"/>
      <c r="EC1097" s="7"/>
      <c r="ED1097" s="7"/>
      <c r="EE1097" s="7"/>
      <c r="EF1097" s="7"/>
      <c r="EG1097" s="7"/>
      <c r="EH1097" s="7"/>
      <c r="EI1097" s="7"/>
      <c r="EJ1097" s="7"/>
      <c r="EK1097" s="7"/>
      <c r="EL1097" s="7"/>
      <c r="EM1097" s="7"/>
      <c r="EN1097" s="7"/>
      <c r="EO1097" s="7"/>
      <c r="EP1097" s="7"/>
      <c r="EQ1097" s="7"/>
      <c r="ER1097" s="7"/>
      <c r="ES1097" s="7"/>
      <c r="ET1097" s="7"/>
      <c r="EU1097" s="7"/>
      <c r="EV1097" s="7"/>
      <c r="EW1097" s="7"/>
      <c r="EX1097" s="7"/>
      <c r="EY1097" s="7"/>
      <c r="EZ1097" s="7"/>
      <c r="FA1097" s="7"/>
      <c r="FB1097" s="7"/>
      <c r="FC1097" s="7"/>
      <c r="FD1097" s="7"/>
      <c r="FE1097" s="7"/>
      <c r="FF1097" s="7"/>
      <c r="FG1097" s="7"/>
      <c r="FH1097" s="7"/>
      <c r="FI1097" s="7"/>
      <c r="FJ1097" s="7"/>
    </row>
    <row r="1098" spans="1:166" s="4" customFormat="1" ht="24.75" hidden="1" customHeight="1" x14ac:dyDescent="0.25">
      <c r="A1098" s="4">
        <v>1096</v>
      </c>
      <c r="B1098" s="4" t="s">
        <v>3799</v>
      </c>
      <c r="C1098" s="148" t="s">
        <v>2475</v>
      </c>
      <c r="D1098" s="138" t="s">
        <v>3860</v>
      </c>
      <c r="E1098" s="144" t="s">
        <v>3904</v>
      </c>
      <c r="F1098" s="26" t="s">
        <v>2101</v>
      </c>
      <c r="G1098" s="26" t="s">
        <v>2296</v>
      </c>
      <c r="H1098" s="26" t="s">
        <v>40</v>
      </c>
      <c r="I1098" s="8">
        <v>45734</v>
      </c>
      <c r="J1098" s="71">
        <f t="shared" ca="1" si="187"/>
        <v>291.39353854166984</v>
      </c>
      <c r="K1098" s="19">
        <v>364</v>
      </c>
      <c r="L1098" s="70">
        <f t="shared" si="188"/>
        <v>46098</v>
      </c>
      <c r="M1098" s="150" t="s">
        <v>3930</v>
      </c>
      <c r="O1098" s="138" t="s">
        <v>3940</v>
      </c>
      <c r="R1098" s="195" t="s">
        <v>3949</v>
      </c>
      <c r="U1098" s="47" t="s">
        <v>29</v>
      </c>
      <c r="X1098" s="47" t="s">
        <v>6973</v>
      </c>
      <c r="Y1098" s="138" t="s">
        <v>3829</v>
      </c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  <c r="BD1098" s="7"/>
      <c r="BE1098" s="7"/>
      <c r="BF1098" s="7"/>
      <c r="BG1098" s="7"/>
      <c r="BH1098" s="7"/>
      <c r="BI1098" s="7"/>
      <c r="BJ1098" s="7"/>
      <c r="BK1098" s="7"/>
      <c r="BL1098" s="7"/>
      <c r="BM1098" s="7"/>
      <c r="BN1098" s="7"/>
      <c r="BO1098" s="7"/>
      <c r="BP1098" s="7"/>
      <c r="BQ1098" s="7"/>
      <c r="BR1098" s="7"/>
      <c r="BS1098" s="7"/>
      <c r="BT1098" s="7"/>
      <c r="BU1098" s="7"/>
      <c r="BV1098" s="7"/>
      <c r="BW1098" s="7"/>
      <c r="BX1098" s="7"/>
      <c r="BY1098" s="7"/>
      <c r="BZ1098" s="7"/>
      <c r="CA1098" s="7"/>
      <c r="CB1098" s="7"/>
      <c r="CC1098" s="7"/>
      <c r="CD1098" s="7"/>
      <c r="CE1098" s="7"/>
      <c r="CF1098" s="7"/>
      <c r="CG1098" s="7"/>
      <c r="CH1098" s="7"/>
      <c r="CI1098" s="7"/>
      <c r="CJ1098" s="7"/>
      <c r="CK1098" s="7"/>
      <c r="CL1098" s="7"/>
      <c r="CM1098" s="7"/>
      <c r="CN1098" s="7"/>
      <c r="CO1098" s="7"/>
      <c r="CP1098" s="7"/>
      <c r="CQ1098" s="7"/>
      <c r="CR1098" s="7"/>
      <c r="CS1098" s="7"/>
      <c r="CT1098" s="7"/>
      <c r="CU1098" s="7"/>
      <c r="CV1098" s="7"/>
      <c r="CW1098" s="7"/>
      <c r="CX1098" s="7"/>
      <c r="CY1098" s="7"/>
      <c r="CZ1098" s="7"/>
      <c r="DA1098" s="7"/>
      <c r="DB1098" s="7"/>
      <c r="DC1098" s="7"/>
      <c r="DD1098" s="7"/>
      <c r="DE1098" s="7"/>
      <c r="DF1098" s="7"/>
      <c r="DG1098" s="7"/>
      <c r="DH1098" s="7"/>
      <c r="DI1098" s="7"/>
      <c r="DJ1098" s="7"/>
      <c r="DK1098" s="7"/>
      <c r="DL1098" s="7"/>
      <c r="DM1098" s="7"/>
      <c r="DN1098" s="7"/>
      <c r="DO1098" s="7"/>
      <c r="DP1098" s="7"/>
      <c r="DQ1098" s="7"/>
      <c r="DR1098" s="7"/>
      <c r="DS1098" s="7"/>
      <c r="DT1098" s="7"/>
      <c r="DU1098" s="7"/>
      <c r="DV1098" s="7"/>
      <c r="DW1098" s="7"/>
      <c r="DX1098" s="7"/>
      <c r="DY1098" s="7"/>
      <c r="DZ1098" s="7"/>
      <c r="EA1098" s="7"/>
      <c r="EB1098" s="7"/>
      <c r="EC1098" s="7"/>
      <c r="ED1098" s="7"/>
      <c r="EE1098" s="7"/>
      <c r="EF1098" s="7"/>
      <c r="EG1098" s="7"/>
      <c r="EH1098" s="7"/>
      <c r="EI1098" s="7"/>
      <c r="EJ1098" s="7"/>
      <c r="EK1098" s="7"/>
      <c r="EL1098" s="7"/>
      <c r="EM1098" s="7"/>
      <c r="EN1098" s="7"/>
      <c r="EO1098" s="7"/>
      <c r="EP1098" s="7"/>
      <c r="EQ1098" s="7"/>
      <c r="ER1098" s="7"/>
      <c r="ES1098" s="7"/>
      <c r="ET1098" s="7"/>
      <c r="EU1098" s="7"/>
      <c r="EV1098" s="7"/>
      <c r="EW1098" s="7"/>
      <c r="EX1098" s="7"/>
      <c r="EY1098" s="7"/>
      <c r="EZ1098" s="7"/>
      <c r="FA1098" s="7"/>
      <c r="FB1098" s="7"/>
      <c r="FC1098" s="7"/>
      <c r="FD1098" s="7"/>
      <c r="FE1098" s="7"/>
      <c r="FF1098" s="7"/>
      <c r="FG1098" s="7"/>
      <c r="FH1098" s="7"/>
      <c r="FI1098" s="7"/>
      <c r="FJ1098" s="7"/>
    </row>
    <row r="1099" spans="1:166" s="4" customFormat="1" ht="24.75" hidden="1" customHeight="1" x14ac:dyDescent="0.25">
      <c r="A1099" s="4">
        <v>1097</v>
      </c>
      <c r="B1099" s="4" t="s">
        <v>3799</v>
      </c>
      <c r="C1099" s="144" t="s">
        <v>3793</v>
      </c>
      <c r="D1099" s="138" t="s">
        <v>3861</v>
      </c>
      <c r="E1099" s="144" t="s">
        <v>3905</v>
      </c>
      <c r="F1099" s="26" t="s">
        <v>2101</v>
      </c>
      <c r="G1099" s="26" t="s">
        <v>2296</v>
      </c>
      <c r="H1099" s="26" t="s">
        <v>40</v>
      </c>
      <c r="I1099" s="8">
        <v>45734</v>
      </c>
      <c r="J1099" s="71">
        <v>729</v>
      </c>
      <c r="K1099" s="19">
        <v>364</v>
      </c>
      <c r="L1099" s="70">
        <f t="shared" si="188"/>
        <v>46098</v>
      </c>
      <c r="M1099" s="150" t="s">
        <v>3932</v>
      </c>
      <c r="O1099" s="138"/>
      <c r="R1099" s="195"/>
      <c r="U1099" s="47" t="s">
        <v>29</v>
      </c>
      <c r="X1099" s="47" t="s">
        <v>6973</v>
      </c>
      <c r="Y1099" s="138" t="s">
        <v>3830</v>
      </c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  <c r="BC1099" s="7"/>
      <c r="BD1099" s="7"/>
      <c r="BE1099" s="7"/>
      <c r="BF1099" s="7"/>
      <c r="BG1099" s="7"/>
      <c r="BH1099" s="7"/>
      <c r="BI1099" s="7"/>
      <c r="BJ1099" s="7"/>
      <c r="BK1099" s="7"/>
      <c r="BL1099" s="7"/>
      <c r="BM1099" s="7"/>
      <c r="BN1099" s="7"/>
      <c r="BO1099" s="7"/>
      <c r="BP1099" s="7"/>
      <c r="BQ1099" s="7"/>
      <c r="BR1099" s="7"/>
      <c r="BS1099" s="7"/>
      <c r="BT1099" s="7"/>
      <c r="BU1099" s="7"/>
      <c r="BV1099" s="7"/>
      <c r="BW1099" s="7"/>
      <c r="BX1099" s="7"/>
      <c r="BY1099" s="7"/>
      <c r="BZ1099" s="7"/>
      <c r="CA1099" s="7"/>
      <c r="CB1099" s="7"/>
      <c r="CC1099" s="7"/>
      <c r="CD1099" s="7"/>
      <c r="CE1099" s="7"/>
      <c r="CF1099" s="7"/>
      <c r="CG1099" s="7"/>
      <c r="CH1099" s="7"/>
      <c r="CI1099" s="7"/>
      <c r="CJ1099" s="7"/>
      <c r="CK1099" s="7"/>
      <c r="CL1099" s="7"/>
      <c r="CM1099" s="7"/>
      <c r="CN1099" s="7"/>
      <c r="CO1099" s="7"/>
      <c r="CP1099" s="7"/>
      <c r="CQ1099" s="7"/>
      <c r="CR1099" s="7"/>
      <c r="CS1099" s="7"/>
      <c r="CT1099" s="7"/>
      <c r="CU1099" s="7"/>
      <c r="CV1099" s="7"/>
      <c r="CW1099" s="7"/>
      <c r="CX1099" s="7"/>
      <c r="CY1099" s="7"/>
      <c r="CZ1099" s="7"/>
      <c r="DA1099" s="7"/>
      <c r="DB1099" s="7"/>
      <c r="DC1099" s="7"/>
      <c r="DD1099" s="7"/>
      <c r="DE1099" s="7"/>
      <c r="DF1099" s="7"/>
      <c r="DG1099" s="7"/>
      <c r="DH1099" s="7"/>
      <c r="DI1099" s="7"/>
      <c r="DJ1099" s="7"/>
      <c r="DK1099" s="7"/>
      <c r="DL1099" s="7"/>
      <c r="DM1099" s="7"/>
      <c r="DN1099" s="7"/>
      <c r="DO1099" s="7"/>
      <c r="DP1099" s="7"/>
      <c r="DQ1099" s="7"/>
      <c r="DR1099" s="7"/>
      <c r="DS1099" s="7"/>
      <c r="DT1099" s="7"/>
      <c r="DU1099" s="7"/>
      <c r="DV1099" s="7"/>
      <c r="DW1099" s="7"/>
      <c r="DX1099" s="7"/>
      <c r="DY1099" s="7"/>
      <c r="DZ1099" s="7"/>
      <c r="EA1099" s="7"/>
      <c r="EB1099" s="7"/>
      <c r="EC1099" s="7"/>
      <c r="ED1099" s="7"/>
      <c r="EE1099" s="7"/>
      <c r="EF1099" s="7"/>
      <c r="EG1099" s="7"/>
      <c r="EH1099" s="7"/>
      <c r="EI1099" s="7"/>
      <c r="EJ1099" s="7"/>
      <c r="EK1099" s="7"/>
      <c r="EL1099" s="7"/>
      <c r="EM1099" s="7"/>
      <c r="EN1099" s="7"/>
      <c r="EO1099" s="7"/>
      <c r="EP1099" s="7"/>
      <c r="EQ1099" s="7"/>
      <c r="ER1099" s="7"/>
      <c r="ES1099" s="7"/>
      <c r="ET1099" s="7"/>
      <c r="EU1099" s="7"/>
      <c r="EV1099" s="7"/>
      <c r="EW1099" s="7"/>
      <c r="EX1099" s="7"/>
      <c r="EY1099" s="7"/>
      <c r="EZ1099" s="7"/>
      <c r="FA1099" s="7"/>
      <c r="FB1099" s="7"/>
      <c r="FC1099" s="7"/>
      <c r="FD1099" s="7"/>
      <c r="FE1099" s="7"/>
      <c r="FF1099" s="7"/>
      <c r="FG1099" s="7"/>
      <c r="FH1099" s="7"/>
      <c r="FI1099" s="7"/>
      <c r="FJ1099" s="7"/>
    </row>
    <row r="1100" spans="1:166" s="4" customFormat="1" ht="24.75" hidden="1" customHeight="1" x14ac:dyDescent="0.25">
      <c r="A1100" s="4">
        <v>1098</v>
      </c>
      <c r="B1100" s="4" t="s">
        <v>3799</v>
      </c>
      <c r="C1100" s="148" t="s">
        <v>2136</v>
      </c>
      <c r="D1100" s="138" t="s">
        <v>3862</v>
      </c>
      <c r="E1100" s="144" t="s">
        <v>3906</v>
      </c>
      <c r="F1100" s="26" t="s">
        <v>2101</v>
      </c>
      <c r="G1100" s="26" t="s">
        <v>2296</v>
      </c>
      <c r="H1100" s="26" t="s">
        <v>40</v>
      </c>
      <c r="I1100" s="8">
        <v>45734</v>
      </c>
      <c r="J1100" s="71">
        <f t="shared" ca="1" si="187"/>
        <v>291.39353854166984</v>
      </c>
      <c r="K1100" s="19">
        <v>364</v>
      </c>
      <c r="L1100" s="70">
        <f t="shared" si="188"/>
        <v>46098</v>
      </c>
      <c r="M1100" s="150" t="s">
        <v>3024</v>
      </c>
      <c r="O1100" s="138"/>
      <c r="R1100" s="144"/>
      <c r="U1100" s="47" t="s">
        <v>29</v>
      </c>
      <c r="X1100" s="47" t="s">
        <v>6973</v>
      </c>
      <c r="Y1100" s="138" t="s">
        <v>3831</v>
      </c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  <c r="AZ1100" s="7"/>
      <c r="BA1100" s="7"/>
      <c r="BB1100" s="7"/>
      <c r="BC1100" s="7"/>
      <c r="BD1100" s="7"/>
      <c r="BE1100" s="7"/>
      <c r="BF1100" s="7"/>
      <c r="BG1100" s="7"/>
      <c r="BH1100" s="7"/>
      <c r="BI1100" s="7"/>
      <c r="BJ1100" s="7"/>
      <c r="BK1100" s="7"/>
      <c r="BL1100" s="7"/>
      <c r="BM1100" s="7"/>
      <c r="BN1100" s="7"/>
      <c r="BO1100" s="7"/>
      <c r="BP1100" s="7"/>
      <c r="BQ1100" s="7"/>
      <c r="BR1100" s="7"/>
      <c r="BS1100" s="7"/>
      <c r="BT1100" s="7"/>
      <c r="BU1100" s="7"/>
      <c r="BV1100" s="7"/>
      <c r="BW1100" s="7"/>
      <c r="BX1100" s="7"/>
      <c r="BY1100" s="7"/>
      <c r="BZ1100" s="7"/>
      <c r="CA1100" s="7"/>
      <c r="CB1100" s="7"/>
      <c r="CC1100" s="7"/>
      <c r="CD1100" s="7"/>
      <c r="CE1100" s="7"/>
      <c r="CF1100" s="7"/>
      <c r="CG1100" s="7"/>
      <c r="CH1100" s="7"/>
      <c r="CI1100" s="7"/>
      <c r="CJ1100" s="7"/>
      <c r="CK1100" s="7"/>
      <c r="CL1100" s="7"/>
      <c r="CM1100" s="7"/>
      <c r="CN1100" s="7"/>
      <c r="CO1100" s="7"/>
      <c r="CP1100" s="7"/>
      <c r="CQ1100" s="7"/>
      <c r="CR1100" s="7"/>
      <c r="CS1100" s="7"/>
      <c r="CT1100" s="7"/>
      <c r="CU1100" s="7"/>
      <c r="CV1100" s="7"/>
      <c r="CW1100" s="7"/>
      <c r="CX1100" s="7"/>
      <c r="CY1100" s="7"/>
      <c r="CZ1100" s="7"/>
      <c r="DA1100" s="7"/>
      <c r="DB1100" s="7"/>
      <c r="DC1100" s="7"/>
      <c r="DD1100" s="7"/>
      <c r="DE1100" s="7"/>
      <c r="DF1100" s="7"/>
      <c r="DG1100" s="7"/>
      <c r="DH1100" s="7"/>
      <c r="DI1100" s="7"/>
      <c r="DJ1100" s="7"/>
      <c r="DK1100" s="7"/>
      <c r="DL1100" s="7"/>
      <c r="DM1100" s="7"/>
      <c r="DN1100" s="7"/>
      <c r="DO1100" s="7"/>
      <c r="DP1100" s="7"/>
      <c r="DQ1100" s="7"/>
      <c r="DR1100" s="7"/>
      <c r="DS1100" s="7"/>
      <c r="DT1100" s="7"/>
      <c r="DU1100" s="7"/>
      <c r="DV1100" s="7"/>
      <c r="DW1100" s="7"/>
      <c r="DX1100" s="7"/>
      <c r="DY1100" s="7"/>
      <c r="DZ1100" s="7"/>
      <c r="EA1100" s="7"/>
      <c r="EB1100" s="7"/>
      <c r="EC1100" s="7"/>
      <c r="ED1100" s="7"/>
      <c r="EE1100" s="7"/>
      <c r="EF1100" s="7"/>
      <c r="EG1100" s="7"/>
      <c r="EH1100" s="7"/>
      <c r="EI1100" s="7"/>
      <c r="EJ1100" s="7"/>
      <c r="EK1100" s="7"/>
      <c r="EL1100" s="7"/>
      <c r="EM1100" s="7"/>
      <c r="EN1100" s="7"/>
      <c r="EO1100" s="7"/>
      <c r="EP1100" s="7"/>
      <c r="EQ1100" s="7"/>
      <c r="ER1100" s="7"/>
      <c r="ES1100" s="7"/>
      <c r="ET1100" s="7"/>
      <c r="EU1100" s="7"/>
      <c r="EV1100" s="7"/>
      <c r="EW1100" s="7"/>
      <c r="EX1100" s="7"/>
      <c r="EY1100" s="7"/>
      <c r="EZ1100" s="7"/>
      <c r="FA1100" s="7"/>
      <c r="FB1100" s="7"/>
      <c r="FC1100" s="7"/>
      <c r="FD1100" s="7"/>
      <c r="FE1100" s="7"/>
      <c r="FF1100" s="7"/>
      <c r="FG1100" s="7"/>
      <c r="FH1100" s="7"/>
      <c r="FI1100" s="7"/>
      <c r="FJ1100" s="7"/>
    </row>
    <row r="1101" spans="1:166" s="4" customFormat="1" ht="24.75" hidden="1" customHeight="1" x14ac:dyDescent="0.25">
      <c r="A1101" s="4">
        <v>1099</v>
      </c>
      <c r="B1101" s="4" t="s">
        <v>3799</v>
      </c>
      <c r="C1101" s="148" t="s">
        <v>2475</v>
      </c>
      <c r="D1101" s="138" t="s">
        <v>3863</v>
      </c>
      <c r="E1101" s="144" t="s">
        <v>3907</v>
      </c>
      <c r="F1101" s="26" t="s">
        <v>2101</v>
      </c>
      <c r="G1101" s="26" t="s">
        <v>2296</v>
      </c>
      <c r="H1101" s="26" t="s">
        <v>40</v>
      </c>
      <c r="I1101" s="8">
        <v>45734</v>
      </c>
      <c r="J1101" s="71">
        <f t="shared" ca="1" si="187"/>
        <v>291.39353854166984</v>
      </c>
      <c r="K1101" s="19">
        <v>364</v>
      </c>
      <c r="L1101" s="70">
        <f t="shared" si="188"/>
        <v>46098</v>
      </c>
      <c r="M1101" s="150" t="s">
        <v>3933</v>
      </c>
      <c r="O1101" s="138" t="s">
        <v>3940</v>
      </c>
      <c r="R1101" s="195" t="s">
        <v>3950</v>
      </c>
      <c r="U1101" s="47" t="s">
        <v>29</v>
      </c>
      <c r="X1101" s="47" t="s">
        <v>6973</v>
      </c>
      <c r="Y1101" s="138" t="s">
        <v>3832</v>
      </c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  <c r="AZ1101" s="7"/>
      <c r="BA1101" s="7"/>
      <c r="BB1101" s="7"/>
      <c r="BC1101" s="7"/>
      <c r="BD1101" s="7"/>
      <c r="BE1101" s="7"/>
      <c r="BF1101" s="7"/>
      <c r="BG1101" s="7"/>
      <c r="BH1101" s="7"/>
      <c r="BI1101" s="7"/>
      <c r="BJ1101" s="7"/>
      <c r="BK1101" s="7"/>
      <c r="BL1101" s="7"/>
      <c r="BM1101" s="7"/>
      <c r="BN1101" s="7"/>
      <c r="BO1101" s="7"/>
      <c r="BP1101" s="7"/>
      <c r="BQ1101" s="7"/>
      <c r="BR1101" s="7"/>
      <c r="BS1101" s="7"/>
      <c r="BT1101" s="7"/>
      <c r="BU1101" s="7"/>
      <c r="BV1101" s="7"/>
      <c r="BW1101" s="7"/>
      <c r="BX1101" s="7"/>
      <c r="BY1101" s="7"/>
      <c r="BZ1101" s="7"/>
      <c r="CA1101" s="7"/>
      <c r="CB1101" s="7"/>
      <c r="CC1101" s="7"/>
      <c r="CD1101" s="7"/>
      <c r="CE1101" s="7"/>
      <c r="CF1101" s="7"/>
      <c r="CG1101" s="7"/>
      <c r="CH1101" s="7"/>
      <c r="CI1101" s="7"/>
      <c r="CJ1101" s="7"/>
      <c r="CK1101" s="7"/>
      <c r="CL1101" s="7"/>
      <c r="CM1101" s="7"/>
      <c r="CN1101" s="7"/>
      <c r="CO1101" s="7"/>
      <c r="CP1101" s="7"/>
      <c r="CQ1101" s="7"/>
      <c r="CR1101" s="7"/>
      <c r="CS1101" s="7"/>
      <c r="CT1101" s="7"/>
      <c r="CU1101" s="7"/>
      <c r="CV1101" s="7"/>
      <c r="CW1101" s="7"/>
      <c r="CX1101" s="7"/>
      <c r="CY1101" s="7"/>
      <c r="CZ1101" s="7"/>
      <c r="DA1101" s="7"/>
      <c r="DB1101" s="7"/>
      <c r="DC1101" s="7"/>
      <c r="DD1101" s="7"/>
      <c r="DE1101" s="7"/>
      <c r="DF1101" s="7"/>
      <c r="DG1101" s="7"/>
      <c r="DH1101" s="7"/>
      <c r="DI1101" s="7"/>
      <c r="DJ1101" s="7"/>
      <c r="DK1101" s="7"/>
      <c r="DL1101" s="7"/>
      <c r="DM1101" s="7"/>
      <c r="DN1101" s="7"/>
      <c r="DO1101" s="7"/>
      <c r="DP1101" s="7"/>
      <c r="DQ1101" s="7"/>
      <c r="DR1101" s="7"/>
      <c r="DS1101" s="7"/>
      <c r="DT1101" s="7"/>
      <c r="DU1101" s="7"/>
      <c r="DV1101" s="7"/>
      <c r="DW1101" s="7"/>
      <c r="DX1101" s="7"/>
      <c r="DY1101" s="7"/>
      <c r="DZ1101" s="7"/>
      <c r="EA1101" s="7"/>
      <c r="EB1101" s="7"/>
      <c r="EC1101" s="7"/>
      <c r="ED1101" s="7"/>
      <c r="EE1101" s="7"/>
      <c r="EF1101" s="7"/>
      <c r="EG1101" s="7"/>
      <c r="EH1101" s="7"/>
      <c r="EI1101" s="7"/>
      <c r="EJ1101" s="7"/>
      <c r="EK1101" s="7"/>
      <c r="EL1101" s="7"/>
      <c r="EM1101" s="7"/>
      <c r="EN1101" s="7"/>
      <c r="EO1101" s="7"/>
      <c r="EP1101" s="7"/>
      <c r="EQ1101" s="7"/>
      <c r="ER1101" s="7"/>
      <c r="ES1101" s="7"/>
      <c r="ET1101" s="7"/>
      <c r="EU1101" s="7"/>
      <c r="EV1101" s="7"/>
      <c r="EW1101" s="7"/>
      <c r="EX1101" s="7"/>
      <c r="EY1101" s="7"/>
      <c r="EZ1101" s="7"/>
      <c r="FA1101" s="7"/>
      <c r="FB1101" s="7"/>
      <c r="FC1101" s="7"/>
      <c r="FD1101" s="7"/>
      <c r="FE1101" s="7"/>
      <c r="FF1101" s="7"/>
      <c r="FG1101" s="7"/>
      <c r="FH1101" s="7"/>
      <c r="FI1101" s="7"/>
      <c r="FJ1101" s="7"/>
    </row>
    <row r="1102" spans="1:166" s="4" customFormat="1" ht="24.75" hidden="1" customHeight="1" x14ac:dyDescent="0.25">
      <c r="A1102" s="4">
        <v>1100</v>
      </c>
      <c r="B1102" s="4" t="s">
        <v>3799</v>
      </c>
      <c r="C1102" s="148" t="s">
        <v>2475</v>
      </c>
      <c r="D1102" s="138" t="s">
        <v>3864</v>
      </c>
      <c r="E1102" s="144" t="s">
        <v>3907</v>
      </c>
      <c r="F1102" s="26" t="s">
        <v>2101</v>
      </c>
      <c r="G1102" s="26" t="s">
        <v>2296</v>
      </c>
      <c r="H1102" s="26" t="s">
        <v>40</v>
      </c>
      <c r="I1102" s="8">
        <v>45734</v>
      </c>
      <c r="J1102" s="71">
        <f t="shared" ref="J1102:J1165" ca="1" si="189">L1102-NOW()</f>
        <v>291.39353854166984</v>
      </c>
      <c r="K1102" s="19">
        <v>364</v>
      </c>
      <c r="L1102" s="70">
        <f t="shared" ref="L1102:L1165" si="190">I1102+K1102</f>
        <v>46098</v>
      </c>
      <c r="M1102" s="150" t="s">
        <v>3933</v>
      </c>
      <c r="O1102" s="138" t="s">
        <v>3940</v>
      </c>
      <c r="R1102" s="195" t="s">
        <v>3950</v>
      </c>
      <c r="U1102" s="47" t="s">
        <v>29</v>
      </c>
      <c r="X1102" s="47" t="s">
        <v>6973</v>
      </c>
      <c r="Y1102" s="138" t="s">
        <v>3833</v>
      </c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  <c r="BC1102" s="7"/>
      <c r="BD1102" s="7"/>
      <c r="BE1102" s="7"/>
      <c r="BF1102" s="7"/>
      <c r="BG1102" s="7"/>
      <c r="BH1102" s="7"/>
      <c r="BI1102" s="7"/>
      <c r="BJ1102" s="7"/>
      <c r="BK1102" s="7"/>
      <c r="BL1102" s="7"/>
      <c r="BM1102" s="7"/>
      <c r="BN1102" s="7"/>
      <c r="BO1102" s="7"/>
      <c r="BP1102" s="7"/>
      <c r="BQ1102" s="7"/>
      <c r="BR1102" s="7"/>
      <c r="BS1102" s="7"/>
      <c r="BT1102" s="7"/>
      <c r="BU1102" s="7"/>
      <c r="BV1102" s="7"/>
      <c r="BW1102" s="7"/>
      <c r="BX1102" s="7"/>
      <c r="BY1102" s="7"/>
      <c r="BZ1102" s="7"/>
      <c r="CA1102" s="7"/>
      <c r="CB1102" s="7"/>
      <c r="CC1102" s="7"/>
      <c r="CD1102" s="7"/>
      <c r="CE1102" s="7"/>
      <c r="CF1102" s="7"/>
      <c r="CG1102" s="7"/>
      <c r="CH1102" s="7"/>
      <c r="CI1102" s="7"/>
      <c r="CJ1102" s="7"/>
      <c r="CK1102" s="7"/>
      <c r="CL1102" s="7"/>
      <c r="CM1102" s="7"/>
      <c r="CN1102" s="7"/>
      <c r="CO1102" s="7"/>
      <c r="CP1102" s="7"/>
      <c r="CQ1102" s="7"/>
      <c r="CR1102" s="7"/>
      <c r="CS1102" s="7"/>
      <c r="CT1102" s="7"/>
      <c r="CU1102" s="7"/>
      <c r="CV1102" s="7"/>
      <c r="CW1102" s="7"/>
      <c r="CX1102" s="7"/>
      <c r="CY1102" s="7"/>
      <c r="CZ1102" s="7"/>
      <c r="DA1102" s="7"/>
      <c r="DB1102" s="7"/>
      <c r="DC1102" s="7"/>
      <c r="DD1102" s="7"/>
      <c r="DE1102" s="7"/>
      <c r="DF1102" s="7"/>
      <c r="DG1102" s="7"/>
      <c r="DH1102" s="7"/>
      <c r="DI1102" s="7"/>
      <c r="DJ1102" s="7"/>
      <c r="DK1102" s="7"/>
      <c r="DL1102" s="7"/>
      <c r="DM1102" s="7"/>
      <c r="DN1102" s="7"/>
      <c r="DO1102" s="7"/>
      <c r="DP1102" s="7"/>
      <c r="DQ1102" s="7"/>
      <c r="DR1102" s="7"/>
      <c r="DS1102" s="7"/>
      <c r="DT1102" s="7"/>
      <c r="DU1102" s="7"/>
      <c r="DV1102" s="7"/>
      <c r="DW1102" s="7"/>
      <c r="DX1102" s="7"/>
      <c r="DY1102" s="7"/>
      <c r="DZ1102" s="7"/>
      <c r="EA1102" s="7"/>
      <c r="EB1102" s="7"/>
      <c r="EC1102" s="7"/>
      <c r="ED1102" s="7"/>
      <c r="EE1102" s="7"/>
      <c r="EF1102" s="7"/>
      <c r="EG1102" s="7"/>
      <c r="EH1102" s="7"/>
      <c r="EI1102" s="7"/>
      <c r="EJ1102" s="7"/>
      <c r="EK1102" s="7"/>
      <c r="EL1102" s="7"/>
      <c r="EM1102" s="7"/>
      <c r="EN1102" s="7"/>
      <c r="EO1102" s="7"/>
      <c r="EP1102" s="7"/>
      <c r="EQ1102" s="7"/>
      <c r="ER1102" s="7"/>
      <c r="ES1102" s="7"/>
      <c r="ET1102" s="7"/>
      <c r="EU1102" s="7"/>
      <c r="EV1102" s="7"/>
      <c r="EW1102" s="7"/>
      <c r="EX1102" s="7"/>
      <c r="EY1102" s="7"/>
      <c r="EZ1102" s="7"/>
      <c r="FA1102" s="7"/>
      <c r="FB1102" s="7"/>
      <c r="FC1102" s="7"/>
      <c r="FD1102" s="7"/>
      <c r="FE1102" s="7"/>
      <c r="FF1102" s="7"/>
      <c r="FG1102" s="7"/>
      <c r="FH1102" s="7"/>
      <c r="FI1102" s="7"/>
      <c r="FJ1102" s="7"/>
    </row>
    <row r="1103" spans="1:166" s="4" customFormat="1" ht="24.75" hidden="1" customHeight="1" x14ac:dyDescent="0.25">
      <c r="A1103" s="4">
        <v>1101</v>
      </c>
      <c r="B1103" s="4" t="s">
        <v>3799</v>
      </c>
      <c r="C1103" s="148" t="s">
        <v>2136</v>
      </c>
      <c r="D1103" s="138" t="s">
        <v>3865</v>
      </c>
      <c r="E1103" s="144" t="s">
        <v>3908</v>
      </c>
      <c r="F1103" s="26" t="s">
        <v>2101</v>
      </c>
      <c r="G1103" s="26" t="s">
        <v>2296</v>
      </c>
      <c r="H1103" s="26" t="s">
        <v>40</v>
      </c>
      <c r="I1103" s="8">
        <v>45734</v>
      </c>
      <c r="J1103" s="71">
        <f t="shared" ca="1" si="189"/>
        <v>291.39353854166984</v>
      </c>
      <c r="K1103" s="19">
        <v>364</v>
      </c>
      <c r="L1103" s="70">
        <f t="shared" si="190"/>
        <v>46098</v>
      </c>
      <c r="M1103" s="150" t="s">
        <v>3934</v>
      </c>
      <c r="O1103" s="138"/>
      <c r="R1103" s="144"/>
      <c r="U1103" s="47" t="s">
        <v>29</v>
      </c>
      <c r="X1103" s="47" t="s">
        <v>6973</v>
      </c>
      <c r="Y1103" s="138" t="s">
        <v>3834</v>
      </c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  <c r="AZ1103" s="7"/>
      <c r="BA1103" s="7"/>
      <c r="BB1103" s="7"/>
      <c r="BC1103" s="7"/>
      <c r="BD1103" s="7"/>
      <c r="BE1103" s="7"/>
      <c r="BF1103" s="7"/>
      <c r="BG1103" s="7"/>
      <c r="BH1103" s="7"/>
      <c r="BI1103" s="7"/>
      <c r="BJ1103" s="7"/>
      <c r="BK1103" s="7"/>
      <c r="BL1103" s="7"/>
      <c r="BM1103" s="7"/>
      <c r="BN1103" s="7"/>
      <c r="BO1103" s="7"/>
      <c r="BP1103" s="7"/>
      <c r="BQ1103" s="7"/>
      <c r="BR1103" s="7"/>
      <c r="BS1103" s="7"/>
      <c r="BT1103" s="7"/>
      <c r="BU1103" s="7"/>
      <c r="BV1103" s="7"/>
      <c r="BW1103" s="7"/>
      <c r="BX1103" s="7"/>
      <c r="BY1103" s="7"/>
      <c r="BZ1103" s="7"/>
      <c r="CA1103" s="7"/>
      <c r="CB1103" s="7"/>
      <c r="CC1103" s="7"/>
      <c r="CD1103" s="7"/>
      <c r="CE1103" s="7"/>
      <c r="CF1103" s="7"/>
      <c r="CG1103" s="7"/>
      <c r="CH1103" s="7"/>
      <c r="CI1103" s="7"/>
      <c r="CJ1103" s="7"/>
      <c r="CK1103" s="7"/>
      <c r="CL1103" s="7"/>
      <c r="CM1103" s="7"/>
      <c r="CN1103" s="7"/>
      <c r="CO1103" s="7"/>
      <c r="CP1103" s="7"/>
      <c r="CQ1103" s="7"/>
      <c r="CR1103" s="7"/>
      <c r="CS1103" s="7"/>
      <c r="CT1103" s="7"/>
      <c r="CU1103" s="7"/>
      <c r="CV1103" s="7"/>
      <c r="CW1103" s="7"/>
      <c r="CX1103" s="7"/>
      <c r="CY1103" s="7"/>
      <c r="CZ1103" s="7"/>
      <c r="DA1103" s="7"/>
      <c r="DB1103" s="7"/>
      <c r="DC1103" s="7"/>
      <c r="DD1103" s="7"/>
      <c r="DE1103" s="7"/>
      <c r="DF1103" s="7"/>
      <c r="DG1103" s="7"/>
      <c r="DH1103" s="7"/>
      <c r="DI1103" s="7"/>
      <c r="DJ1103" s="7"/>
      <c r="DK1103" s="7"/>
      <c r="DL1103" s="7"/>
      <c r="DM1103" s="7"/>
      <c r="DN1103" s="7"/>
      <c r="DO1103" s="7"/>
      <c r="DP1103" s="7"/>
      <c r="DQ1103" s="7"/>
      <c r="DR1103" s="7"/>
      <c r="DS1103" s="7"/>
      <c r="DT1103" s="7"/>
      <c r="DU1103" s="7"/>
      <c r="DV1103" s="7"/>
      <c r="DW1103" s="7"/>
      <c r="DX1103" s="7"/>
      <c r="DY1103" s="7"/>
      <c r="DZ1103" s="7"/>
      <c r="EA1103" s="7"/>
      <c r="EB1103" s="7"/>
      <c r="EC1103" s="7"/>
      <c r="ED1103" s="7"/>
      <c r="EE1103" s="7"/>
      <c r="EF1103" s="7"/>
      <c r="EG1103" s="7"/>
      <c r="EH1103" s="7"/>
      <c r="EI1103" s="7"/>
      <c r="EJ1103" s="7"/>
      <c r="EK1103" s="7"/>
      <c r="EL1103" s="7"/>
      <c r="EM1103" s="7"/>
      <c r="EN1103" s="7"/>
      <c r="EO1103" s="7"/>
      <c r="EP1103" s="7"/>
      <c r="EQ1103" s="7"/>
      <c r="ER1103" s="7"/>
      <c r="ES1103" s="7"/>
      <c r="ET1103" s="7"/>
      <c r="EU1103" s="7"/>
      <c r="EV1103" s="7"/>
      <c r="EW1103" s="7"/>
      <c r="EX1103" s="7"/>
      <c r="EY1103" s="7"/>
      <c r="EZ1103" s="7"/>
      <c r="FA1103" s="7"/>
      <c r="FB1103" s="7"/>
      <c r="FC1103" s="7"/>
      <c r="FD1103" s="7"/>
      <c r="FE1103" s="7"/>
      <c r="FF1103" s="7"/>
      <c r="FG1103" s="7"/>
      <c r="FH1103" s="7"/>
      <c r="FI1103" s="7"/>
      <c r="FJ1103" s="7"/>
    </row>
    <row r="1104" spans="1:166" s="4" customFormat="1" ht="24.75" hidden="1" customHeight="1" x14ac:dyDescent="0.25">
      <c r="A1104" s="4">
        <v>1102</v>
      </c>
      <c r="B1104" s="4" t="s">
        <v>3799</v>
      </c>
      <c r="C1104" s="148" t="s">
        <v>2475</v>
      </c>
      <c r="D1104" s="138" t="s">
        <v>3866</v>
      </c>
      <c r="E1104" s="144" t="s">
        <v>3904</v>
      </c>
      <c r="F1104" s="26" t="s">
        <v>2101</v>
      </c>
      <c r="G1104" s="26" t="s">
        <v>2296</v>
      </c>
      <c r="H1104" s="26" t="s">
        <v>40</v>
      </c>
      <c r="I1104" s="8">
        <v>45735</v>
      </c>
      <c r="J1104" s="71">
        <f t="shared" ca="1" si="189"/>
        <v>292.39353854166984</v>
      </c>
      <c r="K1104" s="19">
        <v>364</v>
      </c>
      <c r="L1104" s="70">
        <f t="shared" si="190"/>
        <v>46099</v>
      </c>
      <c r="M1104" s="138" t="s">
        <v>2045</v>
      </c>
      <c r="O1104" s="138" t="s">
        <v>3940</v>
      </c>
      <c r="R1104" s="195" t="s">
        <v>3949</v>
      </c>
      <c r="U1104" s="47" t="s">
        <v>29</v>
      </c>
      <c r="X1104" s="47" t="s">
        <v>6973</v>
      </c>
      <c r="Y1104" s="138" t="s">
        <v>3835</v>
      </c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7"/>
      <c r="AX1104" s="7"/>
      <c r="AY1104" s="7"/>
      <c r="AZ1104" s="7"/>
      <c r="BA1104" s="7"/>
      <c r="BB1104" s="7"/>
      <c r="BC1104" s="7"/>
      <c r="BD1104" s="7"/>
      <c r="BE1104" s="7"/>
      <c r="BF1104" s="7"/>
      <c r="BG1104" s="7"/>
      <c r="BH1104" s="7"/>
      <c r="BI1104" s="7"/>
      <c r="BJ1104" s="7"/>
      <c r="BK1104" s="7"/>
      <c r="BL1104" s="7"/>
      <c r="BM1104" s="7"/>
      <c r="BN1104" s="7"/>
      <c r="BO1104" s="7"/>
      <c r="BP1104" s="7"/>
      <c r="BQ1104" s="7"/>
      <c r="BR1104" s="7"/>
      <c r="BS1104" s="7"/>
      <c r="BT1104" s="7"/>
      <c r="BU1104" s="7"/>
      <c r="BV1104" s="7"/>
      <c r="BW1104" s="7"/>
      <c r="BX1104" s="7"/>
      <c r="BY1104" s="7"/>
      <c r="BZ1104" s="7"/>
      <c r="CA1104" s="7"/>
      <c r="CB1104" s="7"/>
      <c r="CC1104" s="7"/>
      <c r="CD1104" s="7"/>
      <c r="CE1104" s="7"/>
      <c r="CF1104" s="7"/>
      <c r="CG1104" s="7"/>
      <c r="CH1104" s="7"/>
      <c r="CI1104" s="7"/>
      <c r="CJ1104" s="7"/>
      <c r="CK1104" s="7"/>
      <c r="CL1104" s="7"/>
      <c r="CM1104" s="7"/>
      <c r="CN1104" s="7"/>
      <c r="CO1104" s="7"/>
      <c r="CP1104" s="7"/>
      <c r="CQ1104" s="7"/>
      <c r="CR1104" s="7"/>
      <c r="CS1104" s="7"/>
      <c r="CT1104" s="7"/>
      <c r="CU1104" s="7"/>
      <c r="CV1104" s="7"/>
      <c r="CW1104" s="7"/>
      <c r="CX1104" s="7"/>
      <c r="CY1104" s="7"/>
      <c r="CZ1104" s="7"/>
      <c r="DA1104" s="7"/>
      <c r="DB1104" s="7"/>
      <c r="DC1104" s="7"/>
      <c r="DD1104" s="7"/>
      <c r="DE1104" s="7"/>
      <c r="DF1104" s="7"/>
      <c r="DG1104" s="7"/>
      <c r="DH1104" s="7"/>
      <c r="DI1104" s="7"/>
      <c r="DJ1104" s="7"/>
      <c r="DK1104" s="7"/>
      <c r="DL1104" s="7"/>
      <c r="DM1104" s="7"/>
      <c r="DN1104" s="7"/>
      <c r="DO1104" s="7"/>
      <c r="DP1104" s="7"/>
      <c r="DQ1104" s="7"/>
      <c r="DR1104" s="7"/>
      <c r="DS1104" s="7"/>
      <c r="DT1104" s="7"/>
      <c r="DU1104" s="7"/>
      <c r="DV1104" s="7"/>
      <c r="DW1104" s="7"/>
      <c r="DX1104" s="7"/>
      <c r="DY1104" s="7"/>
      <c r="DZ1104" s="7"/>
      <c r="EA1104" s="7"/>
      <c r="EB1104" s="7"/>
      <c r="EC1104" s="7"/>
      <c r="ED1104" s="7"/>
      <c r="EE1104" s="7"/>
      <c r="EF1104" s="7"/>
      <c r="EG1104" s="7"/>
      <c r="EH1104" s="7"/>
      <c r="EI1104" s="7"/>
      <c r="EJ1104" s="7"/>
      <c r="EK1104" s="7"/>
      <c r="EL1104" s="7"/>
      <c r="EM1104" s="7"/>
      <c r="EN1104" s="7"/>
      <c r="EO1104" s="7"/>
      <c r="EP1104" s="7"/>
      <c r="EQ1104" s="7"/>
      <c r="ER1104" s="7"/>
      <c r="ES1104" s="7"/>
      <c r="ET1104" s="7"/>
      <c r="EU1104" s="7"/>
      <c r="EV1104" s="7"/>
      <c r="EW1104" s="7"/>
      <c r="EX1104" s="7"/>
      <c r="EY1104" s="7"/>
      <c r="EZ1104" s="7"/>
      <c r="FA1104" s="7"/>
      <c r="FB1104" s="7"/>
      <c r="FC1104" s="7"/>
      <c r="FD1104" s="7"/>
      <c r="FE1104" s="7"/>
      <c r="FF1104" s="7"/>
      <c r="FG1104" s="7"/>
      <c r="FH1104" s="7"/>
      <c r="FI1104" s="7"/>
      <c r="FJ1104" s="7"/>
    </row>
    <row r="1105" spans="1:166" s="4" customFormat="1" ht="24.75" hidden="1" customHeight="1" x14ac:dyDescent="0.25">
      <c r="A1105" s="4">
        <v>1103</v>
      </c>
      <c r="B1105" s="4" t="s">
        <v>3799</v>
      </c>
      <c r="C1105" s="148" t="s">
        <v>2475</v>
      </c>
      <c r="D1105" s="138" t="s">
        <v>3867</v>
      </c>
      <c r="E1105" s="144" t="s">
        <v>3904</v>
      </c>
      <c r="F1105" s="26" t="s">
        <v>2101</v>
      </c>
      <c r="G1105" s="26" t="s">
        <v>2296</v>
      </c>
      <c r="H1105" s="26" t="s">
        <v>40</v>
      </c>
      <c r="I1105" s="8">
        <v>45736</v>
      </c>
      <c r="J1105" s="71">
        <f t="shared" ca="1" si="189"/>
        <v>293.39353854166984</v>
      </c>
      <c r="K1105" s="19">
        <v>364</v>
      </c>
      <c r="L1105" s="70">
        <f t="shared" si="190"/>
        <v>46100</v>
      </c>
      <c r="M1105" s="138" t="s">
        <v>2045</v>
      </c>
      <c r="O1105" s="138" t="s">
        <v>3940</v>
      </c>
      <c r="R1105" s="195" t="s">
        <v>3949</v>
      </c>
      <c r="U1105" s="47" t="s">
        <v>29</v>
      </c>
      <c r="X1105" s="47" t="s">
        <v>6973</v>
      </c>
      <c r="Y1105" s="138" t="s">
        <v>3836</v>
      </c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  <c r="BC1105" s="7"/>
      <c r="BD1105" s="7"/>
      <c r="BE1105" s="7"/>
      <c r="BF1105" s="7"/>
      <c r="BG1105" s="7"/>
      <c r="BH1105" s="7"/>
      <c r="BI1105" s="7"/>
      <c r="BJ1105" s="7"/>
      <c r="BK1105" s="7"/>
      <c r="BL1105" s="7"/>
      <c r="BM1105" s="7"/>
      <c r="BN1105" s="7"/>
      <c r="BO1105" s="7"/>
      <c r="BP1105" s="7"/>
      <c r="BQ1105" s="7"/>
      <c r="BR1105" s="7"/>
      <c r="BS1105" s="7"/>
      <c r="BT1105" s="7"/>
      <c r="BU1105" s="7"/>
      <c r="BV1105" s="7"/>
      <c r="BW1105" s="7"/>
      <c r="BX1105" s="7"/>
      <c r="BY1105" s="7"/>
      <c r="BZ1105" s="7"/>
      <c r="CA1105" s="7"/>
      <c r="CB1105" s="7"/>
      <c r="CC1105" s="7"/>
      <c r="CD1105" s="7"/>
      <c r="CE1105" s="7"/>
      <c r="CF1105" s="7"/>
      <c r="CG1105" s="7"/>
      <c r="CH1105" s="7"/>
      <c r="CI1105" s="7"/>
      <c r="CJ1105" s="7"/>
      <c r="CK1105" s="7"/>
      <c r="CL1105" s="7"/>
      <c r="CM1105" s="7"/>
      <c r="CN1105" s="7"/>
      <c r="CO1105" s="7"/>
      <c r="CP1105" s="7"/>
      <c r="CQ1105" s="7"/>
      <c r="CR1105" s="7"/>
      <c r="CS1105" s="7"/>
      <c r="CT1105" s="7"/>
      <c r="CU1105" s="7"/>
      <c r="CV1105" s="7"/>
      <c r="CW1105" s="7"/>
      <c r="CX1105" s="7"/>
      <c r="CY1105" s="7"/>
      <c r="CZ1105" s="7"/>
      <c r="DA1105" s="7"/>
      <c r="DB1105" s="7"/>
      <c r="DC1105" s="7"/>
      <c r="DD1105" s="7"/>
      <c r="DE1105" s="7"/>
      <c r="DF1105" s="7"/>
      <c r="DG1105" s="7"/>
      <c r="DH1105" s="7"/>
      <c r="DI1105" s="7"/>
      <c r="DJ1105" s="7"/>
      <c r="DK1105" s="7"/>
      <c r="DL1105" s="7"/>
      <c r="DM1105" s="7"/>
      <c r="DN1105" s="7"/>
      <c r="DO1105" s="7"/>
      <c r="DP1105" s="7"/>
      <c r="DQ1105" s="7"/>
      <c r="DR1105" s="7"/>
      <c r="DS1105" s="7"/>
      <c r="DT1105" s="7"/>
      <c r="DU1105" s="7"/>
      <c r="DV1105" s="7"/>
      <c r="DW1105" s="7"/>
      <c r="DX1105" s="7"/>
      <c r="DY1105" s="7"/>
      <c r="DZ1105" s="7"/>
      <c r="EA1105" s="7"/>
      <c r="EB1105" s="7"/>
      <c r="EC1105" s="7"/>
      <c r="ED1105" s="7"/>
      <c r="EE1105" s="7"/>
      <c r="EF1105" s="7"/>
      <c r="EG1105" s="7"/>
      <c r="EH1105" s="7"/>
      <c r="EI1105" s="7"/>
      <c r="EJ1105" s="7"/>
      <c r="EK1105" s="7"/>
      <c r="EL1105" s="7"/>
      <c r="EM1105" s="7"/>
      <c r="EN1105" s="7"/>
      <c r="EO1105" s="7"/>
      <c r="EP1105" s="7"/>
      <c r="EQ1105" s="7"/>
      <c r="ER1105" s="7"/>
      <c r="ES1105" s="7"/>
      <c r="ET1105" s="7"/>
      <c r="EU1105" s="7"/>
      <c r="EV1105" s="7"/>
      <c r="EW1105" s="7"/>
      <c r="EX1105" s="7"/>
      <c r="EY1105" s="7"/>
      <c r="EZ1105" s="7"/>
      <c r="FA1105" s="7"/>
      <c r="FB1105" s="7"/>
      <c r="FC1105" s="7"/>
      <c r="FD1105" s="7"/>
      <c r="FE1105" s="7"/>
      <c r="FF1105" s="7"/>
      <c r="FG1105" s="7"/>
      <c r="FH1105" s="7"/>
      <c r="FI1105" s="7"/>
      <c r="FJ1105" s="7"/>
    </row>
    <row r="1106" spans="1:166" s="4" customFormat="1" ht="24.75" hidden="1" customHeight="1" x14ac:dyDescent="0.25">
      <c r="A1106" s="4">
        <v>1104</v>
      </c>
      <c r="B1106" s="4" t="s">
        <v>3799</v>
      </c>
      <c r="C1106" s="144" t="s">
        <v>3798</v>
      </c>
      <c r="D1106" s="138" t="s">
        <v>3868</v>
      </c>
      <c r="E1106" s="144" t="s">
        <v>3909</v>
      </c>
      <c r="F1106" s="26" t="s">
        <v>2101</v>
      </c>
      <c r="G1106" s="26" t="s">
        <v>2296</v>
      </c>
      <c r="H1106" s="26" t="s">
        <v>40</v>
      </c>
      <c r="I1106" s="8">
        <v>45737</v>
      </c>
      <c r="J1106" s="71">
        <f t="shared" ca="1" si="189"/>
        <v>294.39353854166984</v>
      </c>
      <c r="K1106" s="19">
        <v>364</v>
      </c>
      <c r="L1106" s="70">
        <f t="shared" si="190"/>
        <v>46101</v>
      </c>
      <c r="M1106" s="150" t="s">
        <v>3935</v>
      </c>
      <c r="O1106" s="138"/>
      <c r="R1106" s="195"/>
      <c r="U1106" s="47" t="s">
        <v>29</v>
      </c>
      <c r="X1106" s="47" t="s">
        <v>6973</v>
      </c>
      <c r="Y1106" s="138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  <c r="AZ1106" s="7"/>
      <c r="BA1106" s="7"/>
      <c r="BB1106" s="7"/>
      <c r="BC1106" s="7"/>
      <c r="BD1106" s="7"/>
      <c r="BE1106" s="7"/>
      <c r="BF1106" s="7"/>
      <c r="BG1106" s="7"/>
      <c r="BH1106" s="7"/>
      <c r="BI1106" s="7"/>
      <c r="BJ1106" s="7"/>
      <c r="BK1106" s="7"/>
      <c r="BL1106" s="7"/>
      <c r="BM1106" s="7"/>
      <c r="BN1106" s="7"/>
      <c r="BO1106" s="7"/>
      <c r="BP1106" s="7"/>
      <c r="BQ1106" s="7"/>
      <c r="BR1106" s="7"/>
      <c r="BS1106" s="7"/>
      <c r="BT1106" s="7"/>
      <c r="BU1106" s="7"/>
      <c r="BV1106" s="7"/>
      <c r="BW1106" s="7"/>
      <c r="BX1106" s="7"/>
      <c r="BY1106" s="7"/>
      <c r="BZ1106" s="7"/>
      <c r="CA1106" s="7"/>
      <c r="CB1106" s="7"/>
      <c r="CC1106" s="7"/>
      <c r="CD1106" s="7"/>
      <c r="CE1106" s="7"/>
      <c r="CF1106" s="7"/>
      <c r="CG1106" s="7"/>
      <c r="CH1106" s="7"/>
      <c r="CI1106" s="7"/>
      <c r="CJ1106" s="7"/>
      <c r="CK1106" s="7"/>
      <c r="CL1106" s="7"/>
      <c r="CM1106" s="7"/>
      <c r="CN1106" s="7"/>
      <c r="CO1106" s="7"/>
      <c r="CP1106" s="7"/>
      <c r="CQ1106" s="7"/>
      <c r="CR1106" s="7"/>
      <c r="CS1106" s="7"/>
      <c r="CT1106" s="7"/>
      <c r="CU1106" s="7"/>
      <c r="CV1106" s="7"/>
      <c r="CW1106" s="7"/>
      <c r="CX1106" s="7"/>
      <c r="CY1106" s="7"/>
      <c r="CZ1106" s="7"/>
      <c r="DA1106" s="7"/>
      <c r="DB1106" s="7"/>
      <c r="DC1106" s="7"/>
      <c r="DD1106" s="7"/>
      <c r="DE1106" s="7"/>
      <c r="DF1106" s="7"/>
      <c r="DG1106" s="7"/>
      <c r="DH1106" s="7"/>
      <c r="DI1106" s="7"/>
      <c r="DJ1106" s="7"/>
      <c r="DK1106" s="7"/>
      <c r="DL1106" s="7"/>
      <c r="DM1106" s="7"/>
      <c r="DN1106" s="7"/>
      <c r="DO1106" s="7"/>
      <c r="DP1106" s="7"/>
      <c r="DQ1106" s="7"/>
      <c r="DR1106" s="7"/>
      <c r="DS1106" s="7"/>
      <c r="DT1106" s="7"/>
      <c r="DU1106" s="7"/>
      <c r="DV1106" s="7"/>
      <c r="DW1106" s="7"/>
      <c r="DX1106" s="7"/>
      <c r="DY1106" s="7"/>
      <c r="DZ1106" s="7"/>
      <c r="EA1106" s="7"/>
      <c r="EB1106" s="7"/>
      <c r="EC1106" s="7"/>
      <c r="ED1106" s="7"/>
      <c r="EE1106" s="7"/>
      <c r="EF1106" s="7"/>
      <c r="EG1106" s="7"/>
      <c r="EH1106" s="7"/>
      <c r="EI1106" s="7"/>
      <c r="EJ1106" s="7"/>
      <c r="EK1106" s="7"/>
      <c r="EL1106" s="7"/>
      <c r="EM1106" s="7"/>
      <c r="EN1106" s="7"/>
      <c r="EO1106" s="7"/>
      <c r="EP1106" s="7"/>
      <c r="EQ1106" s="7"/>
      <c r="ER1106" s="7"/>
      <c r="ES1106" s="7"/>
      <c r="ET1106" s="7"/>
      <c r="EU1106" s="7"/>
      <c r="EV1106" s="7"/>
      <c r="EW1106" s="7"/>
      <c r="EX1106" s="7"/>
      <c r="EY1106" s="7"/>
      <c r="EZ1106" s="7"/>
      <c r="FA1106" s="7"/>
      <c r="FB1106" s="7"/>
      <c r="FC1106" s="7"/>
      <c r="FD1106" s="7"/>
      <c r="FE1106" s="7"/>
      <c r="FF1106" s="7"/>
      <c r="FG1106" s="7"/>
      <c r="FH1106" s="7"/>
      <c r="FI1106" s="7"/>
      <c r="FJ1106" s="7"/>
    </row>
    <row r="1107" spans="1:166" s="4" customFormat="1" ht="24.75" hidden="1" customHeight="1" x14ac:dyDescent="0.25">
      <c r="A1107" s="4">
        <v>1105</v>
      </c>
      <c r="B1107" s="4" t="s">
        <v>3799</v>
      </c>
      <c r="C1107" s="148" t="s">
        <v>2136</v>
      </c>
      <c r="D1107" s="138" t="s">
        <v>3868</v>
      </c>
      <c r="E1107" s="144">
        <v>89104119000</v>
      </c>
      <c r="F1107" s="26" t="s">
        <v>2101</v>
      </c>
      <c r="G1107" s="26" t="s">
        <v>2296</v>
      </c>
      <c r="H1107" s="26" t="s">
        <v>40</v>
      </c>
      <c r="I1107" s="8">
        <v>45738</v>
      </c>
      <c r="J1107" s="71">
        <f t="shared" ca="1" si="189"/>
        <v>295.39353854166984</v>
      </c>
      <c r="K1107" s="19">
        <v>364</v>
      </c>
      <c r="L1107" s="70">
        <f t="shared" si="190"/>
        <v>46102</v>
      </c>
      <c r="M1107" s="150" t="s">
        <v>3024</v>
      </c>
      <c r="O1107" s="138" t="s">
        <v>3941</v>
      </c>
      <c r="R1107" s="195"/>
      <c r="U1107" s="47" t="s">
        <v>29</v>
      </c>
      <c r="X1107" s="47" t="s">
        <v>6973</v>
      </c>
      <c r="Y1107" s="138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  <c r="AZ1107" s="7"/>
      <c r="BA1107" s="7"/>
      <c r="BB1107" s="7"/>
      <c r="BC1107" s="7"/>
      <c r="BD1107" s="7"/>
      <c r="BE1107" s="7"/>
      <c r="BF1107" s="7"/>
      <c r="BG1107" s="7"/>
      <c r="BH1107" s="7"/>
      <c r="BI1107" s="7"/>
      <c r="BJ1107" s="7"/>
      <c r="BK1107" s="7"/>
      <c r="BL1107" s="7"/>
      <c r="BM1107" s="7"/>
      <c r="BN1107" s="7"/>
      <c r="BO1107" s="7"/>
      <c r="BP1107" s="7"/>
      <c r="BQ1107" s="7"/>
      <c r="BR1107" s="7"/>
      <c r="BS1107" s="7"/>
      <c r="BT1107" s="7"/>
      <c r="BU1107" s="7"/>
      <c r="BV1107" s="7"/>
      <c r="BW1107" s="7"/>
      <c r="BX1107" s="7"/>
      <c r="BY1107" s="7"/>
      <c r="BZ1107" s="7"/>
      <c r="CA1107" s="7"/>
      <c r="CB1107" s="7"/>
      <c r="CC1107" s="7"/>
      <c r="CD1107" s="7"/>
      <c r="CE1107" s="7"/>
      <c r="CF1107" s="7"/>
      <c r="CG1107" s="7"/>
      <c r="CH1107" s="7"/>
      <c r="CI1107" s="7"/>
      <c r="CJ1107" s="7"/>
      <c r="CK1107" s="7"/>
      <c r="CL1107" s="7"/>
      <c r="CM1107" s="7"/>
      <c r="CN1107" s="7"/>
      <c r="CO1107" s="7"/>
      <c r="CP1107" s="7"/>
      <c r="CQ1107" s="7"/>
      <c r="CR1107" s="7"/>
      <c r="CS1107" s="7"/>
      <c r="CT1107" s="7"/>
      <c r="CU1107" s="7"/>
      <c r="CV1107" s="7"/>
      <c r="CW1107" s="7"/>
      <c r="CX1107" s="7"/>
      <c r="CY1107" s="7"/>
      <c r="CZ1107" s="7"/>
      <c r="DA1107" s="7"/>
      <c r="DB1107" s="7"/>
      <c r="DC1107" s="7"/>
      <c r="DD1107" s="7"/>
      <c r="DE1107" s="7"/>
      <c r="DF1107" s="7"/>
      <c r="DG1107" s="7"/>
      <c r="DH1107" s="7"/>
      <c r="DI1107" s="7"/>
      <c r="DJ1107" s="7"/>
      <c r="DK1107" s="7"/>
      <c r="DL1107" s="7"/>
      <c r="DM1107" s="7"/>
      <c r="DN1107" s="7"/>
      <c r="DO1107" s="7"/>
      <c r="DP1107" s="7"/>
      <c r="DQ1107" s="7"/>
      <c r="DR1107" s="7"/>
      <c r="DS1107" s="7"/>
      <c r="DT1107" s="7"/>
      <c r="DU1107" s="7"/>
      <c r="DV1107" s="7"/>
      <c r="DW1107" s="7"/>
      <c r="DX1107" s="7"/>
      <c r="DY1107" s="7"/>
      <c r="DZ1107" s="7"/>
      <c r="EA1107" s="7"/>
      <c r="EB1107" s="7"/>
      <c r="EC1107" s="7"/>
      <c r="ED1107" s="7"/>
      <c r="EE1107" s="7"/>
      <c r="EF1107" s="7"/>
      <c r="EG1107" s="7"/>
      <c r="EH1107" s="7"/>
      <c r="EI1107" s="7"/>
      <c r="EJ1107" s="7"/>
      <c r="EK1107" s="7"/>
      <c r="EL1107" s="7"/>
      <c r="EM1107" s="7"/>
      <c r="EN1107" s="7"/>
      <c r="EO1107" s="7"/>
      <c r="EP1107" s="7"/>
      <c r="EQ1107" s="7"/>
      <c r="ER1107" s="7"/>
      <c r="ES1107" s="7"/>
      <c r="ET1107" s="7"/>
      <c r="EU1107" s="7"/>
      <c r="EV1107" s="7"/>
      <c r="EW1107" s="7"/>
      <c r="EX1107" s="7"/>
      <c r="EY1107" s="7"/>
      <c r="EZ1107" s="7"/>
      <c r="FA1107" s="7"/>
      <c r="FB1107" s="7"/>
      <c r="FC1107" s="7"/>
      <c r="FD1107" s="7"/>
      <c r="FE1107" s="7"/>
      <c r="FF1107" s="7"/>
      <c r="FG1107" s="7"/>
      <c r="FH1107" s="7"/>
      <c r="FI1107" s="7"/>
      <c r="FJ1107" s="7"/>
    </row>
    <row r="1108" spans="1:166" s="4" customFormat="1" ht="24.75" hidden="1" customHeight="1" x14ac:dyDescent="0.25">
      <c r="A1108" s="4">
        <v>1106</v>
      </c>
      <c r="B1108" s="4" t="s">
        <v>3799</v>
      </c>
      <c r="C1108" s="144" t="s">
        <v>3681</v>
      </c>
      <c r="D1108" s="138" t="s">
        <v>3868</v>
      </c>
      <c r="E1108" s="144" t="s">
        <v>3910</v>
      </c>
      <c r="F1108" s="26" t="s">
        <v>2101</v>
      </c>
      <c r="G1108" s="26" t="s">
        <v>2296</v>
      </c>
      <c r="H1108" s="26" t="s">
        <v>40</v>
      </c>
      <c r="I1108" s="8">
        <v>45734</v>
      </c>
      <c r="J1108" s="71">
        <f t="shared" ca="1" si="189"/>
        <v>291.39353854166984</v>
      </c>
      <c r="K1108" s="19">
        <v>364</v>
      </c>
      <c r="L1108" s="70">
        <f t="shared" si="190"/>
        <v>46098</v>
      </c>
      <c r="M1108" s="150" t="s">
        <v>3024</v>
      </c>
      <c r="O1108" s="138"/>
      <c r="R1108" s="192"/>
      <c r="U1108" s="47" t="s">
        <v>29</v>
      </c>
      <c r="X1108" s="47" t="s">
        <v>6973</v>
      </c>
      <c r="Y1108" s="138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  <c r="AY1108" s="7"/>
      <c r="AZ1108" s="7"/>
      <c r="BA1108" s="7"/>
      <c r="BB1108" s="7"/>
      <c r="BC1108" s="7"/>
      <c r="BD1108" s="7"/>
      <c r="BE1108" s="7"/>
      <c r="BF1108" s="7"/>
      <c r="BG1108" s="7"/>
      <c r="BH1108" s="7"/>
      <c r="BI1108" s="7"/>
      <c r="BJ1108" s="7"/>
      <c r="BK1108" s="7"/>
      <c r="BL1108" s="7"/>
      <c r="BM1108" s="7"/>
      <c r="BN1108" s="7"/>
      <c r="BO1108" s="7"/>
      <c r="BP1108" s="7"/>
      <c r="BQ1108" s="7"/>
      <c r="BR1108" s="7"/>
      <c r="BS1108" s="7"/>
      <c r="BT1108" s="7"/>
      <c r="BU1108" s="7"/>
      <c r="BV1108" s="7"/>
      <c r="BW1108" s="7"/>
      <c r="BX1108" s="7"/>
      <c r="BY1108" s="7"/>
      <c r="BZ1108" s="7"/>
      <c r="CA1108" s="7"/>
      <c r="CB1108" s="7"/>
      <c r="CC1108" s="7"/>
      <c r="CD1108" s="7"/>
      <c r="CE1108" s="7"/>
      <c r="CF1108" s="7"/>
      <c r="CG1108" s="7"/>
      <c r="CH1108" s="7"/>
      <c r="CI1108" s="7"/>
      <c r="CJ1108" s="7"/>
      <c r="CK1108" s="7"/>
      <c r="CL1108" s="7"/>
      <c r="CM1108" s="7"/>
      <c r="CN1108" s="7"/>
      <c r="CO1108" s="7"/>
      <c r="CP1108" s="7"/>
      <c r="CQ1108" s="7"/>
      <c r="CR1108" s="7"/>
      <c r="CS1108" s="7"/>
      <c r="CT1108" s="7"/>
      <c r="CU1108" s="7"/>
      <c r="CV1108" s="7"/>
      <c r="CW1108" s="7"/>
      <c r="CX1108" s="7"/>
      <c r="CY1108" s="7"/>
      <c r="CZ1108" s="7"/>
      <c r="DA1108" s="7"/>
      <c r="DB1108" s="7"/>
      <c r="DC1108" s="7"/>
      <c r="DD1108" s="7"/>
      <c r="DE1108" s="7"/>
      <c r="DF1108" s="7"/>
      <c r="DG1108" s="7"/>
      <c r="DH1108" s="7"/>
      <c r="DI1108" s="7"/>
      <c r="DJ1108" s="7"/>
      <c r="DK1108" s="7"/>
      <c r="DL1108" s="7"/>
      <c r="DM1108" s="7"/>
      <c r="DN1108" s="7"/>
      <c r="DO1108" s="7"/>
      <c r="DP1108" s="7"/>
      <c r="DQ1108" s="7"/>
      <c r="DR1108" s="7"/>
      <c r="DS1108" s="7"/>
      <c r="DT1108" s="7"/>
      <c r="DU1108" s="7"/>
      <c r="DV1108" s="7"/>
      <c r="DW1108" s="7"/>
      <c r="DX1108" s="7"/>
      <c r="DY1108" s="7"/>
      <c r="DZ1108" s="7"/>
      <c r="EA1108" s="7"/>
      <c r="EB1108" s="7"/>
      <c r="EC1108" s="7"/>
      <c r="ED1108" s="7"/>
      <c r="EE1108" s="7"/>
      <c r="EF1108" s="7"/>
      <c r="EG1108" s="7"/>
      <c r="EH1108" s="7"/>
      <c r="EI1108" s="7"/>
      <c r="EJ1108" s="7"/>
      <c r="EK1108" s="7"/>
      <c r="EL1108" s="7"/>
      <c r="EM1108" s="7"/>
      <c r="EN1108" s="7"/>
      <c r="EO1108" s="7"/>
      <c r="EP1108" s="7"/>
      <c r="EQ1108" s="7"/>
      <c r="ER1108" s="7"/>
      <c r="ES1108" s="7"/>
      <c r="ET1108" s="7"/>
      <c r="EU1108" s="7"/>
      <c r="EV1108" s="7"/>
      <c r="EW1108" s="7"/>
      <c r="EX1108" s="7"/>
      <c r="EY1108" s="7"/>
      <c r="EZ1108" s="7"/>
      <c r="FA1108" s="7"/>
      <c r="FB1108" s="7"/>
      <c r="FC1108" s="7"/>
      <c r="FD1108" s="7"/>
      <c r="FE1108" s="7"/>
      <c r="FF1108" s="7"/>
      <c r="FG1108" s="7"/>
      <c r="FH1108" s="7"/>
      <c r="FI1108" s="7"/>
      <c r="FJ1108" s="7"/>
    </row>
    <row r="1109" spans="1:166" s="4" customFormat="1" ht="24.75" hidden="1" customHeight="1" x14ac:dyDescent="0.25">
      <c r="A1109" s="4">
        <v>1107</v>
      </c>
      <c r="B1109" s="4" t="s">
        <v>3799</v>
      </c>
      <c r="C1109" s="144" t="s">
        <v>3681</v>
      </c>
      <c r="D1109" s="138" t="s">
        <v>3868</v>
      </c>
      <c r="E1109" s="144" t="s">
        <v>3911</v>
      </c>
      <c r="F1109" s="26" t="s">
        <v>2101</v>
      </c>
      <c r="G1109" s="26" t="s">
        <v>2296</v>
      </c>
      <c r="H1109" s="26" t="s">
        <v>40</v>
      </c>
      <c r="I1109" s="8">
        <v>45734</v>
      </c>
      <c r="J1109" s="71">
        <f t="shared" ca="1" si="189"/>
        <v>291.39353854166984</v>
      </c>
      <c r="K1109" s="19">
        <v>364</v>
      </c>
      <c r="L1109" s="70">
        <f t="shared" si="190"/>
        <v>46098</v>
      </c>
      <c r="M1109" s="150" t="s">
        <v>3024</v>
      </c>
      <c r="O1109" s="138"/>
      <c r="R1109" s="195"/>
      <c r="U1109" s="47" t="s">
        <v>29</v>
      </c>
      <c r="X1109" s="47" t="s">
        <v>6973</v>
      </c>
      <c r="Y1109" s="138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  <c r="AZ1109" s="7"/>
      <c r="BA1109" s="7"/>
      <c r="BB1109" s="7"/>
      <c r="BC1109" s="7"/>
      <c r="BD1109" s="7"/>
      <c r="BE1109" s="7"/>
      <c r="BF1109" s="7"/>
      <c r="BG1109" s="7"/>
      <c r="BH1109" s="7"/>
      <c r="BI1109" s="7"/>
      <c r="BJ1109" s="7"/>
      <c r="BK1109" s="7"/>
      <c r="BL1109" s="7"/>
      <c r="BM1109" s="7"/>
      <c r="BN1109" s="7"/>
      <c r="BO1109" s="7"/>
      <c r="BP1109" s="7"/>
      <c r="BQ1109" s="7"/>
      <c r="BR1109" s="7"/>
      <c r="BS1109" s="7"/>
      <c r="BT1109" s="7"/>
      <c r="BU1109" s="7"/>
      <c r="BV1109" s="7"/>
      <c r="BW1109" s="7"/>
      <c r="BX1109" s="7"/>
      <c r="BY1109" s="7"/>
      <c r="BZ1109" s="7"/>
      <c r="CA1109" s="7"/>
      <c r="CB1109" s="7"/>
      <c r="CC1109" s="7"/>
      <c r="CD1109" s="7"/>
      <c r="CE1109" s="7"/>
      <c r="CF1109" s="7"/>
      <c r="CG1109" s="7"/>
      <c r="CH1109" s="7"/>
      <c r="CI1109" s="7"/>
      <c r="CJ1109" s="7"/>
      <c r="CK1109" s="7"/>
      <c r="CL1109" s="7"/>
      <c r="CM1109" s="7"/>
      <c r="CN1109" s="7"/>
      <c r="CO1109" s="7"/>
      <c r="CP1109" s="7"/>
      <c r="CQ1109" s="7"/>
      <c r="CR1109" s="7"/>
      <c r="CS1109" s="7"/>
      <c r="CT1109" s="7"/>
      <c r="CU1109" s="7"/>
      <c r="CV1109" s="7"/>
      <c r="CW1109" s="7"/>
      <c r="CX1109" s="7"/>
      <c r="CY1109" s="7"/>
      <c r="CZ1109" s="7"/>
      <c r="DA1109" s="7"/>
      <c r="DB1109" s="7"/>
      <c r="DC1109" s="7"/>
      <c r="DD1109" s="7"/>
      <c r="DE1109" s="7"/>
      <c r="DF1109" s="7"/>
      <c r="DG1109" s="7"/>
      <c r="DH1109" s="7"/>
      <c r="DI1109" s="7"/>
      <c r="DJ1109" s="7"/>
      <c r="DK1109" s="7"/>
      <c r="DL1109" s="7"/>
      <c r="DM1109" s="7"/>
      <c r="DN1109" s="7"/>
      <c r="DO1109" s="7"/>
      <c r="DP1109" s="7"/>
      <c r="DQ1109" s="7"/>
      <c r="DR1109" s="7"/>
      <c r="DS1109" s="7"/>
      <c r="DT1109" s="7"/>
      <c r="DU1109" s="7"/>
      <c r="DV1109" s="7"/>
      <c r="DW1109" s="7"/>
      <c r="DX1109" s="7"/>
      <c r="DY1109" s="7"/>
      <c r="DZ1109" s="7"/>
      <c r="EA1109" s="7"/>
      <c r="EB1109" s="7"/>
      <c r="EC1109" s="7"/>
      <c r="ED1109" s="7"/>
      <c r="EE1109" s="7"/>
      <c r="EF1109" s="7"/>
      <c r="EG1109" s="7"/>
      <c r="EH1109" s="7"/>
      <c r="EI1109" s="7"/>
      <c r="EJ1109" s="7"/>
      <c r="EK1109" s="7"/>
      <c r="EL1109" s="7"/>
      <c r="EM1109" s="7"/>
      <c r="EN1109" s="7"/>
      <c r="EO1109" s="7"/>
      <c r="EP1109" s="7"/>
      <c r="EQ1109" s="7"/>
      <c r="ER1109" s="7"/>
      <c r="ES1109" s="7"/>
      <c r="ET1109" s="7"/>
      <c r="EU1109" s="7"/>
      <c r="EV1109" s="7"/>
      <c r="EW1109" s="7"/>
      <c r="EX1109" s="7"/>
      <c r="EY1109" s="7"/>
      <c r="EZ1109" s="7"/>
      <c r="FA1109" s="7"/>
      <c r="FB1109" s="7"/>
      <c r="FC1109" s="7"/>
      <c r="FD1109" s="7"/>
      <c r="FE1109" s="7"/>
      <c r="FF1109" s="7"/>
      <c r="FG1109" s="7"/>
      <c r="FH1109" s="7"/>
      <c r="FI1109" s="7"/>
      <c r="FJ1109" s="7"/>
    </row>
    <row r="1110" spans="1:166" s="4" customFormat="1" ht="24.75" hidden="1" customHeight="1" x14ac:dyDescent="0.25">
      <c r="A1110" s="4">
        <v>1108</v>
      </c>
      <c r="B1110" s="4" t="s">
        <v>3799</v>
      </c>
      <c r="C1110" s="144" t="s">
        <v>3795</v>
      </c>
      <c r="D1110" s="138" t="s">
        <v>3869</v>
      </c>
      <c r="E1110" s="144" t="s">
        <v>3912</v>
      </c>
      <c r="F1110" s="26" t="s">
        <v>2101</v>
      </c>
      <c r="G1110" s="26" t="s">
        <v>2296</v>
      </c>
      <c r="H1110" s="26" t="s">
        <v>40</v>
      </c>
      <c r="I1110" s="8">
        <v>45735</v>
      </c>
      <c r="J1110" s="71">
        <f t="shared" ca="1" si="189"/>
        <v>657.39353854166984</v>
      </c>
      <c r="K1110" s="19">
        <v>729</v>
      </c>
      <c r="L1110" s="70">
        <f t="shared" si="190"/>
        <v>46464</v>
      </c>
      <c r="M1110" s="144" t="s">
        <v>3928</v>
      </c>
      <c r="O1110" s="138"/>
      <c r="R1110" s="195"/>
      <c r="U1110" s="47" t="s">
        <v>29</v>
      </c>
      <c r="X1110" s="47" t="s">
        <v>6973</v>
      </c>
      <c r="Y1110" s="138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  <c r="AZ1110" s="7"/>
      <c r="BA1110" s="7"/>
      <c r="BB1110" s="7"/>
      <c r="BC1110" s="7"/>
      <c r="BD1110" s="7"/>
      <c r="BE1110" s="7"/>
      <c r="BF1110" s="7"/>
      <c r="BG1110" s="7"/>
      <c r="BH1110" s="7"/>
      <c r="BI1110" s="7"/>
      <c r="BJ1110" s="7"/>
      <c r="BK1110" s="7"/>
      <c r="BL1110" s="7"/>
      <c r="BM1110" s="7"/>
      <c r="BN1110" s="7"/>
      <c r="BO1110" s="7"/>
      <c r="BP1110" s="7"/>
      <c r="BQ1110" s="7"/>
      <c r="BR1110" s="7"/>
      <c r="BS1110" s="7"/>
      <c r="BT1110" s="7"/>
      <c r="BU1110" s="7"/>
      <c r="BV1110" s="7"/>
      <c r="BW1110" s="7"/>
      <c r="BX1110" s="7"/>
      <c r="BY1110" s="7"/>
      <c r="BZ1110" s="7"/>
      <c r="CA1110" s="7"/>
      <c r="CB1110" s="7"/>
      <c r="CC1110" s="7"/>
      <c r="CD1110" s="7"/>
      <c r="CE1110" s="7"/>
      <c r="CF1110" s="7"/>
      <c r="CG1110" s="7"/>
      <c r="CH1110" s="7"/>
      <c r="CI1110" s="7"/>
      <c r="CJ1110" s="7"/>
      <c r="CK1110" s="7"/>
      <c r="CL1110" s="7"/>
      <c r="CM1110" s="7"/>
      <c r="CN1110" s="7"/>
      <c r="CO1110" s="7"/>
      <c r="CP1110" s="7"/>
      <c r="CQ1110" s="7"/>
      <c r="CR1110" s="7"/>
      <c r="CS1110" s="7"/>
      <c r="CT1110" s="7"/>
      <c r="CU1110" s="7"/>
      <c r="CV1110" s="7"/>
      <c r="CW1110" s="7"/>
      <c r="CX1110" s="7"/>
      <c r="CY1110" s="7"/>
      <c r="CZ1110" s="7"/>
      <c r="DA1110" s="7"/>
      <c r="DB1110" s="7"/>
      <c r="DC1110" s="7"/>
      <c r="DD1110" s="7"/>
      <c r="DE1110" s="7"/>
      <c r="DF1110" s="7"/>
      <c r="DG1110" s="7"/>
      <c r="DH1110" s="7"/>
      <c r="DI1110" s="7"/>
      <c r="DJ1110" s="7"/>
      <c r="DK1110" s="7"/>
      <c r="DL1110" s="7"/>
      <c r="DM1110" s="7"/>
      <c r="DN1110" s="7"/>
      <c r="DO1110" s="7"/>
      <c r="DP1110" s="7"/>
      <c r="DQ1110" s="7"/>
      <c r="DR1110" s="7"/>
      <c r="DS1110" s="7"/>
      <c r="DT1110" s="7"/>
      <c r="DU1110" s="7"/>
      <c r="DV1110" s="7"/>
      <c r="DW1110" s="7"/>
      <c r="DX1110" s="7"/>
      <c r="DY1110" s="7"/>
      <c r="DZ1110" s="7"/>
      <c r="EA1110" s="7"/>
      <c r="EB1110" s="7"/>
      <c r="EC1110" s="7"/>
      <c r="ED1110" s="7"/>
      <c r="EE1110" s="7"/>
      <c r="EF1110" s="7"/>
      <c r="EG1110" s="7"/>
      <c r="EH1110" s="7"/>
      <c r="EI1110" s="7"/>
      <c r="EJ1110" s="7"/>
      <c r="EK1110" s="7"/>
      <c r="EL1110" s="7"/>
      <c r="EM1110" s="7"/>
      <c r="EN1110" s="7"/>
      <c r="EO1110" s="7"/>
      <c r="EP1110" s="7"/>
      <c r="EQ1110" s="7"/>
      <c r="ER1110" s="7"/>
      <c r="ES1110" s="7"/>
      <c r="ET1110" s="7"/>
      <c r="EU1110" s="7"/>
      <c r="EV1110" s="7"/>
      <c r="EW1110" s="7"/>
      <c r="EX1110" s="7"/>
      <c r="EY1110" s="7"/>
      <c r="EZ1110" s="7"/>
      <c r="FA1110" s="7"/>
      <c r="FB1110" s="7"/>
      <c r="FC1110" s="7"/>
      <c r="FD1110" s="7"/>
      <c r="FE1110" s="7"/>
      <c r="FF1110" s="7"/>
      <c r="FG1110" s="7"/>
      <c r="FH1110" s="7"/>
      <c r="FI1110" s="7"/>
      <c r="FJ1110" s="7"/>
    </row>
    <row r="1111" spans="1:166" s="4" customFormat="1" ht="24.75" hidden="1" customHeight="1" x14ac:dyDescent="0.25">
      <c r="A1111" s="4">
        <v>1109</v>
      </c>
      <c r="B1111" s="4" t="s">
        <v>3799</v>
      </c>
      <c r="C1111" s="144" t="s">
        <v>2475</v>
      </c>
      <c r="D1111" s="138" t="s">
        <v>3870</v>
      </c>
      <c r="E1111" s="144" t="s">
        <v>3904</v>
      </c>
      <c r="F1111" s="26" t="s">
        <v>2101</v>
      </c>
      <c r="G1111" s="26" t="s">
        <v>2296</v>
      </c>
      <c r="H1111" s="26" t="s">
        <v>40</v>
      </c>
      <c r="I1111" s="8">
        <v>45734</v>
      </c>
      <c r="J1111" s="71">
        <f t="shared" ca="1" si="189"/>
        <v>291.39353854166984</v>
      </c>
      <c r="K1111" s="19">
        <v>364</v>
      </c>
      <c r="L1111" s="70">
        <f t="shared" si="190"/>
        <v>46098</v>
      </c>
      <c r="M1111" s="138" t="s">
        <v>2045</v>
      </c>
      <c r="O1111" s="138" t="s">
        <v>3940</v>
      </c>
      <c r="R1111" s="195" t="s">
        <v>3949</v>
      </c>
      <c r="U1111" s="47" t="s">
        <v>29</v>
      </c>
      <c r="X1111" s="47" t="s">
        <v>6973</v>
      </c>
      <c r="Y1111" s="138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  <c r="AY1111" s="7"/>
      <c r="AZ1111" s="7"/>
      <c r="BA1111" s="7"/>
      <c r="BB1111" s="7"/>
      <c r="BC1111" s="7"/>
      <c r="BD1111" s="7"/>
      <c r="BE1111" s="7"/>
      <c r="BF1111" s="7"/>
      <c r="BG1111" s="7"/>
      <c r="BH1111" s="7"/>
      <c r="BI1111" s="7"/>
      <c r="BJ1111" s="7"/>
      <c r="BK1111" s="7"/>
      <c r="BL1111" s="7"/>
      <c r="BM1111" s="7"/>
      <c r="BN1111" s="7"/>
      <c r="BO1111" s="7"/>
      <c r="BP1111" s="7"/>
      <c r="BQ1111" s="7"/>
      <c r="BR1111" s="7"/>
      <c r="BS1111" s="7"/>
      <c r="BT1111" s="7"/>
      <c r="BU1111" s="7"/>
      <c r="BV1111" s="7"/>
      <c r="BW1111" s="7"/>
      <c r="BX1111" s="7"/>
      <c r="BY1111" s="7"/>
      <c r="BZ1111" s="7"/>
      <c r="CA1111" s="7"/>
      <c r="CB1111" s="7"/>
      <c r="CC1111" s="7"/>
      <c r="CD1111" s="7"/>
      <c r="CE1111" s="7"/>
      <c r="CF1111" s="7"/>
      <c r="CG1111" s="7"/>
      <c r="CH1111" s="7"/>
      <c r="CI1111" s="7"/>
      <c r="CJ1111" s="7"/>
      <c r="CK1111" s="7"/>
      <c r="CL1111" s="7"/>
      <c r="CM1111" s="7"/>
      <c r="CN1111" s="7"/>
      <c r="CO1111" s="7"/>
      <c r="CP1111" s="7"/>
      <c r="CQ1111" s="7"/>
      <c r="CR1111" s="7"/>
      <c r="CS1111" s="7"/>
      <c r="CT1111" s="7"/>
      <c r="CU1111" s="7"/>
      <c r="CV1111" s="7"/>
      <c r="CW1111" s="7"/>
      <c r="CX1111" s="7"/>
      <c r="CY1111" s="7"/>
      <c r="CZ1111" s="7"/>
      <c r="DA1111" s="7"/>
      <c r="DB1111" s="7"/>
      <c r="DC1111" s="7"/>
      <c r="DD1111" s="7"/>
      <c r="DE1111" s="7"/>
      <c r="DF1111" s="7"/>
      <c r="DG1111" s="7"/>
      <c r="DH1111" s="7"/>
      <c r="DI1111" s="7"/>
      <c r="DJ1111" s="7"/>
      <c r="DK1111" s="7"/>
      <c r="DL1111" s="7"/>
      <c r="DM1111" s="7"/>
      <c r="DN1111" s="7"/>
      <c r="DO1111" s="7"/>
      <c r="DP1111" s="7"/>
      <c r="DQ1111" s="7"/>
      <c r="DR1111" s="7"/>
      <c r="DS1111" s="7"/>
      <c r="DT1111" s="7"/>
      <c r="DU1111" s="7"/>
      <c r="DV1111" s="7"/>
      <c r="DW1111" s="7"/>
      <c r="DX1111" s="7"/>
      <c r="DY1111" s="7"/>
      <c r="DZ1111" s="7"/>
      <c r="EA1111" s="7"/>
      <c r="EB1111" s="7"/>
      <c r="EC1111" s="7"/>
      <c r="ED1111" s="7"/>
      <c r="EE1111" s="7"/>
      <c r="EF1111" s="7"/>
      <c r="EG1111" s="7"/>
      <c r="EH1111" s="7"/>
      <c r="EI1111" s="7"/>
      <c r="EJ1111" s="7"/>
      <c r="EK1111" s="7"/>
      <c r="EL1111" s="7"/>
      <c r="EM1111" s="7"/>
      <c r="EN1111" s="7"/>
      <c r="EO1111" s="7"/>
      <c r="EP1111" s="7"/>
      <c r="EQ1111" s="7"/>
      <c r="ER1111" s="7"/>
      <c r="ES1111" s="7"/>
      <c r="ET1111" s="7"/>
      <c r="EU1111" s="7"/>
      <c r="EV1111" s="7"/>
      <c r="EW1111" s="7"/>
      <c r="EX1111" s="7"/>
      <c r="EY1111" s="7"/>
      <c r="EZ1111" s="7"/>
      <c r="FA1111" s="7"/>
      <c r="FB1111" s="7"/>
      <c r="FC1111" s="7"/>
      <c r="FD1111" s="7"/>
      <c r="FE1111" s="7"/>
      <c r="FF1111" s="7"/>
      <c r="FG1111" s="7"/>
      <c r="FH1111" s="7"/>
      <c r="FI1111" s="7"/>
      <c r="FJ1111" s="7"/>
    </row>
    <row r="1112" spans="1:166" s="4" customFormat="1" ht="24.75" hidden="1" customHeight="1" x14ac:dyDescent="0.25">
      <c r="A1112" s="4">
        <v>1110</v>
      </c>
      <c r="B1112" s="4" t="s">
        <v>3799</v>
      </c>
      <c r="C1112" s="144" t="s">
        <v>2475</v>
      </c>
      <c r="D1112" s="138" t="s">
        <v>3871</v>
      </c>
      <c r="E1112" s="144" t="s">
        <v>3904</v>
      </c>
      <c r="F1112" s="26" t="s">
        <v>2101</v>
      </c>
      <c r="G1112" s="26" t="s">
        <v>2296</v>
      </c>
      <c r="H1112" s="26" t="s">
        <v>40</v>
      </c>
      <c r="I1112" s="8">
        <v>45734</v>
      </c>
      <c r="J1112" s="71">
        <f t="shared" ca="1" si="189"/>
        <v>291.39353854166984</v>
      </c>
      <c r="K1112" s="19">
        <v>364</v>
      </c>
      <c r="L1112" s="70">
        <f t="shared" si="190"/>
        <v>46098</v>
      </c>
      <c r="M1112" s="138" t="s">
        <v>2045</v>
      </c>
      <c r="O1112" s="138" t="s">
        <v>3940</v>
      </c>
      <c r="R1112" s="195" t="s">
        <v>3949</v>
      </c>
      <c r="U1112" s="47" t="s">
        <v>29</v>
      </c>
      <c r="X1112" s="47" t="s">
        <v>6973</v>
      </c>
      <c r="Y1112" s="138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  <c r="BE1112" s="7"/>
      <c r="BF1112" s="7"/>
      <c r="BG1112" s="7"/>
      <c r="BH1112" s="7"/>
      <c r="BI1112" s="7"/>
      <c r="BJ1112" s="7"/>
      <c r="BK1112" s="7"/>
      <c r="BL1112" s="7"/>
      <c r="BM1112" s="7"/>
      <c r="BN1112" s="7"/>
      <c r="BO1112" s="7"/>
      <c r="BP1112" s="7"/>
      <c r="BQ1112" s="7"/>
      <c r="BR1112" s="7"/>
      <c r="BS1112" s="7"/>
      <c r="BT1112" s="7"/>
      <c r="BU1112" s="7"/>
      <c r="BV1112" s="7"/>
      <c r="BW1112" s="7"/>
      <c r="BX1112" s="7"/>
      <c r="BY1112" s="7"/>
      <c r="BZ1112" s="7"/>
      <c r="CA1112" s="7"/>
      <c r="CB1112" s="7"/>
      <c r="CC1112" s="7"/>
      <c r="CD1112" s="7"/>
      <c r="CE1112" s="7"/>
      <c r="CF1112" s="7"/>
      <c r="CG1112" s="7"/>
      <c r="CH1112" s="7"/>
      <c r="CI1112" s="7"/>
      <c r="CJ1112" s="7"/>
      <c r="CK1112" s="7"/>
      <c r="CL1112" s="7"/>
      <c r="CM1112" s="7"/>
      <c r="CN1112" s="7"/>
      <c r="CO1112" s="7"/>
      <c r="CP1112" s="7"/>
      <c r="CQ1112" s="7"/>
      <c r="CR1112" s="7"/>
      <c r="CS1112" s="7"/>
      <c r="CT1112" s="7"/>
      <c r="CU1112" s="7"/>
      <c r="CV1112" s="7"/>
      <c r="CW1112" s="7"/>
      <c r="CX1112" s="7"/>
      <c r="CY1112" s="7"/>
      <c r="CZ1112" s="7"/>
      <c r="DA1112" s="7"/>
      <c r="DB1112" s="7"/>
      <c r="DC1112" s="7"/>
      <c r="DD1112" s="7"/>
      <c r="DE1112" s="7"/>
      <c r="DF1112" s="7"/>
      <c r="DG1112" s="7"/>
      <c r="DH1112" s="7"/>
      <c r="DI1112" s="7"/>
      <c r="DJ1112" s="7"/>
      <c r="DK1112" s="7"/>
      <c r="DL1112" s="7"/>
      <c r="DM1112" s="7"/>
      <c r="DN1112" s="7"/>
      <c r="DO1112" s="7"/>
      <c r="DP1112" s="7"/>
      <c r="DQ1112" s="7"/>
      <c r="DR1112" s="7"/>
      <c r="DS1112" s="7"/>
      <c r="DT1112" s="7"/>
      <c r="DU1112" s="7"/>
      <c r="DV1112" s="7"/>
      <c r="DW1112" s="7"/>
      <c r="DX1112" s="7"/>
      <c r="DY1112" s="7"/>
      <c r="DZ1112" s="7"/>
      <c r="EA1112" s="7"/>
      <c r="EB1112" s="7"/>
      <c r="EC1112" s="7"/>
      <c r="ED1112" s="7"/>
      <c r="EE1112" s="7"/>
      <c r="EF1112" s="7"/>
      <c r="EG1112" s="7"/>
      <c r="EH1112" s="7"/>
      <c r="EI1112" s="7"/>
      <c r="EJ1112" s="7"/>
      <c r="EK1112" s="7"/>
      <c r="EL1112" s="7"/>
      <c r="EM1112" s="7"/>
      <c r="EN1112" s="7"/>
      <c r="EO1112" s="7"/>
      <c r="EP1112" s="7"/>
      <c r="EQ1112" s="7"/>
      <c r="ER1112" s="7"/>
      <c r="ES1112" s="7"/>
      <c r="ET1112" s="7"/>
      <c r="EU1112" s="7"/>
      <c r="EV1112" s="7"/>
      <c r="EW1112" s="7"/>
      <c r="EX1112" s="7"/>
      <c r="EY1112" s="7"/>
      <c r="EZ1112" s="7"/>
      <c r="FA1112" s="7"/>
      <c r="FB1112" s="7"/>
      <c r="FC1112" s="7"/>
      <c r="FD1112" s="7"/>
      <c r="FE1112" s="7"/>
      <c r="FF1112" s="7"/>
      <c r="FG1112" s="7"/>
      <c r="FH1112" s="7"/>
      <c r="FI1112" s="7"/>
      <c r="FJ1112" s="7"/>
    </row>
    <row r="1113" spans="1:166" s="4" customFormat="1" ht="24.75" hidden="1" customHeight="1" x14ac:dyDescent="0.25">
      <c r="A1113" s="4">
        <v>1111</v>
      </c>
      <c r="B1113" s="4" t="s">
        <v>3799</v>
      </c>
      <c r="C1113" s="144" t="s">
        <v>3795</v>
      </c>
      <c r="D1113" s="138" t="s">
        <v>3872</v>
      </c>
      <c r="E1113" s="144" t="s">
        <v>3913</v>
      </c>
      <c r="F1113" s="26" t="s">
        <v>2101</v>
      </c>
      <c r="G1113" s="26" t="s">
        <v>2296</v>
      </c>
      <c r="H1113" s="26" t="s">
        <v>40</v>
      </c>
      <c r="I1113" s="8">
        <v>45735</v>
      </c>
      <c r="J1113" s="71">
        <f t="shared" ca="1" si="189"/>
        <v>657.39353854166984</v>
      </c>
      <c r="K1113" s="19">
        <v>729</v>
      </c>
      <c r="L1113" s="70">
        <f t="shared" si="190"/>
        <v>46464</v>
      </c>
      <c r="M1113" s="150" t="s">
        <v>3936</v>
      </c>
      <c r="O1113" s="138"/>
      <c r="R1113" s="195"/>
      <c r="U1113" s="47" t="s">
        <v>29</v>
      </c>
      <c r="X1113" s="47" t="s">
        <v>6973</v>
      </c>
      <c r="Y1113" s="138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  <c r="BE1113" s="7"/>
      <c r="BF1113" s="7"/>
      <c r="BG1113" s="7"/>
      <c r="BH1113" s="7"/>
      <c r="BI1113" s="7"/>
      <c r="BJ1113" s="7"/>
      <c r="BK1113" s="7"/>
      <c r="BL1113" s="7"/>
      <c r="BM1113" s="7"/>
      <c r="BN1113" s="7"/>
      <c r="BO1113" s="7"/>
      <c r="BP1113" s="7"/>
      <c r="BQ1113" s="7"/>
      <c r="BR1113" s="7"/>
      <c r="BS1113" s="7"/>
      <c r="BT1113" s="7"/>
      <c r="BU1113" s="7"/>
      <c r="BV1113" s="7"/>
      <c r="BW1113" s="7"/>
      <c r="BX1113" s="7"/>
      <c r="BY1113" s="7"/>
      <c r="BZ1113" s="7"/>
      <c r="CA1113" s="7"/>
      <c r="CB1113" s="7"/>
      <c r="CC1113" s="7"/>
      <c r="CD1113" s="7"/>
      <c r="CE1113" s="7"/>
      <c r="CF1113" s="7"/>
      <c r="CG1113" s="7"/>
      <c r="CH1113" s="7"/>
      <c r="CI1113" s="7"/>
      <c r="CJ1113" s="7"/>
      <c r="CK1113" s="7"/>
      <c r="CL1113" s="7"/>
      <c r="CM1113" s="7"/>
      <c r="CN1113" s="7"/>
      <c r="CO1113" s="7"/>
      <c r="CP1113" s="7"/>
      <c r="CQ1113" s="7"/>
      <c r="CR1113" s="7"/>
      <c r="CS1113" s="7"/>
      <c r="CT1113" s="7"/>
      <c r="CU1113" s="7"/>
      <c r="CV1113" s="7"/>
      <c r="CW1113" s="7"/>
      <c r="CX1113" s="7"/>
      <c r="CY1113" s="7"/>
      <c r="CZ1113" s="7"/>
      <c r="DA1113" s="7"/>
      <c r="DB1113" s="7"/>
      <c r="DC1113" s="7"/>
      <c r="DD1113" s="7"/>
      <c r="DE1113" s="7"/>
      <c r="DF1113" s="7"/>
      <c r="DG1113" s="7"/>
      <c r="DH1113" s="7"/>
      <c r="DI1113" s="7"/>
      <c r="DJ1113" s="7"/>
      <c r="DK1113" s="7"/>
      <c r="DL1113" s="7"/>
      <c r="DM1113" s="7"/>
      <c r="DN1113" s="7"/>
      <c r="DO1113" s="7"/>
      <c r="DP1113" s="7"/>
      <c r="DQ1113" s="7"/>
      <c r="DR1113" s="7"/>
      <c r="DS1113" s="7"/>
      <c r="DT1113" s="7"/>
      <c r="DU1113" s="7"/>
      <c r="DV1113" s="7"/>
      <c r="DW1113" s="7"/>
      <c r="DX1113" s="7"/>
      <c r="DY1113" s="7"/>
      <c r="DZ1113" s="7"/>
      <c r="EA1113" s="7"/>
      <c r="EB1113" s="7"/>
      <c r="EC1113" s="7"/>
      <c r="ED1113" s="7"/>
      <c r="EE1113" s="7"/>
      <c r="EF1113" s="7"/>
      <c r="EG1113" s="7"/>
      <c r="EH1113" s="7"/>
      <c r="EI1113" s="7"/>
      <c r="EJ1113" s="7"/>
      <c r="EK1113" s="7"/>
      <c r="EL1113" s="7"/>
      <c r="EM1113" s="7"/>
      <c r="EN1113" s="7"/>
      <c r="EO1113" s="7"/>
      <c r="EP1113" s="7"/>
      <c r="EQ1113" s="7"/>
      <c r="ER1113" s="7"/>
      <c r="ES1113" s="7"/>
      <c r="ET1113" s="7"/>
      <c r="EU1113" s="7"/>
      <c r="EV1113" s="7"/>
      <c r="EW1113" s="7"/>
      <c r="EX1113" s="7"/>
      <c r="EY1113" s="7"/>
      <c r="EZ1113" s="7"/>
      <c r="FA1113" s="7"/>
      <c r="FB1113" s="7"/>
      <c r="FC1113" s="7"/>
      <c r="FD1113" s="7"/>
      <c r="FE1113" s="7"/>
      <c r="FF1113" s="7"/>
      <c r="FG1113" s="7"/>
      <c r="FH1113" s="7"/>
      <c r="FI1113" s="7"/>
      <c r="FJ1113" s="7"/>
    </row>
    <row r="1114" spans="1:166" s="4" customFormat="1" ht="24.75" hidden="1" customHeight="1" x14ac:dyDescent="0.25">
      <c r="A1114" s="4">
        <v>1112</v>
      </c>
      <c r="B1114" s="4" t="s">
        <v>3799</v>
      </c>
      <c r="C1114" s="144" t="s">
        <v>3795</v>
      </c>
      <c r="D1114" s="138" t="s">
        <v>3872</v>
      </c>
      <c r="E1114" s="144" t="s">
        <v>3914</v>
      </c>
      <c r="F1114" s="26" t="s">
        <v>2101</v>
      </c>
      <c r="G1114" s="26" t="s">
        <v>2296</v>
      </c>
      <c r="H1114" s="26" t="s">
        <v>40</v>
      </c>
      <c r="I1114" s="8">
        <v>45734</v>
      </c>
      <c r="J1114" s="71">
        <f t="shared" ca="1" si="189"/>
        <v>656.39353854166984</v>
      </c>
      <c r="K1114" s="19">
        <v>729</v>
      </c>
      <c r="L1114" s="70">
        <f t="shared" si="190"/>
        <v>46463</v>
      </c>
      <c r="M1114" s="144" t="s">
        <v>3928</v>
      </c>
      <c r="O1114" s="138"/>
      <c r="R1114" s="195"/>
      <c r="U1114" s="47" t="s">
        <v>29</v>
      </c>
      <c r="X1114" s="47" t="s">
        <v>6973</v>
      </c>
      <c r="Y1114" s="138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  <c r="BE1114" s="7"/>
      <c r="BF1114" s="7"/>
      <c r="BG1114" s="7"/>
      <c r="BH1114" s="7"/>
      <c r="BI1114" s="7"/>
      <c r="BJ1114" s="7"/>
      <c r="BK1114" s="7"/>
      <c r="BL1114" s="7"/>
      <c r="BM1114" s="7"/>
      <c r="BN1114" s="7"/>
      <c r="BO1114" s="7"/>
      <c r="BP1114" s="7"/>
      <c r="BQ1114" s="7"/>
      <c r="BR1114" s="7"/>
      <c r="BS1114" s="7"/>
      <c r="BT1114" s="7"/>
      <c r="BU1114" s="7"/>
      <c r="BV1114" s="7"/>
      <c r="BW1114" s="7"/>
      <c r="BX1114" s="7"/>
      <c r="BY1114" s="7"/>
      <c r="BZ1114" s="7"/>
      <c r="CA1114" s="7"/>
      <c r="CB1114" s="7"/>
      <c r="CC1114" s="7"/>
      <c r="CD1114" s="7"/>
      <c r="CE1114" s="7"/>
      <c r="CF1114" s="7"/>
      <c r="CG1114" s="7"/>
      <c r="CH1114" s="7"/>
      <c r="CI1114" s="7"/>
      <c r="CJ1114" s="7"/>
      <c r="CK1114" s="7"/>
      <c r="CL1114" s="7"/>
      <c r="CM1114" s="7"/>
      <c r="CN1114" s="7"/>
      <c r="CO1114" s="7"/>
      <c r="CP1114" s="7"/>
      <c r="CQ1114" s="7"/>
      <c r="CR1114" s="7"/>
      <c r="CS1114" s="7"/>
      <c r="CT1114" s="7"/>
      <c r="CU1114" s="7"/>
      <c r="CV1114" s="7"/>
      <c r="CW1114" s="7"/>
      <c r="CX1114" s="7"/>
      <c r="CY1114" s="7"/>
      <c r="CZ1114" s="7"/>
      <c r="DA1114" s="7"/>
      <c r="DB1114" s="7"/>
      <c r="DC1114" s="7"/>
      <c r="DD1114" s="7"/>
      <c r="DE1114" s="7"/>
      <c r="DF1114" s="7"/>
      <c r="DG1114" s="7"/>
      <c r="DH1114" s="7"/>
      <c r="DI1114" s="7"/>
      <c r="DJ1114" s="7"/>
      <c r="DK1114" s="7"/>
      <c r="DL1114" s="7"/>
      <c r="DM1114" s="7"/>
      <c r="DN1114" s="7"/>
      <c r="DO1114" s="7"/>
      <c r="DP1114" s="7"/>
      <c r="DQ1114" s="7"/>
      <c r="DR1114" s="7"/>
      <c r="DS1114" s="7"/>
      <c r="DT1114" s="7"/>
      <c r="DU1114" s="7"/>
      <c r="DV1114" s="7"/>
      <c r="DW1114" s="7"/>
      <c r="DX1114" s="7"/>
      <c r="DY1114" s="7"/>
      <c r="DZ1114" s="7"/>
      <c r="EA1114" s="7"/>
      <c r="EB1114" s="7"/>
      <c r="EC1114" s="7"/>
      <c r="ED1114" s="7"/>
      <c r="EE1114" s="7"/>
      <c r="EF1114" s="7"/>
      <c r="EG1114" s="7"/>
      <c r="EH1114" s="7"/>
      <c r="EI1114" s="7"/>
      <c r="EJ1114" s="7"/>
      <c r="EK1114" s="7"/>
      <c r="EL1114" s="7"/>
      <c r="EM1114" s="7"/>
      <c r="EN1114" s="7"/>
      <c r="EO1114" s="7"/>
      <c r="EP1114" s="7"/>
      <c r="EQ1114" s="7"/>
      <c r="ER1114" s="7"/>
      <c r="ES1114" s="7"/>
      <c r="ET1114" s="7"/>
      <c r="EU1114" s="7"/>
      <c r="EV1114" s="7"/>
      <c r="EW1114" s="7"/>
      <c r="EX1114" s="7"/>
      <c r="EY1114" s="7"/>
      <c r="EZ1114" s="7"/>
      <c r="FA1114" s="7"/>
      <c r="FB1114" s="7"/>
      <c r="FC1114" s="7"/>
      <c r="FD1114" s="7"/>
      <c r="FE1114" s="7"/>
      <c r="FF1114" s="7"/>
      <c r="FG1114" s="7"/>
      <c r="FH1114" s="7"/>
      <c r="FI1114" s="7"/>
      <c r="FJ1114" s="7"/>
    </row>
    <row r="1115" spans="1:166" s="4" customFormat="1" ht="24.75" hidden="1" customHeight="1" x14ac:dyDescent="0.25">
      <c r="A1115" s="4">
        <v>1113</v>
      </c>
      <c r="B1115" s="4" t="s">
        <v>3799</v>
      </c>
      <c r="C1115" s="148" t="s">
        <v>2136</v>
      </c>
      <c r="D1115" s="138" t="s">
        <v>3873</v>
      </c>
      <c r="E1115" s="144" t="s">
        <v>3915</v>
      </c>
      <c r="F1115" s="26" t="s">
        <v>2101</v>
      </c>
      <c r="G1115" s="26" t="s">
        <v>2296</v>
      </c>
      <c r="H1115" s="26" t="s">
        <v>40</v>
      </c>
      <c r="I1115" s="8">
        <v>45734</v>
      </c>
      <c r="J1115" s="71">
        <f t="shared" ca="1" si="189"/>
        <v>291.39353854166984</v>
      </c>
      <c r="K1115" s="19">
        <v>364</v>
      </c>
      <c r="L1115" s="70">
        <f t="shared" si="190"/>
        <v>46098</v>
      </c>
      <c r="M1115" s="150" t="s">
        <v>3024</v>
      </c>
      <c r="O1115" s="138" t="s">
        <v>3942</v>
      </c>
      <c r="R1115" s="195"/>
      <c r="U1115" s="47" t="s">
        <v>29</v>
      </c>
      <c r="X1115" s="47" t="s">
        <v>6973</v>
      </c>
      <c r="Y1115" s="138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  <c r="BD1115" s="7"/>
      <c r="BE1115" s="7"/>
      <c r="BF1115" s="7"/>
      <c r="BG1115" s="7"/>
      <c r="BH1115" s="7"/>
      <c r="BI1115" s="7"/>
      <c r="BJ1115" s="7"/>
      <c r="BK1115" s="7"/>
      <c r="BL1115" s="7"/>
      <c r="BM1115" s="7"/>
      <c r="BN1115" s="7"/>
      <c r="BO1115" s="7"/>
      <c r="BP1115" s="7"/>
      <c r="BQ1115" s="7"/>
      <c r="BR1115" s="7"/>
      <c r="BS1115" s="7"/>
      <c r="BT1115" s="7"/>
      <c r="BU1115" s="7"/>
      <c r="BV1115" s="7"/>
      <c r="BW1115" s="7"/>
      <c r="BX1115" s="7"/>
      <c r="BY1115" s="7"/>
      <c r="BZ1115" s="7"/>
      <c r="CA1115" s="7"/>
      <c r="CB1115" s="7"/>
      <c r="CC1115" s="7"/>
      <c r="CD1115" s="7"/>
      <c r="CE1115" s="7"/>
      <c r="CF1115" s="7"/>
      <c r="CG1115" s="7"/>
      <c r="CH1115" s="7"/>
      <c r="CI1115" s="7"/>
      <c r="CJ1115" s="7"/>
      <c r="CK1115" s="7"/>
      <c r="CL1115" s="7"/>
      <c r="CM1115" s="7"/>
      <c r="CN1115" s="7"/>
      <c r="CO1115" s="7"/>
      <c r="CP1115" s="7"/>
      <c r="CQ1115" s="7"/>
      <c r="CR1115" s="7"/>
      <c r="CS1115" s="7"/>
      <c r="CT1115" s="7"/>
      <c r="CU1115" s="7"/>
      <c r="CV1115" s="7"/>
      <c r="CW1115" s="7"/>
      <c r="CX1115" s="7"/>
      <c r="CY1115" s="7"/>
      <c r="CZ1115" s="7"/>
      <c r="DA1115" s="7"/>
      <c r="DB1115" s="7"/>
      <c r="DC1115" s="7"/>
      <c r="DD1115" s="7"/>
      <c r="DE1115" s="7"/>
      <c r="DF1115" s="7"/>
      <c r="DG1115" s="7"/>
      <c r="DH1115" s="7"/>
      <c r="DI1115" s="7"/>
      <c r="DJ1115" s="7"/>
      <c r="DK1115" s="7"/>
      <c r="DL1115" s="7"/>
      <c r="DM1115" s="7"/>
      <c r="DN1115" s="7"/>
      <c r="DO1115" s="7"/>
      <c r="DP1115" s="7"/>
      <c r="DQ1115" s="7"/>
      <c r="DR1115" s="7"/>
      <c r="DS1115" s="7"/>
      <c r="DT1115" s="7"/>
      <c r="DU1115" s="7"/>
      <c r="DV1115" s="7"/>
      <c r="DW1115" s="7"/>
      <c r="DX1115" s="7"/>
      <c r="DY1115" s="7"/>
      <c r="DZ1115" s="7"/>
      <c r="EA1115" s="7"/>
      <c r="EB1115" s="7"/>
      <c r="EC1115" s="7"/>
      <c r="ED1115" s="7"/>
      <c r="EE1115" s="7"/>
      <c r="EF1115" s="7"/>
      <c r="EG1115" s="7"/>
      <c r="EH1115" s="7"/>
      <c r="EI1115" s="7"/>
      <c r="EJ1115" s="7"/>
      <c r="EK1115" s="7"/>
      <c r="EL1115" s="7"/>
      <c r="EM1115" s="7"/>
      <c r="EN1115" s="7"/>
      <c r="EO1115" s="7"/>
      <c r="EP1115" s="7"/>
      <c r="EQ1115" s="7"/>
      <c r="ER1115" s="7"/>
      <c r="ES1115" s="7"/>
      <c r="ET1115" s="7"/>
      <c r="EU1115" s="7"/>
      <c r="EV1115" s="7"/>
      <c r="EW1115" s="7"/>
      <c r="EX1115" s="7"/>
      <c r="EY1115" s="7"/>
      <c r="EZ1115" s="7"/>
      <c r="FA1115" s="7"/>
      <c r="FB1115" s="7"/>
      <c r="FC1115" s="7"/>
      <c r="FD1115" s="7"/>
      <c r="FE1115" s="7"/>
      <c r="FF1115" s="7"/>
      <c r="FG1115" s="7"/>
      <c r="FH1115" s="7"/>
      <c r="FI1115" s="7"/>
      <c r="FJ1115" s="7"/>
    </row>
    <row r="1116" spans="1:166" s="4" customFormat="1" ht="24.75" hidden="1" customHeight="1" x14ac:dyDescent="0.25">
      <c r="A1116" s="4">
        <v>1114</v>
      </c>
      <c r="B1116" s="4" t="s">
        <v>3799</v>
      </c>
      <c r="C1116" s="144" t="s">
        <v>3028</v>
      </c>
      <c r="D1116" s="138" t="s">
        <v>3868</v>
      </c>
      <c r="E1116" s="144">
        <v>65883</v>
      </c>
      <c r="F1116" s="26" t="s">
        <v>2101</v>
      </c>
      <c r="G1116" s="26" t="s">
        <v>2296</v>
      </c>
      <c r="H1116" s="26" t="s">
        <v>40</v>
      </c>
      <c r="I1116" s="8">
        <v>45717</v>
      </c>
      <c r="J1116" s="71">
        <f t="shared" ca="1" si="189"/>
        <v>274.39353854166984</v>
      </c>
      <c r="K1116" s="19">
        <v>364</v>
      </c>
      <c r="L1116" s="70">
        <f t="shared" si="190"/>
        <v>46081</v>
      </c>
      <c r="M1116" s="138" t="s">
        <v>2045</v>
      </c>
      <c r="O1116" s="138" t="s">
        <v>3943</v>
      </c>
      <c r="R1116" s="144"/>
      <c r="U1116" s="47" t="s">
        <v>29</v>
      </c>
      <c r="X1116" s="47" t="s">
        <v>6973</v>
      </c>
      <c r="Y1116" s="138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  <c r="AZ1116" s="7"/>
      <c r="BA1116" s="7"/>
      <c r="BB1116" s="7"/>
      <c r="BC1116" s="7"/>
      <c r="BD1116" s="7"/>
      <c r="BE1116" s="7"/>
      <c r="BF1116" s="7"/>
      <c r="BG1116" s="7"/>
      <c r="BH1116" s="7"/>
      <c r="BI1116" s="7"/>
      <c r="BJ1116" s="7"/>
      <c r="BK1116" s="7"/>
      <c r="BL1116" s="7"/>
      <c r="BM1116" s="7"/>
      <c r="BN1116" s="7"/>
      <c r="BO1116" s="7"/>
      <c r="BP1116" s="7"/>
      <c r="BQ1116" s="7"/>
      <c r="BR1116" s="7"/>
      <c r="BS1116" s="7"/>
      <c r="BT1116" s="7"/>
      <c r="BU1116" s="7"/>
      <c r="BV1116" s="7"/>
      <c r="BW1116" s="7"/>
      <c r="BX1116" s="7"/>
      <c r="BY1116" s="7"/>
      <c r="BZ1116" s="7"/>
      <c r="CA1116" s="7"/>
      <c r="CB1116" s="7"/>
      <c r="CC1116" s="7"/>
      <c r="CD1116" s="7"/>
      <c r="CE1116" s="7"/>
      <c r="CF1116" s="7"/>
      <c r="CG1116" s="7"/>
      <c r="CH1116" s="7"/>
      <c r="CI1116" s="7"/>
      <c r="CJ1116" s="7"/>
      <c r="CK1116" s="7"/>
      <c r="CL1116" s="7"/>
      <c r="CM1116" s="7"/>
      <c r="CN1116" s="7"/>
      <c r="CO1116" s="7"/>
      <c r="CP1116" s="7"/>
      <c r="CQ1116" s="7"/>
      <c r="CR1116" s="7"/>
      <c r="CS1116" s="7"/>
      <c r="CT1116" s="7"/>
      <c r="CU1116" s="7"/>
      <c r="CV1116" s="7"/>
      <c r="CW1116" s="7"/>
      <c r="CX1116" s="7"/>
      <c r="CY1116" s="7"/>
      <c r="CZ1116" s="7"/>
      <c r="DA1116" s="7"/>
      <c r="DB1116" s="7"/>
      <c r="DC1116" s="7"/>
      <c r="DD1116" s="7"/>
      <c r="DE1116" s="7"/>
      <c r="DF1116" s="7"/>
      <c r="DG1116" s="7"/>
      <c r="DH1116" s="7"/>
      <c r="DI1116" s="7"/>
      <c r="DJ1116" s="7"/>
      <c r="DK1116" s="7"/>
      <c r="DL1116" s="7"/>
      <c r="DM1116" s="7"/>
      <c r="DN1116" s="7"/>
      <c r="DO1116" s="7"/>
      <c r="DP1116" s="7"/>
      <c r="DQ1116" s="7"/>
      <c r="DR1116" s="7"/>
      <c r="DS1116" s="7"/>
      <c r="DT1116" s="7"/>
      <c r="DU1116" s="7"/>
      <c r="DV1116" s="7"/>
      <c r="DW1116" s="7"/>
      <c r="DX1116" s="7"/>
      <c r="DY1116" s="7"/>
      <c r="DZ1116" s="7"/>
      <c r="EA1116" s="7"/>
      <c r="EB1116" s="7"/>
      <c r="EC1116" s="7"/>
      <c r="ED1116" s="7"/>
      <c r="EE1116" s="7"/>
      <c r="EF1116" s="7"/>
      <c r="EG1116" s="7"/>
      <c r="EH1116" s="7"/>
      <c r="EI1116" s="7"/>
      <c r="EJ1116" s="7"/>
      <c r="EK1116" s="7"/>
      <c r="EL1116" s="7"/>
      <c r="EM1116" s="7"/>
      <c r="EN1116" s="7"/>
      <c r="EO1116" s="7"/>
      <c r="EP1116" s="7"/>
      <c r="EQ1116" s="7"/>
      <c r="ER1116" s="7"/>
      <c r="ES1116" s="7"/>
      <c r="ET1116" s="7"/>
      <c r="EU1116" s="7"/>
      <c r="EV1116" s="7"/>
      <c r="EW1116" s="7"/>
      <c r="EX1116" s="7"/>
      <c r="EY1116" s="7"/>
      <c r="EZ1116" s="7"/>
      <c r="FA1116" s="7"/>
      <c r="FB1116" s="7"/>
      <c r="FC1116" s="7"/>
      <c r="FD1116" s="7"/>
      <c r="FE1116" s="7"/>
      <c r="FF1116" s="7"/>
      <c r="FG1116" s="7"/>
      <c r="FH1116" s="7"/>
      <c r="FI1116" s="7"/>
      <c r="FJ1116" s="7"/>
    </row>
    <row r="1117" spans="1:166" s="4" customFormat="1" ht="24.75" hidden="1" customHeight="1" x14ac:dyDescent="0.25">
      <c r="A1117" s="4">
        <v>1115</v>
      </c>
      <c r="B1117" s="4" t="s">
        <v>3799</v>
      </c>
      <c r="C1117" s="144" t="s">
        <v>2475</v>
      </c>
      <c r="D1117" s="138" t="s">
        <v>3868</v>
      </c>
      <c r="E1117" s="144" t="s">
        <v>3904</v>
      </c>
      <c r="F1117" s="26" t="s">
        <v>2101</v>
      </c>
      <c r="G1117" s="26" t="s">
        <v>2296</v>
      </c>
      <c r="H1117" s="26" t="s">
        <v>40</v>
      </c>
      <c r="I1117" s="8">
        <v>45719</v>
      </c>
      <c r="J1117" s="71">
        <f t="shared" ca="1" si="189"/>
        <v>276.39353854166984</v>
      </c>
      <c r="K1117" s="19">
        <v>364</v>
      </c>
      <c r="L1117" s="70">
        <f t="shared" si="190"/>
        <v>46083</v>
      </c>
      <c r="M1117" s="138" t="s">
        <v>2045</v>
      </c>
      <c r="O1117" s="138" t="s">
        <v>3940</v>
      </c>
      <c r="R1117" s="195" t="s">
        <v>3950</v>
      </c>
      <c r="U1117" s="47" t="s">
        <v>29</v>
      </c>
      <c r="X1117" s="47" t="s">
        <v>6973</v>
      </c>
      <c r="Y1117" s="138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7"/>
      <c r="AX1117" s="7"/>
      <c r="AY1117" s="7"/>
      <c r="AZ1117" s="7"/>
      <c r="BA1117" s="7"/>
      <c r="BB1117" s="7"/>
      <c r="BC1117" s="7"/>
      <c r="BD1117" s="7"/>
      <c r="BE1117" s="7"/>
      <c r="BF1117" s="7"/>
      <c r="BG1117" s="7"/>
      <c r="BH1117" s="7"/>
      <c r="BI1117" s="7"/>
      <c r="BJ1117" s="7"/>
      <c r="BK1117" s="7"/>
      <c r="BL1117" s="7"/>
      <c r="BM1117" s="7"/>
      <c r="BN1117" s="7"/>
      <c r="BO1117" s="7"/>
      <c r="BP1117" s="7"/>
      <c r="BQ1117" s="7"/>
      <c r="BR1117" s="7"/>
      <c r="BS1117" s="7"/>
      <c r="BT1117" s="7"/>
      <c r="BU1117" s="7"/>
      <c r="BV1117" s="7"/>
      <c r="BW1117" s="7"/>
      <c r="BX1117" s="7"/>
      <c r="BY1117" s="7"/>
      <c r="BZ1117" s="7"/>
      <c r="CA1117" s="7"/>
      <c r="CB1117" s="7"/>
      <c r="CC1117" s="7"/>
      <c r="CD1117" s="7"/>
      <c r="CE1117" s="7"/>
      <c r="CF1117" s="7"/>
      <c r="CG1117" s="7"/>
      <c r="CH1117" s="7"/>
      <c r="CI1117" s="7"/>
      <c r="CJ1117" s="7"/>
      <c r="CK1117" s="7"/>
      <c r="CL1117" s="7"/>
      <c r="CM1117" s="7"/>
      <c r="CN1117" s="7"/>
      <c r="CO1117" s="7"/>
      <c r="CP1117" s="7"/>
      <c r="CQ1117" s="7"/>
      <c r="CR1117" s="7"/>
      <c r="CS1117" s="7"/>
      <c r="CT1117" s="7"/>
      <c r="CU1117" s="7"/>
      <c r="CV1117" s="7"/>
      <c r="CW1117" s="7"/>
      <c r="CX1117" s="7"/>
      <c r="CY1117" s="7"/>
      <c r="CZ1117" s="7"/>
      <c r="DA1117" s="7"/>
      <c r="DB1117" s="7"/>
      <c r="DC1117" s="7"/>
      <c r="DD1117" s="7"/>
      <c r="DE1117" s="7"/>
      <c r="DF1117" s="7"/>
      <c r="DG1117" s="7"/>
      <c r="DH1117" s="7"/>
      <c r="DI1117" s="7"/>
      <c r="DJ1117" s="7"/>
      <c r="DK1117" s="7"/>
      <c r="DL1117" s="7"/>
      <c r="DM1117" s="7"/>
      <c r="DN1117" s="7"/>
      <c r="DO1117" s="7"/>
      <c r="DP1117" s="7"/>
      <c r="DQ1117" s="7"/>
      <c r="DR1117" s="7"/>
      <c r="DS1117" s="7"/>
      <c r="DT1117" s="7"/>
      <c r="DU1117" s="7"/>
      <c r="DV1117" s="7"/>
      <c r="DW1117" s="7"/>
      <c r="DX1117" s="7"/>
      <c r="DY1117" s="7"/>
      <c r="DZ1117" s="7"/>
      <c r="EA1117" s="7"/>
      <c r="EB1117" s="7"/>
      <c r="EC1117" s="7"/>
      <c r="ED1117" s="7"/>
      <c r="EE1117" s="7"/>
      <c r="EF1117" s="7"/>
      <c r="EG1117" s="7"/>
      <c r="EH1117" s="7"/>
      <c r="EI1117" s="7"/>
      <c r="EJ1117" s="7"/>
      <c r="EK1117" s="7"/>
      <c r="EL1117" s="7"/>
      <c r="EM1117" s="7"/>
      <c r="EN1117" s="7"/>
      <c r="EO1117" s="7"/>
      <c r="EP1117" s="7"/>
      <c r="EQ1117" s="7"/>
      <c r="ER1117" s="7"/>
      <c r="ES1117" s="7"/>
      <c r="ET1117" s="7"/>
      <c r="EU1117" s="7"/>
      <c r="EV1117" s="7"/>
      <c r="EW1117" s="7"/>
      <c r="EX1117" s="7"/>
      <c r="EY1117" s="7"/>
      <c r="EZ1117" s="7"/>
      <c r="FA1117" s="7"/>
      <c r="FB1117" s="7"/>
      <c r="FC1117" s="7"/>
      <c r="FD1117" s="7"/>
      <c r="FE1117" s="7"/>
      <c r="FF1117" s="7"/>
      <c r="FG1117" s="7"/>
      <c r="FH1117" s="7"/>
      <c r="FI1117" s="7"/>
      <c r="FJ1117" s="7"/>
    </row>
    <row r="1118" spans="1:166" s="4" customFormat="1" ht="24.75" hidden="1" customHeight="1" x14ac:dyDescent="0.25">
      <c r="A1118" s="4">
        <v>1116</v>
      </c>
      <c r="B1118" s="4" t="s">
        <v>3799</v>
      </c>
      <c r="C1118" s="144" t="s">
        <v>2135</v>
      </c>
      <c r="D1118" s="138" t="s">
        <v>3868</v>
      </c>
      <c r="E1118" s="144" t="s">
        <v>3916</v>
      </c>
      <c r="F1118" s="26" t="s">
        <v>2101</v>
      </c>
      <c r="G1118" s="26" t="s">
        <v>2296</v>
      </c>
      <c r="H1118" s="26" t="s">
        <v>40</v>
      </c>
      <c r="I1118" s="8">
        <v>45734</v>
      </c>
      <c r="J1118" s="71">
        <f t="shared" ca="1" si="189"/>
        <v>656.39353854166984</v>
      </c>
      <c r="K1118" s="19">
        <v>729</v>
      </c>
      <c r="L1118" s="70">
        <f t="shared" si="190"/>
        <v>46463</v>
      </c>
      <c r="M1118" s="144" t="s">
        <v>3928</v>
      </c>
      <c r="O1118" s="138" t="s">
        <v>3944</v>
      </c>
      <c r="R1118" s="144"/>
      <c r="U1118" s="47" t="s">
        <v>29</v>
      </c>
      <c r="X1118" s="47" t="s">
        <v>6973</v>
      </c>
      <c r="Y1118" s="138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  <c r="AZ1118" s="7"/>
      <c r="BA1118" s="7"/>
      <c r="BB1118" s="7"/>
      <c r="BC1118" s="7"/>
      <c r="BD1118" s="7"/>
      <c r="BE1118" s="7"/>
      <c r="BF1118" s="7"/>
      <c r="BG1118" s="7"/>
      <c r="BH1118" s="7"/>
      <c r="BI1118" s="7"/>
      <c r="BJ1118" s="7"/>
      <c r="BK1118" s="7"/>
      <c r="BL1118" s="7"/>
      <c r="BM1118" s="7"/>
      <c r="BN1118" s="7"/>
      <c r="BO1118" s="7"/>
      <c r="BP1118" s="7"/>
      <c r="BQ1118" s="7"/>
      <c r="BR1118" s="7"/>
      <c r="BS1118" s="7"/>
      <c r="BT1118" s="7"/>
      <c r="BU1118" s="7"/>
      <c r="BV1118" s="7"/>
      <c r="BW1118" s="7"/>
      <c r="BX1118" s="7"/>
      <c r="BY1118" s="7"/>
      <c r="BZ1118" s="7"/>
      <c r="CA1118" s="7"/>
      <c r="CB1118" s="7"/>
      <c r="CC1118" s="7"/>
      <c r="CD1118" s="7"/>
      <c r="CE1118" s="7"/>
      <c r="CF1118" s="7"/>
      <c r="CG1118" s="7"/>
      <c r="CH1118" s="7"/>
      <c r="CI1118" s="7"/>
      <c r="CJ1118" s="7"/>
      <c r="CK1118" s="7"/>
      <c r="CL1118" s="7"/>
      <c r="CM1118" s="7"/>
      <c r="CN1118" s="7"/>
      <c r="CO1118" s="7"/>
      <c r="CP1118" s="7"/>
      <c r="CQ1118" s="7"/>
      <c r="CR1118" s="7"/>
      <c r="CS1118" s="7"/>
      <c r="CT1118" s="7"/>
      <c r="CU1118" s="7"/>
      <c r="CV1118" s="7"/>
      <c r="CW1118" s="7"/>
      <c r="CX1118" s="7"/>
      <c r="CY1118" s="7"/>
      <c r="CZ1118" s="7"/>
      <c r="DA1118" s="7"/>
      <c r="DB1118" s="7"/>
      <c r="DC1118" s="7"/>
      <c r="DD1118" s="7"/>
      <c r="DE1118" s="7"/>
      <c r="DF1118" s="7"/>
      <c r="DG1118" s="7"/>
      <c r="DH1118" s="7"/>
      <c r="DI1118" s="7"/>
      <c r="DJ1118" s="7"/>
      <c r="DK1118" s="7"/>
      <c r="DL1118" s="7"/>
      <c r="DM1118" s="7"/>
      <c r="DN1118" s="7"/>
      <c r="DO1118" s="7"/>
      <c r="DP1118" s="7"/>
      <c r="DQ1118" s="7"/>
      <c r="DR1118" s="7"/>
      <c r="DS1118" s="7"/>
      <c r="DT1118" s="7"/>
      <c r="DU1118" s="7"/>
      <c r="DV1118" s="7"/>
      <c r="DW1118" s="7"/>
      <c r="DX1118" s="7"/>
      <c r="DY1118" s="7"/>
      <c r="DZ1118" s="7"/>
      <c r="EA1118" s="7"/>
      <c r="EB1118" s="7"/>
      <c r="EC1118" s="7"/>
      <c r="ED1118" s="7"/>
      <c r="EE1118" s="7"/>
      <c r="EF1118" s="7"/>
      <c r="EG1118" s="7"/>
      <c r="EH1118" s="7"/>
      <c r="EI1118" s="7"/>
      <c r="EJ1118" s="7"/>
      <c r="EK1118" s="7"/>
      <c r="EL1118" s="7"/>
      <c r="EM1118" s="7"/>
      <c r="EN1118" s="7"/>
      <c r="EO1118" s="7"/>
      <c r="EP1118" s="7"/>
      <c r="EQ1118" s="7"/>
      <c r="ER1118" s="7"/>
      <c r="ES1118" s="7"/>
      <c r="ET1118" s="7"/>
      <c r="EU1118" s="7"/>
      <c r="EV1118" s="7"/>
      <c r="EW1118" s="7"/>
      <c r="EX1118" s="7"/>
      <c r="EY1118" s="7"/>
      <c r="EZ1118" s="7"/>
      <c r="FA1118" s="7"/>
      <c r="FB1118" s="7"/>
      <c r="FC1118" s="7"/>
      <c r="FD1118" s="7"/>
      <c r="FE1118" s="7"/>
      <c r="FF1118" s="7"/>
      <c r="FG1118" s="7"/>
      <c r="FH1118" s="7"/>
      <c r="FI1118" s="7"/>
      <c r="FJ1118" s="7"/>
    </row>
    <row r="1119" spans="1:166" s="4" customFormat="1" ht="24.75" hidden="1" customHeight="1" x14ac:dyDescent="0.25">
      <c r="A1119" s="4">
        <v>1117</v>
      </c>
      <c r="B1119" s="4" t="s">
        <v>3799</v>
      </c>
      <c r="C1119" s="148" t="s">
        <v>2136</v>
      </c>
      <c r="D1119" s="138" t="s">
        <v>3868</v>
      </c>
      <c r="E1119" s="144">
        <v>89104219000</v>
      </c>
      <c r="F1119" s="26" t="s">
        <v>2101</v>
      </c>
      <c r="G1119" s="26" t="s">
        <v>2296</v>
      </c>
      <c r="H1119" s="26" t="s">
        <v>40</v>
      </c>
      <c r="I1119" s="8">
        <v>45734</v>
      </c>
      <c r="J1119" s="71">
        <f t="shared" ca="1" si="189"/>
        <v>291.39353854166984</v>
      </c>
      <c r="K1119" s="19">
        <v>364</v>
      </c>
      <c r="L1119" s="70">
        <f t="shared" si="190"/>
        <v>46098</v>
      </c>
      <c r="M1119" s="150" t="s">
        <v>3024</v>
      </c>
      <c r="O1119" s="138" t="s">
        <v>3941</v>
      </c>
      <c r="R1119" s="195"/>
      <c r="U1119" s="47" t="s">
        <v>29</v>
      </c>
      <c r="X1119" s="47" t="s">
        <v>6973</v>
      </c>
      <c r="Y1119" s="150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7"/>
      <c r="AX1119" s="7"/>
      <c r="AY1119" s="7"/>
      <c r="AZ1119" s="7"/>
      <c r="BA1119" s="7"/>
      <c r="BB1119" s="7"/>
      <c r="BC1119" s="7"/>
      <c r="BD1119" s="7"/>
      <c r="BE1119" s="7"/>
      <c r="BF1119" s="7"/>
      <c r="BG1119" s="7"/>
      <c r="BH1119" s="7"/>
      <c r="BI1119" s="7"/>
      <c r="BJ1119" s="7"/>
      <c r="BK1119" s="7"/>
      <c r="BL1119" s="7"/>
      <c r="BM1119" s="7"/>
      <c r="BN1119" s="7"/>
      <c r="BO1119" s="7"/>
      <c r="BP1119" s="7"/>
      <c r="BQ1119" s="7"/>
      <c r="BR1119" s="7"/>
      <c r="BS1119" s="7"/>
      <c r="BT1119" s="7"/>
      <c r="BU1119" s="7"/>
      <c r="BV1119" s="7"/>
      <c r="BW1119" s="7"/>
      <c r="BX1119" s="7"/>
      <c r="BY1119" s="7"/>
      <c r="BZ1119" s="7"/>
      <c r="CA1119" s="7"/>
      <c r="CB1119" s="7"/>
      <c r="CC1119" s="7"/>
      <c r="CD1119" s="7"/>
      <c r="CE1119" s="7"/>
      <c r="CF1119" s="7"/>
      <c r="CG1119" s="7"/>
      <c r="CH1119" s="7"/>
      <c r="CI1119" s="7"/>
      <c r="CJ1119" s="7"/>
      <c r="CK1119" s="7"/>
      <c r="CL1119" s="7"/>
      <c r="CM1119" s="7"/>
      <c r="CN1119" s="7"/>
      <c r="CO1119" s="7"/>
      <c r="CP1119" s="7"/>
      <c r="CQ1119" s="7"/>
      <c r="CR1119" s="7"/>
      <c r="CS1119" s="7"/>
      <c r="CT1119" s="7"/>
      <c r="CU1119" s="7"/>
      <c r="CV1119" s="7"/>
      <c r="CW1119" s="7"/>
      <c r="CX1119" s="7"/>
      <c r="CY1119" s="7"/>
      <c r="CZ1119" s="7"/>
      <c r="DA1119" s="7"/>
      <c r="DB1119" s="7"/>
      <c r="DC1119" s="7"/>
      <c r="DD1119" s="7"/>
      <c r="DE1119" s="7"/>
      <c r="DF1119" s="7"/>
      <c r="DG1119" s="7"/>
      <c r="DH1119" s="7"/>
      <c r="DI1119" s="7"/>
      <c r="DJ1119" s="7"/>
      <c r="DK1119" s="7"/>
      <c r="DL1119" s="7"/>
      <c r="DM1119" s="7"/>
      <c r="DN1119" s="7"/>
      <c r="DO1119" s="7"/>
      <c r="DP1119" s="7"/>
      <c r="DQ1119" s="7"/>
      <c r="DR1119" s="7"/>
      <c r="DS1119" s="7"/>
      <c r="DT1119" s="7"/>
      <c r="DU1119" s="7"/>
      <c r="DV1119" s="7"/>
      <c r="DW1119" s="7"/>
      <c r="DX1119" s="7"/>
      <c r="DY1119" s="7"/>
      <c r="DZ1119" s="7"/>
      <c r="EA1119" s="7"/>
      <c r="EB1119" s="7"/>
      <c r="EC1119" s="7"/>
      <c r="ED1119" s="7"/>
      <c r="EE1119" s="7"/>
      <c r="EF1119" s="7"/>
      <c r="EG1119" s="7"/>
      <c r="EH1119" s="7"/>
      <c r="EI1119" s="7"/>
      <c r="EJ1119" s="7"/>
      <c r="EK1119" s="7"/>
      <c r="EL1119" s="7"/>
      <c r="EM1119" s="7"/>
      <c r="EN1119" s="7"/>
      <c r="EO1119" s="7"/>
      <c r="EP1119" s="7"/>
      <c r="EQ1119" s="7"/>
      <c r="ER1119" s="7"/>
      <c r="ES1119" s="7"/>
      <c r="ET1119" s="7"/>
      <c r="EU1119" s="7"/>
      <c r="EV1119" s="7"/>
      <c r="EW1119" s="7"/>
      <c r="EX1119" s="7"/>
      <c r="EY1119" s="7"/>
      <c r="EZ1119" s="7"/>
      <c r="FA1119" s="7"/>
      <c r="FB1119" s="7"/>
      <c r="FC1119" s="7"/>
      <c r="FD1119" s="7"/>
      <c r="FE1119" s="7"/>
      <c r="FF1119" s="7"/>
      <c r="FG1119" s="7"/>
      <c r="FH1119" s="7"/>
      <c r="FI1119" s="7"/>
      <c r="FJ1119" s="7"/>
    </row>
    <row r="1120" spans="1:166" s="4" customFormat="1" ht="24.75" hidden="1" customHeight="1" x14ac:dyDescent="0.25">
      <c r="A1120" s="4">
        <v>1118</v>
      </c>
      <c r="B1120" s="4" t="s">
        <v>3799</v>
      </c>
      <c r="C1120" s="144" t="s">
        <v>2475</v>
      </c>
      <c r="D1120" s="138" t="s">
        <v>3868</v>
      </c>
      <c r="E1120" s="144" t="s">
        <v>3904</v>
      </c>
      <c r="F1120" s="26" t="s">
        <v>2101</v>
      </c>
      <c r="G1120" s="26" t="s">
        <v>2296</v>
      </c>
      <c r="H1120" s="26" t="s">
        <v>40</v>
      </c>
      <c r="I1120" s="8">
        <v>45734</v>
      </c>
      <c r="J1120" s="71">
        <f t="shared" ca="1" si="189"/>
        <v>291.39353854166984</v>
      </c>
      <c r="K1120" s="19">
        <v>364</v>
      </c>
      <c r="L1120" s="70">
        <f t="shared" si="190"/>
        <v>46098</v>
      </c>
      <c r="M1120" s="138" t="s">
        <v>2045</v>
      </c>
      <c r="O1120" s="138" t="s">
        <v>3945</v>
      </c>
      <c r="R1120" s="195" t="s">
        <v>3950</v>
      </c>
      <c r="U1120" s="47" t="s">
        <v>29</v>
      </c>
      <c r="X1120" s="47" t="s">
        <v>6973</v>
      </c>
      <c r="Y1120" s="138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  <c r="AZ1120" s="7"/>
      <c r="BA1120" s="7"/>
      <c r="BB1120" s="7"/>
      <c r="BC1120" s="7"/>
      <c r="BD1120" s="7"/>
      <c r="BE1120" s="7"/>
      <c r="BF1120" s="7"/>
      <c r="BG1120" s="7"/>
      <c r="BH1120" s="7"/>
      <c r="BI1120" s="7"/>
      <c r="BJ1120" s="7"/>
      <c r="BK1120" s="7"/>
      <c r="BL1120" s="7"/>
      <c r="BM1120" s="7"/>
      <c r="BN1120" s="7"/>
      <c r="BO1120" s="7"/>
      <c r="BP1120" s="7"/>
      <c r="BQ1120" s="7"/>
      <c r="BR1120" s="7"/>
      <c r="BS1120" s="7"/>
      <c r="BT1120" s="7"/>
      <c r="BU1120" s="7"/>
      <c r="BV1120" s="7"/>
      <c r="BW1120" s="7"/>
      <c r="BX1120" s="7"/>
      <c r="BY1120" s="7"/>
      <c r="BZ1120" s="7"/>
      <c r="CA1120" s="7"/>
      <c r="CB1120" s="7"/>
      <c r="CC1120" s="7"/>
      <c r="CD1120" s="7"/>
      <c r="CE1120" s="7"/>
      <c r="CF1120" s="7"/>
      <c r="CG1120" s="7"/>
      <c r="CH1120" s="7"/>
      <c r="CI1120" s="7"/>
      <c r="CJ1120" s="7"/>
      <c r="CK1120" s="7"/>
      <c r="CL1120" s="7"/>
      <c r="CM1120" s="7"/>
      <c r="CN1120" s="7"/>
      <c r="CO1120" s="7"/>
      <c r="CP1120" s="7"/>
      <c r="CQ1120" s="7"/>
      <c r="CR1120" s="7"/>
      <c r="CS1120" s="7"/>
      <c r="CT1120" s="7"/>
      <c r="CU1120" s="7"/>
      <c r="CV1120" s="7"/>
      <c r="CW1120" s="7"/>
      <c r="CX1120" s="7"/>
      <c r="CY1120" s="7"/>
      <c r="CZ1120" s="7"/>
      <c r="DA1120" s="7"/>
      <c r="DB1120" s="7"/>
      <c r="DC1120" s="7"/>
      <c r="DD1120" s="7"/>
      <c r="DE1120" s="7"/>
      <c r="DF1120" s="7"/>
      <c r="DG1120" s="7"/>
      <c r="DH1120" s="7"/>
      <c r="DI1120" s="7"/>
      <c r="DJ1120" s="7"/>
      <c r="DK1120" s="7"/>
      <c r="DL1120" s="7"/>
      <c r="DM1120" s="7"/>
      <c r="DN1120" s="7"/>
      <c r="DO1120" s="7"/>
      <c r="DP1120" s="7"/>
      <c r="DQ1120" s="7"/>
      <c r="DR1120" s="7"/>
      <c r="DS1120" s="7"/>
      <c r="DT1120" s="7"/>
      <c r="DU1120" s="7"/>
      <c r="DV1120" s="7"/>
      <c r="DW1120" s="7"/>
      <c r="DX1120" s="7"/>
      <c r="DY1120" s="7"/>
      <c r="DZ1120" s="7"/>
      <c r="EA1120" s="7"/>
      <c r="EB1120" s="7"/>
      <c r="EC1120" s="7"/>
      <c r="ED1120" s="7"/>
      <c r="EE1120" s="7"/>
      <c r="EF1120" s="7"/>
      <c r="EG1120" s="7"/>
      <c r="EH1120" s="7"/>
      <c r="EI1120" s="7"/>
      <c r="EJ1120" s="7"/>
      <c r="EK1120" s="7"/>
      <c r="EL1120" s="7"/>
      <c r="EM1120" s="7"/>
      <c r="EN1120" s="7"/>
      <c r="EO1120" s="7"/>
      <c r="EP1120" s="7"/>
      <c r="EQ1120" s="7"/>
      <c r="ER1120" s="7"/>
      <c r="ES1120" s="7"/>
      <c r="ET1120" s="7"/>
      <c r="EU1120" s="7"/>
      <c r="EV1120" s="7"/>
      <c r="EW1120" s="7"/>
      <c r="EX1120" s="7"/>
      <c r="EY1120" s="7"/>
      <c r="EZ1120" s="7"/>
      <c r="FA1120" s="7"/>
      <c r="FB1120" s="7"/>
      <c r="FC1120" s="7"/>
      <c r="FD1120" s="7"/>
      <c r="FE1120" s="7"/>
      <c r="FF1120" s="7"/>
      <c r="FG1120" s="7"/>
      <c r="FH1120" s="7"/>
      <c r="FI1120" s="7"/>
      <c r="FJ1120" s="7"/>
    </row>
    <row r="1121" spans="1:166" s="4" customFormat="1" ht="24.75" hidden="1" customHeight="1" x14ac:dyDescent="0.25">
      <c r="A1121" s="4">
        <v>1119</v>
      </c>
      <c r="B1121" s="4" t="s">
        <v>3799</v>
      </c>
      <c r="C1121" s="144" t="s">
        <v>2475</v>
      </c>
      <c r="D1121" s="138" t="s">
        <v>3868</v>
      </c>
      <c r="E1121" s="144" t="s">
        <v>240</v>
      </c>
      <c r="F1121" s="26" t="s">
        <v>2101</v>
      </c>
      <c r="G1121" s="26" t="s">
        <v>2296</v>
      </c>
      <c r="H1121" s="26" t="s">
        <v>40</v>
      </c>
      <c r="I1121" s="8">
        <v>45734</v>
      </c>
      <c r="J1121" s="71">
        <f t="shared" ca="1" si="189"/>
        <v>291.39353854166984</v>
      </c>
      <c r="K1121" s="19">
        <v>364</v>
      </c>
      <c r="L1121" s="70">
        <f t="shared" si="190"/>
        <v>46098</v>
      </c>
      <c r="M1121" s="138" t="s">
        <v>2037</v>
      </c>
      <c r="O1121" s="138" t="s">
        <v>3945</v>
      </c>
      <c r="R1121" s="195" t="s">
        <v>3950</v>
      </c>
      <c r="U1121" s="47" t="s">
        <v>29</v>
      </c>
      <c r="X1121" s="47" t="s">
        <v>6973</v>
      </c>
      <c r="Y1121" s="138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/>
      <c r="AZ1121" s="7"/>
      <c r="BA1121" s="7"/>
      <c r="BB1121" s="7"/>
      <c r="BC1121" s="7"/>
      <c r="BD1121" s="7"/>
      <c r="BE1121" s="7"/>
      <c r="BF1121" s="7"/>
      <c r="BG1121" s="7"/>
      <c r="BH1121" s="7"/>
      <c r="BI1121" s="7"/>
      <c r="BJ1121" s="7"/>
      <c r="BK1121" s="7"/>
      <c r="BL1121" s="7"/>
      <c r="BM1121" s="7"/>
      <c r="BN1121" s="7"/>
      <c r="BO1121" s="7"/>
      <c r="BP1121" s="7"/>
      <c r="BQ1121" s="7"/>
      <c r="BR1121" s="7"/>
      <c r="BS1121" s="7"/>
      <c r="BT1121" s="7"/>
      <c r="BU1121" s="7"/>
      <c r="BV1121" s="7"/>
      <c r="BW1121" s="7"/>
      <c r="BX1121" s="7"/>
      <c r="BY1121" s="7"/>
      <c r="BZ1121" s="7"/>
      <c r="CA1121" s="7"/>
      <c r="CB1121" s="7"/>
      <c r="CC1121" s="7"/>
      <c r="CD1121" s="7"/>
      <c r="CE1121" s="7"/>
      <c r="CF1121" s="7"/>
      <c r="CG1121" s="7"/>
      <c r="CH1121" s="7"/>
      <c r="CI1121" s="7"/>
      <c r="CJ1121" s="7"/>
      <c r="CK1121" s="7"/>
      <c r="CL1121" s="7"/>
      <c r="CM1121" s="7"/>
      <c r="CN1121" s="7"/>
      <c r="CO1121" s="7"/>
      <c r="CP1121" s="7"/>
      <c r="CQ1121" s="7"/>
      <c r="CR1121" s="7"/>
      <c r="CS1121" s="7"/>
      <c r="CT1121" s="7"/>
      <c r="CU1121" s="7"/>
      <c r="CV1121" s="7"/>
      <c r="CW1121" s="7"/>
      <c r="CX1121" s="7"/>
      <c r="CY1121" s="7"/>
      <c r="CZ1121" s="7"/>
      <c r="DA1121" s="7"/>
      <c r="DB1121" s="7"/>
      <c r="DC1121" s="7"/>
      <c r="DD1121" s="7"/>
      <c r="DE1121" s="7"/>
      <c r="DF1121" s="7"/>
      <c r="DG1121" s="7"/>
      <c r="DH1121" s="7"/>
      <c r="DI1121" s="7"/>
      <c r="DJ1121" s="7"/>
      <c r="DK1121" s="7"/>
      <c r="DL1121" s="7"/>
      <c r="DM1121" s="7"/>
      <c r="DN1121" s="7"/>
      <c r="DO1121" s="7"/>
      <c r="DP1121" s="7"/>
      <c r="DQ1121" s="7"/>
      <c r="DR1121" s="7"/>
      <c r="DS1121" s="7"/>
      <c r="DT1121" s="7"/>
      <c r="DU1121" s="7"/>
      <c r="DV1121" s="7"/>
      <c r="DW1121" s="7"/>
      <c r="DX1121" s="7"/>
      <c r="DY1121" s="7"/>
      <c r="DZ1121" s="7"/>
      <c r="EA1121" s="7"/>
      <c r="EB1121" s="7"/>
      <c r="EC1121" s="7"/>
      <c r="ED1121" s="7"/>
      <c r="EE1121" s="7"/>
      <c r="EF1121" s="7"/>
      <c r="EG1121" s="7"/>
      <c r="EH1121" s="7"/>
      <c r="EI1121" s="7"/>
      <c r="EJ1121" s="7"/>
      <c r="EK1121" s="7"/>
      <c r="EL1121" s="7"/>
      <c r="EM1121" s="7"/>
      <c r="EN1121" s="7"/>
      <c r="EO1121" s="7"/>
      <c r="EP1121" s="7"/>
      <c r="EQ1121" s="7"/>
      <c r="ER1121" s="7"/>
      <c r="ES1121" s="7"/>
      <c r="ET1121" s="7"/>
      <c r="EU1121" s="7"/>
      <c r="EV1121" s="7"/>
      <c r="EW1121" s="7"/>
      <c r="EX1121" s="7"/>
      <c r="EY1121" s="7"/>
      <c r="EZ1121" s="7"/>
      <c r="FA1121" s="7"/>
      <c r="FB1121" s="7"/>
      <c r="FC1121" s="7"/>
      <c r="FD1121" s="7"/>
      <c r="FE1121" s="7"/>
      <c r="FF1121" s="7"/>
      <c r="FG1121" s="7"/>
      <c r="FH1121" s="7"/>
      <c r="FI1121" s="7"/>
      <c r="FJ1121" s="7"/>
    </row>
    <row r="1122" spans="1:166" s="4" customFormat="1" ht="24.75" hidden="1" customHeight="1" x14ac:dyDescent="0.25">
      <c r="A1122" s="4">
        <v>1120</v>
      </c>
      <c r="B1122" s="4" t="s">
        <v>3799</v>
      </c>
      <c r="C1122" s="148" t="s">
        <v>3681</v>
      </c>
      <c r="D1122" s="150" t="s">
        <v>3874</v>
      </c>
      <c r="E1122" s="148" t="s">
        <v>3917</v>
      </c>
      <c r="F1122" s="26" t="s">
        <v>2101</v>
      </c>
      <c r="G1122" s="26" t="s">
        <v>2296</v>
      </c>
      <c r="H1122" s="26" t="s">
        <v>40</v>
      </c>
      <c r="I1122" s="8">
        <v>45734</v>
      </c>
      <c r="J1122" s="71">
        <f t="shared" ca="1" si="189"/>
        <v>291.39353854166984</v>
      </c>
      <c r="K1122" s="19">
        <v>364</v>
      </c>
      <c r="L1122" s="70">
        <f t="shared" si="190"/>
        <v>46098</v>
      </c>
      <c r="M1122" s="150" t="s">
        <v>3024</v>
      </c>
      <c r="O1122" s="150"/>
      <c r="R1122" s="192"/>
      <c r="U1122" s="47" t="s">
        <v>29</v>
      </c>
      <c r="X1122" s="47" t="s">
        <v>6973</v>
      </c>
      <c r="Y1122" s="150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  <c r="BD1122" s="7"/>
      <c r="BE1122" s="7"/>
      <c r="BF1122" s="7"/>
      <c r="BG1122" s="7"/>
      <c r="BH1122" s="7"/>
      <c r="BI1122" s="7"/>
      <c r="BJ1122" s="7"/>
      <c r="BK1122" s="7"/>
      <c r="BL1122" s="7"/>
      <c r="BM1122" s="7"/>
      <c r="BN1122" s="7"/>
      <c r="BO1122" s="7"/>
      <c r="BP1122" s="7"/>
      <c r="BQ1122" s="7"/>
      <c r="BR1122" s="7"/>
      <c r="BS1122" s="7"/>
      <c r="BT1122" s="7"/>
      <c r="BU1122" s="7"/>
      <c r="BV1122" s="7"/>
      <c r="BW1122" s="7"/>
      <c r="BX1122" s="7"/>
      <c r="BY1122" s="7"/>
      <c r="BZ1122" s="7"/>
      <c r="CA1122" s="7"/>
      <c r="CB1122" s="7"/>
      <c r="CC1122" s="7"/>
      <c r="CD1122" s="7"/>
      <c r="CE1122" s="7"/>
      <c r="CF1122" s="7"/>
      <c r="CG1122" s="7"/>
      <c r="CH1122" s="7"/>
      <c r="CI1122" s="7"/>
      <c r="CJ1122" s="7"/>
      <c r="CK1122" s="7"/>
      <c r="CL1122" s="7"/>
      <c r="CM1122" s="7"/>
      <c r="CN1122" s="7"/>
      <c r="CO1122" s="7"/>
      <c r="CP1122" s="7"/>
      <c r="CQ1122" s="7"/>
      <c r="CR1122" s="7"/>
      <c r="CS1122" s="7"/>
      <c r="CT1122" s="7"/>
      <c r="CU1122" s="7"/>
      <c r="CV1122" s="7"/>
      <c r="CW1122" s="7"/>
      <c r="CX1122" s="7"/>
      <c r="CY1122" s="7"/>
      <c r="CZ1122" s="7"/>
      <c r="DA1122" s="7"/>
      <c r="DB1122" s="7"/>
      <c r="DC1122" s="7"/>
      <c r="DD1122" s="7"/>
      <c r="DE1122" s="7"/>
      <c r="DF1122" s="7"/>
      <c r="DG1122" s="7"/>
      <c r="DH1122" s="7"/>
      <c r="DI1122" s="7"/>
      <c r="DJ1122" s="7"/>
      <c r="DK1122" s="7"/>
      <c r="DL1122" s="7"/>
      <c r="DM1122" s="7"/>
      <c r="DN1122" s="7"/>
      <c r="DO1122" s="7"/>
      <c r="DP1122" s="7"/>
      <c r="DQ1122" s="7"/>
      <c r="DR1122" s="7"/>
      <c r="DS1122" s="7"/>
      <c r="DT1122" s="7"/>
      <c r="DU1122" s="7"/>
      <c r="DV1122" s="7"/>
      <c r="DW1122" s="7"/>
      <c r="DX1122" s="7"/>
      <c r="DY1122" s="7"/>
      <c r="DZ1122" s="7"/>
      <c r="EA1122" s="7"/>
      <c r="EB1122" s="7"/>
      <c r="EC1122" s="7"/>
      <c r="ED1122" s="7"/>
      <c r="EE1122" s="7"/>
      <c r="EF1122" s="7"/>
      <c r="EG1122" s="7"/>
      <c r="EH1122" s="7"/>
      <c r="EI1122" s="7"/>
      <c r="EJ1122" s="7"/>
      <c r="EK1122" s="7"/>
      <c r="EL1122" s="7"/>
      <c r="EM1122" s="7"/>
      <c r="EN1122" s="7"/>
      <c r="EO1122" s="7"/>
      <c r="EP1122" s="7"/>
      <c r="EQ1122" s="7"/>
      <c r="ER1122" s="7"/>
      <c r="ES1122" s="7"/>
      <c r="ET1122" s="7"/>
      <c r="EU1122" s="7"/>
      <c r="EV1122" s="7"/>
      <c r="EW1122" s="7"/>
      <c r="EX1122" s="7"/>
      <c r="EY1122" s="7"/>
      <c r="EZ1122" s="7"/>
      <c r="FA1122" s="7"/>
      <c r="FB1122" s="7"/>
      <c r="FC1122" s="7"/>
      <c r="FD1122" s="7"/>
      <c r="FE1122" s="7"/>
      <c r="FF1122" s="7"/>
      <c r="FG1122" s="7"/>
      <c r="FH1122" s="7"/>
      <c r="FI1122" s="7"/>
      <c r="FJ1122" s="7"/>
    </row>
    <row r="1123" spans="1:166" s="4" customFormat="1" ht="24.75" hidden="1" customHeight="1" x14ac:dyDescent="0.25">
      <c r="A1123" s="4">
        <v>1121</v>
      </c>
      <c r="B1123" s="4" t="s">
        <v>3799</v>
      </c>
      <c r="C1123" s="148" t="s">
        <v>3681</v>
      </c>
      <c r="D1123" s="150" t="s">
        <v>3874</v>
      </c>
      <c r="E1123" s="148" t="s">
        <v>3918</v>
      </c>
      <c r="F1123" s="26" t="s">
        <v>2101</v>
      </c>
      <c r="G1123" s="26" t="s">
        <v>2296</v>
      </c>
      <c r="H1123" s="26" t="s">
        <v>40</v>
      </c>
      <c r="I1123" s="8">
        <v>45734</v>
      </c>
      <c r="J1123" s="71">
        <f t="shared" ca="1" si="189"/>
        <v>291.39353854166984</v>
      </c>
      <c r="K1123" s="19">
        <v>364</v>
      </c>
      <c r="L1123" s="70">
        <f t="shared" si="190"/>
        <v>46098</v>
      </c>
      <c r="M1123" s="150" t="s">
        <v>3024</v>
      </c>
      <c r="O1123" s="150"/>
      <c r="R1123" s="192"/>
      <c r="U1123" s="47" t="s">
        <v>29</v>
      </c>
      <c r="X1123" s="47" t="s">
        <v>6973</v>
      </c>
      <c r="Y1123" s="150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  <c r="AZ1123" s="7"/>
      <c r="BA1123" s="7"/>
      <c r="BB1123" s="7"/>
      <c r="BC1123" s="7"/>
      <c r="BD1123" s="7"/>
      <c r="BE1123" s="7"/>
      <c r="BF1123" s="7"/>
      <c r="BG1123" s="7"/>
      <c r="BH1123" s="7"/>
      <c r="BI1123" s="7"/>
      <c r="BJ1123" s="7"/>
      <c r="BK1123" s="7"/>
      <c r="BL1123" s="7"/>
      <c r="BM1123" s="7"/>
      <c r="BN1123" s="7"/>
      <c r="BO1123" s="7"/>
      <c r="BP1123" s="7"/>
      <c r="BQ1123" s="7"/>
      <c r="BR1123" s="7"/>
      <c r="BS1123" s="7"/>
      <c r="BT1123" s="7"/>
      <c r="BU1123" s="7"/>
      <c r="BV1123" s="7"/>
      <c r="BW1123" s="7"/>
      <c r="BX1123" s="7"/>
      <c r="BY1123" s="7"/>
      <c r="BZ1123" s="7"/>
      <c r="CA1123" s="7"/>
      <c r="CB1123" s="7"/>
      <c r="CC1123" s="7"/>
      <c r="CD1123" s="7"/>
      <c r="CE1123" s="7"/>
      <c r="CF1123" s="7"/>
      <c r="CG1123" s="7"/>
      <c r="CH1123" s="7"/>
      <c r="CI1123" s="7"/>
      <c r="CJ1123" s="7"/>
      <c r="CK1123" s="7"/>
      <c r="CL1123" s="7"/>
      <c r="CM1123" s="7"/>
      <c r="CN1123" s="7"/>
      <c r="CO1123" s="7"/>
      <c r="CP1123" s="7"/>
      <c r="CQ1123" s="7"/>
      <c r="CR1123" s="7"/>
      <c r="CS1123" s="7"/>
      <c r="CT1123" s="7"/>
      <c r="CU1123" s="7"/>
      <c r="CV1123" s="7"/>
      <c r="CW1123" s="7"/>
      <c r="CX1123" s="7"/>
      <c r="CY1123" s="7"/>
      <c r="CZ1123" s="7"/>
      <c r="DA1123" s="7"/>
      <c r="DB1123" s="7"/>
      <c r="DC1123" s="7"/>
      <c r="DD1123" s="7"/>
      <c r="DE1123" s="7"/>
      <c r="DF1123" s="7"/>
      <c r="DG1123" s="7"/>
      <c r="DH1123" s="7"/>
      <c r="DI1123" s="7"/>
      <c r="DJ1123" s="7"/>
      <c r="DK1123" s="7"/>
      <c r="DL1123" s="7"/>
      <c r="DM1123" s="7"/>
      <c r="DN1123" s="7"/>
      <c r="DO1123" s="7"/>
      <c r="DP1123" s="7"/>
      <c r="DQ1123" s="7"/>
      <c r="DR1123" s="7"/>
      <c r="DS1123" s="7"/>
      <c r="DT1123" s="7"/>
      <c r="DU1123" s="7"/>
      <c r="DV1123" s="7"/>
      <c r="DW1123" s="7"/>
      <c r="DX1123" s="7"/>
      <c r="DY1123" s="7"/>
      <c r="DZ1123" s="7"/>
      <c r="EA1123" s="7"/>
      <c r="EB1123" s="7"/>
      <c r="EC1123" s="7"/>
      <c r="ED1123" s="7"/>
      <c r="EE1123" s="7"/>
      <c r="EF1123" s="7"/>
      <c r="EG1123" s="7"/>
      <c r="EH1123" s="7"/>
      <c r="EI1123" s="7"/>
      <c r="EJ1123" s="7"/>
      <c r="EK1123" s="7"/>
      <c r="EL1123" s="7"/>
      <c r="EM1123" s="7"/>
      <c r="EN1123" s="7"/>
      <c r="EO1123" s="7"/>
      <c r="EP1123" s="7"/>
      <c r="EQ1123" s="7"/>
      <c r="ER1123" s="7"/>
      <c r="ES1123" s="7"/>
      <c r="ET1123" s="7"/>
      <c r="EU1123" s="7"/>
      <c r="EV1123" s="7"/>
      <c r="EW1123" s="7"/>
      <c r="EX1123" s="7"/>
      <c r="EY1123" s="7"/>
      <c r="EZ1123" s="7"/>
      <c r="FA1123" s="7"/>
      <c r="FB1123" s="7"/>
      <c r="FC1123" s="7"/>
      <c r="FD1123" s="7"/>
      <c r="FE1123" s="7"/>
      <c r="FF1123" s="7"/>
      <c r="FG1123" s="7"/>
      <c r="FH1123" s="7"/>
      <c r="FI1123" s="7"/>
      <c r="FJ1123" s="7"/>
    </row>
    <row r="1124" spans="1:166" s="4" customFormat="1" ht="24.75" hidden="1" customHeight="1" x14ac:dyDescent="0.25">
      <c r="A1124" s="4">
        <v>1122</v>
      </c>
      <c r="B1124" s="4" t="s">
        <v>3799</v>
      </c>
      <c r="C1124" s="148" t="s">
        <v>3681</v>
      </c>
      <c r="D1124" s="150" t="s">
        <v>3875</v>
      </c>
      <c r="E1124" s="144" t="s">
        <v>3919</v>
      </c>
      <c r="F1124" s="26" t="s">
        <v>2101</v>
      </c>
      <c r="G1124" s="26" t="s">
        <v>2296</v>
      </c>
      <c r="H1124" s="26" t="s">
        <v>40</v>
      </c>
      <c r="I1124" s="8">
        <v>45717</v>
      </c>
      <c r="J1124" s="71">
        <f t="shared" ca="1" si="189"/>
        <v>274.39353854166984</v>
      </c>
      <c r="K1124" s="19">
        <v>364</v>
      </c>
      <c r="L1124" s="70">
        <f t="shared" si="190"/>
        <v>46081</v>
      </c>
      <c r="M1124" s="150" t="s">
        <v>3750</v>
      </c>
      <c r="O1124" s="150"/>
      <c r="R1124" s="192"/>
      <c r="U1124" s="47" t="s">
        <v>29</v>
      </c>
      <c r="X1124" s="47" t="s">
        <v>6973</v>
      </c>
      <c r="Y1124" s="150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  <c r="AZ1124" s="7"/>
      <c r="BA1124" s="7"/>
      <c r="BB1124" s="7"/>
      <c r="BC1124" s="7"/>
      <c r="BD1124" s="7"/>
      <c r="BE1124" s="7"/>
      <c r="BF1124" s="7"/>
      <c r="BG1124" s="7"/>
      <c r="BH1124" s="7"/>
      <c r="BI1124" s="7"/>
      <c r="BJ1124" s="7"/>
      <c r="BK1124" s="7"/>
      <c r="BL1124" s="7"/>
      <c r="BM1124" s="7"/>
      <c r="BN1124" s="7"/>
      <c r="BO1124" s="7"/>
      <c r="BP1124" s="7"/>
      <c r="BQ1124" s="7"/>
      <c r="BR1124" s="7"/>
      <c r="BS1124" s="7"/>
      <c r="BT1124" s="7"/>
      <c r="BU1124" s="7"/>
      <c r="BV1124" s="7"/>
      <c r="BW1124" s="7"/>
      <c r="BX1124" s="7"/>
      <c r="BY1124" s="7"/>
      <c r="BZ1124" s="7"/>
      <c r="CA1124" s="7"/>
      <c r="CB1124" s="7"/>
      <c r="CC1124" s="7"/>
      <c r="CD1124" s="7"/>
      <c r="CE1124" s="7"/>
      <c r="CF1124" s="7"/>
      <c r="CG1124" s="7"/>
      <c r="CH1124" s="7"/>
      <c r="CI1124" s="7"/>
      <c r="CJ1124" s="7"/>
      <c r="CK1124" s="7"/>
      <c r="CL1124" s="7"/>
      <c r="CM1124" s="7"/>
      <c r="CN1124" s="7"/>
      <c r="CO1124" s="7"/>
      <c r="CP1124" s="7"/>
      <c r="CQ1124" s="7"/>
      <c r="CR1124" s="7"/>
      <c r="CS1124" s="7"/>
      <c r="CT1124" s="7"/>
      <c r="CU1124" s="7"/>
      <c r="CV1124" s="7"/>
      <c r="CW1124" s="7"/>
      <c r="CX1124" s="7"/>
      <c r="CY1124" s="7"/>
      <c r="CZ1124" s="7"/>
      <c r="DA1124" s="7"/>
      <c r="DB1124" s="7"/>
      <c r="DC1124" s="7"/>
      <c r="DD1124" s="7"/>
      <c r="DE1124" s="7"/>
      <c r="DF1124" s="7"/>
      <c r="DG1124" s="7"/>
      <c r="DH1124" s="7"/>
      <c r="DI1124" s="7"/>
      <c r="DJ1124" s="7"/>
      <c r="DK1124" s="7"/>
      <c r="DL1124" s="7"/>
      <c r="DM1124" s="7"/>
      <c r="DN1124" s="7"/>
      <c r="DO1124" s="7"/>
      <c r="DP1124" s="7"/>
      <c r="DQ1124" s="7"/>
      <c r="DR1124" s="7"/>
      <c r="DS1124" s="7"/>
      <c r="DT1124" s="7"/>
      <c r="DU1124" s="7"/>
      <c r="DV1124" s="7"/>
      <c r="DW1124" s="7"/>
      <c r="DX1124" s="7"/>
      <c r="DY1124" s="7"/>
      <c r="DZ1124" s="7"/>
      <c r="EA1124" s="7"/>
      <c r="EB1124" s="7"/>
      <c r="EC1124" s="7"/>
      <c r="ED1124" s="7"/>
      <c r="EE1124" s="7"/>
      <c r="EF1124" s="7"/>
      <c r="EG1124" s="7"/>
      <c r="EH1124" s="7"/>
      <c r="EI1124" s="7"/>
      <c r="EJ1124" s="7"/>
      <c r="EK1124" s="7"/>
      <c r="EL1124" s="7"/>
      <c r="EM1124" s="7"/>
      <c r="EN1124" s="7"/>
      <c r="EO1124" s="7"/>
      <c r="EP1124" s="7"/>
      <c r="EQ1124" s="7"/>
      <c r="ER1124" s="7"/>
      <c r="ES1124" s="7"/>
      <c r="ET1124" s="7"/>
      <c r="EU1124" s="7"/>
      <c r="EV1124" s="7"/>
      <c r="EW1124" s="7"/>
      <c r="EX1124" s="7"/>
      <c r="EY1124" s="7"/>
      <c r="EZ1124" s="7"/>
      <c r="FA1124" s="7"/>
      <c r="FB1124" s="7"/>
      <c r="FC1124" s="7"/>
      <c r="FD1124" s="7"/>
      <c r="FE1124" s="7"/>
      <c r="FF1124" s="7"/>
      <c r="FG1124" s="7"/>
      <c r="FH1124" s="7"/>
      <c r="FI1124" s="7"/>
      <c r="FJ1124" s="7"/>
    </row>
    <row r="1125" spans="1:166" s="4" customFormat="1" ht="24.75" hidden="1" customHeight="1" x14ac:dyDescent="0.25">
      <c r="A1125" s="4">
        <v>1123</v>
      </c>
      <c r="B1125" s="4" t="s">
        <v>3799</v>
      </c>
      <c r="C1125" s="144" t="s">
        <v>2135</v>
      </c>
      <c r="D1125" s="138" t="s">
        <v>3868</v>
      </c>
      <c r="E1125" s="144" t="s">
        <v>3920</v>
      </c>
      <c r="F1125" s="26" t="s">
        <v>2101</v>
      </c>
      <c r="G1125" s="26" t="s">
        <v>2296</v>
      </c>
      <c r="H1125" s="26" t="s">
        <v>40</v>
      </c>
      <c r="I1125" s="8">
        <v>45719</v>
      </c>
      <c r="J1125" s="71">
        <f t="shared" ca="1" si="189"/>
        <v>641.39353854166984</v>
      </c>
      <c r="K1125" s="19">
        <v>729</v>
      </c>
      <c r="L1125" s="70">
        <f t="shared" si="190"/>
        <v>46448</v>
      </c>
      <c r="M1125" s="144" t="s">
        <v>3928</v>
      </c>
      <c r="O1125" s="138" t="s">
        <v>3944</v>
      </c>
      <c r="R1125" s="144"/>
      <c r="U1125" s="47" t="s">
        <v>29</v>
      </c>
      <c r="X1125" s="47" t="s">
        <v>6973</v>
      </c>
      <c r="Y1125" s="138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7"/>
      <c r="BB1125" s="7"/>
      <c r="BC1125" s="7"/>
      <c r="BD1125" s="7"/>
      <c r="BE1125" s="7"/>
      <c r="BF1125" s="7"/>
      <c r="BG1125" s="7"/>
      <c r="BH1125" s="7"/>
      <c r="BI1125" s="7"/>
      <c r="BJ1125" s="7"/>
      <c r="BK1125" s="7"/>
      <c r="BL1125" s="7"/>
      <c r="BM1125" s="7"/>
      <c r="BN1125" s="7"/>
      <c r="BO1125" s="7"/>
      <c r="BP1125" s="7"/>
      <c r="BQ1125" s="7"/>
      <c r="BR1125" s="7"/>
      <c r="BS1125" s="7"/>
      <c r="BT1125" s="7"/>
      <c r="BU1125" s="7"/>
      <c r="BV1125" s="7"/>
      <c r="BW1125" s="7"/>
      <c r="BX1125" s="7"/>
      <c r="BY1125" s="7"/>
      <c r="BZ1125" s="7"/>
      <c r="CA1125" s="7"/>
      <c r="CB1125" s="7"/>
      <c r="CC1125" s="7"/>
      <c r="CD1125" s="7"/>
      <c r="CE1125" s="7"/>
      <c r="CF1125" s="7"/>
      <c r="CG1125" s="7"/>
      <c r="CH1125" s="7"/>
      <c r="CI1125" s="7"/>
      <c r="CJ1125" s="7"/>
      <c r="CK1125" s="7"/>
      <c r="CL1125" s="7"/>
      <c r="CM1125" s="7"/>
      <c r="CN1125" s="7"/>
      <c r="CO1125" s="7"/>
      <c r="CP1125" s="7"/>
      <c r="CQ1125" s="7"/>
      <c r="CR1125" s="7"/>
      <c r="CS1125" s="7"/>
      <c r="CT1125" s="7"/>
      <c r="CU1125" s="7"/>
      <c r="CV1125" s="7"/>
      <c r="CW1125" s="7"/>
      <c r="CX1125" s="7"/>
      <c r="CY1125" s="7"/>
      <c r="CZ1125" s="7"/>
      <c r="DA1125" s="7"/>
      <c r="DB1125" s="7"/>
      <c r="DC1125" s="7"/>
      <c r="DD1125" s="7"/>
      <c r="DE1125" s="7"/>
      <c r="DF1125" s="7"/>
      <c r="DG1125" s="7"/>
      <c r="DH1125" s="7"/>
      <c r="DI1125" s="7"/>
      <c r="DJ1125" s="7"/>
      <c r="DK1125" s="7"/>
      <c r="DL1125" s="7"/>
      <c r="DM1125" s="7"/>
      <c r="DN1125" s="7"/>
      <c r="DO1125" s="7"/>
      <c r="DP1125" s="7"/>
      <c r="DQ1125" s="7"/>
      <c r="DR1125" s="7"/>
      <c r="DS1125" s="7"/>
      <c r="DT1125" s="7"/>
      <c r="DU1125" s="7"/>
      <c r="DV1125" s="7"/>
      <c r="DW1125" s="7"/>
      <c r="DX1125" s="7"/>
      <c r="DY1125" s="7"/>
      <c r="DZ1125" s="7"/>
      <c r="EA1125" s="7"/>
      <c r="EB1125" s="7"/>
      <c r="EC1125" s="7"/>
      <c r="ED1125" s="7"/>
      <c r="EE1125" s="7"/>
      <c r="EF1125" s="7"/>
      <c r="EG1125" s="7"/>
      <c r="EH1125" s="7"/>
      <c r="EI1125" s="7"/>
      <c r="EJ1125" s="7"/>
      <c r="EK1125" s="7"/>
      <c r="EL1125" s="7"/>
      <c r="EM1125" s="7"/>
      <c r="EN1125" s="7"/>
      <c r="EO1125" s="7"/>
      <c r="EP1125" s="7"/>
      <c r="EQ1125" s="7"/>
      <c r="ER1125" s="7"/>
      <c r="ES1125" s="7"/>
      <c r="ET1125" s="7"/>
      <c r="EU1125" s="7"/>
      <c r="EV1125" s="7"/>
      <c r="EW1125" s="7"/>
      <c r="EX1125" s="7"/>
      <c r="EY1125" s="7"/>
      <c r="EZ1125" s="7"/>
      <c r="FA1125" s="7"/>
      <c r="FB1125" s="7"/>
      <c r="FC1125" s="7"/>
      <c r="FD1125" s="7"/>
      <c r="FE1125" s="7"/>
      <c r="FF1125" s="7"/>
      <c r="FG1125" s="7"/>
      <c r="FH1125" s="7"/>
      <c r="FI1125" s="7"/>
      <c r="FJ1125" s="7"/>
    </row>
    <row r="1126" spans="1:166" s="4" customFormat="1" ht="24.75" hidden="1" customHeight="1" x14ac:dyDescent="0.25">
      <c r="A1126" s="4">
        <v>1124</v>
      </c>
      <c r="B1126" s="4" t="s">
        <v>3799</v>
      </c>
      <c r="C1126" s="144" t="s">
        <v>1508</v>
      </c>
      <c r="D1126" s="138" t="s">
        <v>3868</v>
      </c>
      <c r="E1126" s="144" t="s">
        <v>3921</v>
      </c>
      <c r="F1126" s="26" t="s">
        <v>2101</v>
      </c>
      <c r="G1126" s="26" t="s">
        <v>2296</v>
      </c>
      <c r="H1126" s="26" t="s">
        <v>40</v>
      </c>
      <c r="I1126" s="8">
        <v>45734</v>
      </c>
      <c r="J1126" s="71">
        <f t="shared" ca="1" si="189"/>
        <v>656.39353854166984</v>
      </c>
      <c r="K1126" s="19">
        <v>729</v>
      </c>
      <c r="L1126" s="70">
        <f t="shared" si="190"/>
        <v>46463</v>
      </c>
      <c r="M1126" s="150" t="s">
        <v>3024</v>
      </c>
      <c r="O1126" s="23"/>
      <c r="R1126" s="23"/>
      <c r="U1126" s="47" t="s">
        <v>29</v>
      </c>
      <c r="X1126" s="47" t="s">
        <v>6973</v>
      </c>
      <c r="Y1126" s="23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  <c r="AZ1126" s="7"/>
      <c r="BA1126" s="7"/>
      <c r="BB1126" s="7"/>
      <c r="BC1126" s="7"/>
      <c r="BD1126" s="7"/>
      <c r="BE1126" s="7"/>
      <c r="BF1126" s="7"/>
      <c r="BG1126" s="7"/>
      <c r="BH1126" s="7"/>
      <c r="BI1126" s="7"/>
      <c r="BJ1126" s="7"/>
      <c r="BK1126" s="7"/>
      <c r="BL1126" s="7"/>
      <c r="BM1126" s="7"/>
      <c r="BN1126" s="7"/>
      <c r="BO1126" s="7"/>
      <c r="BP1126" s="7"/>
      <c r="BQ1126" s="7"/>
      <c r="BR1126" s="7"/>
      <c r="BS1126" s="7"/>
      <c r="BT1126" s="7"/>
      <c r="BU1126" s="7"/>
      <c r="BV1126" s="7"/>
      <c r="BW1126" s="7"/>
      <c r="BX1126" s="7"/>
      <c r="BY1126" s="7"/>
      <c r="BZ1126" s="7"/>
      <c r="CA1126" s="7"/>
      <c r="CB1126" s="7"/>
      <c r="CC1126" s="7"/>
      <c r="CD1126" s="7"/>
      <c r="CE1126" s="7"/>
      <c r="CF1126" s="7"/>
      <c r="CG1126" s="7"/>
      <c r="CH1126" s="7"/>
      <c r="CI1126" s="7"/>
      <c r="CJ1126" s="7"/>
      <c r="CK1126" s="7"/>
      <c r="CL1126" s="7"/>
      <c r="CM1126" s="7"/>
      <c r="CN1126" s="7"/>
      <c r="CO1126" s="7"/>
      <c r="CP1126" s="7"/>
      <c r="CQ1126" s="7"/>
      <c r="CR1126" s="7"/>
      <c r="CS1126" s="7"/>
      <c r="CT1126" s="7"/>
      <c r="CU1126" s="7"/>
      <c r="CV1126" s="7"/>
      <c r="CW1126" s="7"/>
      <c r="CX1126" s="7"/>
      <c r="CY1126" s="7"/>
      <c r="CZ1126" s="7"/>
      <c r="DA1126" s="7"/>
      <c r="DB1126" s="7"/>
      <c r="DC1126" s="7"/>
      <c r="DD1126" s="7"/>
      <c r="DE1126" s="7"/>
      <c r="DF1126" s="7"/>
      <c r="DG1126" s="7"/>
      <c r="DH1126" s="7"/>
      <c r="DI1126" s="7"/>
      <c r="DJ1126" s="7"/>
      <c r="DK1126" s="7"/>
      <c r="DL1126" s="7"/>
      <c r="DM1126" s="7"/>
      <c r="DN1126" s="7"/>
      <c r="DO1126" s="7"/>
      <c r="DP1126" s="7"/>
      <c r="DQ1126" s="7"/>
      <c r="DR1126" s="7"/>
      <c r="DS1126" s="7"/>
      <c r="DT1126" s="7"/>
      <c r="DU1126" s="7"/>
      <c r="DV1126" s="7"/>
      <c r="DW1126" s="7"/>
      <c r="DX1126" s="7"/>
      <c r="DY1126" s="7"/>
      <c r="DZ1126" s="7"/>
      <c r="EA1126" s="7"/>
      <c r="EB1126" s="7"/>
      <c r="EC1126" s="7"/>
      <c r="ED1126" s="7"/>
      <c r="EE1126" s="7"/>
      <c r="EF1126" s="7"/>
      <c r="EG1126" s="7"/>
      <c r="EH1126" s="7"/>
      <c r="EI1126" s="7"/>
      <c r="EJ1126" s="7"/>
      <c r="EK1126" s="7"/>
      <c r="EL1126" s="7"/>
      <c r="EM1126" s="7"/>
      <c r="EN1126" s="7"/>
      <c r="EO1126" s="7"/>
      <c r="EP1126" s="7"/>
      <c r="EQ1126" s="7"/>
      <c r="ER1126" s="7"/>
      <c r="ES1126" s="7"/>
      <c r="ET1126" s="7"/>
      <c r="EU1126" s="7"/>
      <c r="EV1126" s="7"/>
      <c r="EW1126" s="7"/>
      <c r="EX1126" s="7"/>
      <c r="EY1126" s="7"/>
      <c r="EZ1126" s="7"/>
      <c r="FA1126" s="7"/>
      <c r="FB1126" s="7"/>
      <c r="FC1126" s="7"/>
      <c r="FD1126" s="7"/>
      <c r="FE1126" s="7"/>
      <c r="FF1126" s="7"/>
      <c r="FG1126" s="7"/>
      <c r="FH1126" s="7"/>
      <c r="FI1126" s="7"/>
      <c r="FJ1126" s="7"/>
    </row>
    <row r="1127" spans="1:166" s="4" customFormat="1" ht="24.75" hidden="1" customHeight="1" x14ac:dyDescent="0.25">
      <c r="A1127" s="4">
        <v>1125</v>
      </c>
      <c r="B1127" s="4" t="s">
        <v>3799</v>
      </c>
      <c r="C1127" s="148" t="s">
        <v>3681</v>
      </c>
      <c r="D1127" s="138" t="s">
        <v>3868</v>
      </c>
      <c r="E1127" s="148" t="s">
        <v>3922</v>
      </c>
      <c r="F1127" s="26" t="s">
        <v>2101</v>
      </c>
      <c r="G1127" s="26" t="s">
        <v>2296</v>
      </c>
      <c r="H1127" s="26" t="s">
        <v>40</v>
      </c>
      <c r="I1127" s="8">
        <v>45734</v>
      </c>
      <c r="J1127" s="71">
        <f t="shared" ca="1" si="189"/>
        <v>291.39353854166984</v>
      </c>
      <c r="K1127" s="19">
        <v>364</v>
      </c>
      <c r="L1127" s="70">
        <f t="shared" si="190"/>
        <v>46098</v>
      </c>
      <c r="M1127" s="150" t="s">
        <v>3024</v>
      </c>
      <c r="O1127" s="23"/>
      <c r="R1127" s="23"/>
      <c r="U1127" s="47" t="s">
        <v>29</v>
      </c>
      <c r="X1127" s="47" t="s">
        <v>6973</v>
      </c>
      <c r="Y1127" s="23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7"/>
      <c r="AX1127" s="7"/>
      <c r="AY1127" s="7"/>
      <c r="AZ1127" s="7"/>
      <c r="BA1127" s="7"/>
      <c r="BB1127" s="7"/>
      <c r="BC1127" s="7"/>
      <c r="BD1127" s="7"/>
      <c r="BE1127" s="7"/>
      <c r="BF1127" s="7"/>
      <c r="BG1127" s="7"/>
      <c r="BH1127" s="7"/>
      <c r="BI1127" s="7"/>
      <c r="BJ1127" s="7"/>
      <c r="BK1127" s="7"/>
      <c r="BL1127" s="7"/>
      <c r="BM1127" s="7"/>
      <c r="BN1127" s="7"/>
      <c r="BO1127" s="7"/>
      <c r="BP1127" s="7"/>
      <c r="BQ1127" s="7"/>
      <c r="BR1127" s="7"/>
      <c r="BS1127" s="7"/>
      <c r="BT1127" s="7"/>
      <c r="BU1127" s="7"/>
      <c r="BV1127" s="7"/>
      <c r="BW1127" s="7"/>
      <c r="BX1127" s="7"/>
      <c r="BY1127" s="7"/>
      <c r="BZ1127" s="7"/>
      <c r="CA1127" s="7"/>
      <c r="CB1127" s="7"/>
      <c r="CC1127" s="7"/>
      <c r="CD1127" s="7"/>
      <c r="CE1127" s="7"/>
      <c r="CF1127" s="7"/>
      <c r="CG1127" s="7"/>
      <c r="CH1127" s="7"/>
      <c r="CI1127" s="7"/>
      <c r="CJ1127" s="7"/>
      <c r="CK1127" s="7"/>
      <c r="CL1127" s="7"/>
      <c r="CM1127" s="7"/>
      <c r="CN1127" s="7"/>
      <c r="CO1127" s="7"/>
      <c r="CP1127" s="7"/>
      <c r="CQ1127" s="7"/>
      <c r="CR1127" s="7"/>
      <c r="CS1127" s="7"/>
      <c r="CT1127" s="7"/>
      <c r="CU1127" s="7"/>
      <c r="CV1127" s="7"/>
      <c r="CW1127" s="7"/>
      <c r="CX1127" s="7"/>
      <c r="CY1127" s="7"/>
      <c r="CZ1127" s="7"/>
      <c r="DA1127" s="7"/>
      <c r="DB1127" s="7"/>
      <c r="DC1127" s="7"/>
      <c r="DD1127" s="7"/>
      <c r="DE1127" s="7"/>
      <c r="DF1127" s="7"/>
      <c r="DG1127" s="7"/>
      <c r="DH1127" s="7"/>
      <c r="DI1127" s="7"/>
      <c r="DJ1127" s="7"/>
      <c r="DK1127" s="7"/>
      <c r="DL1127" s="7"/>
      <c r="DM1127" s="7"/>
      <c r="DN1127" s="7"/>
      <c r="DO1127" s="7"/>
      <c r="DP1127" s="7"/>
      <c r="DQ1127" s="7"/>
      <c r="DR1127" s="7"/>
      <c r="DS1127" s="7"/>
      <c r="DT1127" s="7"/>
      <c r="DU1127" s="7"/>
      <c r="DV1127" s="7"/>
      <c r="DW1127" s="7"/>
      <c r="DX1127" s="7"/>
      <c r="DY1127" s="7"/>
      <c r="DZ1127" s="7"/>
      <c r="EA1127" s="7"/>
      <c r="EB1127" s="7"/>
      <c r="EC1127" s="7"/>
      <c r="ED1127" s="7"/>
      <c r="EE1127" s="7"/>
      <c r="EF1127" s="7"/>
      <c r="EG1127" s="7"/>
      <c r="EH1127" s="7"/>
      <c r="EI1127" s="7"/>
      <c r="EJ1127" s="7"/>
      <c r="EK1127" s="7"/>
      <c r="EL1127" s="7"/>
      <c r="EM1127" s="7"/>
      <c r="EN1127" s="7"/>
      <c r="EO1127" s="7"/>
      <c r="EP1127" s="7"/>
      <c r="EQ1127" s="7"/>
      <c r="ER1127" s="7"/>
      <c r="ES1127" s="7"/>
      <c r="ET1127" s="7"/>
      <c r="EU1127" s="7"/>
      <c r="EV1127" s="7"/>
      <c r="EW1127" s="7"/>
      <c r="EX1127" s="7"/>
      <c r="EY1127" s="7"/>
      <c r="EZ1127" s="7"/>
      <c r="FA1127" s="7"/>
      <c r="FB1127" s="7"/>
      <c r="FC1127" s="7"/>
      <c r="FD1127" s="7"/>
      <c r="FE1127" s="7"/>
      <c r="FF1127" s="7"/>
      <c r="FG1127" s="7"/>
      <c r="FH1127" s="7"/>
      <c r="FI1127" s="7"/>
      <c r="FJ1127" s="7"/>
    </row>
    <row r="1128" spans="1:166" s="4" customFormat="1" ht="24.75" hidden="1" customHeight="1" x14ac:dyDescent="0.25">
      <c r="A1128" s="4">
        <v>1126</v>
      </c>
      <c r="B1128" s="4" t="s">
        <v>3799</v>
      </c>
      <c r="C1128" s="148" t="s">
        <v>2136</v>
      </c>
      <c r="D1128" s="138" t="s">
        <v>3868</v>
      </c>
      <c r="E1128" s="144" t="s">
        <v>3923</v>
      </c>
      <c r="F1128" s="26" t="s">
        <v>2101</v>
      </c>
      <c r="G1128" s="26" t="s">
        <v>2296</v>
      </c>
      <c r="H1128" s="26" t="s">
        <v>40</v>
      </c>
      <c r="I1128" s="8">
        <v>45734</v>
      </c>
      <c r="J1128" s="71">
        <f t="shared" ca="1" si="189"/>
        <v>291.39353854166984</v>
      </c>
      <c r="K1128" s="19">
        <v>364</v>
      </c>
      <c r="L1128" s="70">
        <f t="shared" si="190"/>
        <v>46098</v>
      </c>
      <c r="M1128" s="150" t="s">
        <v>3024</v>
      </c>
      <c r="O1128" s="138" t="s">
        <v>3946</v>
      </c>
      <c r="R1128" s="195"/>
      <c r="U1128" s="47" t="s">
        <v>29</v>
      </c>
      <c r="X1128" s="47" t="s">
        <v>6973</v>
      </c>
      <c r="Y1128" s="150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  <c r="BC1128" s="7"/>
      <c r="BD1128" s="7"/>
      <c r="BE1128" s="7"/>
      <c r="BF1128" s="7"/>
      <c r="BG1128" s="7"/>
      <c r="BH1128" s="7"/>
      <c r="BI1128" s="7"/>
      <c r="BJ1128" s="7"/>
      <c r="BK1128" s="7"/>
      <c r="BL1128" s="7"/>
      <c r="BM1128" s="7"/>
      <c r="BN1128" s="7"/>
      <c r="BO1128" s="7"/>
      <c r="BP1128" s="7"/>
      <c r="BQ1128" s="7"/>
      <c r="BR1128" s="7"/>
      <c r="BS1128" s="7"/>
      <c r="BT1128" s="7"/>
      <c r="BU1128" s="7"/>
      <c r="BV1128" s="7"/>
      <c r="BW1128" s="7"/>
      <c r="BX1128" s="7"/>
      <c r="BY1128" s="7"/>
      <c r="BZ1128" s="7"/>
      <c r="CA1128" s="7"/>
      <c r="CB1128" s="7"/>
      <c r="CC1128" s="7"/>
      <c r="CD1128" s="7"/>
      <c r="CE1128" s="7"/>
      <c r="CF1128" s="7"/>
      <c r="CG1128" s="7"/>
      <c r="CH1128" s="7"/>
      <c r="CI1128" s="7"/>
      <c r="CJ1128" s="7"/>
      <c r="CK1128" s="7"/>
      <c r="CL1128" s="7"/>
      <c r="CM1128" s="7"/>
      <c r="CN1128" s="7"/>
      <c r="CO1128" s="7"/>
      <c r="CP1128" s="7"/>
      <c r="CQ1128" s="7"/>
      <c r="CR1128" s="7"/>
      <c r="CS1128" s="7"/>
      <c r="CT1128" s="7"/>
      <c r="CU1128" s="7"/>
      <c r="CV1128" s="7"/>
      <c r="CW1128" s="7"/>
      <c r="CX1128" s="7"/>
      <c r="CY1128" s="7"/>
      <c r="CZ1128" s="7"/>
      <c r="DA1128" s="7"/>
      <c r="DB1128" s="7"/>
      <c r="DC1128" s="7"/>
      <c r="DD1128" s="7"/>
      <c r="DE1128" s="7"/>
      <c r="DF1128" s="7"/>
      <c r="DG1128" s="7"/>
      <c r="DH1128" s="7"/>
      <c r="DI1128" s="7"/>
      <c r="DJ1128" s="7"/>
      <c r="DK1128" s="7"/>
      <c r="DL1128" s="7"/>
      <c r="DM1128" s="7"/>
      <c r="DN1128" s="7"/>
      <c r="DO1128" s="7"/>
      <c r="DP1128" s="7"/>
      <c r="DQ1128" s="7"/>
      <c r="DR1128" s="7"/>
      <c r="DS1128" s="7"/>
      <c r="DT1128" s="7"/>
      <c r="DU1128" s="7"/>
      <c r="DV1128" s="7"/>
      <c r="DW1128" s="7"/>
      <c r="DX1128" s="7"/>
      <c r="DY1128" s="7"/>
      <c r="DZ1128" s="7"/>
      <c r="EA1128" s="7"/>
      <c r="EB1128" s="7"/>
      <c r="EC1128" s="7"/>
      <c r="ED1128" s="7"/>
      <c r="EE1128" s="7"/>
      <c r="EF1128" s="7"/>
      <c r="EG1128" s="7"/>
      <c r="EH1128" s="7"/>
      <c r="EI1128" s="7"/>
      <c r="EJ1128" s="7"/>
      <c r="EK1128" s="7"/>
      <c r="EL1128" s="7"/>
      <c r="EM1128" s="7"/>
      <c r="EN1128" s="7"/>
      <c r="EO1128" s="7"/>
      <c r="EP1128" s="7"/>
      <c r="EQ1128" s="7"/>
      <c r="ER1128" s="7"/>
      <c r="ES1128" s="7"/>
      <c r="ET1128" s="7"/>
      <c r="EU1128" s="7"/>
      <c r="EV1128" s="7"/>
      <c r="EW1128" s="7"/>
      <c r="EX1128" s="7"/>
      <c r="EY1128" s="7"/>
      <c r="EZ1128" s="7"/>
      <c r="FA1128" s="7"/>
      <c r="FB1128" s="7"/>
      <c r="FC1128" s="7"/>
      <c r="FD1128" s="7"/>
      <c r="FE1128" s="7"/>
      <c r="FF1128" s="7"/>
      <c r="FG1128" s="7"/>
      <c r="FH1128" s="7"/>
      <c r="FI1128" s="7"/>
      <c r="FJ1128" s="7"/>
    </row>
    <row r="1129" spans="1:166" s="4" customFormat="1" ht="24.75" hidden="1" customHeight="1" x14ac:dyDescent="0.25">
      <c r="A1129" s="4">
        <v>1127</v>
      </c>
      <c r="B1129" s="4" t="s">
        <v>3799</v>
      </c>
      <c r="C1129" s="148" t="s">
        <v>3681</v>
      </c>
      <c r="D1129" s="138" t="s">
        <v>3876</v>
      </c>
      <c r="E1129" s="148" t="s">
        <v>3924</v>
      </c>
      <c r="F1129" s="26" t="s">
        <v>2101</v>
      </c>
      <c r="G1129" s="26" t="s">
        <v>2296</v>
      </c>
      <c r="H1129" s="26" t="s">
        <v>40</v>
      </c>
      <c r="I1129" s="8">
        <v>45734</v>
      </c>
      <c r="J1129" s="71">
        <f t="shared" ca="1" si="189"/>
        <v>291.39353854166984</v>
      </c>
      <c r="K1129" s="19">
        <v>364</v>
      </c>
      <c r="L1129" s="70">
        <f t="shared" si="190"/>
        <v>46098</v>
      </c>
      <c r="M1129" s="150" t="s">
        <v>3937</v>
      </c>
      <c r="O1129" s="23"/>
      <c r="R1129" s="23"/>
      <c r="U1129" s="47" t="s">
        <v>29</v>
      </c>
      <c r="X1129" s="47" t="s">
        <v>6973</v>
      </c>
      <c r="Y1129" s="23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  <c r="AZ1129" s="7"/>
      <c r="BA1129" s="7"/>
      <c r="BB1129" s="7"/>
      <c r="BC1129" s="7"/>
      <c r="BD1129" s="7"/>
      <c r="BE1129" s="7"/>
      <c r="BF1129" s="7"/>
      <c r="BG1129" s="7"/>
      <c r="BH1129" s="7"/>
      <c r="BI1129" s="7"/>
      <c r="BJ1129" s="7"/>
      <c r="BK1129" s="7"/>
      <c r="BL1129" s="7"/>
      <c r="BM1129" s="7"/>
      <c r="BN1129" s="7"/>
      <c r="BO1129" s="7"/>
      <c r="BP1129" s="7"/>
      <c r="BQ1129" s="7"/>
      <c r="BR1129" s="7"/>
      <c r="BS1129" s="7"/>
      <c r="BT1129" s="7"/>
      <c r="BU1129" s="7"/>
      <c r="BV1129" s="7"/>
      <c r="BW1129" s="7"/>
      <c r="BX1129" s="7"/>
      <c r="BY1129" s="7"/>
      <c r="BZ1129" s="7"/>
      <c r="CA1129" s="7"/>
      <c r="CB1129" s="7"/>
      <c r="CC1129" s="7"/>
      <c r="CD1129" s="7"/>
      <c r="CE1129" s="7"/>
      <c r="CF1129" s="7"/>
      <c r="CG1129" s="7"/>
      <c r="CH1129" s="7"/>
      <c r="CI1129" s="7"/>
      <c r="CJ1129" s="7"/>
      <c r="CK1129" s="7"/>
      <c r="CL1129" s="7"/>
      <c r="CM1129" s="7"/>
      <c r="CN1129" s="7"/>
      <c r="CO1129" s="7"/>
      <c r="CP1129" s="7"/>
      <c r="CQ1129" s="7"/>
      <c r="CR1129" s="7"/>
      <c r="CS1129" s="7"/>
      <c r="CT1129" s="7"/>
      <c r="CU1129" s="7"/>
      <c r="CV1129" s="7"/>
      <c r="CW1129" s="7"/>
      <c r="CX1129" s="7"/>
      <c r="CY1129" s="7"/>
      <c r="CZ1129" s="7"/>
      <c r="DA1129" s="7"/>
      <c r="DB1129" s="7"/>
      <c r="DC1129" s="7"/>
      <c r="DD1129" s="7"/>
      <c r="DE1129" s="7"/>
      <c r="DF1129" s="7"/>
      <c r="DG1129" s="7"/>
      <c r="DH1129" s="7"/>
      <c r="DI1129" s="7"/>
      <c r="DJ1129" s="7"/>
      <c r="DK1129" s="7"/>
      <c r="DL1129" s="7"/>
      <c r="DM1129" s="7"/>
      <c r="DN1129" s="7"/>
      <c r="DO1129" s="7"/>
      <c r="DP1129" s="7"/>
      <c r="DQ1129" s="7"/>
      <c r="DR1129" s="7"/>
      <c r="DS1129" s="7"/>
      <c r="DT1129" s="7"/>
      <c r="DU1129" s="7"/>
      <c r="DV1129" s="7"/>
      <c r="DW1129" s="7"/>
      <c r="DX1129" s="7"/>
      <c r="DY1129" s="7"/>
      <c r="DZ1129" s="7"/>
      <c r="EA1129" s="7"/>
      <c r="EB1129" s="7"/>
      <c r="EC1129" s="7"/>
      <c r="ED1129" s="7"/>
      <c r="EE1129" s="7"/>
      <c r="EF1129" s="7"/>
      <c r="EG1129" s="7"/>
      <c r="EH1129" s="7"/>
      <c r="EI1129" s="7"/>
      <c r="EJ1129" s="7"/>
      <c r="EK1129" s="7"/>
      <c r="EL1129" s="7"/>
      <c r="EM1129" s="7"/>
      <c r="EN1129" s="7"/>
      <c r="EO1129" s="7"/>
      <c r="EP1129" s="7"/>
      <c r="EQ1129" s="7"/>
      <c r="ER1129" s="7"/>
      <c r="ES1129" s="7"/>
      <c r="ET1129" s="7"/>
      <c r="EU1129" s="7"/>
      <c r="EV1129" s="7"/>
      <c r="EW1129" s="7"/>
      <c r="EX1129" s="7"/>
      <c r="EY1129" s="7"/>
      <c r="EZ1129" s="7"/>
      <c r="FA1129" s="7"/>
      <c r="FB1129" s="7"/>
      <c r="FC1129" s="7"/>
      <c r="FD1129" s="7"/>
      <c r="FE1129" s="7"/>
      <c r="FF1129" s="7"/>
      <c r="FG1129" s="7"/>
      <c r="FH1129" s="7"/>
      <c r="FI1129" s="7"/>
      <c r="FJ1129" s="7"/>
    </row>
    <row r="1130" spans="1:166" s="4" customFormat="1" ht="24.75" hidden="1" customHeight="1" x14ac:dyDescent="0.25">
      <c r="A1130" s="4">
        <v>1128</v>
      </c>
      <c r="B1130" s="4" t="s">
        <v>3799</v>
      </c>
      <c r="C1130" s="148" t="s">
        <v>3681</v>
      </c>
      <c r="D1130" s="138" t="s">
        <v>3876</v>
      </c>
      <c r="E1130" s="148" t="s">
        <v>3925</v>
      </c>
      <c r="F1130" s="26" t="s">
        <v>2101</v>
      </c>
      <c r="G1130" s="26" t="s">
        <v>2296</v>
      </c>
      <c r="H1130" s="26" t="s">
        <v>40</v>
      </c>
      <c r="I1130" s="8">
        <v>45717</v>
      </c>
      <c r="J1130" s="71">
        <f t="shared" ca="1" si="189"/>
        <v>274.39353854166984</v>
      </c>
      <c r="K1130" s="19">
        <v>364</v>
      </c>
      <c r="L1130" s="70">
        <f t="shared" si="190"/>
        <v>46081</v>
      </c>
      <c r="M1130" s="150" t="s">
        <v>3929</v>
      </c>
      <c r="O1130" s="23"/>
      <c r="R1130" s="23"/>
      <c r="U1130" s="47" t="s">
        <v>29</v>
      </c>
      <c r="X1130" s="47" t="s">
        <v>6973</v>
      </c>
      <c r="Y1130" s="23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  <c r="BC1130" s="7"/>
      <c r="BD1130" s="7"/>
      <c r="BE1130" s="7"/>
      <c r="BF1130" s="7"/>
      <c r="BG1130" s="7"/>
      <c r="BH1130" s="7"/>
      <c r="BI1130" s="7"/>
      <c r="BJ1130" s="7"/>
      <c r="BK1130" s="7"/>
      <c r="BL1130" s="7"/>
      <c r="BM1130" s="7"/>
      <c r="BN1130" s="7"/>
      <c r="BO1130" s="7"/>
      <c r="BP1130" s="7"/>
      <c r="BQ1130" s="7"/>
      <c r="BR1130" s="7"/>
      <c r="BS1130" s="7"/>
      <c r="BT1130" s="7"/>
      <c r="BU1130" s="7"/>
      <c r="BV1130" s="7"/>
      <c r="BW1130" s="7"/>
      <c r="BX1130" s="7"/>
      <c r="BY1130" s="7"/>
      <c r="BZ1130" s="7"/>
      <c r="CA1130" s="7"/>
      <c r="CB1130" s="7"/>
      <c r="CC1130" s="7"/>
      <c r="CD1130" s="7"/>
      <c r="CE1130" s="7"/>
      <c r="CF1130" s="7"/>
      <c r="CG1130" s="7"/>
      <c r="CH1130" s="7"/>
      <c r="CI1130" s="7"/>
      <c r="CJ1130" s="7"/>
      <c r="CK1130" s="7"/>
      <c r="CL1130" s="7"/>
      <c r="CM1130" s="7"/>
      <c r="CN1130" s="7"/>
      <c r="CO1130" s="7"/>
      <c r="CP1130" s="7"/>
      <c r="CQ1130" s="7"/>
      <c r="CR1130" s="7"/>
      <c r="CS1130" s="7"/>
      <c r="CT1130" s="7"/>
      <c r="CU1130" s="7"/>
      <c r="CV1130" s="7"/>
      <c r="CW1130" s="7"/>
      <c r="CX1130" s="7"/>
      <c r="CY1130" s="7"/>
      <c r="CZ1130" s="7"/>
      <c r="DA1130" s="7"/>
      <c r="DB1130" s="7"/>
      <c r="DC1130" s="7"/>
      <c r="DD1130" s="7"/>
      <c r="DE1130" s="7"/>
      <c r="DF1130" s="7"/>
      <c r="DG1130" s="7"/>
      <c r="DH1130" s="7"/>
      <c r="DI1130" s="7"/>
      <c r="DJ1130" s="7"/>
      <c r="DK1130" s="7"/>
      <c r="DL1130" s="7"/>
      <c r="DM1130" s="7"/>
      <c r="DN1130" s="7"/>
      <c r="DO1130" s="7"/>
      <c r="DP1130" s="7"/>
      <c r="DQ1130" s="7"/>
      <c r="DR1130" s="7"/>
      <c r="DS1130" s="7"/>
      <c r="DT1130" s="7"/>
      <c r="DU1130" s="7"/>
      <c r="DV1130" s="7"/>
      <c r="DW1130" s="7"/>
      <c r="DX1130" s="7"/>
      <c r="DY1130" s="7"/>
      <c r="DZ1130" s="7"/>
      <c r="EA1130" s="7"/>
      <c r="EB1130" s="7"/>
      <c r="EC1130" s="7"/>
      <c r="ED1130" s="7"/>
      <c r="EE1130" s="7"/>
      <c r="EF1130" s="7"/>
      <c r="EG1130" s="7"/>
      <c r="EH1130" s="7"/>
      <c r="EI1130" s="7"/>
      <c r="EJ1130" s="7"/>
      <c r="EK1130" s="7"/>
      <c r="EL1130" s="7"/>
      <c r="EM1130" s="7"/>
      <c r="EN1130" s="7"/>
      <c r="EO1130" s="7"/>
      <c r="EP1130" s="7"/>
      <c r="EQ1130" s="7"/>
      <c r="ER1130" s="7"/>
      <c r="ES1130" s="7"/>
      <c r="ET1130" s="7"/>
      <c r="EU1130" s="7"/>
      <c r="EV1130" s="7"/>
      <c r="EW1130" s="7"/>
      <c r="EX1130" s="7"/>
      <c r="EY1130" s="7"/>
      <c r="EZ1130" s="7"/>
      <c r="FA1130" s="7"/>
      <c r="FB1130" s="7"/>
      <c r="FC1130" s="7"/>
      <c r="FD1130" s="7"/>
      <c r="FE1130" s="7"/>
      <c r="FF1130" s="7"/>
      <c r="FG1130" s="7"/>
      <c r="FH1130" s="7"/>
      <c r="FI1130" s="7"/>
      <c r="FJ1130" s="7"/>
    </row>
    <row r="1131" spans="1:166" s="4" customFormat="1" ht="24.75" hidden="1" customHeight="1" x14ac:dyDescent="0.25">
      <c r="A1131" s="4">
        <v>1129</v>
      </c>
      <c r="B1131" s="4" t="s">
        <v>3799</v>
      </c>
      <c r="C1131" s="144" t="s">
        <v>2475</v>
      </c>
      <c r="D1131" s="138" t="s">
        <v>3876</v>
      </c>
      <c r="E1131" s="144" t="s">
        <v>3904</v>
      </c>
      <c r="F1131" s="26" t="s">
        <v>2101</v>
      </c>
      <c r="G1131" s="26" t="s">
        <v>2296</v>
      </c>
      <c r="H1131" s="26" t="s">
        <v>40</v>
      </c>
      <c r="I1131" s="8">
        <v>45719</v>
      </c>
      <c r="J1131" s="71">
        <f t="shared" ca="1" si="189"/>
        <v>276.39353854166984</v>
      </c>
      <c r="K1131" s="19">
        <v>364</v>
      </c>
      <c r="L1131" s="70">
        <f t="shared" si="190"/>
        <v>46083</v>
      </c>
      <c r="M1131" s="150" t="s">
        <v>3938</v>
      </c>
      <c r="O1131" s="195" t="s">
        <v>3947</v>
      </c>
      <c r="R1131" s="138" t="s">
        <v>3949</v>
      </c>
      <c r="U1131" s="47" t="s">
        <v>29</v>
      </c>
      <c r="X1131" s="47" t="s">
        <v>6973</v>
      </c>
      <c r="Y1131" s="23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  <c r="BD1131" s="7"/>
      <c r="BE1131" s="7"/>
      <c r="BF1131" s="7"/>
      <c r="BG1131" s="7"/>
      <c r="BH1131" s="7"/>
      <c r="BI1131" s="7"/>
      <c r="BJ1131" s="7"/>
      <c r="BK1131" s="7"/>
      <c r="BL1131" s="7"/>
      <c r="BM1131" s="7"/>
      <c r="BN1131" s="7"/>
      <c r="BO1131" s="7"/>
      <c r="BP1131" s="7"/>
      <c r="BQ1131" s="7"/>
      <c r="BR1131" s="7"/>
      <c r="BS1131" s="7"/>
      <c r="BT1131" s="7"/>
      <c r="BU1131" s="7"/>
      <c r="BV1131" s="7"/>
      <c r="BW1131" s="7"/>
      <c r="BX1131" s="7"/>
      <c r="BY1131" s="7"/>
      <c r="BZ1131" s="7"/>
      <c r="CA1131" s="7"/>
      <c r="CB1131" s="7"/>
      <c r="CC1131" s="7"/>
      <c r="CD1131" s="7"/>
      <c r="CE1131" s="7"/>
      <c r="CF1131" s="7"/>
      <c r="CG1131" s="7"/>
      <c r="CH1131" s="7"/>
      <c r="CI1131" s="7"/>
      <c r="CJ1131" s="7"/>
      <c r="CK1131" s="7"/>
      <c r="CL1131" s="7"/>
      <c r="CM1131" s="7"/>
      <c r="CN1131" s="7"/>
      <c r="CO1131" s="7"/>
      <c r="CP1131" s="7"/>
      <c r="CQ1131" s="7"/>
      <c r="CR1131" s="7"/>
      <c r="CS1131" s="7"/>
      <c r="CT1131" s="7"/>
      <c r="CU1131" s="7"/>
      <c r="CV1131" s="7"/>
      <c r="CW1131" s="7"/>
      <c r="CX1131" s="7"/>
      <c r="CY1131" s="7"/>
      <c r="CZ1131" s="7"/>
      <c r="DA1131" s="7"/>
      <c r="DB1131" s="7"/>
      <c r="DC1131" s="7"/>
      <c r="DD1131" s="7"/>
      <c r="DE1131" s="7"/>
      <c r="DF1131" s="7"/>
      <c r="DG1131" s="7"/>
      <c r="DH1131" s="7"/>
      <c r="DI1131" s="7"/>
      <c r="DJ1131" s="7"/>
      <c r="DK1131" s="7"/>
      <c r="DL1131" s="7"/>
      <c r="DM1131" s="7"/>
      <c r="DN1131" s="7"/>
      <c r="DO1131" s="7"/>
      <c r="DP1131" s="7"/>
      <c r="DQ1131" s="7"/>
      <c r="DR1131" s="7"/>
      <c r="DS1131" s="7"/>
      <c r="DT1131" s="7"/>
      <c r="DU1131" s="7"/>
      <c r="DV1131" s="7"/>
      <c r="DW1131" s="7"/>
      <c r="DX1131" s="7"/>
      <c r="DY1131" s="7"/>
      <c r="DZ1131" s="7"/>
      <c r="EA1131" s="7"/>
      <c r="EB1131" s="7"/>
      <c r="EC1131" s="7"/>
      <c r="ED1131" s="7"/>
      <c r="EE1131" s="7"/>
      <c r="EF1131" s="7"/>
      <c r="EG1131" s="7"/>
      <c r="EH1131" s="7"/>
      <c r="EI1131" s="7"/>
      <c r="EJ1131" s="7"/>
      <c r="EK1131" s="7"/>
      <c r="EL1131" s="7"/>
      <c r="EM1131" s="7"/>
      <c r="EN1131" s="7"/>
      <c r="EO1131" s="7"/>
      <c r="EP1131" s="7"/>
      <c r="EQ1131" s="7"/>
      <c r="ER1131" s="7"/>
      <c r="ES1131" s="7"/>
      <c r="ET1131" s="7"/>
      <c r="EU1131" s="7"/>
      <c r="EV1131" s="7"/>
      <c r="EW1131" s="7"/>
      <c r="EX1131" s="7"/>
      <c r="EY1131" s="7"/>
      <c r="EZ1131" s="7"/>
      <c r="FA1131" s="7"/>
      <c r="FB1131" s="7"/>
      <c r="FC1131" s="7"/>
      <c r="FD1131" s="7"/>
      <c r="FE1131" s="7"/>
      <c r="FF1131" s="7"/>
      <c r="FG1131" s="7"/>
      <c r="FH1131" s="7"/>
      <c r="FI1131" s="7"/>
      <c r="FJ1131" s="7"/>
    </row>
    <row r="1132" spans="1:166" s="4" customFormat="1" ht="24.75" hidden="1" customHeight="1" x14ac:dyDescent="0.25">
      <c r="A1132" s="4">
        <v>1130</v>
      </c>
      <c r="B1132" s="4" t="s">
        <v>3799</v>
      </c>
      <c r="C1132" s="144" t="s">
        <v>2475</v>
      </c>
      <c r="D1132" s="138" t="s">
        <v>3876</v>
      </c>
      <c r="E1132" s="144" t="s">
        <v>240</v>
      </c>
      <c r="F1132" s="26" t="s">
        <v>2101</v>
      </c>
      <c r="G1132" s="26" t="s">
        <v>2296</v>
      </c>
      <c r="H1132" s="26" t="s">
        <v>40</v>
      </c>
      <c r="I1132" s="8">
        <v>45734</v>
      </c>
      <c r="J1132" s="71">
        <f t="shared" ca="1" si="189"/>
        <v>291.39353854166984</v>
      </c>
      <c r="K1132" s="19">
        <v>364</v>
      </c>
      <c r="L1132" s="70">
        <f t="shared" si="190"/>
        <v>46098</v>
      </c>
      <c r="M1132" s="150" t="s">
        <v>2037</v>
      </c>
      <c r="O1132" s="195" t="s">
        <v>2060</v>
      </c>
      <c r="R1132" s="138" t="s">
        <v>3950</v>
      </c>
      <c r="U1132" s="47" t="s">
        <v>29</v>
      </c>
      <c r="X1132" s="47" t="s">
        <v>6973</v>
      </c>
      <c r="Y1132" s="23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  <c r="AZ1132" s="7"/>
      <c r="BA1132" s="7"/>
      <c r="BB1132" s="7"/>
      <c r="BC1132" s="7"/>
      <c r="BD1132" s="7"/>
      <c r="BE1132" s="7"/>
      <c r="BF1132" s="7"/>
      <c r="BG1132" s="7"/>
      <c r="BH1132" s="7"/>
      <c r="BI1132" s="7"/>
      <c r="BJ1132" s="7"/>
      <c r="BK1132" s="7"/>
      <c r="BL1132" s="7"/>
      <c r="BM1132" s="7"/>
      <c r="BN1132" s="7"/>
      <c r="BO1132" s="7"/>
      <c r="BP1132" s="7"/>
      <c r="BQ1132" s="7"/>
      <c r="BR1132" s="7"/>
      <c r="BS1132" s="7"/>
      <c r="BT1132" s="7"/>
      <c r="BU1132" s="7"/>
      <c r="BV1132" s="7"/>
      <c r="BW1132" s="7"/>
      <c r="BX1132" s="7"/>
      <c r="BY1132" s="7"/>
      <c r="BZ1132" s="7"/>
      <c r="CA1132" s="7"/>
      <c r="CB1132" s="7"/>
      <c r="CC1132" s="7"/>
      <c r="CD1132" s="7"/>
      <c r="CE1132" s="7"/>
      <c r="CF1132" s="7"/>
      <c r="CG1132" s="7"/>
      <c r="CH1132" s="7"/>
      <c r="CI1132" s="7"/>
      <c r="CJ1132" s="7"/>
      <c r="CK1132" s="7"/>
      <c r="CL1132" s="7"/>
      <c r="CM1132" s="7"/>
      <c r="CN1132" s="7"/>
      <c r="CO1132" s="7"/>
      <c r="CP1132" s="7"/>
      <c r="CQ1132" s="7"/>
      <c r="CR1132" s="7"/>
      <c r="CS1132" s="7"/>
      <c r="CT1132" s="7"/>
      <c r="CU1132" s="7"/>
      <c r="CV1132" s="7"/>
      <c r="CW1132" s="7"/>
      <c r="CX1132" s="7"/>
      <c r="CY1132" s="7"/>
      <c r="CZ1132" s="7"/>
      <c r="DA1132" s="7"/>
      <c r="DB1132" s="7"/>
      <c r="DC1132" s="7"/>
      <c r="DD1132" s="7"/>
      <c r="DE1132" s="7"/>
      <c r="DF1132" s="7"/>
      <c r="DG1132" s="7"/>
      <c r="DH1132" s="7"/>
      <c r="DI1132" s="7"/>
      <c r="DJ1132" s="7"/>
      <c r="DK1132" s="7"/>
      <c r="DL1132" s="7"/>
      <c r="DM1132" s="7"/>
      <c r="DN1132" s="7"/>
      <c r="DO1132" s="7"/>
      <c r="DP1132" s="7"/>
      <c r="DQ1132" s="7"/>
      <c r="DR1132" s="7"/>
      <c r="DS1132" s="7"/>
      <c r="DT1132" s="7"/>
      <c r="DU1132" s="7"/>
      <c r="DV1132" s="7"/>
      <c r="DW1132" s="7"/>
      <c r="DX1132" s="7"/>
      <c r="DY1132" s="7"/>
      <c r="DZ1132" s="7"/>
      <c r="EA1132" s="7"/>
      <c r="EB1132" s="7"/>
      <c r="EC1132" s="7"/>
      <c r="ED1132" s="7"/>
      <c r="EE1132" s="7"/>
      <c r="EF1132" s="7"/>
      <c r="EG1132" s="7"/>
      <c r="EH1132" s="7"/>
      <c r="EI1132" s="7"/>
      <c r="EJ1132" s="7"/>
      <c r="EK1132" s="7"/>
      <c r="EL1132" s="7"/>
      <c r="EM1132" s="7"/>
      <c r="EN1132" s="7"/>
      <c r="EO1132" s="7"/>
      <c r="EP1132" s="7"/>
      <c r="EQ1132" s="7"/>
      <c r="ER1132" s="7"/>
      <c r="ES1132" s="7"/>
      <c r="ET1132" s="7"/>
      <c r="EU1132" s="7"/>
      <c r="EV1132" s="7"/>
      <c r="EW1132" s="7"/>
      <c r="EX1132" s="7"/>
      <c r="EY1132" s="7"/>
      <c r="EZ1132" s="7"/>
      <c r="FA1132" s="7"/>
      <c r="FB1132" s="7"/>
      <c r="FC1132" s="7"/>
      <c r="FD1132" s="7"/>
      <c r="FE1132" s="7"/>
      <c r="FF1132" s="7"/>
      <c r="FG1132" s="7"/>
      <c r="FH1132" s="7"/>
      <c r="FI1132" s="7"/>
      <c r="FJ1132" s="7"/>
    </row>
    <row r="1133" spans="1:166" s="26" customFormat="1" ht="24.75" hidden="1" customHeight="1" x14ac:dyDescent="0.25">
      <c r="A1133" s="4">
        <v>1131</v>
      </c>
      <c r="B1133" s="26" t="s">
        <v>3799</v>
      </c>
      <c r="C1133" s="188" t="s">
        <v>2475</v>
      </c>
      <c r="D1133" s="189" t="s">
        <v>3875</v>
      </c>
      <c r="E1133" s="188" t="s">
        <v>3904</v>
      </c>
      <c r="F1133" s="26" t="s">
        <v>2101</v>
      </c>
      <c r="G1133" s="26" t="s">
        <v>2296</v>
      </c>
      <c r="H1133" s="26" t="s">
        <v>40</v>
      </c>
      <c r="I1133" s="70">
        <v>45734</v>
      </c>
      <c r="J1133" s="71">
        <f t="shared" ca="1" si="189"/>
        <v>291.39353854166984</v>
      </c>
      <c r="K1133" s="19">
        <v>364</v>
      </c>
      <c r="L1133" s="70">
        <f t="shared" si="190"/>
        <v>46098</v>
      </c>
      <c r="M1133" s="197" t="s">
        <v>3939</v>
      </c>
      <c r="O1133" s="208" t="s">
        <v>3948</v>
      </c>
      <c r="R1133" s="189" t="s">
        <v>3950</v>
      </c>
      <c r="U1133" s="47" t="s">
        <v>29</v>
      </c>
      <c r="X1133" s="47" t="s">
        <v>6973</v>
      </c>
      <c r="Y1133" s="133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  <c r="BG1133" s="96"/>
      <c r="BH1133" s="96"/>
      <c r="BI1133" s="96"/>
      <c r="BJ1133" s="96"/>
      <c r="BK1133" s="96"/>
      <c r="BL1133" s="96"/>
      <c r="BM1133" s="96"/>
      <c r="BN1133" s="96"/>
      <c r="BO1133" s="96"/>
      <c r="BP1133" s="96"/>
      <c r="BQ1133" s="96"/>
      <c r="BR1133" s="96"/>
      <c r="BS1133" s="96"/>
      <c r="BT1133" s="96"/>
      <c r="BU1133" s="96"/>
      <c r="BV1133" s="96"/>
      <c r="BW1133" s="96"/>
      <c r="BX1133" s="96"/>
      <c r="BY1133" s="96"/>
      <c r="BZ1133" s="96"/>
      <c r="CA1133" s="96"/>
      <c r="CB1133" s="96"/>
      <c r="CC1133" s="96"/>
      <c r="CD1133" s="96"/>
      <c r="CE1133" s="96"/>
      <c r="CF1133" s="96"/>
      <c r="CG1133" s="96"/>
      <c r="CH1133" s="96"/>
      <c r="CI1133" s="96"/>
      <c r="CJ1133" s="96"/>
      <c r="CK1133" s="96"/>
      <c r="CL1133" s="96"/>
      <c r="CM1133" s="96"/>
      <c r="CN1133" s="96"/>
      <c r="CO1133" s="96"/>
      <c r="CP1133" s="96"/>
      <c r="CQ1133" s="96"/>
      <c r="CR1133" s="96"/>
      <c r="CS1133" s="96"/>
      <c r="CT1133" s="96"/>
      <c r="CU1133" s="96"/>
      <c r="CV1133" s="96"/>
      <c r="CW1133" s="96"/>
      <c r="CX1133" s="96"/>
      <c r="CY1133" s="96"/>
      <c r="CZ1133" s="96"/>
      <c r="DA1133" s="96"/>
      <c r="DB1133" s="96"/>
      <c r="DC1133" s="96"/>
      <c r="DD1133" s="96"/>
      <c r="DE1133" s="96"/>
      <c r="DF1133" s="96"/>
      <c r="DG1133" s="96"/>
      <c r="DH1133" s="96"/>
      <c r="DI1133" s="96"/>
      <c r="DJ1133" s="96"/>
      <c r="DK1133" s="96"/>
      <c r="DL1133" s="96"/>
      <c r="DM1133" s="96"/>
      <c r="DN1133" s="96"/>
      <c r="DO1133" s="96"/>
      <c r="DP1133" s="96"/>
      <c r="DQ1133" s="96"/>
      <c r="DR1133" s="96"/>
      <c r="DS1133" s="96"/>
      <c r="DT1133" s="96"/>
      <c r="DU1133" s="96"/>
      <c r="DV1133" s="96"/>
      <c r="DW1133" s="96"/>
      <c r="DX1133" s="96"/>
      <c r="DY1133" s="96"/>
      <c r="DZ1133" s="96"/>
      <c r="EA1133" s="96"/>
      <c r="EB1133" s="96"/>
      <c r="EC1133" s="96"/>
      <c r="ED1133" s="96"/>
      <c r="EE1133" s="96"/>
      <c r="EF1133" s="96"/>
      <c r="EG1133" s="96"/>
      <c r="EH1133" s="96"/>
      <c r="EI1133" s="96"/>
      <c r="EJ1133" s="96"/>
      <c r="EK1133" s="96"/>
      <c r="EL1133" s="96"/>
      <c r="EM1133" s="96"/>
      <c r="EN1133" s="96"/>
      <c r="EO1133" s="96"/>
      <c r="EP1133" s="96"/>
      <c r="EQ1133" s="96"/>
      <c r="ER1133" s="96"/>
      <c r="ES1133" s="96"/>
      <c r="ET1133" s="96"/>
      <c r="EU1133" s="96"/>
      <c r="EV1133" s="96"/>
      <c r="EW1133" s="96"/>
      <c r="EX1133" s="96"/>
      <c r="EY1133" s="96"/>
      <c r="EZ1133" s="96"/>
      <c r="FA1133" s="96"/>
      <c r="FB1133" s="96"/>
      <c r="FC1133" s="96"/>
      <c r="FD1133" s="96"/>
      <c r="FE1133" s="96"/>
      <c r="FF1133" s="96"/>
      <c r="FG1133" s="96"/>
      <c r="FH1133" s="96"/>
      <c r="FI1133" s="96"/>
      <c r="FJ1133" s="96"/>
    </row>
    <row r="1134" spans="1:166" s="4" customFormat="1" ht="21.75" hidden="1" customHeight="1" x14ac:dyDescent="0.25">
      <c r="A1134" s="4">
        <v>1132</v>
      </c>
      <c r="B1134" s="4" t="s">
        <v>3951</v>
      </c>
      <c r="C1134" s="144" t="s">
        <v>4051</v>
      </c>
      <c r="D1134" s="209" t="s">
        <v>4177</v>
      </c>
      <c r="E1134" s="209" t="s">
        <v>4202</v>
      </c>
      <c r="F1134" s="26" t="s">
        <v>2101</v>
      </c>
      <c r="G1134" s="26" t="s">
        <v>2296</v>
      </c>
      <c r="H1134" s="26" t="s">
        <v>40</v>
      </c>
      <c r="I1134" s="8">
        <v>45780</v>
      </c>
      <c r="J1134" s="71">
        <f t="shared" ca="1" si="189"/>
        <v>337.39353854166984</v>
      </c>
      <c r="K1134" s="19">
        <v>364</v>
      </c>
      <c r="L1134" s="70">
        <f t="shared" si="190"/>
        <v>46144</v>
      </c>
      <c r="M1134" s="214" t="s">
        <v>4202</v>
      </c>
      <c r="O1134" s="209" t="s">
        <v>4258</v>
      </c>
      <c r="U1134" s="47" t="s">
        <v>29</v>
      </c>
      <c r="X1134" s="47" t="s">
        <v>6973</v>
      </c>
      <c r="Y1134" s="209" t="s">
        <v>4057</v>
      </c>
      <c r="Z1134" s="110" t="s">
        <v>3952</v>
      </c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  <c r="AZ1134" s="7"/>
      <c r="BA1134" s="7"/>
      <c r="BB1134" s="7"/>
      <c r="BC1134" s="7"/>
      <c r="BD1134" s="7"/>
      <c r="BE1134" s="7"/>
      <c r="BF1134" s="7"/>
      <c r="BG1134" s="7"/>
      <c r="BH1134" s="7"/>
      <c r="BI1134" s="7"/>
      <c r="BJ1134" s="7"/>
      <c r="BK1134" s="7"/>
      <c r="BL1134" s="7"/>
      <c r="BM1134" s="7"/>
      <c r="BN1134" s="7"/>
      <c r="BO1134" s="7"/>
      <c r="BP1134" s="7"/>
      <c r="BQ1134" s="7"/>
      <c r="BR1134" s="7"/>
      <c r="BS1134" s="7"/>
      <c r="BT1134" s="7"/>
      <c r="BU1134" s="7"/>
      <c r="BV1134" s="7"/>
      <c r="BW1134" s="7"/>
      <c r="BX1134" s="7"/>
      <c r="BY1134" s="7"/>
      <c r="BZ1134" s="7"/>
      <c r="CA1134" s="7"/>
      <c r="CB1134" s="7"/>
      <c r="CC1134" s="7"/>
      <c r="CD1134" s="7"/>
      <c r="CE1134" s="7"/>
      <c r="CF1134" s="7"/>
      <c r="CG1134" s="7"/>
      <c r="CH1134" s="7"/>
      <c r="CI1134" s="7"/>
      <c r="CJ1134" s="7"/>
      <c r="CK1134" s="7"/>
      <c r="CL1134" s="7"/>
      <c r="CM1134" s="7"/>
      <c r="CN1134" s="7"/>
      <c r="CO1134" s="7"/>
      <c r="CP1134" s="7"/>
      <c r="CQ1134" s="7"/>
      <c r="CR1134" s="7"/>
      <c r="CS1134" s="7"/>
      <c r="CT1134" s="7"/>
      <c r="CU1134" s="7"/>
      <c r="CV1134" s="7"/>
      <c r="CW1134" s="7"/>
      <c r="CX1134" s="7"/>
      <c r="CY1134" s="7"/>
      <c r="CZ1134" s="7"/>
      <c r="DA1134" s="7"/>
      <c r="DB1134" s="7"/>
      <c r="DC1134" s="7"/>
      <c r="DD1134" s="7"/>
      <c r="DE1134" s="7"/>
      <c r="DF1134" s="7"/>
      <c r="DG1134" s="7"/>
      <c r="DH1134" s="7"/>
      <c r="DI1134" s="7"/>
      <c r="DJ1134" s="7"/>
      <c r="DK1134" s="7"/>
      <c r="DL1134" s="7"/>
      <c r="DM1134" s="7"/>
      <c r="DN1134" s="7"/>
      <c r="DO1134" s="7"/>
      <c r="DP1134" s="7"/>
      <c r="DQ1134" s="7"/>
      <c r="DR1134" s="7"/>
      <c r="DS1134" s="7"/>
      <c r="DT1134" s="7"/>
      <c r="DU1134" s="7"/>
      <c r="DV1134" s="7"/>
      <c r="DW1134" s="7"/>
      <c r="DX1134" s="7"/>
      <c r="DY1134" s="7"/>
      <c r="DZ1134" s="7"/>
      <c r="EA1134" s="7"/>
      <c r="EB1134" s="7"/>
      <c r="EC1134" s="7"/>
      <c r="ED1134" s="7"/>
      <c r="EE1134" s="7"/>
      <c r="EF1134" s="7"/>
      <c r="EG1134" s="7"/>
      <c r="EH1134" s="7"/>
      <c r="EI1134" s="7"/>
      <c r="EJ1134" s="7"/>
      <c r="EK1134" s="7"/>
      <c r="EL1134" s="7"/>
      <c r="EM1134" s="7"/>
      <c r="EN1134" s="7"/>
      <c r="EO1134" s="7"/>
      <c r="EP1134" s="7"/>
      <c r="EQ1134" s="7"/>
      <c r="ER1134" s="7"/>
      <c r="ES1134" s="7"/>
      <c r="ET1134" s="7"/>
      <c r="EU1134" s="7"/>
      <c r="EV1134" s="7"/>
      <c r="EW1134" s="7"/>
      <c r="EX1134" s="7"/>
      <c r="EY1134" s="7"/>
      <c r="EZ1134" s="7"/>
      <c r="FA1134" s="7"/>
      <c r="FB1134" s="7"/>
      <c r="FC1134" s="7"/>
      <c r="FD1134" s="7"/>
      <c r="FE1134" s="7"/>
      <c r="FF1134" s="7"/>
      <c r="FG1134" s="7"/>
      <c r="FH1134" s="7"/>
      <c r="FI1134" s="7"/>
      <c r="FJ1134" s="7"/>
    </row>
    <row r="1135" spans="1:166" s="4" customFormat="1" ht="21.75" hidden="1" customHeight="1" x14ac:dyDescent="0.25">
      <c r="A1135" s="4">
        <v>1133</v>
      </c>
      <c r="B1135" s="4" t="s">
        <v>3951</v>
      </c>
      <c r="C1135" s="144" t="s">
        <v>4051</v>
      </c>
      <c r="D1135" s="209" t="s">
        <v>4177</v>
      </c>
      <c r="E1135" s="209" t="s">
        <v>4203</v>
      </c>
      <c r="F1135" s="26" t="s">
        <v>2101</v>
      </c>
      <c r="G1135" s="26" t="s">
        <v>2296</v>
      </c>
      <c r="H1135" s="26" t="s">
        <v>40</v>
      </c>
      <c r="I1135" s="8">
        <v>45780</v>
      </c>
      <c r="J1135" s="71">
        <f t="shared" ca="1" si="189"/>
        <v>337.39353854166984</v>
      </c>
      <c r="K1135" s="19">
        <v>364</v>
      </c>
      <c r="L1135" s="70">
        <f t="shared" si="190"/>
        <v>46144</v>
      </c>
      <c r="M1135" s="214" t="s">
        <v>4203</v>
      </c>
      <c r="O1135" s="209" t="s">
        <v>307</v>
      </c>
      <c r="U1135" s="47" t="s">
        <v>29</v>
      </c>
      <c r="X1135" s="47" t="s">
        <v>6973</v>
      </c>
      <c r="Y1135" s="209" t="s">
        <v>4058</v>
      </c>
      <c r="Z1135" s="110" t="s">
        <v>3953</v>
      </c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7"/>
      <c r="AX1135" s="7"/>
      <c r="AY1135" s="7"/>
      <c r="AZ1135" s="7"/>
      <c r="BA1135" s="7"/>
      <c r="BB1135" s="7"/>
      <c r="BC1135" s="7"/>
      <c r="BD1135" s="7"/>
      <c r="BE1135" s="7"/>
      <c r="BF1135" s="7"/>
      <c r="BG1135" s="7"/>
      <c r="BH1135" s="7"/>
      <c r="BI1135" s="7"/>
      <c r="BJ1135" s="7"/>
      <c r="BK1135" s="7"/>
      <c r="BL1135" s="7"/>
      <c r="BM1135" s="7"/>
      <c r="BN1135" s="7"/>
      <c r="BO1135" s="7"/>
      <c r="BP1135" s="7"/>
      <c r="BQ1135" s="7"/>
      <c r="BR1135" s="7"/>
      <c r="BS1135" s="7"/>
      <c r="BT1135" s="7"/>
      <c r="BU1135" s="7"/>
      <c r="BV1135" s="7"/>
      <c r="BW1135" s="7"/>
      <c r="BX1135" s="7"/>
      <c r="BY1135" s="7"/>
      <c r="BZ1135" s="7"/>
      <c r="CA1135" s="7"/>
      <c r="CB1135" s="7"/>
      <c r="CC1135" s="7"/>
      <c r="CD1135" s="7"/>
      <c r="CE1135" s="7"/>
      <c r="CF1135" s="7"/>
      <c r="CG1135" s="7"/>
      <c r="CH1135" s="7"/>
      <c r="CI1135" s="7"/>
      <c r="CJ1135" s="7"/>
      <c r="CK1135" s="7"/>
      <c r="CL1135" s="7"/>
      <c r="CM1135" s="7"/>
      <c r="CN1135" s="7"/>
      <c r="CO1135" s="7"/>
      <c r="CP1135" s="7"/>
      <c r="CQ1135" s="7"/>
      <c r="CR1135" s="7"/>
      <c r="CS1135" s="7"/>
      <c r="CT1135" s="7"/>
      <c r="CU1135" s="7"/>
      <c r="CV1135" s="7"/>
      <c r="CW1135" s="7"/>
      <c r="CX1135" s="7"/>
      <c r="CY1135" s="7"/>
      <c r="CZ1135" s="7"/>
      <c r="DA1135" s="7"/>
      <c r="DB1135" s="7"/>
      <c r="DC1135" s="7"/>
      <c r="DD1135" s="7"/>
      <c r="DE1135" s="7"/>
      <c r="DF1135" s="7"/>
      <c r="DG1135" s="7"/>
      <c r="DH1135" s="7"/>
      <c r="DI1135" s="7"/>
      <c r="DJ1135" s="7"/>
      <c r="DK1135" s="7"/>
      <c r="DL1135" s="7"/>
      <c r="DM1135" s="7"/>
      <c r="DN1135" s="7"/>
      <c r="DO1135" s="7"/>
      <c r="DP1135" s="7"/>
      <c r="DQ1135" s="7"/>
      <c r="DR1135" s="7"/>
      <c r="DS1135" s="7"/>
      <c r="DT1135" s="7"/>
      <c r="DU1135" s="7"/>
      <c r="DV1135" s="7"/>
      <c r="DW1135" s="7"/>
      <c r="DX1135" s="7"/>
      <c r="DY1135" s="7"/>
      <c r="DZ1135" s="7"/>
      <c r="EA1135" s="7"/>
      <c r="EB1135" s="7"/>
      <c r="EC1135" s="7"/>
      <c r="ED1135" s="7"/>
      <c r="EE1135" s="7"/>
      <c r="EF1135" s="7"/>
      <c r="EG1135" s="7"/>
      <c r="EH1135" s="7"/>
      <c r="EI1135" s="7"/>
      <c r="EJ1135" s="7"/>
      <c r="EK1135" s="7"/>
      <c r="EL1135" s="7"/>
      <c r="EM1135" s="7"/>
      <c r="EN1135" s="7"/>
      <c r="EO1135" s="7"/>
      <c r="EP1135" s="7"/>
      <c r="EQ1135" s="7"/>
      <c r="ER1135" s="7"/>
      <c r="ES1135" s="7"/>
      <c r="ET1135" s="7"/>
      <c r="EU1135" s="7"/>
      <c r="EV1135" s="7"/>
      <c r="EW1135" s="7"/>
      <c r="EX1135" s="7"/>
      <c r="EY1135" s="7"/>
      <c r="EZ1135" s="7"/>
      <c r="FA1135" s="7"/>
      <c r="FB1135" s="7"/>
      <c r="FC1135" s="7"/>
      <c r="FD1135" s="7"/>
      <c r="FE1135" s="7"/>
      <c r="FF1135" s="7"/>
      <c r="FG1135" s="7"/>
      <c r="FH1135" s="7"/>
      <c r="FI1135" s="7"/>
      <c r="FJ1135" s="7"/>
    </row>
    <row r="1136" spans="1:166" s="4" customFormat="1" ht="21.75" hidden="1" customHeight="1" x14ac:dyDescent="0.25">
      <c r="A1136" s="4">
        <v>1134</v>
      </c>
      <c r="B1136" s="4" t="s">
        <v>3951</v>
      </c>
      <c r="C1136" s="144" t="s">
        <v>4051</v>
      </c>
      <c r="D1136" s="209" t="s">
        <v>4177</v>
      </c>
      <c r="E1136" s="209" t="s">
        <v>4203</v>
      </c>
      <c r="F1136" s="26" t="s">
        <v>2101</v>
      </c>
      <c r="G1136" s="26" t="s">
        <v>2296</v>
      </c>
      <c r="H1136" s="26" t="s">
        <v>40</v>
      </c>
      <c r="I1136" s="8">
        <v>45780</v>
      </c>
      <c r="J1136" s="71">
        <f t="shared" ca="1" si="189"/>
        <v>337.39353854166984</v>
      </c>
      <c r="K1136" s="19">
        <v>364</v>
      </c>
      <c r="L1136" s="70">
        <f t="shared" si="190"/>
        <v>46144</v>
      </c>
      <c r="M1136" s="214" t="s">
        <v>4203</v>
      </c>
      <c r="O1136" s="209" t="s">
        <v>307</v>
      </c>
      <c r="U1136" s="47" t="s">
        <v>29</v>
      </c>
      <c r="X1136" s="47" t="s">
        <v>6973</v>
      </c>
      <c r="Y1136" s="209" t="s">
        <v>4059</v>
      </c>
      <c r="Z1136" s="110" t="s">
        <v>3954</v>
      </c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  <c r="AZ1136" s="7"/>
      <c r="BA1136" s="7"/>
      <c r="BB1136" s="7"/>
      <c r="BC1136" s="7"/>
      <c r="BD1136" s="7"/>
      <c r="BE1136" s="7"/>
      <c r="BF1136" s="7"/>
      <c r="BG1136" s="7"/>
      <c r="BH1136" s="7"/>
      <c r="BI1136" s="7"/>
      <c r="BJ1136" s="7"/>
      <c r="BK1136" s="7"/>
      <c r="BL1136" s="7"/>
      <c r="BM1136" s="7"/>
      <c r="BN1136" s="7"/>
      <c r="BO1136" s="7"/>
      <c r="BP1136" s="7"/>
      <c r="BQ1136" s="7"/>
      <c r="BR1136" s="7"/>
      <c r="BS1136" s="7"/>
      <c r="BT1136" s="7"/>
      <c r="BU1136" s="7"/>
      <c r="BV1136" s="7"/>
      <c r="BW1136" s="7"/>
      <c r="BX1136" s="7"/>
      <c r="BY1136" s="7"/>
      <c r="BZ1136" s="7"/>
      <c r="CA1136" s="7"/>
      <c r="CB1136" s="7"/>
      <c r="CC1136" s="7"/>
      <c r="CD1136" s="7"/>
      <c r="CE1136" s="7"/>
      <c r="CF1136" s="7"/>
      <c r="CG1136" s="7"/>
      <c r="CH1136" s="7"/>
      <c r="CI1136" s="7"/>
      <c r="CJ1136" s="7"/>
      <c r="CK1136" s="7"/>
      <c r="CL1136" s="7"/>
      <c r="CM1136" s="7"/>
      <c r="CN1136" s="7"/>
      <c r="CO1136" s="7"/>
      <c r="CP1136" s="7"/>
      <c r="CQ1136" s="7"/>
      <c r="CR1136" s="7"/>
      <c r="CS1136" s="7"/>
      <c r="CT1136" s="7"/>
      <c r="CU1136" s="7"/>
      <c r="CV1136" s="7"/>
      <c r="CW1136" s="7"/>
      <c r="CX1136" s="7"/>
      <c r="CY1136" s="7"/>
      <c r="CZ1136" s="7"/>
      <c r="DA1136" s="7"/>
      <c r="DB1136" s="7"/>
      <c r="DC1136" s="7"/>
      <c r="DD1136" s="7"/>
      <c r="DE1136" s="7"/>
      <c r="DF1136" s="7"/>
      <c r="DG1136" s="7"/>
      <c r="DH1136" s="7"/>
      <c r="DI1136" s="7"/>
      <c r="DJ1136" s="7"/>
      <c r="DK1136" s="7"/>
      <c r="DL1136" s="7"/>
      <c r="DM1136" s="7"/>
      <c r="DN1136" s="7"/>
      <c r="DO1136" s="7"/>
      <c r="DP1136" s="7"/>
      <c r="DQ1136" s="7"/>
      <c r="DR1136" s="7"/>
      <c r="DS1136" s="7"/>
      <c r="DT1136" s="7"/>
      <c r="DU1136" s="7"/>
      <c r="DV1136" s="7"/>
      <c r="DW1136" s="7"/>
      <c r="DX1136" s="7"/>
      <c r="DY1136" s="7"/>
      <c r="DZ1136" s="7"/>
      <c r="EA1136" s="7"/>
      <c r="EB1136" s="7"/>
      <c r="EC1136" s="7"/>
      <c r="ED1136" s="7"/>
      <c r="EE1136" s="7"/>
      <c r="EF1136" s="7"/>
      <c r="EG1136" s="7"/>
      <c r="EH1136" s="7"/>
      <c r="EI1136" s="7"/>
      <c r="EJ1136" s="7"/>
      <c r="EK1136" s="7"/>
      <c r="EL1136" s="7"/>
      <c r="EM1136" s="7"/>
      <c r="EN1136" s="7"/>
      <c r="EO1136" s="7"/>
      <c r="EP1136" s="7"/>
      <c r="EQ1136" s="7"/>
      <c r="ER1136" s="7"/>
      <c r="ES1136" s="7"/>
      <c r="ET1136" s="7"/>
      <c r="EU1136" s="7"/>
      <c r="EV1136" s="7"/>
      <c r="EW1136" s="7"/>
      <c r="EX1136" s="7"/>
      <c r="EY1136" s="7"/>
      <c r="EZ1136" s="7"/>
      <c r="FA1136" s="7"/>
      <c r="FB1136" s="7"/>
      <c r="FC1136" s="7"/>
      <c r="FD1136" s="7"/>
      <c r="FE1136" s="7"/>
      <c r="FF1136" s="7"/>
      <c r="FG1136" s="7"/>
      <c r="FH1136" s="7"/>
      <c r="FI1136" s="7"/>
      <c r="FJ1136" s="7"/>
    </row>
    <row r="1137" spans="1:166" s="4" customFormat="1" ht="21.75" hidden="1" customHeight="1" x14ac:dyDescent="0.25">
      <c r="A1137" s="4">
        <v>1135</v>
      </c>
      <c r="B1137" s="4" t="s">
        <v>3951</v>
      </c>
      <c r="C1137" s="144" t="s">
        <v>4051</v>
      </c>
      <c r="D1137" s="209" t="s">
        <v>4178</v>
      </c>
      <c r="E1137" s="209" t="s">
        <v>2038</v>
      </c>
      <c r="F1137" s="26" t="s">
        <v>2101</v>
      </c>
      <c r="G1137" s="26" t="s">
        <v>2296</v>
      </c>
      <c r="H1137" s="26" t="s">
        <v>40</v>
      </c>
      <c r="I1137" s="8">
        <v>45784</v>
      </c>
      <c r="J1137" s="71">
        <f t="shared" ca="1" si="189"/>
        <v>341.39353854166984</v>
      </c>
      <c r="K1137" s="19">
        <v>364</v>
      </c>
      <c r="L1137" s="70">
        <f t="shared" si="190"/>
        <v>46148</v>
      </c>
      <c r="M1137" s="214" t="s">
        <v>2038</v>
      </c>
      <c r="O1137" s="209" t="s">
        <v>307</v>
      </c>
      <c r="U1137" s="47" t="s">
        <v>29</v>
      </c>
      <c r="X1137" s="47" t="s">
        <v>6973</v>
      </c>
      <c r="Y1137" s="209" t="s">
        <v>4060</v>
      </c>
      <c r="Z1137" s="110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  <c r="BD1137" s="7"/>
      <c r="BE1137" s="7"/>
      <c r="BF1137" s="7"/>
      <c r="BG1137" s="7"/>
      <c r="BH1137" s="7"/>
      <c r="BI1137" s="7"/>
      <c r="BJ1137" s="7"/>
      <c r="BK1137" s="7"/>
      <c r="BL1137" s="7"/>
      <c r="BM1137" s="7"/>
      <c r="BN1137" s="7"/>
      <c r="BO1137" s="7"/>
      <c r="BP1137" s="7"/>
      <c r="BQ1137" s="7"/>
      <c r="BR1137" s="7"/>
      <c r="BS1137" s="7"/>
      <c r="BT1137" s="7"/>
      <c r="BU1137" s="7"/>
      <c r="BV1137" s="7"/>
      <c r="BW1137" s="7"/>
      <c r="BX1137" s="7"/>
      <c r="BY1137" s="7"/>
      <c r="BZ1137" s="7"/>
      <c r="CA1137" s="7"/>
      <c r="CB1137" s="7"/>
      <c r="CC1137" s="7"/>
      <c r="CD1137" s="7"/>
      <c r="CE1137" s="7"/>
      <c r="CF1137" s="7"/>
      <c r="CG1137" s="7"/>
      <c r="CH1137" s="7"/>
      <c r="CI1137" s="7"/>
      <c r="CJ1137" s="7"/>
      <c r="CK1137" s="7"/>
      <c r="CL1137" s="7"/>
      <c r="CM1137" s="7"/>
      <c r="CN1137" s="7"/>
      <c r="CO1137" s="7"/>
      <c r="CP1137" s="7"/>
      <c r="CQ1137" s="7"/>
      <c r="CR1137" s="7"/>
      <c r="CS1137" s="7"/>
      <c r="CT1137" s="7"/>
      <c r="CU1137" s="7"/>
      <c r="CV1137" s="7"/>
      <c r="CW1137" s="7"/>
      <c r="CX1137" s="7"/>
      <c r="CY1137" s="7"/>
      <c r="CZ1137" s="7"/>
      <c r="DA1137" s="7"/>
      <c r="DB1137" s="7"/>
      <c r="DC1137" s="7"/>
      <c r="DD1137" s="7"/>
      <c r="DE1137" s="7"/>
      <c r="DF1137" s="7"/>
      <c r="DG1137" s="7"/>
      <c r="DH1137" s="7"/>
      <c r="DI1137" s="7"/>
      <c r="DJ1137" s="7"/>
      <c r="DK1137" s="7"/>
      <c r="DL1137" s="7"/>
      <c r="DM1137" s="7"/>
      <c r="DN1137" s="7"/>
      <c r="DO1137" s="7"/>
      <c r="DP1137" s="7"/>
      <c r="DQ1137" s="7"/>
      <c r="DR1137" s="7"/>
      <c r="DS1137" s="7"/>
      <c r="DT1137" s="7"/>
      <c r="DU1137" s="7"/>
      <c r="DV1137" s="7"/>
      <c r="DW1137" s="7"/>
      <c r="DX1137" s="7"/>
      <c r="DY1137" s="7"/>
      <c r="DZ1137" s="7"/>
      <c r="EA1137" s="7"/>
      <c r="EB1137" s="7"/>
      <c r="EC1137" s="7"/>
      <c r="ED1137" s="7"/>
      <c r="EE1137" s="7"/>
      <c r="EF1137" s="7"/>
      <c r="EG1137" s="7"/>
      <c r="EH1137" s="7"/>
      <c r="EI1137" s="7"/>
      <c r="EJ1137" s="7"/>
      <c r="EK1137" s="7"/>
      <c r="EL1137" s="7"/>
      <c r="EM1137" s="7"/>
      <c r="EN1137" s="7"/>
      <c r="EO1137" s="7"/>
      <c r="EP1137" s="7"/>
      <c r="EQ1137" s="7"/>
      <c r="ER1137" s="7"/>
      <c r="ES1137" s="7"/>
      <c r="ET1137" s="7"/>
      <c r="EU1137" s="7"/>
      <c r="EV1137" s="7"/>
      <c r="EW1137" s="7"/>
      <c r="EX1137" s="7"/>
      <c r="EY1137" s="7"/>
      <c r="EZ1137" s="7"/>
      <c r="FA1137" s="7"/>
      <c r="FB1137" s="7"/>
      <c r="FC1137" s="7"/>
      <c r="FD1137" s="7"/>
      <c r="FE1137" s="7"/>
      <c r="FF1137" s="7"/>
      <c r="FG1137" s="7"/>
      <c r="FH1137" s="7"/>
      <c r="FI1137" s="7"/>
      <c r="FJ1137" s="7"/>
    </row>
    <row r="1138" spans="1:166" s="4" customFormat="1" ht="21.75" hidden="1" customHeight="1" x14ac:dyDescent="0.25">
      <c r="A1138" s="4">
        <v>1136</v>
      </c>
      <c r="B1138" s="4" t="s">
        <v>3951</v>
      </c>
      <c r="C1138" s="144" t="s">
        <v>4051</v>
      </c>
      <c r="D1138" s="209" t="s">
        <v>4178</v>
      </c>
      <c r="E1138" s="209"/>
      <c r="F1138" s="26" t="s">
        <v>2101</v>
      </c>
      <c r="G1138" s="26" t="s">
        <v>2296</v>
      </c>
      <c r="H1138" s="26" t="s">
        <v>40</v>
      </c>
      <c r="I1138" s="8">
        <v>45784</v>
      </c>
      <c r="J1138" s="71">
        <f t="shared" ca="1" si="189"/>
        <v>341.39353854166984</v>
      </c>
      <c r="K1138" s="19">
        <v>364</v>
      </c>
      <c r="L1138" s="70">
        <f t="shared" si="190"/>
        <v>46148</v>
      </c>
      <c r="M1138" s="214"/>
      <c r="O1138" s="209" t="s">
        <v>307</v>
      </c>
      <c r="U1138" s="47" t="s">
        <v>29</v>
      </c>
      <c r="X1138" s="47" t="s">
        <v>6973</v>
      </c>
      <c r="Y1138" s="209" t="s">
        <v>4061</v>
      </c>
      <c r="Z1138" s="110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  <c r="AZ1138" s="7"/>
      <c r="BA1138" s="7"/>
      <c r="BB1138" s="7"/>
      <c r="BC1138" s="7"/>
      <c r="BD1138" s="7"/>
      <c r="BE1138" s="7"/>
      <c r="BF1138" s="7"/>
      <c r="BG1138" s="7"/>
      <c r="BH1138" s="7"/>
      <c r="BI1138" s="7"/>
      <c r="BJ1138" s="7"/>
      <c r="BK1138" s="7"/>
      <c r="BL1138" s="7"/>
      <c r="BM1138" s="7"/>
      <c r="BN1138" s="7"/>
      <c r="BO1138" s="7"/>
      <c r="BP1138" s="7"/>
      <c r="BQ1138" s="7"/>
      <c r="BR1138" s="7"/>
      <c r="BS1138" s="7"/>
      <c r="BT1138" s="7"/>
      <c r="BU1138" s="7"/>
      <c r="BV1138" s="7"/>
      <c r="BW1138" s="7"/>
      <c r="BX1138" s="7"/>
      <c r="BY1138" s="7"/>
      <c r="BZ1138" s="7"/>
      <c r="CA1138" s="7"/>
      <c r="CB1138" s="7"/>
      <c r="CC1138" s="7"/>
      <c r="CD1138" s="7"/>
      <c r="CE1138" s="7"/>
      <c r="CF1138" s="7"/>
      <c r="CG1138" s="7"/>
      <c r="CH1138" s="7"/>
      <c r="CI1138" s="7"/>
      <c r="CJ1138" s="7"/>
      <c r="CK1138" s="7"/>
      <c r="CL1138" s="7"/>
      <c r="CM1138" s="7"/>
      <c r="CN1138" s="7"/>
      <c r="CO1138" s="7"/>
      <c r="CP1138" s="7"/>
      <c r="CQ1138" s="7"/>
      <c r="CR1138" s="7"/>
      <c r="CS1138" s="7"/>
      <c r="CT1138" s="7"/>
      <c r="CU1138" s="7"/>
      <c r="CV1138" s="7"/>
      <c r="CW1138" s="7"/>
      <c r="CX1138" s="7"/>
      <c r="CY1138" s="7"/>
      <c r="CZ1138" s="7"/>
      <c r="DA1138" s="7"/>
      <c r="DB1138" s="7"/>
      <c r="DC1138" s="7"/>
      <c r="DD1138" s="7"/>
      <c r="DE1138" s="7"/>
      <c r="DF1138" s="7"/>
      <c r="DG1138" s="7"/>
      <c r="DH1138" s="7"/>
      <c r="DI1138" s="7"/>
      <c r="DJ1138" s="7"/>
      <c r="DK1138" s="7"/>
      <c r="DL1138" s="7"/>
      <c r="DM1138" s="7"/>
      <c r="DN1138" s="7"/>
      <c r="DO1138" s="7"/>
      <c r="DP1138" s="7"/>
      <c r="DQ1138" s="7"/>
      <c r="DR1138" s="7"/>
      <c r="DS1138" s="7"/>
      <c r="DT1138" s="7"/>
      <c r="DU1138" s="7"/>
      <c r="DV1138" s="7"/>
      <c r="DW1138" s="7"/>
      <c r="DX1138" s="7"/>
      <c r="DY1138" s="7"/>
      <c r="DZ1138" s="7"/>
      <c r="EA1138" s="7"/>
      <c r="EB1138" s="7"/>
      <c r="EC1138" s="7"/>
      <c r="ED1138" s="7"/>
      <c r="EE1138" s="7"/>
      <c r="EF1138" s="7"/>
      <c r="EG1138" s="7"/>
      <c r="EH1138" s="7"/>
      <c r="EI1138" s="7"/>
      <c r="EJ1138" s="7"/>
      <c r="EK1138" s="7"/>
      <c r="EL1138" s="7"/>
      <c r="EM1138" s="7"/>
      <c r="EN1138" s="7"/>
      <c r="EO1138" s="7"/>
      <c r="EP1138" s="7"/>
      <c r="EQ1138" s="7"/>
      <c r="ER1138" s="7"/>
      <c r="ES1138" s="7"/>
      <c r="ET1138" s="7"/>
      <c r="EU1138" s="7"/>
      <c r="EV1138" s="7"/>
      <c r="EW1138" s="7"/>
      <c r="EX1138" s="7"/>
      <c r="EY1138" s="7"/>
      <c r="EZ1138" s="7"/>
      <c r="FA1138" s="7"/>
      <c r="FB1138" s="7"/>
      <c r="FC1138" s="7"/>
      <c r="FD1138" s="7"/>
      <c r="FE1138" s="7"/>
      <c r="FF1138" s="7"/>
      <c r="FG1138" s="7"/>
      <c r="FH1138" s="7"/>
      <c r="FI1138" s="7"/>
      <c r="FJ1138" s="7"/>
    </row>
    <row r="1139" spans="1:166" s="4" customFormat="1" ht="21.75" hidden="1" customHeight="1" x14ac:dyDescent="0.25">
      <c r="A1139" s="4">
        <v>1137</v>
      </c>
      <c r="B1139" s="4" t="s">
        <v>3951</v>
      </c>
      <c r="C1139" s="144" t="s">
        <v>4051</v>
      </c>
      <c r="D1139" s="212" t="s">
        <v>4179</v>
      </c>
      <c r="E1139" s="213"/>
      <c r="F1139" s="26" t="s">
        <v>2101</v>
      </c>
      <c r="G1139" s="26" t="s">
        <v>2296</v>
      </c>
      <c r="H1139" s="26" t="s">
        <v>40</v>
      </c>
      <c r="I1139" s="8">
        <v>45741</v>
      </c>
      <c r="J1139" s="71">
        <f t="shared" ca="1" si="189"/>
        <v>298.39353854166984</v>
      </c>
      <c r="K1139" s="19">
        <v>364</v>
      </c>
      <c r="L1139" s="70">
        <f t="shared" si="190"/>
        <v>46105</v>
      </c>
      <c r="M1139" s="220"/>
      <c r="O1139" s="213"/>
      <c r="U1139" s="47" t="s">
        <v>29</v>
      </c>
      <c r="X1139" s="47" t="s">
        <v>6973</v>
      </c>
      <c r="Y1139" s="209" t="s">
        <v>4062</v>
      </c>
      <c r="Z1139" s="110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  <c r="AY1139" s="7"/>
      <c r="AZ1139" s="7"/>
      <c r="BA1139" s="7"/>
      <c r="BB1139" s="7"/>
      <c r="BC1139" s="7"/>
      <c r="BD1139" s="7"/>
      <c r="BE1139" s="7"/>
      <c r="BF1139" s="7"/>
      <c r="BG1139" s="7"/>
      <c r="BH1139" s="7"/>
      <c r="BI1139" s="7"/>
      <c r="BJ1139" s="7"/>
      <c r="BK1139" s="7"/>
      <c r="BL1139" s="7"/>
      <c r="BM1139" s="7"/>
      <c r="BN1139" s="7"/>
      <c r="BO1139" s="7"/>
      <c r="BP1139" s="7"/>
      <c r="BQ1139" s="7"/>
      <c r="BR1139" s="7"/>
      <c r="BS1139" s="7"/>
      <c r="BT1139" s="7"/>
      <c r="BU1139" s="7"/>
      <c r="BV1139" s="7"/>
      <c r="BW1139" s="7"/>
      <c r="BX1139" s="7"/>
      <c r="BY1139" s="7"/>
      <c r="BZ1139" s="7"/>
      <c r="CA1139" s="7"/>
      <c r="CB1139" s="7"/>
      <c r="CC1139" s="7"/>
      <c r="CD1139" s="7"/>
      <c r="CE1139" s="7"/>
      <c r="CF1139" s="7"/>
      <c r="CG1139" s="7"/>
      <c r="CH1139" s="7"/>
      <c r="CI1139" s="7"/>
      <c r="CJ1139" s="7"/>
      <c r="CK1139" s="7"/>
      <c r="CL1139" s="7"/>
      <c r="CM1139" s="7"/>
      <c r="CN1139" s="7"/>
      <c r="CO1139" s="7"/>
      <c r="CP1139" s="7"/>
      <c r="CQ1139" s="7"/>
      <c r="CR1139" s="7"/>
      <c r="CS1139" s="7"/>
      <c r="CT1139" s="7"/>
      <c r="CU1139" s="7"/>
      <c r="CV1139" s="7"/>
      <c r="CW1139" s="7"/>
      <c r="CX1139" s="7"/>
      <c r="CY1139" s="7"/>
      <c r="CZ1139" s="7"/>
      <c r="DA1139" s="7"/>
      <c r="DB1139" s="7"/>
      <c r="DC1139" s="7"/>
      <c r="DD1139" s="7"/>
      <c r="DE1139" s="7"/>
      <c r="DF1139" s="7"/>
      <c r="DG1139" s="7"/>
      <c r="DH1139" s="7"/>
      <c r="DI1139" s="7"/>
      <c r="DJ1139" s="7"/>
      <c r="DK1139" s="7"/>
      <c r="DL1139" s="7"/>
      <c r="DM1139" s="7"/>
      <c r="DN1139" s="7"/>
      <c r="DO1139" s="7"/>
      <c r="DP1139" s="7"/>
      <c r="DQ1139" s="7"/>
      <c r="DR1139" s="7"/>
      <c r="DS1139" s="7"/>
      <c r="DT1139" s="7"/>
      <c r="DU1139" s="7"/>
      <c r="DV1139" s="7"/>
      <c r="DW1139" s="7"/>
      <c r="DX1139" s="7"/>
      <c r="DY1139" s="7"/>
      <c r="DZ1139" s="7"/>
      <c r="EA1139" s="7"/>
      <c r="EB1139" s="7"/>
      <c r="EC1139" s="7"/>
      <c r="ED1139" s="7"/>
      <c r="EE1139" s="7"/>
      <c r="EF1139" s="7"/>
      <c r="EG1139" s="7"/>
      <c r="EH1139" s="7"/>
      <c r="EI1139" s="7"/>
      <c r="EJ1139" s="7"/>
      <c r="EK1139" s="7"/>
      <c r="EL1139" s="7"/>
      <c r="EM1139" s="7"/>
      <c r="EN1139" s="7"/>
      <c r="EO1139" s="7"/>
      <c r="EP1139" s="7"/>
      <c r="EQ1139" s="7"/>
      <c r="ER1139" s="7"/>
      <c r="ES1139" s="7"/>
      <c r="ET1139" s="7"/>
      <c r="EU1139" s="7"/>
      <c r="EV1139" s="7"/>
      <c r="EW1139" s="7"/>
      <c r="EX1139" s="7"/>
      <c r="EY1139" s="7"/>
      <c r="EZ1139" s="7"/>
      <c r="FA1139" s="7"/>
      <c r="FB1139" s="7"/>
      <c r="FC1139" s="7"/>
      <c r="FD1139" s="7"/>
      <c r="FE1139" s="7"/>
      <c r="FF1139" s="7"/>
      <c r="FG1139" s="7"/>
      <c r="FH1139" s="7"/>
      <c r="FI1139" s="7"/>
      <c r="FJ1139" s="7"/>
    </row>
    <row r="1140" spans="1:166" s="4" customFormat="1" ht="21.75" hidden="1" customHeight="1" x14ac:dyDescent="0.25">
      <c r="A1140" s="4">
        <v>1138</v>
      </c>
      <c r="B1140" s="4" t="s">
        <v>3951</v>
      </c>
      <c r="C1140" s="144" t="s">
        <v>4051</v>
      </c>
      <c r="D1140" s="209" t="s">
        <v>4177</v>
      </c>
      <c r="E1140" s="209" t="s">
        <v>4204</v>
      </c>
      <c r="F1140" s="26" t="s">
        <v>2101</v>
      </c>
      <c r="G1140" s="26" t="s">
        <v>2296</v>
      </c>
      <c r="H1140" s="26" t="s">
        <v>40</v>
      </c>
      <c r="I1140" s="8">
        <v>45780</v>
      </c>
      <c r="J1140" s="71">
        <f t="shared" ca="1" si="189"/>
        <v>337.39353854166984</v>
      </c>
      <c r="K1140" s="19">
        <v>364</v>
      </c>
      <c r="L1140" s="70">
        <f t="shared" si="190"/>
        <v>46144</v>
      </c>
      <c r="M1140" s="214" t="s">
        <v>4204</v>
      </c>
      <c r="O1140" s="209" t="s">
        <v>2062</v>
      </c>
      <c r="U1140" s="47" t="s">
        <v>29</v>
      </c>
      <c r="X1140" s="47" t="s">
        <v>6973</v>
      </c>
      <c r="Y1140" s="209" t="s">
        <v>4063</v>
      </c>
      <c r="Z1140" s="110" t="s">
        <v>3955</v>
      </c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7"/>
      <c r="BB1140" s="7"/>
      <c r="BC1140" s="7"/>
      <c r="BD1140" s="7"/>
      <c r="BE1140" s="7"/>
      <c r="BF1140" s="7"/>
      <c r="BG1140" s="7"/>
      <c r="BH1140" s="7"/>
      <c r="BI1140" s="7"/>
      <c r="BJ1140" s="7"/>
      <c r="BK1140" s="7"/>
      <c r="BL1140" s="7"/>
      <c r="BM1140" s="7"/>
      <c r="BN1140" s="7"/>
      <c r="BO1140" s="7"/>
      <c r="BP1140" s="7"/>
      <c r="BQ1140" s="7"/>
      <c r="BR1140" s="7"/>
      <c r="BS1140" s="7"/>
      <c r="BT1140" s="7"/>
      <c r="BU1140" s="7"/>
      <c r="BV1140" s="7"/>
      <c r="BW1140" s="7"/>
      <c r="BX1140" s="7"/>
      <c r="BY1140" s="7"/>
      <c r="BZ1140" s="7"/>
      <c r="CA1140" s="7"/>
      <c r="CB1140" s="7"/>
      <c r="CC1140" s="7"/>
      <c r="CD1140" s="7"/>
      <c r="CE1140" s="7"/>
      <c r="CF1140" s="7"/>
      <c r="CG1140" s="7"/>
      <c r="CH1140" s="7"/>
      <c r="CI1140" s="7"/>
      <c r="CJ1140" s="7"/>
      <c r="CK1140" s="7"/>
      <c r="CL1140" s="7"/>
      <c r="CM1140" s="7"/>
      <c r="CN1140" s="7"/>
      <c r="CO1140" s="7"/>
      <c r="CP1140" s="7"/>
      <c r="CQ1140" s="7"/>
      <c r="CR1140" s="7"/>
      <c r="CS1140" s="7"/>
      <c r="CT1140" s="7"/>
      <c r="CU1140" s="7"/>
      <c r="CV1140" s="7"/>
      <c r="CW1140" s="7"/>
      <c r="CX1140" s="7"/>
      <c r="CY1140" s="7"/>
      <c r="CZ1140" s="7"/>
      <c r="DA1140" s="7"/>
      <c r="DB1140" s="7"/>
      <c r="DC1140" s="7"/>
      <c r="DD1140" s="7"/>
      <c r="DE1140" s="7"/>
      <c r="DF1140" s="7"/>
      <c r="DG1140" s="7"/>
      <c r="DH1140" s="7"/>
      <c r="DI1140" s="7"/>
      <c r="DJ1140" s="7"/>
      <c r="DK1140" s="7"/>
      <c r="DL1140" s="7"/>
      <c r="DM1140" s="7"/>
      <c r="DN1140" s="7"/>
      <c r="DO1140" s="7"/>
      <c r="DP1140" s="7"/>
      <c r="DQ1140" s="7"/>
      <c r="DR1140" s="7"/>
      <c r="DS1140" s="7"/>
      <c r="DT1140" s="7"/>
      <c r="DU1140" s="7"/>
      <c r="DV1140" s="7"/>
      <c r="DW1140" s="7"/>
      <c r="DX1140" s="7"/>
      <c r="DY1140" s="7"/>
      <c r="DZ1140" s="7"/>
      <c r="EA1140" s="7"/>
      <c r="EB1140" s="7"/>
      <c r="EC1140" s="7"/>
      <c r="ED1140" s="7"/>
      <c r="EE1140" s="7"/>
      <c r="EF1140" s="7"/>
      <c r="EG1140" s="7"/>
      <c r="EH1140" s="7"/>
      <c r="EI1140" s="7"/>
      <c r="EJ1140" s="7"/>
      <c r="EK1140" s="7"/>
      <c r="EL1140" s="7"/>
      <c r="EM1140" s="7"/>
      <c r="EN1140" s="7"/>
      <c r="EO1140" s="7"/>
      <c r="EP1140" s="7"/>
      <c r="EQ1140" s="7"/>
      <c r="ER1140" s="7"/>
      <c r="ES1140" s="7"/>
      <c r="ET1140" s="7"/>
      <c r="EU1140" s="7"/>
      <c r="EV1140" s="7"/>
      <c r="EW1140" s="7"/>
      <c r="EX1140" s="7"/>
      <c r="EY1140" s="7"/>
      <c r="EZ1140" s="7"/>
      <c r="FA1140" s="7"/>
      <c r="FB1140" s="7"/>
      <c r="FC1140" s="7"/>
      <c r="FD1140" s="7"/>
      <c r="FE1140" s="7"/>
      <c r="FF1140" s="7"/>
      <c r="FG1140" s="7"/>
      <c r="FH1140" s="7"/>
      <c r="FI1140" s="7"/>
      <c r="FJ1140" s="7"/>
    </row>
    <row r="1141" spans="1:166" s="4" customFormat="1" ht="21.75" hidden="1" customHeight="1" x14ac:dyDescent="0.25">
      <c r="A1141" s="4">
        <v>1139</v>
      </c>
      <c r="B1141" s="4" t="s">
        <v>3951</v>
      </c>
      <c r="C1141" s="144" t="s">
        <v>4051</v>
      </c>
      <c r="D1141" s="209" t="s">
        <v>4177</v>
      </c>
      <c r="E1141" s="209" t="s">
        <v>4204</v>
      </c>
      <c r="F1141" s="26" t="s">
        <v>2101</v>
      </c>
      <c r="G1141" s="26" t="s">
        <v>2296</v>
      </c>
      <c r="H1141" s="26" t="s">
        <v>40</v>
      </c>
      <c r="I1141" s="8">
        <v>45780</v>
      </c>
      <c r="J1141" s="71">
        <f t="shared" ca="1" si="189"/>
        <v>337.39353854166984</v>
      </c>
      <c r="K1141" s="19">
        <v>364</v>
      </c>
      <c r="L1141" s="70">
        <f t="shared" si="190"/>
        <v>46144</v>
      </c>
      <c r="M1141" s="214" t="s">
        <v>4204</v>
      </c>
      <c r="O1141" s="209" t="s">
        <v>2062</v>
      </c>
      <c r="U1141" s="47" t="s">
        <v>29</v>
      </c>
      <c r="X1141" s="47" t="s">
        <v>6973</v>
      </c>
      <c r="Y1141" s="209" t="s">
        <v>4064</v>
      </c>
      <c r="Z1141" s="110" t="s">
        <v>3956</v>
      </c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7"/>
      <c r="AX1141" s="7"/>
      <c r="AY1141" s="7"/>
      <c r="AZ1141" s="7"/>
      <c r="BA1141" s="7"/>
      <c r="BB1141" s="7"/>
      <c r="BC1141" s="7"/>
      <c r="BD1141" s="7"/>
      <c r="BE1141" s="7"/>
      <c r="BF1141" s="7"/>
      <c r="BG1141" s="7"/>
      <c r="BH1141" s="7"/>
      <c r="BI1141" s="7"/>
      <c r="BJ1141" s="7"/>
      <c r="BK1141" s="7"/>
      <c r="BL1141" s="7"/>
      <c r="BM1141" s="7"/>
      <c r="BN1141" s="7"/>
      <c r="BO1141" s="7"/>
      <c r="BP1141" s="7"/>
      <c r="BQ1141" s="7"/>
      <c r="BR1141" s="7"/>
      <c r="BS1141" s="7"/>
      <c r="BT1141" s="7"/>
      <c r="BU1141" s="7"/>
      <c r="BV1141" s="7"/>
      <c r="BW1141" s="7"/>
      <c r="BX1141" s="7"/>
      <c r="BY1141" s="7"/>
      <c r="BZ1141" s="7"/>
      <c r="CA1141" s="7"/>
      <c r="CB1141" s="7"/>
      <c r="CC1141" s="7"/>
      <c r="CD1141" s="7"/>
      <c r="CE1141" s="7"/>
      <c r="CF1141" s="7"/>
      <c r="CG1141" s="7"/>
      <c r="CH1141" s="7"/>
      <c r="CI1141" s="7"/>
      <c r="CJ1141" s="7"/>
      <c r="CK1141" s="7"/>
      <c r="CL1141" s="7"/>
      <c r="CM1141" s="7"/>
      <c r="CN1141" s="7"/>
      <c r="CO1141" s="7"/>
      <c r="CP1141" s="7"/>
      <c r="CQ1141" s="7"/>
      <c r="CR1141" s="7"/>
      <c r="CS1141" s="7"/>
      <c r="CT1141" s="7"/>
      <c r="CU1141" s="7"/>
      <c r="CV1141" s="7"/>
      <c r="CW1141" s="7"/>
      <c r="CX1141" s="7"/>
      <c r="CY1141" s="7"/>
      <c r="CZ1141" s="7"/>
      <c r="DA1141" s="7"/>
      <c r="DB1141" s="7"/>
      <c r="DC1141" s="7"/>
      <c r="DD1141" s="7"/>
      <c r="DE1141" s="7"/>
      <c r="DF1141" s="7"/>
      <c r="DG1141" s="7"/>
      <c r="DH1141" s="7"/>
      <c r="DI1141" s="7"/>
      <c r="DJ1141" s="7"/>
      <c r="DK1141" s="7"/>
      <c r="DL1141" s="7"/>
      <c r="DM1141" s="7"/>
      <c r="DN1141" s="7"/>
      <c r="DO1141" s="7"/>
      <c r="DP1141" s="7"/>
      <c r="DQ1141" s="7"/>
      <c r="DR1141" s="7"/>
      <c r="DS1141" s="7"/>
      <c r="DT1141" s="7"/>
      <c r="DU1141" s="7"/>
      <c r="DV1141" s="7"/>
      <c r="DW1141" s="7"/>
      <c r="DX1141" s="7"/>
      <c r="DY1141" s="7"/>
      <c r="DZ1141" s="7"/>
      <c r="EA1141" s="7"/>
      <c r="EB1141" s="7"/>
      <c r="EC1141" s="7"/>
      <c r="ED1141" s="7"/>
      <c r="EE1141" s="7"/>
      <c r="EF1141" s="7"/>
      <c r="EG1141" s="7"/>
      <c r="EH1141" s="7"/>
      <c r="EI1141" s="7"/>
      <c r="EJ1141" s="7"/>
      <c r="EK1141" s="7"/>
      <c r="EL1141" s="7"/>
      <c r="EM1141" s="7"/>
      <c r="EN1141" s="7"/>
      <c r="EO1141" s="7"/>
      <c r="EP1141" s="7"/>
      <c r="EQ1141" s="7"/>
      <c r="ER1141" s="7"/>
      <c r="ES1141" s="7"/>
      <c r="ET1141" s="7"/>
      <c r="EU1141" s="7"/>
      <c r="EV1141" s="7"/>
      <c r="EW1141" s="7"/>
      <c r="EX1141" s="7"/>
      <c r="EY1141" s="7"/>
      <c r="EZ1141" s="7"/>
      <c r="FA1141" s="7"/>
      <c r="FB1141" s="7"/>
      <c r="FC1141" s="7"/>
      <c r="FD1141" s="7"/>
      <c r="FE1141" s="7"/>
      <c r="FF1141" s="7"/>
      <c r="FG1141" s="7"/>
      <c r="FH1141" s="7"/>
      <c r="FI1141" s="7"/>
      <c r="FJ1141" s="7"/>
    </row>
    <row r="1142" spans="1:166" s="4" customFormat="1" ht="21.75" hidden="1" customHeight="1" x14ac:dyDescent="0.25">
      <c r="A1142" s="4">
        <v>1140</v>
      </c>
      <c r="B1142" s="4" t="s">
        <v>3951</v>
      </c>
      <c r="C1142" s="144" t="s">
        <v>1508</v>
      </c>
      <c r="D1142" s="209" t="s">
        <v>4177</v>
      </c>
      <c r="E1142" s="209" t="s">
        <v>4205</v>
      </c>
      <c r="F1142" s="26" t="s">
        <v>2101</v>
      </c>
      <c r="G1142" s="26" t="s">
        <v>2296</v>
      </c>
      <c r="H1142" s="26" t="s">
        <v>40</v>
      </c>
      <c r="I1142" s="8">
        <v>45759</v>
      </c>
      <c r="J1142" s="71">
        <f t="shared" ca="1" si="189"/>
        <v>681.39353854166984</v>
      </c>
      <c r="K1142" s="19">
        <v>729</v>
      </c>
      <c r="L1142" s="70">
        <f t="shared" si="190"/>
        <v>46488</v>
      </c>
      <c r="M1142" s="214" t="s">
        <v>4205</v>
      </c>
      <c r="O1142" s="209" t="s">
        <v>4259</v>
      </c>
      <c r="U1142" s="47" t="s">
        <v>29</v>
      </c>
      <c r="X1142" s="47" t="s">
        <v>6973</v>
      </c>
      <c r="Y1142" s="209" t="s">
        <v>4065</v>
      </c>
      <c r="Z1142" s="110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7"/>
      <c r="AX1142" s="7"/>
      <c r="AY1142" s="7"/>
      <c r="AZ1142" s="7"/>
      <c r="BA1142" s="7"/>
      <c r="BB1142" s="7"/>
      <c r="BC1142" s="7"/>
      <c r="BD1142" s="7"/>
      <c r="BE1142" s="7"/>
      <c r="BF1142" s="7"/>
      <c r="BG1142" s="7"/>
      <c r="BH1142" s="7"/>
      <c r="BI1142" s="7"/>
      <c r="BJ1142" s="7"/>
      <c r="BK1142" s="7"/>
      <c r="BL1142" s="7"/>
      <c r="BM1142" s="7"/>
      <c r="BN1142" s="7"/>
      <c r="BO1142" s="7"/>
      <c r="BP1142" s="7"/>
      <c r="BQ1142" s="7"/>
      <c r="BR1142" s="7"/>
      <c r="BS1142" s="7"/>
      <c r="BT1142" s="7"/>
      <c r="BU1142" s="7"/>
      <c r="BV1142" s="7"/>
      <c r="BW1142" s="7"/>
      <c r="BX1142" s="7"/>
      <c r="BY1142" s="7"/>
      <c r="BZ1142" s="7"/>
      <c r="CA1142" s="7"/>
      <c r="CB1142" s="7"/>
      <c r="CC1142" s="7"/>
      <c r="CD1142" s="7"/>
      <c r="CE1142" s="7"/>
      <c r="CF1142" s="7"/>
      <c r="CG1142" s="7"/>
      <c r="CH1142" s="7"/>
      <c r="CI1142" s="7"/>
      <c r="CJ1142" s="7"/>
      <c r="CK1142" s="7"/>
      <c r="CL1142" s="7"/>
      <c r="CM1142" s="7"/>
      <c r="CN1142" s="7"/>
      <c r="CO1142" s="7"/>
      <c r="CP1142" s="7"/>
      <c r="CQ1142" s="7"/>
      <c r="CR1142" s="7"/>
      <c r="CS1142" s="7"/>
      <c r="CT1142" s="7"/>
      <c r="CU1142" s="7"/>
      <c r="CV1142" s="7"/>
      <c r="CW1142" s="7"/>
      <c r="CX1142" s="7"/>
      <c r="CY1142" s="7"/>
      <c r="CZ1142" s="7"/>
      <c r="DA1142" s="7"/>
      <c r="DB1142" s="7"/>
      <c r="DC1142" s="7"/>
      <c r="DD1142" s="7"/>
      <c r="DE1142" s="7"/>
      <c r="DF1142" s="7"/>
      <c r="DG1142" s="7"/>
      <c r="DH1142" s="7"/>
      <c r="DI1142" s="7"/>
      <c r="DJ1142" s="7"/>
      <c r="DK1142" s="7"/>
      <c r="DL1142" s="7"/>
      <c r="DM1142" s="7"/>
      <c r="DN1142" s="7"/>
      <c r="DO1142" s="7"/>
      <c r="DP1142" s="7"/>
      <c r="DQ1142" s="7"/>
      <c r="DR1142" s="7"/>
      <c r="DS1142" s="7"/>
      <c r="DT1142" s="7"/>
      <c r="DU1142" s="7"/>
      <c r="DV1142" s="7"/>
      <c r="DW1142" s="7"/>
      <c r="DX1142" s="7"/>
      <c r="DY1142" s="7"/>
      <c r="DZ1142" s="7"/>
      <c r="EA1142" s="7"/>
      <c r="EB1142" s="7"/>
      <c r="EC1142" s="7"/>
      <c r="ED1142" s="7"/>
      <c r="EE1142" s="7"/>
      <c r="EF1142" s="7"/>
      <c r="EG1142" s="7"/>
      <c r="EH1142" s="7"/>
      <c r="EI1142" s="7"/>
      <c r="EJ1142" s="7"/>
      <c r="EK1142" s="7"/>
      <c r="EL1142" s="7"/>
      <c r="EM1142" s="7"/>
      <c r="EN1142" s="7"/>
      <c r="EO1142" s="7"/>
      <c r="EP1142" s="7"/>
      <c r="EQ1142" s="7"/>
      <c r="ER1142" s="7"/>
      <c r="ES1142" s="7"/>
      <c r="ET1142" s="7"/>
      <c r="EU1142" s="7"/>
      <c r="EV1142" s="7"/>
      <c r="EW1142" s="7"/>
      <c r="EX1142" s="7"/>
      <c r="EY1142" s="7"/>
      <c r="EZ1142" s="7"/>
      <c r="FA1142" s="7"/>
      <c r="FB1142" s="7"/>
      <c r="FC1142" s="7"/>
      <c r="FD1142" s="7"/>
      <c r="FE1142" s="7"/>
      <c r="FF1142" s="7"/>
      <c r="FG1142" s="7"/>
      <c r="FH1142" s="7"/>
      <c r="FI1142" s="7"/>
      <c r="FJ1142" s="7"/>
    </row>
    <row r="1143" spans="1:166" s="4" customFormat="1" ht="21.75" hidden="1" customHeight="1" x14ac:dyDescent="0.25">
      <c r="A1143" s="4">
        <v>1141</v>
      </c>
      <c r="B1143" s="4" t="s">
        <v>3951</v>
      </c>
      <c r="C1143" s="144" t="s">
        <v>4051</v>
      </c>
      <c r="D1143" s="209" t="s">
        <v>4177</v>
      </c>
      <c r="E1143" s="209" t="s">
        <v>4206</v>
      </c>
      <c r="F1143" s="26" t="s">
        <v>2101</v>
      </c>
      <c r="G1143" s="26" t="s">
        <v>2296</v>
      </c>
      <c r="H1143" s="26" t="s">
        <v>40</v>
      </c>
      <c r="I1143" s="8">
        <v>45780</v>
      </c>
      <c r="J1143" s="71">
        <f t="shared" ca="1" si="189"/>
        <v>337.39353854166984</v>
      </c>
      <c r="K1143" s="19">
        <v>364</v>
      </c>
      <c r="L1143" s="70">
        <f t="shared" si="190"/>
        <v>46144</v>
      </c>
      <c r="M1143" s="214" t="s">
        <v>4206</v>
      </c>
      <c r="O1143" s="209" t="s">
        <v>307</v>
      </c>
      <c r="U1143" s="47" t="s">
        <v>29</v>
      </c>
      <c r="X1143" s="47" t="s">
        <v>6973</v>
      </c>
      <c r="Y1143" s="209" t="s">
        <v>4066</v>
      </c>
      <c r="Z1143" s="110" t="s">
        <v>3957</v>
      </c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  <c r="AZ1143" s="7"/>
      <c r="BA1143" s="7"/>
      <c r="BB1143" s="7"/>
      <c r="BC1143" s="7"/>
      <c r="BD1143" s="7"/>
      <c r="BE1143" s="7"/>
      <c r="BF1143" s="7"/>
      <c r="BG1143" s="7"/>
      <c r="BH1143" s="7"/>
      <c r="BI1143" s="7"/>
      <c r="BJ1143" s="7"/>
      <c r="BK1143" s="7"/>
      <c r="BL1143" s="7"/>
      <c r="BM1143" s="7"/>
      <c r="BN1143" s="7"/>
      <c r="BO1143" s="7"/>
      <c r="BP1143" s="7"/>
      <c r="BQ1143" s="7"/>
      <c r="BR1143" s="7"/>
      <c r="BS1143" s="7"/>
      <c r="BT1143" s="7"/>
      <c r="BU1143" s="7"/>
      <c r="BV1143" s="7"/>
      <c r="BW1143" s="7"/>
      <c r="BX1143" s="7"/>
      <c r="BY1143" s="7"/>
      <c r="BZ1143" s="7"/>
      <c r="CA1143" s="7"/>
      <c r="CB1143" s="7"/>
      <c r="CC1143" s="7"/>
      <c r="CD1143" s="7"/>
      <c r="CE1143" s="7"/>
      <c r="CF1143" s="7"/>
      <c r="CG1143" s="7"/>
      <c r="CH1143" s="7"/>
      <c r="CI1143" s="7"/>
      <c r="CJ1143" s="7"/>
      <c r="CK1143" s="7"/>
      <c r="CL1143" s="7"/>
      <c r="CM1143" s="7"/>
      <c r="CN1143" s="7"/>
      <c r="CO1143" s="7"/>
      <c r="CP1143" s="7"/>
      <c r="CQ1143" s="7"/>
      <c r="CR1143" s="7"/>
      <c r="CS1143" s="7"/>
      <c r="CT1143" s="7"/>
      <c r="CU1143" s="7"/>
      <c r="CV1143" s="7"/>
      <c r="CW1143" s="7"/>
      <c r="CX1143" s="7"/>
      <c r="CY1143" s="7"/>
      <c r="CZ1143" s="7"/>
      <c r="DA1143" s="7"/>
      <c r="DB1143" s="7"/>
      <c r="DC1143" s="7"/>
      <c r="DD1143" s="7"/>
      <c r="DE1143" s="7"/>
      <c r="DF1143" s="7"/>
      <c r="DG1143" s="7"/>
      <c r="DH1143" s="7"/>
      <c r="DI1143" s="7"/>
      <c r="DJ1143" s="7"/>
      <c r="DK1143" s="7"/>
      <c r="DL1143" s="7"/>
      <c r="DM1143" s="7"/>
      <c r="DN1143" s="7"/>
      <c r="DO1143" s="7"/>
      <c r="DP1143" s="7"/>
      <c r="DQ1143" s="7"/>
      <c r="DR1143" s="7"/>
      <c r="DS1143" s="7"/>
      <c r="DT1143" s="7"/>
      <c r="DU1143" s="7"/>
      <c r="DV1143" s="7"/>
      <c r="DW1143" s="7"/>
      <c r="DX1143" s="7"/>
      <c r="DY1143" s="7"/>
      <c r="DZ1143" s="7"/>
      <c r="EA1143" s="7"/>
      <c r="EB1143" s="7"/>
      <c r="EC1143" s="7"/>
      <c r="ED1143" s="7"/>
      <c r="EE1143" s="7"/>
      <c r="EF1143" s="7"/>
      <c r="EG1143" s="7"/>
      <c r="EH1143" s="7"/>
      <c r="EI1143" s="7"/>
      <c r="EJ1143" s="7"/>
      <c r="EK1143" s="7"/>
      <c r="EL1143" s="7"/>
      <c r="EM1143" s="7"/>
      <c r="EN1143" s="7"/>
      <c r="EO1143" s="7"/>
      <c r="EP1143" s="7"/>
      <c r="EQ1143" s="7"/>
      <c r="ER1143" s="7"/>
      <c r="ES1143" s="7"/>
      <c r="ET1143" s="7"/>
      <c r="EU1143" s="7"/>
      <c r="EV1143" s="7"/>
      <c r="EW1143" s="7"/>
      <c r="EX1143" s="7"/>
      <c r="EY1143" s="7"/>
      <c r="EZ1143" s="7"/>
      <c r="FA1143" s="7"/>
      <c r="FB1143" s="7"/>
      <c r="FC1143" s="7"/>
      <c r="FD1143" s="7"/>
      <c r="FE1143" s="7"/>
      <c r="FF1143" s="7"/>
      <c r="FG1143" s="7"/>
      <c r="FH1143" s="7"/>
      <c r="FI1143" s="7"/>
      <c r="FJ1143" s="7"/>
    </row>
    <row r="1144" spans="1:166" s="4" customFormat="1" ht="21.75" hidden="1" customHeight="1" x14ac:dyDescent="0.25">
      <c r="A1144" s="4">
        <v>1142</v>
      </c>
      <c r="B1144" s="4" t="s">
        <v>3951</v>
      </c>
      <c r="C1144" s="144" t="s">
        <v>4051</v>
      </c>
      <c r="D1144" s="209" t="s">
        <v>4177</v>
      </c>
      <c r="E1144" s="209" t="s">
        <v>4206</v>
      </c>
      <c r="F1144" s="26" t="s">
        <v>2101</v>
      </c>
      <c r="G1144" s="26" t="s">
        <v>2296</v>
      </c>
      <c r="H1144" s="26" t="s">
        <v>40</v>
      </c>
      <c r="I1144" s="8">
        <v>45780</v>
      </c>
      <c r="J1144" s="71">
        <f t="shared" ca="1" si="189"/>
        <v>337.39353854166984</v>
      </c>
      <c r="K1144" s="19">
        <v>364</v>
      </c>
      <c r="L1144" s="70">
        <f t="shared" si="190"/>
        <v>46144</v>
      </c>
      <c r="M1144" s="214" t="s">
        <v>4206</v>
      </c>
      <c r="O1144" s="209" t="s">
        <v>307</v>
      </c>
      <c r="U1144" s="47" t="s">
        <v>29</v>
      </c>
      <c r="X1144" s="47" t="s">
        <v>6973</v>
      </c>
      <c r="Y1144" s="209" t="s">
        <v>4067</v>
      </c>
      <c r="Z1144" s="110" t="s">
        <v>3958</v>
      </c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7"/>
      <c r="AX1144" s="7"/>
      <c r="AY1144" s="7"/>
      <c r="AZ1144" s="7"/>
      <c r="BA1144" s="7"/>
      <c r="BB1144" s="7"/>
      <c r="BC1144" s="7"/>
      <c r="BD1144" s="7"/>
      <c r="BE1144" s="7"/>
      <c r="BF1144" s="7"/>
      <c r="BG1144" s="7"/>
      <c r="BH1144" s="7"/>
      <c r="BI1144" s="7"/>
      <c r="BJ1144" s="7"/>
      <c r="BK1144" s="7"/>
      <c r="BL1144" s="7"/>
      <c r="BM1144" s="7"/>
      <c r="BN1144" s="7"/>
      <c r="BO1144" s="7"/>
      <c r="BP1144" s="7"/>
      <c r="BQ1144" s="7"/>
      <c r="BR1144" s="7"/>
      <c r="BS1144" s="7"/>
      <c r="BT1144" s="7"/>
      <c r="BU1144" s="7"/>
      <c r="BV1144" s="7"/>
      <c r="BW1144" s="7"/>
      <c r="BX1144" s="7"/>
      <c r="BY1144" s="7"/>
      <c r="BZ1144" s="7"/>
      <c r="CA1144" s="7"/>
      <c r="CB1144" s="7"/>
      <c r="CC1144" s="7"/>
      <c r="CD1144" s="7"/>
      <c r="CE1144" s="7"/>
      <c r="CF1144" s="7"/>
      <c r="CG1144" s="7"/>
      <c r="CH1144" s="7"/>
      <c r="CI1144" s="7"/>
      <c r="CJ1144" s="7"/>
      <c r="CK1144" s="7"/>
      <c r="CL1144" s="7"/>
      <c r="CM1144" s="7"/>
      <c r="CN1144" s="7"/>
      <c r="CO1144" s="7"/>
      <c r="CP1144" s="7"/>
      <c r="CQ1144" s="7"/>
      <c r="CR1144" s="7"/>
      <c r="CS1144" s="7"/>
      <c r="CT1144" s="7"/>
      <c r="CU1144" s="7"/>
      <c r="CV1144" s="7"/>
      <c r="CW1144" s="7"/>
      <c r="CX1144" s="7"/>
      <c r="CY1144" s="7"/>
      <c r="CZ1144" s="7"/>
      <c r="DA1144" s="7"/>
      <c r="DB1144" s="7"/>
      <c r="DC1144" s="7"/>
      <c r="DD1144" s="7"/>
      <c r="DE1144" s="7"/>
      <c r="DF1144" s="7"/>
      <c r="DG1144" s="7"/>
      <c r="DH1144" s="7"/>
      <c r="DI1144" s="7"/>
      <c r="DJ1144" s="7"/>
      <c r="DK1144" s="7"/>
      <c r="DL1144" s="7"/>
      <c r="DM1144" s="7"/>
      <c r="DN1144" s="7"/>
      <c r="DO1144" s="7"/>
      <c r="DP1144" s="7"/>
      <c r="DQ1144" s="7"/>
      <c r="DR1144" s="7"/>
      <c r="DS1144" s="7"/>
      <c r="DT1144" s="7"/>
      <c r="DU1144" s="7"/>
      <c r="DV1144" s="7"/>
      <c r="DW1144" s="7"/>
      <c r="DX1144" s="7"/>
      <c r="DY1144" s="7"/>
      <c r="DZ1144" s="7"/>
      <c r="EA1144" s="7"/>
      <c r="EB1144" s="7"/>
      <c r="EC1144" s="7"/>
      <c r="ED1144" s="7"/>
      <c r="EE1144" s="7"/>
      <c r="EF1144" s="7"/>
      <c r="EG1144" s="7"/>
      <c r="EH1144" s="7"/>
      <c r="EI1144" s="7"/>
      <c r="EJ1144" s="7"/>
      <c r="EK1144" s="7"/>
      <c r="EL1144" s="7"/>
      <c r="EM1144" s="7"/>
      <c r="EN1144" s="7"/>
      <c r="EO1144" s="7"/>
      <c r="EP1144" s="7"/>
      <c r="EQ1144" s="7"/>
      <c r="ER1144" s="7"/>
      <c r="ES1144" s="7"/>
      <c r="ET1144" s="7"/>
      <c r="EU1144" s="7"/>
      <c r="EV1144" s="7"/>
      <c r="EW1144" s="7"/>
      <c r="EX1144" s="7"/>
      <c r="EY1144" s="7"/>
      <c r="EZ1144" s="7"/>
      <c r="FA1144" s="7"/>
      <c r="FB1144" s="7"/>
      <c r="FC1144" s="7"/>
      <c r="FD1144" s="7"/>
      <c r="FE1144" s="7"/>
      <c r="FF1144" s="7"/>
      <c r="FG1144" s="7"/>
      <c r="FH1144" s="7"/>
      <c r="FI1144" s="7"/>
      <c r="FJ1144" s="7"/>
    </row>
    <row r="1145" spans="1:166" s="4" customFormat="1" ht="21.75" hidden="1" customHeight="1" x14ac:dyDescent="0.25">
      <c r="A1145" s="4">
        <v>1143</v>
      </c>
      <c r="B1145" s="4" t="s">
        <v>3951</v>
      </c>
      <c r="C1145" s="144" t="s">
        <v>4051</v>
      </c>
      <c r="D1145" s="209" t="s">
        <v>4177</v>
      </c>
      <c r="E1145" s="209" t="s">
        <v>4207</v>
      </c>
      <c r="F1145" s="26" t="s">
        <v>2101</v>
      </c>
      <c r="G1145" s="26" t="s">
        <v>2296</v>
      </c>
      <c r="H1145" s="26" t="s">
        <v>40</v>
      </c>
      <c r="I1145" s="8">
        <v>45780</v>
      </c>
      <c r="J1145" s="71">
        <f t="shared" ca="1" si="189"/>
        <v>337.39353854166984</v>
      </c>
      <c r="K1145" s="19">
        <v>364</v>
      </c>
      <c r="L1145" s="70">
        <f t="shared" si="190"/>
        <v>46144</v>
      </c>
      <c r="M1145" s="214" t="s">
        <v>4207</v>
      </c>
      <c r="O1145" s="209" t="s">
        <v>4258</v>
      </c>
      <c r="U1145" s="47" t="s">
        <v>29</v>
      </c>
      <c r="X1145" s="47" t="s">
        <v>6973</v>
      </c>
      <c r="Y1145" s="209" t="s">
        <v>4068</v>
      </c>
      <c r="Z1145" s="110" t="s">
        <v>3959</v>
      </c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7"/>
      <c r="AX1145" s="7"/>
      <c r="AY1145" s="7"/>
      <c r="AZ1145" s="7"/>
      <c r="BA1145" s="7"/>
      <c r="BB1145" s="7"/>
      <c r="BC1145" s="7"/>
      <c r="BD1145" s="7"/>
      <c r="BE1145" s="7"/>
      <c r="BF1145" s="7"/>
      <c r="BG1145" s="7"/>
      <c r="BH1145" s="7"/>
      <c r="BI1145" s="7"/>
      <c r="BJ1145" s="7"/>
      <c r="BK1145" s="7"/>
      <c r="BL1145" s="7"/>
      <c r="BM1145" s="7"/>
      <c r="BN1145" s="7"/>
      <c r="BO1145" s="7"/>
      <c r="BP1145" s="7"/>
      <c r="BQ1145" s="7"/>
      <c r="BR1145" s="7"/>
      <c r="BS1145" s="7"/>
      <c r="BT1145" s="7"/>
      <c r="BU1145" s="7"/>
      <c r="BV1145" s="7"/>
      <c r="BW1145" s="7"/>
      <c r="BX1145" s="7"/>
      <c r="BY1145" s="7"/>
      <c r="BZ1145" s="7"/>
      <c r="CA1145" s="7"/>
      <c r="CB1145" s="7"/>
      <c r="CC1145" s="7"/>
      <c r="CD1145" s="7"/>
      <c r="CE1145" s="7"/>
      <c r="CF1145" s="7"/>
      <c r="CG1145" s="7"/>
      <c r="CH1145" s="7"/>
      <c r="CI1145" s="7"/>
      <c r="CJ1145" s="7"/>
      <c r="CK1145" s="7"/>
      <c r="CL1145" s="7"/>
      <c r="CM1145" s="7"/>
      <c r="CN1145" s="7"/>
      <c r="CO1145" s="7"/>
      <c r="CP1145" s="7"/>
      <c r="CQ1145" s="7"/>
      <c r="CR1145" s="7"/>
      <c r="CS1145" s="7"/>
      <c r="CT1145" s="7"/>
      <c r="CU1145" s="7"/>
      <c r="CV1145" s="7"/>
      <c r="CW1145" s="7"/>
      <c r="CX1145" s="7"/>
      <c r="CY1145" s="7"/>
      <c r="CZ1145" s="7"/>
      <c r="DA1145" s="7"/>
      <c r="DB1145" s="7"/>
      <c r="DC1145" s="7"/>
      <c r="DD1145" s="7"/>
      <c r="DE1145" s="7"/>
      <c r="DF1145" s="7"/>
      <c r="DG1145" s="7"/>
      <c r="DH1145" s="7"/>
      <c r="DI1145" s="7"/>
      <c r="DJ1145" s="7"/>
      <c r="DK1145" s="7"/>
      <c r="DL1145" s="7"/>
      <c r="DM1145" s="7"/>
      <c r="DN1145" s="7"/>
      <c r="DO1145" s="7"/>
      <c r="DP1145" s="7"/>
      <c r="DQ1145" s="7"/>
      <c r="DR1145" s="7"/>
      <c r="DS1145" s="7"/>
      <c r="DT1145" s="7"/>
      <c r="DU1145" s="7"/>
      <c r="DV1145" s="7"/>
      <c r="DW1145" s="7"/>
      <c r="DX1145" s="7"/>
      <c r="DY1145" s="7"/>
      <c r="DZ1145" s="7"/>
      <c r="EA1145" s="7"/>
      <c r="EB1145" s="7"/>
      <c r="EC1145" s="7"/>
      <c r="ED1145" s="7"/>
      <c r="EE1145" s="7"/>
      <c r="EF1145" s="7"/>
      <c r="EG1145" s="7"/>
      <c r="EH1145" s="7"/>
      <c r="EI1145" s="7"/>
      <c r="EJ1145" s="7"/>
      <c r="EK1145" s="7"/>
      <c r="EL1145" s="7"/>
      <c r="EM1145" s="7"/>
      <c r="EN1145" s="7"/>
      <c r="EO1145" s="7"/>
      <c r="EP1145" s="7"/>
      <c r="EQ1145" s="7"/>
      <c r="ER1145" s="7"/>
      <c r="ES1145" s="7"/>
      <c r="ET1145" s="7"/>
      <c r="EU1145" s="7"/>
      <c r="EV1145" s="7"/>
      <c r="EW1145" s="7"/>
      <c r="EX1145" s="7"/>
      <c r="EY1145" s="7"/>
      <c r="EZ1145" s="7"/>
      <c r="FA1145" s="7"/>
      <c r="FB1145" s="7"/>
      <c r="FC1145" s="7"/>
      <c r="FD1145" s="7"/>
      <c r="FE1145" s="7"/>
      <c r="FF1145" s="7"/>
      <c r="FG1145" s="7"/>
      <c r="FH1145" s="7"/>
      <c r="FI1145" s="7"/>
      <c r="FJ1145" s="7"/>
    </row>
    <row r="1146" spans="1:166" s="4" customFormat="1" ht="21.75" hidden="1" customHeight="1" x14ac:dyDescent="0.25">
      <c r="A1146" s="4">
        <v>1144</v>
      </c>
      <c r="B1146" s="4" t="s">
        <v>3951</v>
      </c>
      <c r="C1146" s="144" t="s">
        <v>4051</v>
      </c>
      <c r="D1146" s="209" t="s">
        <v>4177</v>
      </c>
      <c r="E1146" s="209" t="s">
        <v>4207</v>
      </c>
      <c r="F1146" s="26" t="s">
        <v>2101</v>
      </c>
      <c r="G1146" s="26" t="s">
        <v>2296</v>
      </c>
      <c r="H1146" s="26" t="s">
        <v>40</v>
      </c>
      <c r="I1146" s="8">
        <v>45780</v>
      </c>
      <c r="J1146" s="71">
        <f t="shared" ca="1" si="189"/>
        <v>337.39353854166984</v>
      </c>
      <c r="K1146" s="19">
        <v>364</v>
      </c>
      <c r="L1146" s="70">
        <f t="shared" si="190"/>
        <v>46144</v>
      </c>
      <c r="M1146" s="214" t="s">
        <v>4207</v>
      </c>
      <c r="O1146" s="209" t="s">
        <v>4258</v>
      </c>
      <c r="U1146" s="47" t="s">
        <v>29</v>
      </c>
      <c r="X1146" s="47" t="s">
        <v>6973</v>
      </c>
      <c r="Y1146" s="209" t="s">
        <v>4069</v>
      </c>
      <c r="Z1146" s="110" t="s">
        <v>3960</v>
      </c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  <c r="BC1146" s="7"/>
      <c r="BD1146" s="7"/>
      <c r="BE1146" s="7"/>
      <c r="BF1146" s="7"/>
      <c r="BG1146" s="7"/>
      <c r="BH1146" s="7"/>
      <c r="BI1146" s="7"/>
      <c r="BJ1146" s="7"/>
      <c r="BK1146" s="7"/>
      <c r="BL1146" s="7"/>
      <c r="BM1146" s="7"/>
      <c r="BN1146" s="7"/>
      <c r="BO1146" s="7"/>
      <c r="BP1146" s="7"/>
      <c r="BQ1146" s="7"/>
      <c r="BR1146" s="7"/>
      <c r="BS1146" s="7"/>
      <c r="BT1146" s="7"/>
      <c r="BU1146" s="7"/>
      <c r="BV1146" s="7"/>
      <c r="BW1146" s="7"/>
      <c r="BX1146" s="7"/>
      <c r="BY1146" s="7"/>
      <c r="BZ1146" s="7"/>
      <c r="CA1146" s="7"/>
      <c r="CB1146" s="7"/>
      <c r="CC1146" s="7"/>
      <c r="CD1146" s="7"/>
      <c r="CE1146" s="7"/>
      <c r="CF1146" s="7"/>
      <c r="CG1146" s="7"/>
      <c r="CH1146" s="7"/>
      <c r="CI1146" s="7"/>
      <c r="CJ1146" s="7"/>
      <c r="CK1146" s="7"/>
      <c r="CL1146" s="7"/>
      <c r="CM1146" s="7"/>
      <c r="CN1146" s="7"/>
      <c r="CO1146" s="7"/>
      <c r="CP1146" s="7"/>
      <c r="CQ1146" s="7"/>
      <c r="CR1146" s="7"/>
      <c r="CS1146" s="7"/>
      <c r="CT1146" s="7"/>
      <c r="CU1146" s="7"/>
      <c r="CV1146" s="7"/>
      <c r="CW1146" s="7"/>
      <c r="CX1146" s="7"/>
      <c r="CY1146" s="7"/>
      <c r="CZ1146" s="7"/>
      <c r="DA1146" s="7"/>
      <c r="DB1146" s="7"/>
      <c r="DC1146" s="7"/>
      <c r="DD1146" s="7"/>
      <c r="DE1146" s="7"/>
      <c r="DF1146" s="7"/>
      <c r="DG1146" s="7"/>
      <c r="DH1146" s="7"/>
      <c r="DI1146" s="7"/>
      <c r="DJ1146" s="7"/>
      <c r="DK1146" s="7"/>
      <c r="DL1146" s="7"/>
      <c r="DM1146" s="7"/>
      <c r="DN1146" s="7"/>
      <c r="DO1146" s="7"/>
      <c r="DP1146" s="7"/>
      <c r="DQ1146" s="7"/>
      <c r="DR1146" s="7"/>
      <c r="DS1146" s="7"/>
      <c r="DT1146" s="7"/>
      <c r="DU1146" s="7"/>
      <c r="DV1146" s="7"/>
      <c r="DW1146" s="7"/>
      <c r="DX1146" s="7"/>
      <c r="DY1146" s="7"/>
      <c r="DZ1146" s="7"/>
      <c r="EA1146" s="7"/>
      <c r="EB1146" s="7"/>
      <c r="EC1146" s="7"/>
      <c r="ED1146" s="7"/>
      <c r="EE1146" s="7"/>
      <c r="EF1146" s="7"/>
      <c r="EG1146" s="7"/>
      <c r="EH1146" s="7"/>
      <c r="EI1146" s="7"/>
      <c r="EJ1146" s="7"/>
      <c r="EK1146" s="7"/>
      <c r="EL1146" s="7"/>
      <c r="EM1146" s="7"/>
      <c r="EN1146" s="7"/>
      <c r="EO1146" s="7"/>
      <c r="EP1146" s="7"/>
      <c r="EQ1146" s="7"/>
      <c r="ER1146" s="7"/>
      <c r="ES1146" s="7"/>
      <c r="ET1146" s="7"/>
      <c r="EU1146" s="7"/>
      <c r="EV1146" s="7"/>
      <c r="EW1146" s="7"/>
      <c r="EX1146" s="7"/>
      <c r="EY1146" s="7"/>
      <c r="EZ1146" s="7"/>
      <c r="FA1146" s="7"/>
      <c r="FB1146" s="7"/>
      <c r="FC1146" s="7"/>
      <c r="FD1146" s="7"/>
      <c r="FE1146" s="7"/>
      <c r="FF1146" s="7"/>
      <c r="FG1146" s="7"/>
      <c r="FH1146" s="7"/>
      <c r="FI1146" s="7"/>
      <c r="FJ1146" s="7"/>
    </row>
    <row r="1147" spans="1:166" s="4" customFormat="1" ht="21.75" hidden="1" customHeight="1" x14ac:dyDescent="0.25">
      <c r="A1147" s="4">
        <v>1145</v>
      </c>
      <c r="B1147" s="4" t="s">
        <v>3951</v>
      </c>
      <c r="C1147" s="144" t="s">
        <v>4051</v>
      </c>
      <c r="D1147" s="209" t="s">
        <v>4177</v>
      </c>
      <c r="E1147" s="209" t="s">
        <v>2857</v>
      </c>
      <c r="F1147" s="26" t="s">
        <v>2101</v>
      </c>
      <c r="G1147" s="26" t="s">
        <v>2296</v>
      </c>
      <c r="H1147" s="26" t="s">
        <v>40</v>
      </c>
      <c r="I1147" s="8">
        <v>45780</v>
      </c>
      <c r="J1147" s="71">
        <f t="shared" ca="1" si="189"/>
        <v>337.39353854166984</v>
      </c>
      <c r="K1147" s="19">
        <v>364</v>
      </c>
      <c r="L1147" s="70">
        <f t="shared" si="190"/>
        <v>46144</v>
      </c>
      <c r="M1147" s="214" t="s">
        <v>2857</v>
      </c>
      <c r="O1147" s="209" t="s">
        <v>307</v>
      </c>
      <c r="U1147" s="47" t="s">
        <v>29</v>
      </c>
      <c r="X1147" s="47" t="s">
        <v>6973</v>
      </c>
      <c r="Y1147" s="209" t="s">
        <v>4070</v>
      </c>
      <c r="Z1147" s="110" t="s">
        <v>3961</v>
      </c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  <c r="AV1147" s="7"/>
      <c r="AW1147" s="7"/>
      <c r="AX1147" s="7"/>
      <c r="AY1147" s="7"/>
      <c r="AZ1147" s="7"/>
      <c r="BA1147" s="7"/>
      <c r="BB1147" s="7"/>
      <c r="BC1147" s="7"/>
      <c r="BD1147" s="7"/>
      <c r="BE1147" s="7"/>
      <c r="BF1147" s="7"/>
      <c r="BG1147" s="7"/>
      <c r="BH1147" s="7"/>
      <c r="BI1147" s="7"/>
      <c r="BJ1147" s="7"/>
      <c r="BK1147" s="7"/>
      <c r="BL1147" s="7"/>
      <c r="BM1147" s="7"/>
      <c r="BN1147" s="7"/>
      <c r="BO1147" s="7"/>
      <c r="BP1147" s="7"/>
      <c r="BQ1147" s="7"/>
      <c r="BR1147" s="7"/>
      <c r="BS1147" s="7"/>
      <c r="BT1147" s="7"/>
      <c r="BU1147" s="7"/>
      <c r="BV1147" s="7"/>
      <c r="BW1147" s="7"/>
      <c r="BX1147" s="7"/>
      <c r="BY1147" s="7"/>
      <c r="BZ1147" s="7"/>
      <c r="CA1147" s="7"/>
      <c r="CB1147" s="7"/>
      <c r="CC1147" s="7"/>
      <c r="CD1147" s="7"/>
      <c r="CE1147" s="7"/>
      <c r="CF1147" s="7"/>
      <c r="CG1147" s="7"/>
      <c r="CH1147" s="7"/>
      <c r="CI1147" s="7"/>
      <c r="CJ1147" s="7"/>
      <c r="CK1147" s="7"/>
      <c r="CL1147" s="7"/>
      <c r="CM1147" s="7"/>
      <c r="CN1147" s="7"/>
      <c r="CO1147" s="7"/>
      <c r="CP1147" s="7"/>
      <c r="CQ1147" s="7"/>
      <c r="CR1147" s="7"/>
      <c r="CS1147" s="7"/>
      <c r="CT1147" s="7"/>
      <c r="CU1147" s="7"/>
      <c r="CV1147" s="7"/>
      <c r="CW1147" s="7"/>
      <c r="CX1147" s="7"/>
      <c r="CY1147" s="7"/>
      <c r="CZ1147" s="7"/>
      <c r="DA1147" s="7"/>
      <c r="DB1147" s="7"/>
      <c r="DC1147" s="7"/>
      <c r="DD1147" s="7"/>
      <c r="DE1147" s="7"/>
      <c r="DF1147" s="7"/>
      <c r="DG1147" s="7"/>
      <c r="DH1147" s="7"/>
      <c r="DI1147" s="7"/>
      <c r="DJ1147" s="7"/>
      <c r="DK1147" s="7"/>
      <c r="DL1147" s="7"/>
      <c r="DM1147" s="7"/>
      <c r="DN1147" s="7"/>
      <c r="DO1147" s="7"/>
      <c r="DP1147" s="7"/>
      <c r="DQ1147" s="7"/>
      <c r="DR1147" s="7"/>
      <c r="DS1147" s="7"/>
      <c r="DT1147" s="7"/>
      <c r="DU1147" s="7"/>
      <c r="DV1147" s="7"/>
      <c r="DW1147" s="7"/>
      <c r="DX1147" s="7"/>
      <c r="DY1147" s="7"/>
      <c r="DZ1147" s="7"/>
      <c r="EA1147" s="7"/>
      <c r="EB1147" s="7"/>
      <c r="EC1147" s="7"/>
      <c r="ED1147" s="7"/>
      <c r="EE1147" s="7"/>
      <c r="EF1147" s="7"/>
      <c r="EG1147" s="7"/>
      <c r="EH1147" s="7"/>
      <c r="EI1147" s="7"/>
      <c r="EJ1147" s="7"/>
      <c r="EK1147" s="7"/>
      <c r="EL1147" s="7"/>
      <c r="EM1147" s="7"/>
      <c r="EN1147" s="7"/>
      <c r="EO1147" s="7"/>
      <c r="EP1147" s="7"/>
      <c r="EQ1147" s="7"/>
      <c r="ER1147" s="7"/>
      <c r="ES1147" s="7"/>
      <c r="ET1147" s="7"/>
      <c r="EU1147" s="7"/>
      <c r="EV1147" s="7"/>
      <c r="EW1147" s="7"/>
      <c r="EX1147" s="7"/>
      <c r="EY1147" s="7"/>
      <c r="EZ1147" s="7"/>
      <c r="FA1147" s="7"/>
      <c r="FB1147" s="7"/>
      <c r="FC1147" s="7"/>
      <c r="FD1147" s="7"/>
      <c r="FE1147" s="7"/>
      <c r="FF1147" s="7"/>
      <c r="FG1147" s="7"/>
      <c r="FH1147" s="7"/>
      <c r="FI1147" s="7"/>
      <c r="FJ1147" s="7"/>
    </row>
    <row r="1148" spans="1:166" s="4" customFormat="1" ht="21.75" hidden="1" customHeight="1" x14ac:dyDescent="0.25">
      <c r="A1148" s="4">
        <v>1146</v>
      </c>
      <c r="B1148" s="4" t="s">
        <v>3951</v>
      </c>
      <c r="C1148" s="144" t="s">
        <v>4051</v>
      </c>
      <c r="D1148" s="209" t="s">
        <v>4177</v>
      </c>
      <c r="E1148" s="209" t="s">
        <v>2857</v>
      </c>
      <c r="F1148" s="26" t="s">
        <v>2101</v>
      </c>
      <c r="G1148" s="26" t="s">
        <v>2296</v>
      </c>
      <c r="H1148" s="26" t="s">
        <v>40</v>
      </c>
      <c r="I1148" s="8">
        <v>45780</v>
      </c>
      <c r="J1148" s="71">
        <f t="shared" ca="1" si="189"/>
        <v>337.39353854166984</v>
      </c>
      <c r="K1148" s="19">
        <v>364</v>
      </c>
      <c r="L1148" s="70">
        <f t="shared" si="190"/>
        <v>46144</v>
      </c>
      <c r="M1148" s="214" t="s">
        <v>2857</v>
      </c>
      <c r="O1148" s="209" t="s">
        <v>307</v>
      </c>
      <c r="U1148" s="47" t="s">
        <v>29</v>
      </c>
      <c r="X1148" s="47" t="s">
        <v>6973</v>
      </c>
      <c r="Y1148" s="209" t="s">
        <v>4071</v>
      </c>
      <c r="Z1148" s="110" t="s">
        <v>3962</v>
      </c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  <c r="AZ1148" s="7"/>
      <c r="BA1148" s="7"/>
      <c r="BB1148" s="7"/>
      <c r="BC1148" s="7"/>
      <c r="BD1148" s="7"/>
      <c r="BE1148" s="7"/>
      <c r="BF1148" s="7"/>
      <c r="BG1148" s="7"/>
      <c r="BH1148" s="7"/>
      <c r="BI1148" s="7"/>
      <c r="BJ1148" s="7"/>
      <c r="BK1148" s="7"/>
      <c r="BL1148" s="7"/>
      <c r="BM1148" s="7"/>
      <c r="BN1148" s="7"/>
      <c r="BO1148" s="7"/>
      <c r="BP1148" s="7"/>
      <c r="BQ1148" s="7"/>
      <c r="BR1148" s="7"/>
      <c r="BS1148" s="7"/>
      <c r="BT1148" s="7"/>
      <c r="BU1148" s="7"/>
      <c r="BV1148" s="7"/>
      <c r="BW1148" s="7"/>
      <c r="BX1148" s="7"/>
      <c r="BY1148" s="7"/>
      <c r="BZ1148" s="7"/>
      <c r="CA1148" s="7"/>
      <c r="CB1148" s="7"/>
      <c r="CC1148" s="7"/>
      <c r="CD1148" s="7"/>
      <c r="CE1148" s="7"/>
      <c r="CF1148" s="7"/>
      <c r="CG1148" s="7"/>
      <c r="CH1148" s="7"/>
      <c r="CI1148" s="7"/>
      <c r="CJ1148" s="7"/>
      <c r="CK1148" s="7"/>
      <c r="CL1148" s="7"/>
      <c r="CM1148" s="7"/>
      <c r="CN1148" s="7"/>
      <c r="CO1148" s="7"/>
      <c r="CP1148" s="7"/>
      <c r="CQ1148" s="7"/>
      <c r="CR1148" s="7"/>
      <c r="CS1148" s="7"/>
      <c r="CT1148" s="7"/>
      <c r="CU1148" s="7"/>
      <c r="CV1148" s="7"/>
      <c r="CW1148" s="7"/>
      <c r="CX1148" s="7"/>
      <c r="CY1148" s="7"/>
      <c r="CZ1148" s="7"/>
      <c r="DA1148" s="7"/>
      <c r="DB1148" s="7"/>
      <c r="DC1148" s="7"/>
      <c r="DD1148" s="7"/>
      <c r="DE1148" s="7"/>
      <c r="DF1148" s="7"/>
      <c r="DG1148" s="7"/>
      <c r="DH1148" s="7"/>
      <c r="DI1148" s="7"/>
      <c r="DJ1148" s="7"/>
      <c r="DK1148" s="7"/>
      <c r="DL1148" s="7"/>
      <c r="DM1148" s="7"/>
      <c r="DN1148" s="7"/>
      <c r="DO1148" s="7"/>
      <c r="DP1148" s="7"/>
      <c r="DQ1148" s="7"/>
      <c r="DR1148" s="7"/>
      <c r="DS1148" s="7"/>
      <c r="DT1148" s="7"/>
      <c r="DU1148" s="7"/>
      <c r="DV1148" s="7"/>
      <c r="DW1148" s="7"/>
      <c r="DX1148" s="7"/>
      <c r="DY1148" s="7"/>
      <c r="DZ1148" s="7"/>
      <c r="EA1148" s="7"/>
      <c r="EB1148" s="7"/>
      <c r="EC1148" s="7"/>
      <c r="ED1148" s="7"/>
      <c r="EE1148" s="7"/>
      <c r="EF1148" s="7"/>
      <c r="EG1148" s="7"/>
      <c r="EH1148" s="7"/>
      <c r="EI1148" s="7"/>
      <c r="EJ1148" s="7"/>
      <c r="EK1148" s="7"/>
      <c r="EL1148" s="7"/>
      <c r="EM1148" s="7"/>
      <c r="EN1148" s="7"/>
      <c r="EO1148" s="7"/>
      <c r="EP1148" s="7"/>
      <c r="EQ1148" s="7"/>
      <c r="ER1148" s="7"/>
      <c r="ES1148" s="7"/>
      <c r="ET1148" s="7"/>
      <c r="EU1148" s="7"/>
      <c r="EV1148" s="7"/>
      <c r="EW1148" s="7"/>
      <c r="EX1148" s="7"/>
      <c r="EY1148" s="7"/>
      <c r="EZ1148" s="7"/>
      <c r="FA1148" s="7"/>
      <c r="FB1148" s="7"/>
      <c r="FC1148" s="7"/>
      <c r="FD1148" s="7"/>
      <c r="FE1148" s="7"/>
      <c r="FF1148" s="7"/>
      <c r="FG1148" s="7"/>
      <c r="FH1148" s="7"/>
      <c r="FI1148" s="7"/>
      <c r="FJ1148" s="7"/>
    </row>
    <row r="1149" spans="1:166" s="4" customFormat="1" ht="21.75" hidden="1" customHeight="1" x14ac:dyDescent="0.25">
      <c r="A1149" s="4">
        <v>1147</v>
      </c>
      <c r="B1149" s="4" t="s">
        <v>3951</v>
      </c>
      <c r="C1149" s="144" t="s">
        <v>4051</v>
      </c>
      <c r="D1149" s="209" t="s">
        <v>4177</v>
      </c>
      <c r="E1149" s="209" t="s">
        <v>4208</v>
      </c>
      <c r="F1149" s="26" t="s">
        <v>2101</v>
      </c>
      <c r="G1149" s="26" t="s">
        <v>2296</v>
      </c>
      <c r="H1149" s="26" t="s">
        <v>40</v>
      </c>
      <c r="I1149" s="8">
        <v>45780</v>
      </c>
      <c r="J1149" s="71">
        <f t="shared" ca="1" si="189"/>
        <v>337.39353854166984</v>
      </c>
      <c r="K1149" s="19">
        <v>364</v>
      </c>
      <c r="L1149" s="70">
        <f t="shared" si="190"/>
        <v>46144</v>
      </c>
      <c r="M1149" s="214" t="s">
        <v>4208</v>
      </c>
      <c r="O1149" s="209" t="s">
        <v>4258</v>
      </c>
      <c r="U1149" s="47" t="s">
        <v>29</v>
      </c>
      <c r="X1149" s="47" t="s">
        <v>6973</v>
      </c>
      <c r="Y1149" s="209" t="s">
        <v>4072</v>
      </c>
      <c r="Z1149" s="110" t="s">
        <v>3963</v>
      </c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7"/>
      <c r="AX1149" s="7"/>
      <c r="AY1149" s="7"/>
      <c r="AZ1149" s="7"/>
      <c r="BA1149" s="7"/>
      <c r="BB1149" s="7"/>
      <c r="BC1149" s="7"/>
      <c r="BD1149" s="7"/>
      <c r="BE1149" s="7"/>
      <c r="BF1149" s="7"/>
      <c r="BG1149" s="7"/>
      <c r="BH1149" s="7"/>
      <c r="BI1149" s="7"/>
      <c r="BJ1149" s="7"/>
      <c r="BK1149" s="7"/>
      <c r="BL1149" s="7"/>
      <c r="BM1149" s="7"/>
      <c r="BN1149" s="7"/>
      <c r="BO1149" s="7"/>
      <c r="BP1149" s="7"/>
      <c r="BQ1149" s="7"/>
      <c r="BR1149" s="7"/>
      <c r="BS1149" s="7"/>
      <c r="BT1149" s="7"/>
      <c r="BU1149" s="7"/>
      <c r="BV1149" s="7"/>
      <c r="BW1149" s="7"/>
      <c r="BX1149" s="7"/>
      <c r="BY1149" s="7"/>
      <c r="BZ1149" s="7"/>
      <c r="CA1149" s="7"/>
      <c r="CB1149" s="7"/>
      <c r="CC1149" s="7"/>
      <c r="CD1149" s="7"/>
      <c r="CE1149" s="7"/>
      <c r="CF1149" s="7"/>
      <c r="CG1149" s="7"/>
      <c r="CH1149" s="7"/>
      <c r="CI1149" s="7"/>
      <c r="CJ1149" s="7"/>
      <c r="CK1149" s="7"/>
      <c r="CL1149" s="7"/>
      <c r="CM1149" s="7"/>
      <c r="CN1149" s="7"/>
      <c r="CO1149" s="7"/>
      <c r="CP1149" s="7"/>
      <c r="CQ1149" s="7"/>
      <c r="CR1149" s="7"/>
      <c r="CS1149" s="7"/>
      <c r="CT1149" s="7"/>
      <c r="CU1149" s="7"/>
      <c r="CV1149" s="7"/>
      <c r="CW1149" s="7"/>
      <c r="CX1149" s="7"/>
      <c r="CY1149" s="7"/>
      <c r="CZ1149" s="7"/>
      <c r="DA1149" s="7"/>
      <c r="DB1149" s="7"/>
      <c r="DC1149" s="7"/>
      <c r="DD1149" s="7"/>
      <c r="DE1149" s="7"/>
      <c r="DF1149" s="7"/>
      <c r="DG1149" s="7"/>
      <c r="DH1149" s="7"/>
      <c r="DI1149" s="7"/>
      <c r="DJ1149" s="7"/>
      <c r="DK1149" s="7"/>
      <c r="DL1149" s="7"/>
      <c r="DM1149" s="7"/>
      <c r="DN1149" s="7"/>
      <c r="DO1149" s="7"/>
      <c r="DP1149" s="7"/>
      <c r="DQ1149" s="7"/>
      <c r="DR1149" s="7"/>
      <c r="DS1149" s="7"/>
      <c r="DT1149" s="7"/>
      <c r="DU1149" s="7"/>
      <c r="DV1149" s="7"/>
      <c r="DW1149" s="7"/>
      <c r="DX1149" s="7"/>
      <c r="DY1149" s="7"/>
      <c r="DZ1149" s="7"/>
      <c r="EA1149" s="7"/>
      <c r="EB1149" s="7"/>
      <c r="EC1149" s="7"/>
      <c r="ED1149" s="7"/>
      <c r="EE1149" s="7"/>
      <c r="EF1149" s="7"/>
      <c r="EG1149" s="7"/>
      <c r="EH1149" s="7"/>
      <c r="EI1149" s="7"/>
      <c r="EJ1149" s="7"/>
      <c r="EK1149" s="7"/>
      <c r="EL1149" s="7"/>
      <c r="EM1149" s="7"/>
      <c r="EN1149" s="7"/>
      <c r="EO1149" s="7"/>
      <c r="EP1149" s="7"/>
      <c r="EQ1149" s="7"/>
      <c r="ER1149" s="7"/>
      <c r="ES1149" s="7"/>
      <c r="ET1149" s="7"/>
      <c r="EU1149" s="7"/>
      <c r="EV1149" s="7"/>
      <c r="EW1149" s="7"/>
      <c r="EX1149" s="7"/>
      <c r="EY1149" s="7"/>
      <c r="EZ1149" s="7"/>
      <c r="FA1149" s="7"/>
      <c r="FB1149" s="7"/>
      <c r="FC1149" s="7"/>
      <c r="FD1149" s="7"/>
      <c r="FE1149" s="7"/>
      <c r="FF1149" s="7"/>
      <c r="FG1149" s="7"/>
      <c r="FH1149" s="7"/>
      <c r="FI1149" s="7"/>
      <c r="FJ1149" s="7"/>
    </row>
    <row r="1150" spans="1:166" s="4" customFormat="1" ht="21.75" hidden="1" customHeight="1" x14ac:dyDescent="0.25">
      <c r="A1150" s="4">
        <v>1148</v>
      </c>
      <c r="B1150" s="4" t="s">
        <v>3951</v>
      </c>
      <c r="C1150" s="144" t="s">
        <v>4051</v>
      </c>
      <c r="D1150" s="209" t="s">
        <v>4177</v>
      </c>
      <c r="E1150" s="209" t="s">
        <v>4209</v>
      </c>
      <c r="F1150" s="26" t="s">
        <v>2101</v>
      </c>
      <c r="G1150" s="26" t="s">
        <v>2296</v>
      </c>
      <c r="H1150" s="26" t="s">
        <v>40</v>
      </c>
      <c r="I1150" s="8">
        <v>45780</v>
      </c>
      <c r="J1150" s="71">
        <f t="shared" ca="1" si="189"/>
        <v>337.39353854166984</v>
      </c>
      <c r="K1150" s="19">
        <v>364</v>
      </c>
      <c r="L1150" s="70">
        <f t="shared" si="190"/>
        <v>46144</v>
      </c>
      <c r="M1150" s="214" t="s">
        <v>4209</v>
      </c>
      <c r="O1150" s="209" t="s">
        <v>3597</v>
      </c>
      <c r="U1150" s="47" t="s">
        <v>29</v>
      </c>
      <c r="X1150" s="47" t="s">
        <v>6973</v>
      </c>
      <c r="Y1150" s="209" t="s">
        <v>4073</v>
      </c>
      <c r="Z1150" s="110" t="s">
        <v>3964</v>
      </c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7"/>
      <c r="BD1150" s="7"/>
      <c r="BE1150" s="7"/>
      <c r="BF1150" s="7"/>
      <c r="BG1150" s="7"/>
      <c r="BH1150" s="7"/>
      <c r="BI1150" s="7"/>
      <c r="BJ1150" s="7"/>
      <c r="BK1150" s="7"/>
      <c r="BL1150" s="7"/>
      <c r="BM1150" s="7"/>
      <c r="BN1150" s="7"/>
      <c r="BO1150" s="7"/>
      <c r="BP1150" s="7"/>
      <c r="BQ1150" s="7"/>
      <c r="BR1150" s="7"/>
      <c r="BS1150" s="7"/>
      <c r="BT1150" s="7"/>
      <c r="BU1150" s="7"/>
      <c r="BV1150" s="7"/>
      <c r="BW1150" s="7"/>
      <c r="BX1150" s="7"/>
      <c r="BY1150" s="7"/>
      <c r="BZ1150" s="7"/>
      <c r="CA1150" s="7"/>
      <c r="CB1150" s="7"/>
      <c r="CC1150" s="7"/>
      <c r="CD1150" s="7"/>
      <c r="CE1150" s="7"/>
      <c r="CF1150" s="7"/>
      <c r="CG1150" s="7"/>
      <c r="CH1150" s="7"/>
      <c r="CI1150" s="7"/>
      <c r="CJ1150" s="7"/>
      <c r="CK1150" s="7"/>
      <c r="CL1150" s="7"/>
      <c r="CM1150" s="7"/>
      <c r="CN1150" s="7"/>
      <c r="CO1150" s="7"/>
      <c r="CP1150" s="7"/>
      <c r="CQ1150" s="7"/>
      <c r="CR1150" s="7"/>
      <c r="CS1150" s="7"/>
      <c r="CT1150" s="7"/>
      <c r="CU1150" s="7"/>
      <c r="CV1150" s="7"/>
      <c r="CW1150" s="7"/>
      <c r="CX1150" s="7"/>
      <c r="CY1150" s="7"/>
      <c r="CZ1150" s="7"/>
      <c r="DA1150" s="7"/>
      <c r="DB1150" s="7"/>
      <c r="DC1150" s="7"/>
      <c r="DD1150" s="7"/>
      <c r="DE1150" s="7"/>
      <c r="DF1150" s="7"/>
      <c r="DG1150" s="7"/>
      <c r="DH1150" s="7"/>
      <c r="DI1150" s="7"/>
      <c r="DJ1150" s="7"/>
      <c r="DK1150" s="7"/>
      <c r="DL1150" s="7"/>
      <c r="DM1150" s="7"/>
      <c r="DN1150" s="7"/>
      <c r="DO1150" s="7"/>
      <c r="DP1150" s="7"/>
      <c r="DQ1150" s="7"/>
      <c r="DR1150" s="7"/>
      <c r="DS1150" s="7"/>
      <c r="DT1150" s="7"/>
      <c r="DU1150" s="7"/>
      <c r="DV1150" s="7"/>
      <c r="DW1150" s="7"/>
      <c r="DX1150" s="7"/>
      <c r="DY1150" s="7"/>
      <c r="DZ1150" s="7"/>
      <c r="EA1150" s="7"/>
      <c r="EB1150" s="7"/>
      <c r="EC1150" s="7"/>
      <c r="ED1150" s="7"/>
      <c r="EE1150" s="7"/>
      <c r="EF1150" s="7"/>
      <c r="EG1150" s="7"/>
      <c r="EH1150" s="7"/>
      <c r="EI1150" s="7"/>
      <c r="EJ1150" s="7"/>
      <c r="EK1150" s="7"/>
      <c r="EL1150" s="7"/>
      <c r="EM1150" s="7"/>
      <c r="EN1150" s="7"/>
      <c r="EO1150" s="7"/>
      <c r="EP1150" s="7"/>
      <c r="EQ1150" s="7"/>
      <c r="ER1150" s="7"/>
      <c r="ES1150" s="7"/>
      <c r="ET1150" s="7"/>
      <c r="EU1150" s="7"/>
      <c r="EV1150" s="7"/>
      <c r="EW1150" s="7"/>
      <c r="EX1150" s="7"/>
      <c r="EY1150" s="7"/>
      <c r="EZ1150" s="7"/>
      <c r="FA1150" s="7"/>
      <c r="FB1150" s="7"/>
      <c r="FC1150" s="7"/>
      <c r="FD1150" s="7"/>
      <c r="FE1150" s="7"/>
      <c r="FF1150" s="7"/>
      <c r="FG1150" s="7"/>
      <c r="FH1150" s="7"/>
      <c r="FI1150" s="7"/>
      <c r="FJ1150" s="7"/>
    </row>
    <row r="1151" spans="1:166" s="4" customFormat="1" ht="21.75" hidden="1" customHeight="1" x14ac:dyDescent="0.25">
      <c r="A1151" s="4">
        <v>1149</v>
      </c>
      <c r="B1151" s="4" t="s">
        <v>3951</v>
      </c>
      <c r="C1151" s="144" t="s">
        <v>4051</v>
      </c>
      <c r="D1151" s="209" t="s">
        <v>4180</v>
      </c>
      <c r="E1151" s="209" t="s">
        <v>2038</v>
      </c>
      <c r="F1151" s="26" t="s">
        <v>2101</v>
      </c>
      <c r="G1151" s="26" t="s">
        <v>2296</v>
      </c>
      <c r="H1151" s="26" t="s">
        <v>40</v>
      </c>
      <c r="I1151" s="8">
        <v>45780</v>
      </c>
      <c r="J1151" s="71">
        <f t="shared" ca="1" si="189"/>
        <v>337.39353854166984</v>
      </c>
      <c r="K1151" s="19">
        <v>364</v>
      </c>
      <c r="L1151" s="70">
        <f t="shared" si="190"/>
        <v>46144</v>
      </c>
      <c r="M1151" s="214" t="s">
        <v>2038</v>
      </c>
      <c r="O1151" s="209" t="s">
        <v>3597</v>
      </c>
      <c r="U1151" s="47" t="s">
        <v>29</v>
      </c>
      <c r="X1151" s="47" t="s">
        <v>6973</v>
      </c>
      <c r="Y1151" s="209" t="s">
        <v>4074</v>
      </c>
      <c r="Z1151" s="110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  <c r="AY1151" s="7"/>
      <c r="AZ1151" s="7"/>
      <c r="BA1151" s="7"/>
      <c r="BB1151" s="7"/>
      <c r="BC1151" s="7"/>
      <c r="BD1151" s="7"/>
      <c r="BE1151" s="7"/>
      <c r="BF1151" s="7"/>
      <c r="BG1151" s="7"/>
      <c r="BH1151" s="7"/>
      <c r="BI1151" s="7"/>
      <c r="BJ1151" s="7"/>
      <c r="BK1151" s="7"/>
      <c r="BL1151" s="7"/>
      <c r="BM1151" s="7"/>
      <c r="BN1151" s="7"/>
      <c r="BO1151" s="7"/>
      <c r="BP1151" s="7"/>
      <c r="BQ1151" s="7"/>
      <c r="BR1151" s="7"/>
      <c r="BS1151" s="7"/>
      <c r="BT1151" s="7"/>
      <c r="BU1151" s="7"/>
      <c r="BV1151" s="7"/>
      <c r="BW1151" s="7"/>
      <c r="BX1151" s="7"/>
      <c r="BY1151" s="7"/>
      <c r="BZ1151" s="7"/>
      <c r="CA1151" s="7"/>
      <c r="CB1151" s="7"/>
      <c r="CC1151" s="7"/>
      <c r="CD1151" s="7"/>
      <c r="CE1151" s="7"/>
      <c r="CF1151" s="7"/>
      <c r="CG1151" s="7"/>
      <c r="CH1151" s="7"/>
      <c r="CI1151" s="7"/>
      <c r="CJ1151" s="7"/>
      <c r="CK1151" s="7"/>
      <c r="CL1151" s="7"/>
      <c r="CM1151" s="7"/>
      <c r="CN1151" s="7"/>
      <c r="CO1151" s="7"/>
      <c r="CP1151" s="7"/>
      <c r="CQ1151" s="7"/>
      <c r="CR1151" s="7"/>
      <c r="CS1151" s="7"/>
      <c r="CT1151" s="7"/>
      <c r="CU1151" s="7"/>
      <c r="CV1151" s="7"/>
      <c r="CW1151" s="7"/>
      <c r="CX1151" s="7"/>
      <c r="CY1151" s="7"/>
      <c r="CZ1151" s="7"/>
      <c r="DA1151" s="7"/>
      <c r="DB1151" s="7"/>
      <c r="DC1151" s="7"/>
      <c r="DD1151" s="7"/>
      <c r="DE1151" s="7"/>
      <c r="DF1151" s="7"/>
      <c r="DG1151" s="7"/>
      <c r="DH1151" s="7"/>
      <c r="DI1151" s="7"/>
      <c r="DJ1151" s="7"/>
      <c r="DK1151" s="7"/>
      <c r="DL1151" s="7"/>
      <c r="DM1151" s="7"/>
      <c r="DN1151" s="7"/>
      <c r="DO1151" s="7"/>
      <c r="DP1151" s="7"/>
      <c r="DQ1151" s="7"/>
      <c r="DR1151" s="7"/>
      <c r="DS1151" s="7"/>
      <c r="DT1151" s="7"/>
      <c r="DU1151" s="7"/>
      <c r="DV1151" s="7"/>
      <c r="DW1151" s="7"/>
      <c r="DX1151" s="7"/>
      <c r="DY1151" s="7"/>
      <c r="DZ1151" s="7"/>
      <c r="EA1151" s="7"/>
      <c r="EB1151" s="7"/>
      <c r="EC1151" s="7"/>
      <c r="ED1151" s="7"/>
      <c r="EE1151" s="7"/>
      <c r="EF1151" s="7"/>
      <c r="EG1151" s="7"/>
      <c r="EH1151" s="7"/>
      <c r="EI1151" s="7"/>
      <c r="EJ1151" s="7"/>
      <c r="EK1151" s="7"/>
      <c r="EL1151" s="7"/>
      <c r="EM1151" s="7"/>
      <c r="EN1151" s="7"/>
      <c r="EO1151" s="7"/>
      <c r="EP1151" s="7"/>
      <c r="EQ1151" s="7"/>
      <c r="ER1151" s="7"/>
      <c r="ES1151" s="7"/>
      <c r="ET1151" s="7"/>
      <c r="EU1151" s="7"/>
      <c r="EV1151" s="7"/>
      <c r="EW1151" s="7"/>
      <c r="EX1151" s="7"/>
      <c r="EY1151" s="7"/>
      <c r="EZ1151" s="7"/>
      <c r="FA1151" s="7"/>
      <c r="FB1151" s="7"/>
      <c r="FC1151" s="7"/>
      <c r="FD1151" s="7"/>
      <c r="FE1151" s="7"/>
      <c r="FF1151" s="7"/>
      <c r="FG1151" s="7"/>
      <c r="FH1151" s="7"/>
      <c r="FI1151" s="7"/>
      <c r="FJ1151" s="7"/>
    </row>
    <row r="1152" spans="1:166" s="4" customFormat="1" ht="21.75" hidden="1" customHeight="1" x14ac:dyDescent="0.25">
      <c r="A1152" s="4">
        <v>1150</v>
      </c>
      <c r="B1152" s="4" t="s">
        <v>3951</v>
      </c>
      <c r="C1152" s="144" t="s">
        <v>1508</v>
      </c>
      <c r="D1152" s="209" t="s">
        <v>4180</v>
      </c>
      <c r="E1152" s="209" t="s">
        <v>4210</v>
      </c>
      <c r="F1152" s="26" t="s">
        <v>2101</v>
      </c>
      <c r="G1152" s="26" t="s">
        <v>2296</v>
      </c>
      <c r="H1152" s="26" t="s">
        <v>40</v>
      </c>
      <c r="I1152" s="8">
        <v>45759</v>
      </c>
      <c r="J1152" s="71">
        <f t="shared" ca="1" si="189"/>
        <v>681.39353854166984</v>
      </c>
      <c r="K1152" s="19">
        <v>729</v>
      </c>
      <c r="L1152" s="70">
        <f t="shared" si="190"/>
        <v>46488</v>
      </c>
      <c r="M1152" s="214" t="s">
        <v>4210</v>
      </c>
      <c r="O1152" s="209" t="s">
        <v>4260</v>
      </c>
      <c r="U1152" s="47" t="s">
        <v>29</v>
      </c>
      <c r="X1152" s="47" t="s">
        <v>6973</v>
      </c>
      <c r="Y1152" s="209" t="s">
        <v>4075</v>
      </c>
      <c r="Z1152" s="110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7"/>
      <c r="AX1152" s="7"/>
      <c r="AY1152" s="7"/>
      <c r="AZ1152" s="7"/>
      <c r="BA1152" s="7"/>
      <c r="BB1152" s="7"/>
      <c r="BC1152" s="7"/>
      <c r="BD1152" s="7"/>
      <c r="BE1152" s="7"/>
      <c r="BF1152" s="7"/>
      <c r="BG1152" s="7"/>
      <c r="BH1152" s="7"/>
      <c r="BI1152" s="7"/>
      <c r="BJ1152" s="7"/>
      <c r="BK1152" s="7"/>
      <c r="BL1152" s="7"/>
      <c r="BM1152" s="7"/>
      <c r="BN1152" s="7"/>
      <c r="BO1152" s="7"/>
      <c r="BP1152" s="7"/>
      <c r="BQ1152" s="7"/>
      <c r="BR1152" s="7"/>
      <c r="BS1152" s="7"/>
      <c r="BT1152" s="7"/>
      <c r="BU1152" s="7"/>
      <c r="BV1152" s="7"/>
      <c r="BW1152" s="7"/>
      <c r="BX1152" s="7"/>
      <c r="BY1152" s="7"/>
      <c r="BZ1152" s="7"/>
      <c r="CA1152" s="7"/>
      <c r="CB1152" s="7"/>
      <c r="CC1152" s="7"/>
      <c r="CD1152" s="7"/>
      <c r="CE1152" s="7"/>
      <c r="CF1152" s="7"/>
      <c r="CG1152" s="7"/>
      <c r="CH1152" s="7"/>
      <c r="CI1152" s="7"/>
      <c r="CJ1152" s="7"/>
      <c r="CK1152" s="7"/>
      <c r="CL1152" s="7"/>
      <c r="CM1152" s="7"/>
      <c r="CN1152" s="7"/>
      <c r="CO1152" s="7"/>
      <c r="CP1152" s="7"/>
      <c r="CQ1152" s="7"/>
      <c r="CR1152" s="7"/>
      <c r="CS1152" s="7"/>
      <c r="CT1152" s="7"/>
      <c r="CU1152" s="7"/>
      <c r="CV1152" s="7"/>
      <c r="CW1152" s="7"/>
      <c r="CX1152" s="7"/>
      <c r="CY1152" s="7"/>
      <c r="CZ1152" s="7"/>
      <c r="DA1152" s="7"/>
      <c r="DB1152" s="7"/>
      <c r="DC1152" s="7"/>
      <c r="DD1152" s="7"/>
      <c r="DE1152" s="7"/>
      <c r="DF1152" s="7"/>
      <c r="DG1152" s="7"/>
      <c r="DH1152" s="7"/>
      <c r="DI1152" s="7"/>
      <c r="DJ1152" s="7"/>
      <c r="DK1152" s="7"/>
      <c r="DL1152" s="7"/>
      <c r="DM1152" s="7"/>
      <c r="DN1152" s="7"/>
      <c r="DO1152" s="7"/>
      <c r="DP1152" s="7"/>
      <c r="DQ1152" s="7"/>
      <c r="DR1152" s="7"/>
      <c r="DS1152" s="7"/>
      <c r="DT1152" s="7"/>
      <c r="DU1152" s="7"/>
      <c r="DV1152" s="7"/>
      <c r="DW1152" s="7"/>
      <c r="DX1152" s="7"/>
      <c r="DY1152" s="7"/>
      <c r="DZ1152" s="7"/>
      <c r="EA1152" s="7"/>
      <c r="EB1152" s="7"/>
      <c r="EC1152" s="7"/>
      <c r="ED1152" s="7"/>
      <c r="EE1152" s="7"/>
      <c r="EF1152" s="7"/>
      <c r="EG1152" s="7"/>
      <c r="EH1152" s="7"/>
      <c r="EI1152" s="7"/>
      <c r="EJ1152" s="7"/>
      <c r="EK1152" s="7"/>
      <c r="EL1152" s="7"/>
      <c r="EM1152" s="7"/>
      <c r="EN1152" s="7"/>
      <c r="EO1152" s="7"/>
      <c r="EP1152" s="7"/>
      <c r="EQ1152" s="7"/>
      <c r="ER1152" s="7"/>
      <c r="ES1152" s="7"/>
      <c r="ET1152" s="7"/>
      <c r="EU1152" s="7"/>
      <c r="EV1152" s="7"/>
      <c r="EW1152" s="7"/>
      <c r="EX1152" s="7"/>
      <c r="EY1152" s="7"/>
      <c r="EZ1152" s="7"/>
      <c r="FA1152" s="7"/>
      <c r="FB1152" s="7"/>
      <c r="FC1152" s="7"/>
      <c r="FD1152" s="7"/>
      <c r="FE1152" s="7"/>
      <c r="FF1152" s="7"/>
      <c r="FG1152" s="7"/>
      <c r="FH1152" s="7"/>
      <c r="FI1152" s="7"/>
      <c r="FJ1152" s="7"/>
    </row>
    <row r="1153" spans="1:166" s="4" customFormat="1" ht="21.75" hidden="1" customHeight="1" x14ac:dyDescent="0.25">
      <c r="A1153" s="4">
        <v>1151</v>
      </c>
      <c r="B1153" s="4" t="s">
        <v>3951</v>
      </c>
      <c r="C1153" s="144" t="s">
        <v>1508</v>
      </c>
      <c r="D1153" s="209" t="s">
        <v>4180</v>
      </c>
      <c r="E1153" s="209" t="s">
        <v>4210</v>
      </c>
      <c r="F1153" s="26" t="s">
        <v>2101</v>
      </c>
      <c r="G1153" s="26" t="s">
        <v>2296</v>
      </c>
      <c r="H1153" s="26" t="s">
        <v>40</v>
      </c>
      <c r="I1153" s="8">
        <v>45759</v>
      </c>
      <c r="J1153" s="71">
        <f t="shared" ca="1" si="189"/>
        <v>681.39353854166984</v>
      </c>
      <c r="K1153" s="19">
        <v>729</v>
      </c>
      <c r="L1153" s="70">
        <f t="shared" si="190"/>
        <v>46488</v>
      </c>
      <c r="M1153" s="214" t="s">
        <v>4210</v>
      </c>
      <c r="O1153" s="209" t="s">
        <v>4260</v>
      </c>
      <c r="U1153" s="47" t="s">
        <v>29</v>
      </c>
      <c r="X1153" s="47" t="s">
        <v>6973</v>
      </c>
      <c r="Y1153" s="209" t="s">
        <v>4076</v>
      </c>
      <c r="Z1153" s="110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  <c r="AY1153" s="7"/>
      <c r="AZ1153" s="7"/>
      <c r="BA1153" s="7"/>
      <c r="BB1153" s="7"/>
      <c r="BC1153" s="7"/>
      <c r="BD1153" s="7"/>
      <c r="BE1153" s="7"/>
      <c r="BF1153" s="7"/>
      <c r="BG1153" s="7"/>
      <c r="BH1153" s="7"/>
      <c r="BI1153" s="7"/>
      <c r="BJ1153" s="7"/>
      <c r="BK1153" s="7"/>
      <c r="BL1153" s="7"/>
      <c r="BM1153" s="7"/>
      <c r="BN1153" s="7"/>
      <c r="BO1153" s="7"/>
      <c r="BP1153" s="7"/>
      <c r="BQ1153" s="7"/>
      <c r="BR1153" s="7"/>
      <c r="BS1153" s="7"/>
      <c r="BT1153" s="7"/>
      <c r="BU1153" s="7"/>
      <c r="BV1153" s="7"/>
      <c r="BW1153" s="7"/>
      <c r="BX1153" s="7"/>
      <c r="BY1153" s="7"/>
      <c r="BZ1153" s="7"/>
      <c r="CA1153" s="7"/>
      <c r="CB1153" s="7"/>
      <c r="CC1153" s="7"/>
      <c r="CD1153" s="7"/>
      <c r="CE1153" s="7"/>
      <c r="CF1153" s="7"/>
      <c r="CG1153" s="7"/>
      <c r="CH1153" s="7"/>
      <c r="CI1153" s="7"/>
      <c r="CJ1153" s="7"/>
      <c r="CK1153" s="7"/>
      <c r="CL1153" s="7"/>
      <c r="CM1153" s="7"/>
      <c r="CN1153" s="7"/>
      <c r="CO1153" s="7"/>
      <c r="CP1153" s="7"/>
      <c r="CQ1153" s="7"/>
      <c r="CR1153" s="7"/>
      <c r="CS1153" s="7"/>
      <c r="CT1153" s="7"/>
      <c r="CU1153" s="7"/>
      <c r="CV1153" s="7"/>
      <c r="CW1153" s="7"/>
      <c r="CX1153" s="7"/>
      <c r="CY1153" s="7"/>
      <c r="CZ1153" s="7"/>
      <c r="DA1153" s="7"/>
      <c r="DB1153" s="7"/>
      <c r="DC1153" s="7"/>
      <c r="DD1153" s="7"/>
      <c r="DE1153" s="7"/>
      <c r="DF1153" s="7"/>
      <c r="DG1153" s="7"/>
      <c r="DH1153" s="7"/>
      <c r="DI1153" s="7"/>
      <c r="DJ1153" s="7"/>
      <c r="DK1153" s="7"/>
      <c r="DL1153" s="7"/>
      <c r="DM1153" s="7"/>
      <c r="DN1153" s="7"/>
      <c r="DO1153" s="7"/>
      <c r="DP1153" s="7"/>
      <c r="DQ1153" s="7"/>
      <c r="DR1153" s="7"/>
      <c r="DS1153" s="7"/>
      <c r="DT1153" s="7"/>
      <c r="DU1153" s="7"/>
      <c r="DV1153" s="7"/>
      <c r="DW1153" s="7"/>
      <c r="DX1153" s="7"/>
      <c r="DY1153" s="7"/>
      <c r="DZ1153" s="7"/>
      <c r="EA1153" s="7"/>
      <c r="EB1153" s="7"/>
      <c r="EC1153" s="7"/>
      <c r="ED1153" s="7"/>
      <c r="EE1153" s="7"/>
      <c r="EF1153" s="7"/>
      <c r="EG1153" s="7"/>
      <c r="EH1153" s="7"/>
      <c r="EI1153" s="7"/>
      <c r="EJ1153" s="7"/>
      <c r="EK1153" s="7"/>
      <c r="EL1153" s="7"/>
      <c r="EM1153" s="7"/>
      <c r="EN1153" s="7"/>
      <c r="EO1153" s="7"/>
      <c r="EP1153" s="7"/>
      <c r="EQ1153" s="7"/>
      <c r="ER1153" s="7"/>
      <c r="ES1153" s="7"/>
      <c r="ET1153" s="7"/>
      <c r="EU1153" s="7"/>
      <c r="EV1153" s="7"/>
      <c r="EW1153" s="7"/>
      <c r="EX1153" s="7"/>
      <c r="EY1153" s="7"/>
      <c r="EZ1153" s="7"/>
      <c r="FA1153" s="7"/>
      <c r="FB1153" s="7"/>
      <c r="FC1153" s="7"/>
      <c r="FD1153" s="7"/>
      <c r="FE1153" s="7"/>
      <c r="FF1153" s="7"/>
      <c r="FG1153" s="7"/>
      <c r="FH1153" s="7"/>
      <c r="FI1153" s="7"/>
      <c r="FJ1153" s="7"/>
    </row>
    <row r="1154" spans="1:166" s="4" customFormat="1" ht="21.75" hidden="1" customHeight="1" x14ac:dyDescent="0.25">
      <c r="A1154" s="4">
        <v>1152</v>
      </c>
      <c r="B1154" s="4" t="s">
        <v>3951</v>
      </c>
      <c r="C1154" s="144" t="s">
        <v>1508</v>
      </c>
      <c r="D1154" s="209" t="s">
        <v>4180</v>
      </c>
      <c r="E1154" s="209" t="s">
        <v>4210</v>
      </c>
      <c r="F1154" s="26" t="s">
        <v>2101</v>
      </c>
      <c r="G1154" s="26" t="s">
        <v>2296</v>
      </c>
      <c r="H1154" s="26" t="s">
        <v>40</v>
      </c>
      <c r="I1154" s="8">
        <v>45759</v>
      </c>
      <c r="J1154" s="71">
        <f t="shared" ca="1" si="189"/>
        <v>681.39353854166984</v>
      </c>
      <c r="K1154" s="19">
        <v>729</v>
      </c>
      <c r="L1154" s="70">
        <f t="shared" si="190"/>
        <v>46488</v>
      </c>
      <c r="M1154" s="214" t="s">
        <v>4210</v>
      </c>
      <c r="O1154" s="209" t="s">
        <v>4260</v>
      </c>
      <c r="U1154" s="47" t="s">
        <v>29</v>
      </c>
      <c r="X1154" s="47" t="s">
        <v>6973</v>
      </c>
      <c r="Y1154" s="209" t="s">
        <v>4077</v>
      </c>
      <c r="Z1154" s="110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7"/>
      <c r="AX1154" s="7"/>
      <c r="AY1154" s="7"/>
      <c r="AZ1154" s="7"/>
      <c r="BA1154" s="7"/>
      <c r="BB1154" s="7"/>
      <c r="BC1154" s="7"/>
      <c r="BD1154" s="7"/>
      <c r="BE1154" s="7"/>
      <c r="BF1154" s="7"/>
      <c r="BG1154" s="7"/>
      <c r="BH1154" s="7"/>
      <c r="BI1154" s="7"/>
      <c r="BJ1154" s="7"/>
      <c r="BK1154" s="7"/>
      <c r="BL1154" s="7"/>
      <c r="BM1154" s="7"/>
      <c r="BN1154" s="7"/>
      <c r="BO1154" s="7"/>
      <c r="BP1154" s="7"/>
      <c r="BQ1154" s="7"/>
      <c r="BR1154" s="7"/>
      <c r="BS1154" s="7"/>
      <c r="BT1154" s="7"/>
      <c r="BU1154" s="7"/>
      <c r="BV1154" s="7"/>
      <c r="BW1154" s="7"/>
      <c r="BX1154" s="7"/>
      <c r="BY1154" s="7"/>
      <c r="BZ1154" s="7"/>
      <c r="CA1154" s="7"/>
      <c r="CB1154" s="7"/>
      <c r="CC1154" s="7"/>
      <c r="CD1154" s="7"/>
      <c r="CE1154" s="7"/>
      <c r="CF1154" s="7"/>
      <c r="CG1154" s="7"/>
      <c r="CH1154" s="7"/>
      <c r="CI1154" s="7"/>
      <c r="CJ1154" s="7"/>
      <c r="CK1154" s="7"/>
      <c r="CL1154" s="7"/>
      <c r="CM1154" s="7"/>
      <c r="CN1154" s="7"/>
      <c r="CO1154" s="7"/>
      <c r="CP1154" s="7"/>
      <c r="CQ1154" s="7"/>
      <c r="CR1154" s="7"/>
      <c r="CS1154" s="7"/>
      <c r="CT1154" s="7"/>
      <c r="CU1154" s="7"/>
      <c r="CV1154" s="7"/>
      <c r="CW1154" s="7"/>
      <c r="CX1154" s="7"/>
      <c r="CY1154" s="7"/>
      <c r="CZ1154" s="7"/>
      <c r="DA1154" s="7"/>
      <c r="DB1154" s="7"/>
      <c r="DC1154" s="7"/>
      <c r="DD1154" s="7"/>
      <c r="DE1154" s="7"/>
      <c r="DF1154" s="7"/>
      <c r="DG1154" s="7"/>
      <c r="DH1154" s="7"/>
      <c r="DI1154" s="7"/>
      <c r="DJ1154" s="7"/>
      <c r="DK1154" s="7"/>
      <c r="DL1154" s="7"/>
      <c r="DM1154" s="7"/>
      <c r="DN1154" s="7"/>
      <c r="DO1154" s="7"/>
      <c r="DP1154" s="7"/>
      <c r="DQ1154" s="7"/>
      <c r="DR1154" s="7"/>
      <c r="DS1154" s="7"/>
      <c r="DT1154" s="7"/>
      <c r="DU1154" s="7"/>
      <c r="DV1154" s="7"/>
      <c r="DW1154" s="7"/>
      <c r="DX1154" s="7"/>
      <c r="DY1154" s="7"/>
      <c r="DZ1154" s="7"/>
      <c r="EA1154" s="7"/>
      <c r="EB1154" s="7"/>
      <c r="EC1154" s="7"/>
      <c r="ED1154" s="7"/>
      <c r="EE1154" s="7"/>
      <c r="EF1154" s="7"/>
      <c r="EG1154" s="7"/>
      <c r="EH1154" s="7"/>
      <c r="EI1154" s="7"/>
      <c r="EJ1154" s="7"/>
      <c r="EK1154" s="7"/>
      <c r="EL1154" s="7"/>
      <c r="EM1154" s="7"/>
      <c r="EN1154" s="7"/>
      <c r="EO1154" s="7"/>
      <c r="EP1154" s="7"/>
      <c r="EQ1154" s="7"/>
      <c r="ER1154" s="7"/>
      <c r="ES1154" s="7"/>
      <c r="ET1154" s="7"/>
      <c r="EU1154" s="7"/>
      <c r="EV1154" s="7"/>
      <c r="EW1154" s="7"/>
      <c r="EX1154" s="7"/>
      <c r="EY1154" s="7"/>
      <c r="EZ1154" s="7"/>
      <c r="FA1154" s="7"/>
      <c r="FB1154" s="7"/>
      <c r="FC1154" s="7"/>
      <c r="FD1154" s="7"/>
      <c r="FE1154" s="7"/>
      <c r="FF1154" s="7"/>
      <c r="FG1154" s="7"/>
      <c r="FH1154" s="7"/>
      <c r="FI1154" s="7"/>
      <c r="FJ1154" s="7"/>
    </row>
    <row r="1155" spans="1:166" s="4" customFormat="1" ht="21.75" hidden="1" customHeight="1" x14ac:dyDescent="0.25">
      <c r="A1155" s="4">
        <v>1153</v>
      </c>
      <c r="B1155" s="4" t="s">
        <v>3951</v>
      </c>
      <c r="C1155" s="144" t="s">
        <v>4052</v>
      </c>
      <c r="D1155" s="209" t="s">
        <v>4181</v>
      </c>
      <c r="E1155" s="214" t="s">
        <v>4211</v>
      </c>
      <c r="F1155" s="26" t="s">
        <v>2101</v>
      </c>
      <c r="G1155" s="26" t="s">
        <v>2296</v>
      </c>
      <c r="H1155" s="26" t="s">
        <v>40</v>
      </c>
      <c r="I1155" s="8">
        <v>45741</v>
      </c>
      <c r="J1155" s="71">
        <f t="shared" ca="1" si="189"/>
        <v>298.39353854166984</v>
      </c>
      <c r="K1155" s="19">
        <v>364</v>
      </c>
      <c r="L1155" s="70">
        <f t="shared" si="190"/>
        <v>46105</v>
      </c>
      <c r="M1155" s="214" t="s">
        <v>4211</v>
      </c>
      <c r="O1155" s="209" t="s">
        <v>4261</v>
      </c>
      <c r="U1155" s="47" t="s">
        <v>29</v>
      </c>
      <c r="X1155" s="47" t="s">
        <v>6973</v>
      </c>
      <c r="Y1155" s="209" t="s">
        <v>4078</v>
      </c>
      <c r="Z1155" s="110" t="s">
        <v>3965</v>
      </c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7"/>
      <c r="AX1155" s="7"/>
      <c r="AY1155" s="7"/>
      <c r="AZ1155" s="7"/>
      <c r="BA1155" s="7"/>
      <c r="BB1155" s="7"/>
      <c r="BC1155" s="7"/>
      <c r="BD1155" s="7"/>
      <c r="BE1155" s="7"/>
      <c r="BF1155" s="7"/>
      <c r="BG1155" s="7"/>
      <c r="BH1155" s="7"/>
      <c r="BI1155" s="7"/>
      <c r="BJ1155" s="7"/>
      <c r="BK1155" s="7"/>
      <c r="BL1155" s="7"/>
      <c r="BM1155" s="7"/>
      <c r="BN1155" s="7"/>
      <c r="BO1155" s="7"/>
      <c r="BP1155" s="7"/>
      <c r="BQ1155" s="7"/>
      <c r="BR1155" s="7"/>
      <c r="BS1155" s="7"/>
      <c r="BT1155" s="7"/>
      <c r="BU1155" s="7"/>
      <c r="BV1155" s="7"/>
      <c r="BW1155" s="7"/>
      <c r="BX1155" s="7"/>
      <c r="BY1155" s="7"/>
      <c r="BZ1155" s="7"/>
      <c r="CA1155" s="7"/>
      <c r="CB1155" s="7"/>
      <c r="CC1155" s="7"/>
      <c r="CD1155" s="7"/>
      <c r="CE1155" s="7"/>
      <c r="CF1155" s="7"/>
      <c r="CG1155" s="7"/>
      <c r="CH1155" s="7"/>
      <c r="CI1155" s="7"/>
      <c r="CJ1155" s="7"/>
      <c r="CK1155" s="7"/>
      <c r="CL1155" s="7"/>
      <c r="CM1155" s="7"/>
      <c r="CN1155" s="7"/>
      <c r="CO1155" s="7"/>
      <c r="CP1155" s="7"/>
      <c r="CQ1155" s="7"/>
      <c r="CR1155" s="7"/>
      <c r="CS1155" s="7"/>
      <c r="CT1155" s="7"/>
      <c r="CU1155" s="7"/>
      <c r="CV1155" s="7"/>
      <c r="CW1155" s="7"/>
      <c r="CX1155" s="7"/>
      <c r="CY1155" s="7"/>
      <c r="CZ1155" s="7"/>
      <c r="DA1155" s="7"/>
      <c r="DB1155" s="7"/>
      <c r="DC1155" s="7"/>
      <c r="DD1155" s="7"/>
      <c r="DE1155" s="7"/>
      <c r="DF1155" s="7"/>
      <c r="DG1155" s="7"/>
      <c r="DH1155" s="7"/>
      <c r="DI1155" s="7"/>
      <c r="DJ1155" s="7"/>
      <c r="DK1155" s="7"/>
      <c r="DL1155" s="7"/>
      <c r="DM1155" s="7"/>
      <c r="DN1155" s="7"/>
      <c r="DO1155" s="7"/>
      <c r="DP1155" s="7"/>
      <c r="DQ1155" s="7"/>
      <c r="DR1155" s="7"/>
      <c r="DS1155" s="7"/>
      <c r="DT1155" s="7"/>
      <c r="DU1155" s="7"/>
      <c r="DV1155" s="7"/>
      <c r="DW1155" s="7"/>
      <c r="DX1155" s="7"/>
      <c r="DY1155" s="7"/>
      <c r="DZ1155" s="7"/>
      <c r="EA1155" s="7"/>
      <c r="EB1155" s="7"/>
      <c r="EC1155" s="7"/>
      <c r="ED1155" s="7"/>
      <c r="EE1155" s="7"/>
      <c r="EF1155" s="7"/>
      <c r="EG1155" s="7"/>
      <c r="EH1155" s="7"/>
      <c r="EI1155" s="7"/>
      <c r="EJ1155" s="7"/>
      <c r="EK1155" s="7"/>
      <c r="EL1155" s="7"/>
      <c r="EM1155" s="7"/>
      <c r="EN1155" s="7"/>
      <c r="EO1155" s="7"/>
      <c r="EP1155" s="7"/>
      <c r="EQ1155" s="7"/>
      <c r="ER1155" s="7"/>
      <c r="ES1155" s="7"/>
      <c r="ET1155" s="7"/>
      <c r="EU1155" s="7"/>
      <c r="EV1155" s="7"/>
      <c r="EW1155" s="7"/>
      <c r="EX1155" s="7"/>
      <c r="EY1155" s="7"/>
      <c r="EZ1155" s="7"/>
      <c r="FA1155" s="7"/>
      <c r="FB1155" s="7"/>
      <c r="FC1155" s="7"/>
      <c r="FD1155" s="7"/>
      <c r="FE1155" s="7"/>
      <c r="FF1155" s="7"/>
      <c r="FG1155" s="7"/>
      <c r="FH1155" s="7"/>
      <c r="FI1155" s="7"/>
      <c r="FJ1155" s="7"/>
    </row>
    <row r="1156" spans="1:166" s="4" customFormat="1" ht="21.75" hidden="1" customHeight="1" x14ac:dyDescent="0.25">
      <c r="A1156" s="4">
        <v>1154</v>
      </c>
      <c r="B1156" s="4" t="s">
        <v>3951</v>
      </c>
      <c r="C1156" s="144" t="s">
        <v>1508</v>
      </c>
      <c r="D1156" s="209" t="s">
        <v>4181</v>
      </c>
      <c r="E1156" s="214" t="s">
        <v>4212</v>
      </c>
      <c r="F1156" s="26" t="s">
        <v>2101</v>
      </c>
      <c r="G1156" s="26" t="s">
        <v>2296</v>
      </c>
      <c r="H1156" s="26" t="s">
        <v>40</v>
      </c>
      <c r="I1156" s="8">
        <v>45741</v>
      </c>
      <c r="J1156" s="71">
        <f t="shared" ca="1" si="189"/>
        <v>298.39353854166984</v>
      </c>
      <c r="K1156" s="19">
        <v>364</v>
      </c>
      <c r="L1156" s="70">
        <f t="shared" si="190"/>
        <v>46105</v>
      </c>
      <c r="M1156" s="214" t="s">
        <v>4212</v>
      </c>
      <c r="O1156" s="209" t="s">
        <v>4261</v>
      </c>
      <c r="U1156" s="47" t="s">
        <v>29</v>
      </c>
      <c r="X1156" s="47" t="s">
        <v>6973</v>
      </c>
      <c r="Y1156" s="209" t="s">
        <v>4079</v>
      </c>
      <c r="Z1156" s="110" t="s">
        <v>3966</v>
      </c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7"/>
      <c r="AW1156" s="7"/>
      <c r="AX1156" s="7"/>
      <c r="AY1156" s="7"/>
      <c r="AZ1156" s="7"/>
      <c r="BA1156" s="7"/>
      <c r="BB1156" s="7"/>
      <c r="BC1156" s="7"/>
      <c r="BD1156" s="7"/>
      <c r="BE1156" s="7"/>
      <c r="BF1156" s="7"/>
      <c r="BG1156" s="7"/>
      <c r="BH1156" s="7"/>
      <c r="BI1156" s="7"/>
      <c r="BJ1156" s="7"/>
      <c r="BK1156" s="7"/>
      <c r="BL1156" s="7"/>
      <c r="BM1156" s="7"/>
      <c r="BN1156" s="7"/>
      <c r="BO1156" s="7"/>
      <c r="BP1156" s="7"/>
      <c r="BQ1156" s="7"/>
      <c r="BR1156" s="7"/>
      <c r="BS1156" s="7"/>
      <c r="BT1156" s="7"/>
      <c r="BU1156" s="7"/>
      <c r="BV1156" s="7"/>
      <c r="BW1156" s="7"/>
      <c r="BX1156" s="7"/>
      <c r="BY1156" s="7"/>
      <c r="BZ1156" s="7"/>
      <c r="CA1156" s="7"/>
      <c r="CB1156" s="7"/>
      <c r="CC1156" s="7"/>
      <c r="CD1156" s="7"/>
      <c r="CE1156" s="7"/>
      <c r="CF1156" s="7"/>
      <c r="CG1156" s="7"/>
      <c r="CH1156" s="7"/>
      <c r="CI1156" s="7"/>
      <c r="CJ1156" s="7"/>
      <c r="CK1156" s="7"/>
      <c r="CL1156" s="7"/>
      <c r="CM1156" s="7"/>
      <c r="CN1156" s="7"/>
      <c r="CO1156" s="7"/>
      <c r="CP1156" s="7"/>
      <c r="CQ1156" s="7"/>
      <c r="CR1156" s="7"/>
      <c r="CS1156" s="7"/>
      <c r="CT1156" s="7"/>
      <c r="CU1156" s="7"/>
      <c r="CV1156" s="7"/>
      <c r="CW1156" s="7"/>
      <c r="CX1156" s="7"/>
      <c r="CY1156" s="7"/>
      <c r="CZ1156" s="7"/>
      <c r="DA1156" s="7"/>
      <c r="DB1156" s="7"/>
      <c r="DC1156" s="7"/>
      <c r="DD1156" s="7"/>
      <c r="DE1156" s="7"/>
      <c r="DF1156" s="7"/>
      <c r="DG1156" s="7"/>
      <c r="DH1156" s="7"/>
      <c r="DI1156" s="7"/>
      <c r="DJ1156" s="7"/>
      <c r="DK1156" s="7"/>
      <c r="DL1156" s="7"/>
      <c r="DM1156" s="7"/>
      <c r="DN1156" s="7"/>
      <c r="DO1156" s="7"/>
      <c r="DP1156" s="7"/>
      <c r="DQ1156" s="7"/>
      <c r="DR1156" s="7"/>
      <c r="DS1156" s="7"/>
      <c r="DT1156" s="7"/>
      <c r="DU1156" s="7"/>
      <c r="DV1156" s="7"/>
      <c r="DW1156" s="7"/>
      <c r="DX1156" s="7"/>
      <c r="DY1156" s="7"/>
      <c r="DZ1156" s="7"/>
      <c r="EA1156" s="7"/>
      <c r="EB1156" s="7"/>
      <c r="EC1156" s="7"/>
      <c r="ED1156" s="7"/>
      <c r="EE1156" s="7"/>
      <c r="EF1156" s="7"/>
      <c r="EG1156" s="7"/>
      <c r="EH1156" s="7"/>
      <c r="EI1156" s="7"/>
      <c r="EJ1156" s="7"/>
      <c r="EK1156" s="7"/>
      <c r="EL1156" s="7"/>
      <c r="EM1156" s="7"/>
      <c r="EN1156" s="7"/>
      <c r="EO1156" s="7"/>
      <c r="EP1156" s="7"/>
      <c r="EQ1156" s="7"/>
      <c r="ER1156" s="7"/>
      <c r="ES1156" s="7"/>
      <c r="ET1156" s="7"/>
      <c r="EU1156" s="7"/>
      <c r="EV1156" s="7"/>
      <c r="EW1156" s="7"/>
      <c r="EX1156" s="7"/>
      <c r="EY1156" s="7"/>
      <c r="EZ1156" s="7"/>
      <c r="FA1156" s="7"/>
      <c r="FB1156" s="7"/>
      <c r="FC1156" s="7"/>
      <c r="FD1156" s="7"/>
      <c r="FE1156" s="7"/>
      <c r="FF1156" s="7"/>
      <c r="FG1156" s="7"/>
      <c r="FH1156" s="7"/>
      <c r="FI1156" s="7"/>
      <c r="FJ1156" s="7"/>
    </row>
    <row r="1157" spans="1:166" s="4" customFormat="1" ht="21.75" hidden="1" customHeight="1" x14ac:dyDescent="0.25">
      <c r="A1157" s="4">
        <v>1155</v>
      </c>
      <c r="B1157" s="4" t="s">
        <v>3951</v>
      </c>
      <c r="C1157" s="144" t="s">
        <v>1508</v>
      </c>
      <c r="D1157" s="209" t="s">
        <v>4181</v>
      </c>
      <c r="E1157" s="214" t="s">
        <v>4213</v>
      </c>
      <c r="F1157" s="26" t="s">
        <v>2101</v>
      </c>
      <c r="G1157" s="26" t="s">
        <v>2296</v>
      </c>
      <c r="H1157" s="26" t="s">
        <v>40</v>
      </c>
      <c r="I1157" s="8">
        <v>45741</v>
      </c>
      <c r="J1157" s="71">
        <f t="shared" ca="1" si="189"/>
        <v>298.39353854166984</v>
      </c>
      <c r="K1157" s="19">
        <v>364</v>
      </c>
      <c r="L1157" s="70">
        <f t="shared" si="190"/>
        <v>46105</v>
      </c>
      <c r="M1157" s="214" t="s">
        <v>4213</v>
      </c>
      <c r="O1157" s="209" t="s">
        <v>4261</v>
      </c>
      <c r="U1157" s="47" t="s">
        <v>29</v>
      </c>
      <c r="X1157" s="47" t="s">
        <v>6973</v>
      </c>
      <c r="Y1157" s="209" t="s">
        <v>4080</v>
      </c>
      <c r="Z1157" s="110" t="s">
        <v>3967</v>
      </c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7"/>
      <c r="AX1157" s="7"/>
      <c r="AY1157" s="7"/>
      <c r="AZ1157" s="7"/>
      <c r="BA1157" s="7"/>
      <c r="BB1157" s="7"/>
      <c r="BC1157" s="7"/>
      <c r="BD1157" s="7"/>
      <c r="BE1157" s="7"/>
      <c r="BF1157" s="7"/>
      <c r="BG1157" s="7"/>
      <c r="BH1157" s="7"/>
      <c r="BI1157" s="7"/>
      <c r="BJ1157" s="7"/>
      <c r="BK1157" s="7"/>
      <c r="BL1157" s="7"/>
      <c r="BM1157" s="7"/>
      <c r="BN1157" s="7"/>
      <c r="BO1157" s="7"/>
      <c r="BP1157" s="7"/>
      <c r="BQ1157" s="7"/>
      <c r="BR1157" s="7"/>
      <c r="BS1157" s="7"/>
      <c r="BT1157" s="7"/>
      <c r="BU1157" s="7"/>
      <c r="BV1157" s="7"/>
      <c r="BW1157" s="7"/>
      <c r="BX1157" s="7"/>
      <c r="BY1157" s="7"/>
      <c r="BZ1157" s="7"/>
      <c r="CA1157" s="7"/>
      <c r="CB1157" s="7"/>
      <c r="CC1157" s="7"/>
      <c r="CD1157" s="7"/>
      <c r="CE1157" s="7"/>
      <c r="CF1157" s="7"/>
      <c r="CG1157" s="7"/>
      <c r="CH1157" s="7"/>
      <c r="CI1157" s="7"/>
      <c r="CJ1157" s="7"/>
      <c r="CK1157" s="7"/>
      <c r="CL1157" s="7"/>
      <c r="CM1157" s="7"/>
      <c r="CN1157" s="7"/>
      <c r="CO1157" s="7"/>
      <c r="CP1157" s="7"/>
      <c r="CQ1157" s="7"/>
      <c r="CR1157" s="7"/>
      <c r="CS1157" s="7"/>
      <c r="CT1157" s="7"/>
      <c r="CU1157" s="7"/>
      <c r="CV1157" s="7"/>
      <c r="CW1157" s="7"/>
      <c r="CX1157" s="7"/>
      <c r="CY1157" s="7"/>
      <c r="CZ1157" s="7"/>
      <c r="DA1157" s="7"/>
      <c r="DB1157" s="7"/>
      <c r="DC1157" s="7"/>
      <c r="DD1157" s="7"/>
      <c r="DE1157" s="7"/>
      <c r="DF1157" s="7"/>
      <c r="DG1157" s="7"/>
      <c r="DH1157" s="7"/>
      <c r="DI1157" s="7"/>
      <c r="DJ1157" s="7"/>
      <c r="DK1157" s="7"/>
      <c r="DL1157" s="7"/>
      <c r="DM1157" s="7"/>
      <c r="DN1157" s="7"/>
      <c r="DO1157" s="7"/>
      <c r="DP1157" s="7"/>
      <c r="DQ1157" s="7"/>
      <c r="DR1157" s="7"/>
      <c r="DS1157" s="7"/>
      <c r="DT1157" s="7"/>
      <c r="DU1157" s="7"/>
      <c r="DV1157" s="7"/>
      <c r="DW1157" s="7"/>
      <c r="DX1157" s="7"/>
      <c r="DY1157" s="7"/>
      <c r="DZ1157" s="7"/>
      <c r="EA1157" s="7"/>
      <c r="EB1157" s="7"/>
      <c r="EC1157" s="7"/>
      <c r="ED1157" s="7"/>
      <c r="EE1157" s="7"/>
      <c r="EF1157" s="7"/>
      <c r="EG1157" s="7"/>
      <c r="EH1157" s="7"/>
      <c r="EI1157" s="7"/>
      <c r="EJ1157" s="7"/>
      <c r="EK1157" s="7"/>
      <c r="EL1157" s="7"/>
      <c r="EM1157" s="7"/>
      <c r="EN1157" s="7"/>
      <c r="EO1157" s="7"/>
      <c r="EP1157" s="7"/>
      <c r="EQ1157" s="7"/>
      <c r="ER1157" s="7"/>
      <c r="ES1157" s="7"/>
      <c r="ET1157" s="7"/>
      <c r="EU1157" s="7"/>
      <c r="EV1157" s="7"/>
      <c r="EW1157" s="7"/>
      <c r="EX1157" s="7"/>
      <c r="EY1157" s="7"/>
      <c r="EZ1157" s="7"/>
      <c r="FA1157" s="7"/>
      <c r="FB1157" s="7"/>
      <c r="FC1157" s="7"/>
      <c r="FD1157" s="7"/>
      <c r="FE1157" s="7"/>
      <c r="FF1157" s="7"/>
      <c r="FG1157" s="7"/>
      <c r="FH1157" s="7"/>
      <c r="FI1157" s="7"/>
      <c r="FJ1157" s="7"/>
    </row>
    <row r="1158" spans="1:166" s="4" customFormat="1" ht="21.75" hidden="1" customHeight="1" x14ac:dyDescent="0.25">
      <c r="A1158" s="4">
        <v>1156</v>
      </c>
      <c r="B1158" s="4" t="s">
        <v>3951</v>
      </c>
      <c r="C1158" s="144" t="s">
        <v>1508</v>
      </c>
      <c r="D1158" s="209" t="s">
        <v>4181</v>
      </c>
      <c r="E1158" s="214" t="s">
        <v>4214</v>
      </c>
      <c r="F1158" s="26" t="s">
        <v>2101</v>
      </c>
      <c r="G1158" s="26" t="s">
        <v>2296</v>
      </c>
      <c r="H1158" s="26" t="s">
        <v>40</v>
      </c>
      <c r="I1158" s="8">
        <v>45741</v>
      </c>
      <c r="J1158" s="71">
        <f t="shared" ca="1" si="189"/>
        <v>298.39353854166984</v>
      </c>
      <c r="K1158" s="19">
        <v>364</v>
      </c>
      <c r="L1158" s="70">
        <f t="shared" si="190"/>
        <v>46105</v>
      </c>
      <c r="M1158" s="214" t="s">
        <v>4214</v>
      </c>
      <c r="O1158" s="209" t="s">
        <v>4262</v>
      </c>
      <c r="U1158" s="47" t="s">
        <v>29</v>
      </c>
      <c r="X1158" s="47" t="s">
        <v>6973</v>
      </c>
      <c r="Y1158" s="209" t="s">
        <v>4081</v>
      </c>
      <c r="Z1158" s="110" t="s">
        <v>3968</v>
      </c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  <c r="AV1158" s="7"/>
      <c r="AW1158" s="7"/>
      <c r="AX1158" s="7"/>
      <c r="AY1158" s="7"/>
      <c r="AZ1158" s="7"/>
      <c r="BA1158" s="7"/>
      <c r="BB1158" s="7"/>
      <c r="BC1158" s="7"/>
      <c r="BD1158" s="7"/>
      <c r="BE1158" s="7"/>
      <c r="BF1158" s="7"/>
      <c r="BG1158" s="7"/>
      <c r="BH1158" s="7"/>
      <c r="BI1158" s="7"/>
      <c r="BJ1158" s="7"/>
      <c r="BK1158" s="7"/>
      <c r="BL1158" s="7"/>
      <c r="BM1158" s="7"/>
      <c r="BN1158" s="7"/>
      <c r="BO1158" s="7"/>
      <c r="BP1158" s="7"/>
      <c r="BQ1158" s="7"/>
      <c r="BR1158" s="7"/>
      <c r="BS1158" s="7"/>
      <c r="BT1158" s="7"/>
      <c r="BU1158" s="7"/>
      <c r="BV1158" s="7"/>
      <c r="BW1158" s="7"/>
      <c r="BX1158" s="7"/>
      <c r="BY1158" s="7"/>
      <c r="BZ1158" s="7"/>
      <c r="CA1158" s="7"/>
      <c r="CB1158" s="7"/>
      <c r="CC1158" s="7"/>
      <c r="CD1158" s="7"/>
      <c r="CE1158" s="7"/>
      <c r="CF1158" s="7"/>
      <c r="CG1158" s="7"/>
      <c r="CH1158" s="7"/>
      <c r="CI1158" s="7"/>
      <c r="CJ1158" s="7"/>
      <c r="CK1158" s="7"/>
      <c r="CL1158" s="7"/>
      <c r="CM1158" s="7"/>
      <c r="CN1158" s="7"/>
      <c r="CO1158" s="7"/>
      <c r="CP1158" s="7"/>
      <c r="CQ1158" s="7"/>
      <c r="CR1158" s="7"/>
      <c r="CS1158" s="7"/>
      <c r="CT1158" s="7"/>
      <c r="CU1158" s="7"/>
      <c r="CV1158" s="7"/>
      <c r="CW1158" s="7"/>
      <c r="CX1158" s="7"/>
      <c r="CY1158" s="7"/>
      <c r="CZ1158" s="7"/>
      <c r="DA1158" s="7"/>
      <c r="DB1158" s="7"/>
      <c r="DC1158" s="7"/>
      <c r="DD1158" s="7"/>
      <c r="DE1158" s="7"/>
      <c r="DF1158" s="7"/>
      <c r="DG1158" s="7"/>
      <c r="DH1158" s="7"/>
      <c r="DI1158" s="7"/>
      <c r="DJ1158" s="7"/>
      <c r="DK1158" s="7"/>
      <c r="DL1158" s="7"/>
      <c r="DM1158" s="7"/>
      <c r="DN1158" s="7"/>
      <c r="DO1158" s="7"/>
      <c r="DP1158" s="7"/>
      <c r="DQ1158" s="7"/>
      <c r="DR1158" s="7"/>
      <c r="DS1158" s="7"/>
      <c r="DT1158" s="7"/>
      <c r="DU1158" s="7"/>
      <c r="DV1158" s="7"/>
      <c r="DW1158" s="7"/>
      <c r="DX1158" s="7"/>
      <c r="DY1158" s="7"/>
      <c r="DZ1158" s="7"/>
      <c r="EA1158" s="7"/>
      <c r="EB1158" s="7"/>
      <c r="EC1158" s="7"/>
      <c r="ED1158" s="7"/>
      <c r="EE1158" s="7"/>
      <c r="EF1158" s="7"/>
      <c r="EG1158" s="7"/>
      <c r="EH1158" s="7"/>
      <c r="EI1158" s="7"/>
      <c r="EJ1158" s="7"/>
      <c r="EK1158" s="7"/>
      <c r="EL1158" s="7"/>
      <c r="EM1158" s="7"/>
      <c r="EN1158" s="7"/>
      <c r="EO1158" s="7"/>
      <c r="EP1158" s="7"/>
      <c r="EQ1158" s="7"/>
      <c r="ER1158" s="7"/>
      <c r="ES1158" s="7"/>
      <c r="ET1158" s="7"/>
      <c r="EU1158" s="7"/>
      <c r="EV1158" s="7"/>
      <c r="EW1158" s="7"/>
      <c r="EX1158" s="7"/>
      <c r="EY1158" s="7"/>
      <c r="EZ1158" s="7"/>
      <c r="FA1158" s="7"/>
      <c r="FB1158" s="7"/>
      <c r="FC1158" s="7"/>
      <c r="FD1158" s="7"/>
      <c r="FE1158" s="7"/>
      <c r="FF1158" s="7"/>
      <c r="FG1158" s="7"/>
      <c r="FH1158" s="7"/>
      <c r="FI1158" s="7"/>
      <c r="FJ1158" s="7"/>
    </row>
    <row r="1159" spans="1:166" s="4" customFormat="1" ht="21.75" hidden="1" customHeight="1" x14ac:dyDescent="0.25">
      <c r="A1159" s="4">
        <v>1157</v>
      </c>
      <c r="B1159" s="4" t="s">
        <v>3951</v>
      </c>
      <c r="C1159" s="144" t="s">
        <v>4051</v>
      </c>
      <c r="D1159" s="209" t="s">
        <v>4181</v>
      </c>
      <c r="E1159" s="214" t="s">
        <v>4215</v>
      </c>
      <c r="F1159" s="26" t="s">
        <v>2101</v>
      </c>
      <c r="G1159" s="26" t="s">
        <v>2296</v>
      </c>
      <c r="H1159" s="26" t="s">
        <v>40</v>
      </c>
      <c r="I1159" s="8">
        <v>45793</v>
      </c>
      <c r="J1159" s="71">
        <f t="shared" ca="1" si="189"/>
        <v>350.39353854166984</v>
      </c>
      <c r="K1159" s="19">
        <v>364</v>
      </c>
      <c r="L1159" s="70">
        <f t="shared" si="190"/>
        <v>46157</v>
      </c>
      <c r="M1159" s="214" t="s">
        <v>4215</v>
      </c>
      <c r="O1159" s="209" t="s">
        <v>4258</v>
      </c>
      <c r="U1159" s="47" t="s">
        <v>29</v>
      </c>
      <c r="X1159" s="47" t="s">
        <v>6973</v>
      </c>
      <c r="Y1159" s="209" t="s">
        <v>4082</v>
      </c>
      <c r="Z1159" s="110" t="s">
        <v>3969</v>
      </c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  <c r="AV1159" s="7"/>
      <c r="AW1159" s="7"/>
      <c r="AX1159" s="7"/>
      <c r="AY1159" s="7"/>
      <c r="AZ1159" s="7"/>
      <c r="BA1159" s="7"/>
      <c r="BB1159" s="7"/>
      <c r="BC1159" s="7"/>
      <c r="BD1159" s="7"/>
      <c r="BE1159" s="7"/>
      <c r="BF1159" s="7"/>
      <c r="BG1159" s="7"/>
      <c r="BH1159" s="7"/>
      <c r="BI1159" s="7"/>
      <c r="BJ1159" s="7"/>
      <c r="BK1159" s="7"/>
      <c r="BL1159" s="7"/>
      <c r="BM1159" s="7"/>
      <c r="BN1159" s="7"/>
      <c r="BO1159" s="7"/>
      <c r="BP1159" s="7"/>
      <c r="BQ1159" s="7"/>
      <c r="BR1159" s="7"/>
      <c r="BS1159" s="7"/>
      <c r="BT1159" s="7"/>
      <c r="BU1159" s="7"/>
      <c r="BV1159" s="7"/>
      <c r="BW1159" s="7"/>
      <c r="BX1159" s="7"/>
      <c r="BY1159" s="7"/>
      <c r="BZ1159" s="7"/>
      <c r="CA1159" s="7"/>
      <c r="CB1159" s="7"/>
      <c r="CC1159" s="7"/>
      <c r="CD1159" s="7"/>
      <c r="CE1159" s="7"/>
      <c r="CF1159" s="7"/>
      <c r="CG1159" s="7"/>
      <c r="CH1159" s="7"/>
      <c r="CI1159" s="7"/>
      <c r="CJ1159" s="7"/>
      <c r="CK1159" s="7"/>
      <c r="CL1159" s="7"/>
      <c r="CM1159" s="7"/>
      <c r="CN1159" s="7"/>
      <c r="CO1159" s="7"/>
      <c r="CP1159" s="7"/>
      <c r="CQ1159" s="7"/>
      <c r="CR1159" s="7"/>
      <c r="CS1159" s="7"/>
      <c r="CT1159" s="7"/>
      <c r="CU1159" s="7"/>
      <c r="CV1159" s="7"/>
      <c r="CW1159" s="7"/>
      <c r="CX1159" s="7"/>
      <c r="CY1159" s="7"/>
      <c r="CZ1159" s="7"/>
      <c r="DA1159" s="7"/>
      <c r="DB1159" s="7"/>
      <c r="DC1159" s="7"/>
      <c r="DD1159" s="7"/>
      <c r="DE1159" s="7"/>
      <c r="DF1159" s="7"/>
      <c r="DG1159" s="7"/>
      <c r="DH1159" s="7"/>
      <c r="DI1159" s="7"/>
      <c r="DJ1159" s="7"/>
      <c r="DK1159" s="7"/>
      <c r="DL1159" s="7"/>
      <c r="DM1159" s="7"/>
      <c r="DN1159" s="7"/>
      <c r="DO1159" s="7"/>
      <c r="DP1159" s="7"/>
      <c r="DQ1159" s="7"/>
      <c r="DR1159" s="7"/>
      <c r="DS1159" s="7"/>
      <c r="DT1159" s="7"/>
      <c r="DU1159" s="7"/>
      <c r="DV1159" s="7"/>
      <c r="DW1159" s="7"/>
      <c r="DX1159" s="7"/>
      <c r="DY1159" s="7"/>
      <c r="DZ1159" s="7"/>
      <c r="EA1159" s="7"/>
      <c r="EB1159" s="7"/>
      <c r="EC1159" s="7"/>
      <c r="ED1159" s="7"/>
      <c r="EE1159" s="7"/>
      <c r="EF1159" s="7"/>
      <c r="EG1159" s="7"/>
      <c r="EH1159" s="7"/>
      <c r="EI1159" s="7"/>
      <c r="EJ1159" s="7"/>
      <c r="EK1159" s="7"/>
      <c r="EL1159" s="7"/>
      <c r="EM1159" s="7"/>
      <c r="EN1159" s="7"/>
      <c r="EO1159" s="7"/>
      <c r="EP1159" s="7"/>
      <c r="EQ1159" s="7"/>
      <c r="ER1159" s="7"/>
      <c r="ES1159" s="7"/>
      <c r="ET1159" s="7"/>
      <c r="EU1159" s="7"/>
      <c r="EV1159" s="7"/>
      <c r="EW1159" s="7"/>
      <c r="EX1159" s="7"/>
      <c r="EY1159" s="7"/>
      <c r="EZ1159" s="7"/>
      <c r="FA1159" s="7"/>
      <c r="FB1159" s="7"/>
      <c r="FC1159" s="7"/>
      <c r="FD1159" s="7"/>
      <c r="FE1159" s="7"/>
      <c r="FF1159" s="7"/>
      <c r="FG1159" s="7"/>
      <c r="FH1159" s="7"/>
      <c r="FI1159" s="7"/>
      <c r="FJ1159" s="7"/>
    </row>
    <row r="1160" spans="1:166" s="4" customFormat="1" ht="21.75" hidden="1" customHeight="1" x14ac:dyDescent="0.25">
      <c r="A1160" s="4">
        <v>1158</v>
      </c>
      <c r="B1160" s="4" t="s">
        <v>3951</v>
      </c>
      <c r="C1160" s="144" t="s">
        <v>4051</v>
      </c>
      <c r="D1160" s="209" t="s">
        <v>4181</v>
      </c>
      <c r="E1160" s="214" t="s">
        <v>4216</v>
      </c>
      <c r="F1160" s="26" t="s">
        <v>2101</v>
      </c>
      <c r="G1160" s="26" t="s">
        <v>2296</v>
      </c>
      <c r="H1160" s="26" t="s">
        <v>40</v>
      </c>
      <c r="I1160" s="8">
        <v>45793</v>
      </c>
      <c r="J1160" s="71">
        <f t="shared" ca="1" si="189"/>
        <v>350.39353854166984</v>
      </c>
      <c r="K1160" s="19">
        <v>364</v>
      </c>
      <c r="L1160" s="70">
        <f t="shared" si="190"/>
        <v>46157</v>
      </c>
      <c r="M1160" s="214" t="s">
        <v>4216</v>
      </c>
      <c r="O1160" s="209" t="s">
        <v>307</v>
      </c>
      <c r="U1160" s="47" t="s">
        <v>29</v>
      </c>
      <c r="X1160" s="47" t="s">
        <v>6973</v>
      </c>
      <c r="Y1160" s="209" t="s">
        <v>4083</v>
      </c>
      <c r="Z1160" s="110" t="s">
        <v>3970</v>
      </c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  <c r="AZ1160" s="7"/>
      <c r="BA1160" s="7"/>
      <c r="BB1160" s="7"/>
      <c r="BC1160" s="7"/>
      <c r="BD1160" s="7"/>
      <c r="BE1160" s="7"/>
      <c r="BF1160" s="7"/>
      <c r="BG1160" s="7"/>
      <c r="BH1160" s="7"/>
      <c r="BI1160" s="7"/>
      <c r="BJ1160" s="7"/>
      <c r="BK1160" s="7"/>
      <c r="BL1160" s="7"/>
      <c r="BM1160" s="7"/>
      <c r="BN1160" s="7"/>
      <c r="BO1160" s="7"/>
      <c r="BP1160" s="7"/>
      <c r="BQ1160" s="7"/>
      <c r="BR1160" s="7"/>
      <c r="BS1160" s="7"/>
      <c r="BT1160" s="7"/>
      <c r="BU1160" s="7"/>
      <c r="BV1160" s="7"/>
      <c r="BW1160" s="7"/>
      <c r="BX1160" s="7"/>
      <c r="BY1160" s="7"/>
      <c r="BZ1160" s="7"/>
      <c r="CA1160" s="7"/>
      <c r="CB1160" s="7"/>
      <c r="CC1160" s="7"/>
      <c r="CD1160" s="7"/>
      <c r="CE1160" s="7"/>
      <c r="CF1160" s="7"/>
      <c r="CG1160" s="7"/>
      <c r="CH1160" s="7"/>
      <c r="CI1160" s="7"/>
      <c r="CJ1160" s="7"/>
      <c r="CK1160" s="7"/>
      <c r="CL1160" s="7"/>
      <c r="CM1160" s="7"/>
      <c r="CN1160" s="7"/>
      <c r="CO1160" s="7"/>
      <c r="CP1160" s="7"/>
      <c r="CQ1160" s="7"/>
      <c r="CR1160" s="7"/>
      <c r="CS1160" s="7"/>
      <c r="CT1160" s="7"/>
      <c r="CU1160" s="7"/>
      <c r="CV1160" s="7"/>
      <c r="CW1160" s="7"/>
      <c r="CX1160" s="7"/>
      <c r="CY1160" s="7"/>
      <c r="CZ1160" s="7"/>
      <c r="DA1160" s="7"/>
      <c r="DB1160" s="7"/>
      <c r="DC1160" s="7"/>
      <c r="DD1160" s="7"/>
      <c r="DE1160" s="7"/>
      <c r="DF1160" s="7"/>
      <c r="DG1160" s="7"/>
      <c r="DH1160" s="7"/>
      <c r="DI1160" s="7"/>
      <c r="DJ1160" s="7"/>
      <c r="DK1160" s="7"/>
      <c r="DL1160" s="7"/>
      <c r="DM1160" s="7"/>
      <c r="DN1160" s="7"/>
      <c r="DO1160" s="7"/>
      <c r="DP1160" s="7"/>
      <c r="DQ1160" s="7"/>
      <c r="DR1160" s="7"/>
      <c r="DS1160" s="7"/>
      <c r="DT1160" s="7"/>
      <c r="DU1160" s="7"/>
      <c r="DV1160" s="7"/>
      <c r="DW1160" s="7"/>
      <c r="DX1160" s="7"/>
      <c r="DY1160" s="7"/>
      <c r="DZ1160" s="7"/>
      <c r="EA1160" s="7"/>
      <c r="EB1160" s="7"/>
      <c r="EC1160" s="7"/>
      <c r="ED1160" s="7"/>
      <c r="EE1160" s="7"/>
      <c r="EF1160" s="7"/>
      <c r="EG1160" s="7"/>
      <c r="EH1160" s="7"/>
      <c r="EI1160" s="7"/>
      <c r="EJ1160" s="7"/>
      <c r="EK1160" s="7"/>
      <c r="EL1160" s="7"/>
      <c r="EM1160" s="7"/>
      <c r="EN1160" s="7"/>
      <c r="EO1160" s="7"/>
      <c r="EP1160" s="7"/>
      <c r="EQ1160" s="7"/>
      <c r="ER1160" s="7"/>
      <c r="ES1160" s="7"/>
      <c r="ET1160" s="7"/>
      <c r="EU1160" s="7"/>
      <c r="EV1160" s="7"/>
      <c r="EW1160" s="7"/>
      <c r="EX1160" s="7"/>
      <c r="EY1160" s="7"/>
      <c r="EZ1160" s="7"/>
      <c r="FA1160" s="7"/>
      <c r="FB1160" s="7"/>
      <c r="FC1160" s="7"/>
      <c r="FD1160" s="7"/>
      <c r="FE1160" s="7"/>
      <c r="FF1160" s="7"/>
      <c r="FG1160" s="7"/>
      <c r="FH1160" s="7"/>
      <c r="FI1160" s="7"/>
      <c r="FJ1160" s="7"/>
    </row>
    <row r="1161" spans="1:166" s="4" customFormat="1" ht="21.75" hidden="1" customHeight="1" x14ac:dyDescent="0.25">
      <c r="A1161" s="4">
        <v>1159</v>
      </c>
      <c r="B1161" s="4" t="s">
        <v>3951</v>
      </c>
      <c r="C1161" s="144" t="s">
        <v>4051</v>
      </c>
      <c r="D1161" s="209" t="s">
        <v>4181</v>
      </c>
      <c r="E1161" s="214" t="s">
        <v>4217</v>
      </c>
      <c r="F1161" s="26" t="s">
        <v>2101</v>
      </c>
      <c r="G1161" s="26" t="s">
        <v>2296</v>
      </c>
      <c r="H1161" s="26" t="s">
        <v>40</v>
      </c>
      <c r="I1161" s="8">
        <v>45793</v>
      </c>
      <c r="J1161" s="71">
        <f t="shared" ca="1" si="189"/>
        <v>350.39353854166984</v>
      </c>
      <c r="K1161" s="19">
        <v>364</v>
      </c>
      <c r="L1161" s="70">
        <f t="shared" si="190"/>
        <v>46157</v>
      </c>
      <c r="M1161" s="214" t="s">
        <v>4217</v>
      </c>
      <c r="O1161" s="209" t="s">
        <v>4258</v>
      </c>
      <c r="U1161" s="47" t="s">
        <v>29</v>
      </c>
      <c r="X1161" s="47" t="s">
        <v>6973</v>
      </c>
      <c r="Y1161" s="209" t="s">
        <v>4084</v>
      </c>
      <c r="Z1161" s="110" t="s">
        <v>3971</v>
      </c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7"/>
      <c r="AX1161" s="7"/>
      <c r="AY1161" s="7"/>
      <c r="AZ1161" s="7"/>
      <c r="BA1161" s="7"/>
      <c r="BB1161" s="7"/>
      <c r="BC1161" s="7"/>
      <c r="BD1161" s="7"/>
      <c r="BE1161" s="7"/>
      <c r="BF1161" s="7"/>
      <c r="BG1161" s="7"/>
      <c r="BH1161" s="7"/>
      <c r="BI1161" s="7"/>
      <c r="BJ1161" s="7"/>
      <c r="BK1161" s="7"/>
      <c r="BL1161" s="7"/>
      <c r="BM1161" s="7"/>
      <c r="BN1161" s="7"/>
      <c r="BO1161" s="7"/>
      <c r="BP1161" s="7"/>
      <c r="BQ1161" s="7"/>
      <c r="BR1161" s="7"/>
      <c r="BS1161" s="7"/>
      <c r="BT1161" s="7"/>
      <c r="BU1161" s="7"/>
      <c r="BV1161" s="7"/>
      <c r="BW1161" s="7"/>
      <c r="BX1161" s="7"/>
      <c r="BY1161" s="7"/>
      <c r="BZ1161" s="7"/>
      <c r="CA1161" s="7"/>
      <c r="CB1161" s="7"/>
      <c r="CC1161" s="7"/>
      <c r="CD1161" s="7"/>
      <c r="CE1161" s="7"/>
      <c r="CF1161" s="7"/>
      <c r="CG1161" s="7"/>
      <c r="CH1161" s="7"/>
      <c r="CI1161" s="7"/>
      <c r="CJ1161" s="7"/>
      <c r="CK1161" s="7"/>
      <c r="CL1161" s="7"/>
      <c r="CM1161" s="7"/>
      <c r="CN1161" s="7"/>
      <c r="CO1161" s="7"/>
      <c r="CP1161" s="7"/>
      <c r="CQ1161" s="7"/>
      <c r="CR1161" s="7"/>
      <c r="CS1161" s="7"/>
      <c r="CT1161" s="7"/>
      <c r="CU1161" s="7"/>
      <c r="CV1161" s="7"/>
      <c r="CW1161" s="7"/>
      <c r="CX1161" s="7"/>
      <c r="CY1161" s="7"/>
      <c r="CZ1161" s="7"/>
      <c r="DA1161" s="7"/>
      <c r="DB1161" s="7"/>
      <c r="DC1161" s="7"/>
      <c r="DD1161" s="7"/>
      <c r="DE1161" s="7"/>
      <c r="DF1161" s="7"/>
      <c r="DG1161" s="7"/>
      <c r="DH1161" s="7"/>
      <c r="DI1161" s="7"/>
      <c r="DJ1161" s="7"/>
      <c r="DK1161" s="7"/>
      <c r="DL1161" s="7"/>
      <c r="DM1161" s="7"/>
      <c r="DN1161" s="7"/>
      <c r="DO1161" s="7"/>
      <c r="DP1161" s="7"/>
      <c r="DQ1161" s="7"/>
      <c r="DR1161" s="7"/>
      <c r="DS1161" s="7"/>
      <c r="DT1161" s="7"/>
      <c r="DU1161" s="7"/>
      <c r="DV1161" s="7"/>
      <c r="DW1161" s="7"/>
      <c r="DX1161" s="7"/>
      <c r="DY1161" s="7"/>
      <c r="DZ1161" s="7"/>
      <c r="EA1161" s="7"/>
      <c r="EB1161" s="7"/>
      <c r="EC1161" s="7"/>
      <c r="ED1161" s="7"/>
      <c r="EE1161" s="7"/>
      <c r="EF1161" s="7"/>
      <c r="EG1161" s="7"/>
      <c r="EH1161" s="7"/>
      <c r="EI1161" s="7"/>
      <c r="EJ1161" s="7"/>
      <c r="EK1161" s="7"/>
      <c r="EL1161" s="7"/>
      <c r="EM1161" s="7"/>
      <c r="EN1161" s="7"/>
      <c r="EO1161" s="7"/>
      <c r="EP1161" s="7"/>
      <c r="EQ1161" s="7"/>
      <c r="ER1161" s="7"/>
      <c r="ES1161" s="7"/>
      <c r="ET1161" s="7"/>
      <c r="EU1161" s="7"/>
      <c r="EV1161" s="7"/>
      <c r="EW1161" s="7"/>
      <c r="EX1161" s="7"/>
      <c r="EY1161" s="7"/>
      <c r="EZ1161" s="7"/>
      <c r="FA1161" s="7"/>
      <c r="FB1161" s="7"/>
      <c r="FC1161" s="7"/>
      <c r="FD1161" s="7"/>
      <c r="FE1161" s="7"/>
      <c r="FF1161" s="7"/>
      <c r="FG1161" s="7"/>
      <c r="FH1161" s="7"/>
      <c r="FI1161" s="7"/>
      <c r="FJ1161" s="7"/>
    </row>
    <row r="1162" spans="1:166" s="4" customFormat="1" ht="21.75" hidden="1" customHeight="1" x14ac:dyDescent="0.25">
      <c r="A1162" s="4">
        <v>1160</v>
      </c>
      <c r="B1162" s="4" t="s">
        <v>3951</v>
      </c>
      <c r="C1162" s="144" t="s">
        <v>4051</v>
      </c>
      <c r="D1162" s="209" t="s">
        <v>4181</v>
      </c>
      <c r="E1162" s="214" t="s">
        <v>4218</v>
      </c>
      <c r="F1162" s="26" t="s">
        <v>2101</v>
      </c>
      <c r="G1162" s="26" t="s">
        <v>2296</v>
      </c>
      <c r="H1162" s="26" t="s">
        <v>40</v>
      </c>
      <c r="I1162" s="8">
        <v>45793</v>
      </c>
      <c r="J1162" s="71">
        <f t="shared" ca="1" si="189"/>
        <v>350.39353854166984</v>
      </c>
      <c r="K1162" s="19">
        <v>364</v>
      </c>
      <c r="L1162" s="70">
        <f t="shared" si="190"/>
        <v>46157</v>
      </c>
      <c r="M1162" s="214" t="s">
        <v>4218</v>
      </c>
      <c r="O1162" s="209" t="s">
        <v>307</v>
      </c>
      <c r="U1162" s="47" t="s">
        <v>29</v>
      </c>
      <c r="X1162" s="47" t="s">
        <v>6973</v>
      </c>
      <c r="Y1162" s="209" t="s">
        <v>4085</v>
      </c>
      <c r="Z1162" s="110" t="s">
        <v>3972</v>
      </c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  <c r="AZ1162" s="7"/>
      <c r="BA1162" s="7"/>
      <c r="BB1162" s="7"/>
      <c r="BC1162" s="7"/>
      <c r="BD1162" s="7"/>
      <c r="BE1162" s="7"/>
      <c r="BF1162" s="7"/>
      <c r="BG1162" s="7"/>
      <c r="BH1162" s="7"/>
      <c r="BI1162" s="7"/>
      <c r="BJ1162" s="7"/>
      <c r="BK1162" s="7"/>
      <c r="BL1162" s="7"/>
      <c r="BM1162" s="7"/>
      <c r="BN1162" s="7"/>
      <c r="BO1162" s="7"/>
      <c r="BP1162" s="7"/>
      <c r="BQ1162" s="7"/>
      <c r="BR1162" s="7"/>
      <c r="BS1162" s="7"/>
      <c r="BT1162" s="7"/>
      <c r="BU1162" s="7"/>
      <c r="BV1162" s="7"/>
      <c r="BW1162" s="7"/>
      <c r="BX1162" s="7"/>
      <c r="BY1162" s="7"/>
      <c r="BZ1162" s="7"/>
      <c r="CA1162" s="7"/>
      <c r="CB1162" s="7"/>
      <c r="CC1162" s="7"/>
      <c r="CD1162" s="7"/>
      <c r="CE1162" s="7"/>
      <c r="CF1162" s="7"/>
      <c r="CG1162" s="7"/>
      <c r="CH1162" s="7"/>
      <c r="CI1162" s="7"/>
      <c r="CJ1162" s="7"/>
      <c r="CK1162" s="7"/>
      <c r="CL1162" s="7"/>
      <c r="CM1162" s="7"/>
      <c r="CN1162" s="7"/>
      <c r="CO1162" s="7"/>
      <c r="CP1162" s="7"/>
      <c r="CQ1162" s="7"/>
      <c r="CR1162" s="7"/>
      <c r="CS1162" s="7"/>
      <c r="CT1162" s="7"/>
      <c r="CU1162" s="7"/>
      <c r="CV1162" s="7"/>
      <c r="CW1162" s="7"/>
      <c r="CX1162" s="7"/>
      <c r="CY1162" s="7"/>
      <c r="CZ1162" s="7"/>
      <c r="DA1162" s="7"/>
      <c r="DB1162" s="7"/>
      <c r="DC1162" s="7"/>
      <c r="DD1162" s="7"/>
      <c r="DE1162" s="7"/>
      <c r="DF1162" s="7"/>
      <c r="DG1162" s="7"/>
      <c r="DH1162" s="7"/>
      <c r="DI1162" s="7"/>
      <c r="DJ1162" s="7"/>
      <c r="DK1162" s="7"/>
      <c r="DL1162" s="7"/>
      <c r="DM1162" s="7"/>
      <c r="DN1162" s="7"/>
      <c r="DO1162" s="7"/>
      <c r="DP1162" s="7"/>
      <c r="DQ1162" s="7"/>
      <c r="DR1162" s="7"/>
      <c r="DS1162" s="7"/>
      <c r="DT1162" s="7"/>
      <c r="DU1162" s="7"/>
      <c r="DV1162" s="7"/>
      <c r="DW1162" s="7"/>
      <c r="DX1162" s="7"/>
      <c r="DY1162" s="7"/>
      <c r="DZ1162" s="7"/>
      <c r="EA1162" s="7"/>
      <c r="EB1162" s="7"/>
      <c r="EC1162" s="7"/>
      <c r="ED1162" s="7"/>
      <c r="EE1162" s="7"/>
      <c r="EF1162" s="7"/>
      <c r="EG1162" s="7"/>
      <c r="EH1162" s="7"/>
      <c r="EI1162" s="7"/>
      <c r="EJ1162" s="7"/>
      <c r="EK1162" s="7"/>
      <c r="EL1162" s="7"/>
      <c r="EM1162" s="7"/>
      <c r="EN1162" s="7"/>
      <c r="EO1162" s="7"/>
      <c r="EP1162" s="7"/>
      <c r="EQ1162" s="7"/>
      <c r="ER1162" s="7"/>
      <c r="ES1162" s="7"/>
      <c r="ET1162" s="7"/>
      <c r="EU1162" s="7"/>
      <c r="EV1162" s="7"/>
      <c r="EW1162" s="7"/>
      <c r="EX1162" s="7"/>
      <c r="EY1162" s="7"/>
      <c r="EZ1162" s="7"/>
      <c r="FA1162" s="7"/>
      <c r="FB1162" s="7"/>
      <c r="FC1162" s="7"/>
      <c r="FD1162" s="7"/>
      <c r="FE1162" s="7"/>
      <c r="FF1162" s="7"/>
      <c r="FG1162" s="7"/>
      <c r="FH1162" s="7"/>
      <c r="FI1162" s="7"/>
      <c r="FJ1162" s="7"/>
    </row>
    <row r="1163" spans="1:166" s="4" customFormat="1" ht="21.75" hidden="1" customHeight="1" x14ac:dyDescent="0.25">
      <c r="A1163" s="4">
        <v>1161</v>
      </c>
      <c r="B1163" s="4" t="s">
        <v>3951</v>
      </c>
      <c r="C1163" s="144" t="s">
        <v>4051</v>
      </c>
      <c r="D1163" s="209" t="s">
        <v>4181</v>
      </c>
      <c r="E1163" s="214" t="s">
        <v>4217</v>
      </c>
      <c r="F1163" s="26" t="s">
        <v>2101</v>
      </c>
      <c r="G1163" s="26" t="s">
        <v>2296</v>
      </c>
      <c r="H1163" s="26" t="s">
        <v>40</v>
      </c>
      <c r="I1163" s="8">
        <v>45793</v>
      </c>
      <c r="J1163" s="71">
        <f t="shared" ca="1" si="189"/>
        <v>350.39353854166984</v>
      </c>
      <c r="K1163" s="19">
        <v>364</v>
      </c>
      <c r="L1163" s="70">
        <f t="shared" si="190"/>
        <v>46157</v>
      </c>
      <c r="M1163" s="214" t="s">
        <v>4217</v>
      </c>
      <c r="O1163" s="209" t="s">
        <v>4258</v>
      </c>
      <c r="U1163" s="47" t="s">
        <v>29</v>
      </c>
      <c r="X1163" s="47" t="s">
        <v>6973</v>
      </c>
      <c r="Y1163" s="209" t="s">
        <v>4086</v>
      </c>
      <c r="Z1163" s="110" t="s">
        <v>3973</v>
      </c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7"/>
      <c r="AX1163" s="7"/>
      <c r="AY1163" s="7"/>
      <c r="AZ1163" s="7"/>
      <c r="BA1163" s="7"/>
      <c r="BB1163" s="7"/>
      <c r="BC1163" s="7"/>
      <c r="BD1163" s="7"/>
      <c r="BE1163" s="7"/>
      <c r="BF1163" s="7"/>
      <c r="BG1163" s="7"/>
      <c r="BH1163" s="7"/>
      <c r="BI1163" s="7"/>
      <c r="BJ1163" s="7"/>
      <c r="BK1163" s="7"/>
      <c r="BL1163" s="7"/>
      <c r="BM1163" s="7"/>
      <c r="BN1163" s="7"/>
      <c r="BO1163" s="7"/>
      <c r="BP1163" s="7"/>
      <c r="BQ1163" s="7"/>
      <c r="BR1163" s="7"/>
      <c r="BS1163" s="7"/>
      <c r="BT1163" s="7"/>
      <c r="BU1163" s="7"/>
      <c r="BV1163" s="7"/>
      <c r="BW1163" s="7"/>
      <c r="BX1163" s="7"/>
      <c r="BY1163" s="7"/>
      <c r="BZ1163" s="7"/>
      <c r="CA1163" s="7"/>
      <c r="CB1163" s="7"/>
      <c r="CC1163" s="7"/>
      <c r="CD1163" s="7"/>
      <c r="CE1163" s="7"/>
      <c r="CF1163" s="7"/>
      <c r="CG1163" s="7"/>
      <c r="CH1163" s="7"/>
      <c r="CI1163" s="7"/>
      <c r="CJ1163" s="7"/>
      <c r="CK1163" s="7"/>
      <c r="CL1163" s="7"/>
      <c r="CM1163" s="7"/>
      <c r="CN1163" s="7"/>
      <c r="CO1163" s="7"/>
      <c r="CP1163" s="7"/>
      <c r="CQ1163" s="7"/>
      <c r="CR1163" s="7"/>
      <c r="CS1163" s="7"/>
      <c r="CT1163" s="7"/>
      <c r="CU1163" s="7"/>
      <c r="CV1163" s="7"/>
      <c r="CW1163" s="7"/>
      <c r="CX1163" s="7"/>
      <c r="CY1163" s="7"/>
      <c r="CZ1163" s="7"/>
      <c r="DA1163" s="7"/>
      <c r="DB1163" s="7"/>
      <c r="DC1163" s="7"/>
      <c r="DD1163" s="7"/>
      <c r="DE1163" s="7"/>
      <c r="DF1163" s="7"/>
      <c r="DG1163" s="7"/>
      <c r="DH1163" s="7"/>
      <c r="DI1163" s="7"/>
      <c r="DJ1163" s="7"/>
      <c r="DK1163" s="7"/>
      <c r="DL1163" s="7"/>
      <c r="DM1163" s="7"/>
      <c r="DN1163" s="7"/>
      <c r="DO1163" s="7"/>
      <c r="DP1163" s="7"/>
      <c r="DQ1163" s="7"/>
      <c r="DR1163" s="7"/>
      <c r="DS1163" s="7"/>
      <c r="DT1163" s="7"/>
      <c r="DU1163" s="7"/>
      <c r="DV1163" s="7"/>
      <c r="DW1163" s="7"/>
      <c r="DX1163" s="7"/>
      <c r="DY1163" s="7"/>
      <c r="DZ1163" s="7"/>
      <c r="EA1163" s="7"/>
      <c r="EB1163" s="7"/>
      <c r="EC1163" s="7"/>
      <c r="ED1163" s="7"/>
      <c r="EE1163" s="7"/>
      <c r="EF1163" s="7"/>
      <c r="EG1163" s="7"/>
      <c r="EH1163" s="7"/>
      <c r="EI1163" s="7"/>
      <c r="EJ1163" s="7"/>
      <c r="EK1163" s="7"/>
      <c r="EL1163" s="7"/>
      <c r="EM1163" s="7"/>
      <c r="EN1163" s="7"/>
      <c r="EO1163" s="7"/>
      <c r="EP1163" s="7"/>
      <c r="EQ1163" s="7"/>
      <c r="ER1163" s="7"/>
      <c r="ES1163" s="7"/>
      <c r="ET1163" s="7"/>
      <c r="EU1163" s="7"/>
      <c r="EV1163" s="7"/>
      <c r="EW1163" s="7"/>
      <c r="EX1163" s="7"/>
      <c r="EY1163" s="7"/>
      <c r="EZ1163" s="7"/>
      <c r="FA1163" s="7"/>
      <c r="FB1163" s="7"/>
      <c r="FC1163" s="7"/>
      <c r="FD1163" s="7"/>
      <c r="FE1163" s="7"/>
      <c r="FF1163" s="7"/>
      <c r="FG1163" s="7"/>
      <c r="FH1163" s="7"/>
      <c r="FI1163" s="7"/>
      <c r="FJ1163" s="7"/>
    </row>
    <row r="1164" spans="1:166" s="4" customFormat="1" ht="21.75" hidden="1" customHeight="1" x14ac:dyDescent="0.25">
      <c r="A1164" s="4">
        <v>1162</v>
      </c>
      <c r="B1164" s="4" t="s">
        <v>3951</v>
      </c>
      <c r="C1164" s="144" t="s">
        <v>4051</v>
      </c>
      <c r="D1164" s="209" t="s">
        <v>4181</v>
      </c>
      <c r="E1164" s="214" t="s">
        <v>4219</v>
      </c>
      <c r="F1164" s="26" t="s">
        <v>2101</v>
      </c>
      <c r="G1164" s="26" t="s">
        <v>2296</v>
      </c>
      <c r="H1164" s="26" t="s">
        <v>40</v>
      </c>
      <c r="I1164" s="8">
        <v>45793</v>
      </c>
      <c r="J1164" s="71">
        <f t="shared" ca="1" si="189"/>
        <v>350.39353854166984</v>
      </c>
      <c r="K1164" s="19">
        <v>364</v>
      </c>
      <c r="L1164" s="70">
        <f t="shared" si="190"/>
        <v>46157</v>
      </c>
      <c r="M1164" s="214" t="s">
        <v>4219</v>
      </c>
      <c r="O1164" s="209" t="s">
        <v>4258</v>
      </c>
      <c r="U1164" s="47" t="s">
        <v>29</v>
      </c>
      <c r="X1164" s="47" t="s">
        <v>6973</v>
      </c>
      <c r="Y1164" s="209" t="s">
        <v>4087</v>
      </c>
      <c r="Z1164" s="110" t="s">
        <v>3974</v>
      </c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  <c r="AY1164" s="7"/>
      <c r="AZ1164" s="7"/>
      <c r="BA1164" s="7"/>
      <c r="BB1164" s="7"/>
      <c r="BC1164" s="7"/>
      <c r="BD1164" s="7"/>
      <c r="BE1164" s="7"/>
      <c r="BF1164" s="7"/>
      <c r="BG1164" s="7"/>
      <c r="BH1164" s="7"/>
      <c r="BI1164" s="7"/>
      <c r="BJ1164" s="7"/>
      <c r="BK1164" s="7"/>
      <c r="BL1164" s="7"/>
      <c r="BM1164" s="7"/>
      <c r="BN1164" s="7"/>
      <c r="BO1164" s="7"/>
      <c r="BP1164" s="7"/>
      <c r="BQ1164" s="7"/>
      <c r="BR1164" s="7"/>
      <c r="BS1164" s="7"/>
      <c r="BT1164" s="7"/>
      <c r="BU1164" s="7"/>
      <c r="BV1164" s="7"/>
      <c r="BW1164" s="7"/>
      <c r="BX1164" s="7"/>
      <c r="BY1164" s="7"/>
      <c r="BZ1164" s="7"/>
      <c r="CA1164" s="7"/>
      <c r="CB1164" s="7"/>
      <c r="CC1164" s="7"/>
      <c r="CD1164" s="7"/>
      <c r="CE1164" s="7"/>
      <c r="CF1164" s="7"/>
      <c r="CG1164" s="7"/>
      <c r="CH1164" s="7"/>
      <c r="CI1164" s="7"/>
      <c r="CJ1164" s="7"/>
      <c r="CK1164" s="7"/>
      <c r="CL1164" s="7"/>
      <c r="CM1164" s="7"/>
      <c r="CN1164" s="7"/>
      <c r="CO1164" s="7"/>
      <c r="CP1164" s="7"/>
      <c r="CQ1164" s="7"/>
      <c r="CR1164" s="7"/>
      <c r="CS1164" s="7"/>
      <c r="CT1164" s="7"/>
      <c r="CU1164" s="7"/>
      <c r="CV1164" s="7"/>
      <c r="CW1164" s="7"/>
      <c r="CX1164" s="7"/>
      <c r="CY1164" s="7"/>
      <c r="CZ1164" s="7"/>
      <c r="DA1164" s="7"/>
      <c r="DB1164" s="7"/>
      <c r="DC1164" s="7"/>
      <c r="DD1164" s="7"/>
      <c r="DE1164" s="7"/>
      <c r="DF1164" s="7"/>
      <c r="DG1164" s="7"/>
      <c r="DH1164" s="7"/>
      <c r="DI1164" s="7"/>
      <c r="DJ1164" s="7"/>
      <c r="DK1164" s="7"/>
      <c r="DL1164" s="7"/>
      <c r="DM1164" s="7"/>
      <c r="DN1164" s="7"/>
      <c r="DO1164" s="7"/>
      <c r="DP1164" s="7"/>
      <c r="DQ1164" s="7"/>
      <c r="DR1164" s="7"/>
      <c r="DS1164" s="7"/>
      <c r="DT1164" s="7"/>
      <c r="DU1164" s="7"/>
      <c r="DV1164" s="7"/>
      <c r="DW1164" s="7"/>
      <c r="DX1164" s="7"/>
      <c r="DY1164" s="7"/>
      <c r="DZ1164" s="7"/>
      <c r="EA1164" s="7"/>
      <c r="EB1164" s="7"/>
      <c r="EC1164" s="7"/>
      <c r="ED1164" s="7"/>
      <c r="EE1164" s="7"/>
      <c r="EF1164" s="7"/>
      <c r="EG1164" s="7"/>
      <c r="EH1164" s="7"/>
      <c r="EI1164" s="7"/>
      <c r="EJ1164" s="7"/>
      <c r="EK1164" s="7"/>
      <c r="EL1164" s="7"/>
      <c r="EM1164" s="7"/>
      <c r="EN1164" s="7"/>
      <c r="EO1164" s="7"/>
      <c r="EP1164" s="7"/>
      <c r="EQ1164" s="7"/>
      <c r="ER1164" s="7"/>
      <c r="ES1164" s="7"/>
      <c r="ET1164" s="7"/>
      <c r="EU1164" s="7"/>
      <c r="EV1164" s="7"/>
      <c r="EW1164" s="7"/>
      <c r="EX1164" s="7"/>
      <c r="EY1164" s="7"/>
      <c r="EZ1164" s="7"/>
      <c r="FA1164" s="7"/>
      <c r="FB1164" s="7"/>
      <c r="FC1164" s="7"/>
      <c r="FD1164" s="7"/>
      <c r="FE1164" s="7"/>
      <c r="FF1164" s="7"/>
      <c r="FG1164" s="7"/>
      <c r="FH1164" s="7"/>
      <c r="FI1164" s="7"/>
      <c r="FJ1164" s="7"/>
    </row>
    <row r="1165" spans="1:166" s="4" customFormat="1" ht="21.75" hidden="1" customHeight="1" x14ac:dyDescent="0.25">
      <c r="A1165" s="4">
        <v>1163</v>
      </c>
      <c r="B1165" s="4" t="s">
        <v>3951</v>
      </c>
      <c r="C1165" s="144" t="s">
        <v>4051</v>
      </c>
      <c r="D1165" s="209" t="s">
        <v>4181</v>
      </c>
      <c r="E1165" s="214" t="s">
        <v>4219</v>
      </c>
      <c r="F1165" s="26" t="s">
        <v>2101</v>
      </c>
      <c r="G1165" s="26" t="s">
        <v>2296</v>
      </c>
      <c r="H1165" s="26" t="s">
        <v>40</v>
      </c>
      <c r="I1165" s="8">
        <v>45793</v>
      </c>
      <c r="J1165" s="71">
        <f t="shared" ca="1" si="189"/>
        <v>350.39353854166984</v>
      </c>
      <c r="K1165" s="19">
        <v>364</v>
      </c>
      <c r="L1165" s="70">
        <f t="shared" si="190"/>
        <v>46157</v>
      </c>
      <c r="M1165" s="214" t="s">
        <v>4219</v>
      </c>
      <c r="O1165" s="209" t="s">
        <v>4258</v>
      </c>
      <c r="U1165" s="47" t="s">
        <v>29</v>
      </c>
      <c r="X1165" s="47" t="s">
        <v>6973</v>
      </c>
      <c r="Y1165" s="209" t="s">
        <v>4088</v>
      </c>
      <c r="Z1165" s="110" t="s">
        <v>3975</v>
      </c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7"/>
      <c r="AW1165" s="7"/>
      <c r="AX1165" s="7"/>
      <c r="AY1165" s="7"/>
      <c r="AZ1165" s="7"/>
      <c r="BA1165" s="7"/>
      <c r="BB1165" s="7"/>
      <c r="BC1165" s="7"/>
      <c r="BD1165" s="7"/>
      <c r="BE1165" s="7"/>
      <c r="BF1165" s="7"/>
      <c r="BG1165" s="7"/>
      <c r="BH1165" s="7"/>
      <c r="BI1165" s="7"/>
      <c r="BJ1165" s="7"/>
      <c r="BK1165" s="7"/>
      <c r="BL1165" s="7"/>
      <c r="BM1165" s="7"/>
      <c r="BN1165" s="7"/>
      <c r="BO1165" s="7"/>
      <c r="BP1165" s="7"/>
      <c r="BQ1165" s="7"/>
      <c r="BR1165" s="7"/>
      <c r="BS1165" s="7"/>
      <c r="BT1165" s="7"/>
      <c r="BU1165" s="7"/>
      <c r="BV1165" s="7"/>
      <c r="BW1165" s="7"/>
      <c r="BX1165" s="7"/>
      <c r="BY1165" s="7"/>
      <c r="BZ1165" s="7"/>
      <c r="CA1165" s="7"/>
      <c r="CB1165" s="7"/>
      <c r="CC1165" s="7"/>
      <c r="CD1165" s="7"/>
      <c r="CE1165" s="7"/>
      <c r="CF1165" s="7"/>
      <c r="CG1165" s="7"/>
      <c r="CH1165" s="7"/>
      <c r="CI1165" s="7"/>
      <c r="CJ1165" s="7"/>
      <c r="CK1165" s="7"/>
      <c r="CL1165" s="7"/>
      <c r="CM1165" s="7"/>
      <c r="CN1165" s="7"/>
      <c r="CO1165" s="7"/>
      <c r="CP1165" s="7"/>
      <c r="CQ1165" s="7"/>
      <c r="CR1165" s="7"/>
      <c r="CS1165" s="7"/>
      <c r="CT1165" s="7"/>
      <c r="CU1165" s="7"/>
      <c r="CV1165" s="7"/>
      <c r="CW1165" s="7"/>
      <c r="CX1165" s="7"/>
      <c r="CY1165" s="7"/>
      <c r="CZ1165" s="7"/>
      <c r="DA1165" s="7"/>
      <c r="DB1165" s="7"/>
      <c r="DC1165" s="7"/>
      <c r="DD1165" s="7"/>
      <c r="DE1165" s="7"/>
      <c r="DF1165" s="7"/>
      <c r="DG1165" s="7"/>
      <c r="DH1165" s="7"/>
      <c r="DI1165" s="7"/>
      <c r="DJ1165" s="7"/>
      <c r="DK1165" s="7"/>
      <c r="DL1165" s="7"/>
      <c r="DM1165" s="7"/>
      <c r="DN1165" s="7"/>
      <c r="DO1165" s="7"/>
      <c r="DP1165" s="7"/>
      <c r="DQ1165" s="7"/>
      <c r="DR1165" s="7"/>
      <c r="DS1165" s="7"/>
      <c r="DT1165" s="7"/>
      <c r="DU1165" s="7"/>
      <c r="DV1165" s="7"/>
      <c r="DW1165" s="7"/>
      <c r="DX1165" s="7"/>
      <c r="DY1165" s="7"/>
      <c r="DZ1165" s="7"/>
      <c r="EA1165" s="7"/>
      <c r="EB1165" s="7"/>
      <c r="EC1165" s="7"/>
      <c r="ED1165" s="7"/>
      <c r="EE1165" s="7"/>
      <c r="EF1165" s="7"/>
      <c r="EG1165" s="7"/>
      <c r="EH1165" s="7"/>
      <c r="EI1165" s="7"/>
      <c r="EJ1165" s="7"/>
      <c r="EK1165" s="7"/>
      <c r="EL1165" s="7"/>
      <c r="EM1165" s="7"/>
      <c r="EN1165" s="7"/>
      <c r="EO1165" s="7"/>
      <c r="EP1165" s="7"/>
      <c r="EQ1165" s="7"/>
      <c r="ER1165" s="7"/>
      <c r="ES1165" s="7"/>
      <c r="ET1165" s="7"/>
      <c r="EU1165" s="7"/>
      <c r="EV1165" s="7"/>
      <c r="EW1165" s="7"/>
      <c r="EX1165" s="7"/>
      <c r="EY1165" s="7"/>
      <c r="EZ1165" s="7"/>
      <c r="FA1165" s="7"/>
      <c r="FB1165" s="7"/>
      <c r="FC1165" s="7"/>
      <c r="FD1165" s="7"/>
      <c r="FE1165" s="7"/>
      <c r="FF1165" s="7"/>
      <c r="FG1165" s="7"/>
      <c r="FH1165" s="7"/>
      <c r="FI1165" s="7"/>
      <c r="FJ1165" s="7"/>
    </row>
    <row r="1166" spans="1:166" s="4" customFormat="1" ht="21.75" hidden="1" customHeight="1" x14ac:dyDescent="0.25">
      <c r="A1166" s="4">
        <v>1164</v>
      </c>
      <c r="B1166" s="4" t="s">
        <v>3951</v>
      </c>
      <c r="C1166" s="144" t="s">
        <v>4051</v>
      </c>
      <c r="D1166" s="209" t="s">
        <v>4181</v>
      </c>
      <c r="E1166" s="214" t="s">
        <v>4220</v>
      </c>
      <c r="F1166" s="26" t="s">
        <v>2101</v>
      </c>
      <c r="G1166" s="26" t="s">
        <v>2296</v>
      </c>
      <c r="H1166" s="26" t="s">
        <v>40</v>
      </c>
      <c r="I1166" s="8">
        <v>45793</v>
      </c>
      <c r="J1166" s="71">
        <f t="shared" ref="J1166:J1229" ca="1" si="191">L1166-NOW()</f>
        <v>350.39353854166984</v>
      </c>
      <c r="K1166" s="19">
        <v>364</v>
      </c>
      <c r="L1166" s="70">
        <f t="shared" ref="L1166:L1229" si="192">I1166+K1166</f>
        <v>46157</v>
      </c>
      <c r="M1166" s="214" t="s">
        <v>4220</v>
      </c>
      <c r="O1166" s="209" t="s">
        <v>307</v>
      </c>
      <c r="U1166" s="47" t="s">
        <v>29</v>
      </c>
      <c r="X1166" s="47" t="s">
        <v>6973</v>
      </c>
      <c r="Y1166" s="209" t="s">
        <v>4089</v>
      </c>
      <c r="Z1166" s="110" t="s">
        <v>3976</v>
      </c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  <c r="AY1166" s="7"/>
      <c r="AZ1166" s="7"/>
      <c r="BA1166" s="7"/>
      <c r="BB1166" s="7"/>
      <c r="BC1166" s="7"/>
      <c r="BD1166" s="7"/>
      <c r="BE1166" s="7"/>
      <c r="BF1166" s="7"/>
      <c r="BG1166" s="7"/>
      <c r="BH1166" s="7"/>
      <c r="BI1166" s="7"/>
      <c r="BJ1166" s="7"/>
      <c r="BK1166" s="7"/>
      <c r="BL1166" s="7"/>
      <c r="BM1166" s="7"/>
      <c r="BN1166" s="7"/>
      <c r="BO1166" s="7"/>
      <c r="BP1166" s="7"/>
      <c r="BQ1166" s="7"/>
      <c r="BR1166" s="7"/>
      <c r="BS1166" s="7"/>
      <c r="BT1166" s="7"/>
      <c r="BU1166" s="7"/>
      <c r="BV1166" s="7"/>
      <c r="BW1166" s="7"/>
      <c r="BX1166" s="7"/>
      <c r="BY1166" s="7"/>
      <c r="BZ1166" s="7"/>
      <c r="CA1166" s="7"/>
      <c r="CB1166" s="7"/>
      <c r="CC1166" s="7"/>
      <c r="CD1166" s="7"/>
      <c r="CE1166" s="7"/>
      <c r="CF1166" s="7"/>
      <c r="CG1166" s="7"/>
      <c r="CH1166" s="7"/>
      <c r="CI1166" s="7"/>
      <c r="CJ1166" s="7"/>
      <c r="CK1166" s="7"/>
      <c r="CL1166" s="7"/>
      <c r="CM1166" s="7"/>
      <c r="CN1166" s="7"/>
      <c r="CO1166" s="7"/>
      <c r="CP1166" s="7"/>
      <c r="CQ1166" s="7"/>
      <c r="CR1166" s="7"/>
      <c r="CS1166" s="7"/>
      <c r="CT1166" s="7"/>
      <c r="CU1166" s="7"/>
      <c r="CV1166" s="7"/>
      <c r="CW1166" s="7"/>
      <c r="CX1166" s="7"/>
      <c r="CY1166" s="7"/>
      <c r="CZ1166" s="7"/>
      <c r="DA1166" s="7"/>
      <c r="DB1166" s="7"/>
      <c r="DC1166" s="7"/>
      <c r="DD1166" s="7"/>
      <c r="DE1166" s="7"/>
      <c r="DF1166" s="7"/>
      <c r="DG1166" s="7"/>
      <c r="DH1166" s="7"/>
      <c r="DI1166" s="7"/>
      <c r="DJ1166" s="7"/>
      <c r="DK1166" s="7"/>
      <c r="DL1166" s="7"/>
      <c r="DM1166" s="7"/>
      <c r="DN1166" s="7"/>
      <c r="DO1166" s="7"/>
      <c r="DP1166" s="7"/>
      <c r="DQ1166" s="7"/>
      <c r="DR1166" s="7"/>
      <c r="DS1166" s="7"/>
      <c r="DT1166" s="7"/>
      <c r="DU1166" s="7"/>
      <c r="DV1166" s="7"/>
      <c r="DW1166" s="7"/>
      <c r="DX1166" s="7"/>
      <c r="DY1166" s="7"/>
      <c r="DZ1166" s="7"/>
      <c r="EA1166" s="7"/>
      <c r="EB1166" s="7"/>
      <c r="EC1166" s="7"/>
      <c r="ED1166" s="7"/>
      <c r="EE1166" s="7"/>
      <c r="EF1166" s="7"/>
      <c r="EG1166" s="7"/>
      <c r="EH1166" s="7"/>
      <c r="EI1166" s="7"/>
      <c r="EJ1166" s="7"/>
      <c r="EK1166" s="7"/>
      <c r="EL1166" s="7"/>
      <c r="EM1166" s="7"/>
      <c r="EN1166" s="7"/>
      <c r="EO1166" s="7"/>
      <c r="EP1166" s="7"/>
      <c r="EQ1166" s="7"/>
      <c r="ER1166" s="7"/>
      <c r="ES1166" s="7"/>
      <c r="ET1166" s="7"/>
      <c r="EU1166" s="7"/>
      <c r="EV1166" s="7"/>
      <c r="EW1166" s="7"/>
      <c r="EX1166" s="7"/>
      <c r="EY1166" s="7"/>
      <c r="EZ1166" s="7"/>
      <c r="FA1166" s="7"/>
      <c r="FB1166" s="7"/>
      <c r="FC1166" s="7"/>
      <c r="FD1166" s="7"/>
      <c r="FE1166" s="7"/>
      <c r="FF1166" s="7"/>
      <c r="FG1166" s="7"/>
      <c r="FH1166" s="7"/>
      <c r="FI1166" s="7"/>
      <c r="FJ1166" s="7"/>
    </row>
    <row r="1167" spans="1:166" s="4" customFormat="1" ht="21.75" hidden="1" customHeight="1" x14ac:dyDescent="0.25">
      <c r="A1167" s="4">
        <v>1165</v>
      </c>
      <c r="B1167" s="4" t="s">
        <v>3951</v>
      </c>
      <c r="C1167" s="144" t="s">
        <v>4051</v>
      </c>
      <c r="D1167" s="209" t="s">
        <v>4181</v>
      </c>
      <c r="E1167" s="214" t="s">
        <v>4221</v>
      </c>
      <c r="F1167" s="26" t="s">
        <v>2101</v>
      </c>
      <c r="G1167" s="26" t="s">
        <v>2296</v>
      </c>
      <c r="H1167" s="26" t="s">
        <v>40</v>
      </c>
      <c r="I1167" s="8">
        <v>45793</v>
      </c>
      <c r="J1167" s="71">
        <f t="shared" ca="1" si="191"/>
        <v>350.39353854166984</v>
      </c>
      <c r="K1167" s="19">
        <v>364</v>
      </c>
      <c r="L1167" s="70">
        <f t="shared" si="192"/>
        <v>46157</v>
      </c>
      <c r="M1167" s="214" t="s">
        <v>4221</v>
      </c>
      <c r="O1167" s="209" t="s">
        <v>307</v>
      </c>
      <c r="U1167" s="47" t="s">
        <v>29</v>
      </c>
      <c r="X1167" s="47" t="s">
        <v>6973</v>
      </c>
      <c r="Y1167" s="209" t="s">
        <v>4090</v>
      </c>
      <c r="Z1167" s="110" t="s">
        <v>3977</v>
      </c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7"/>
      <c r="AZ1167" s="7"/>
      <c r="BA1167" s="7"/>
      <c r="BB1167" s="7"/>
      <c r="BC1167" s="7"/>
      <c r="BD1167" s="7"/>
      <c r="BE1167" s="7"/>
      <c r="BF1167" s="7"/>
      <c r="BG1167" s="7"/>
      <c r="BH1167" s="7"/>
      <c r="BI1167" s="7"/>
      <c r="BJ1167" s="7"/>
      <c r="BK1167" s="7"/>
      <c r="BL1167" s="7"/>
      <c r="BM1167" s="7"/>
      <c r="BN1167" s="7"/>
      <c r="BO1167" s="7"/>
      <c r="BP1167" s="7"/>
      <c r="BQ1167" s="7"/>
      <c r="BR1167" s="7"/>
      <c r="BS1167" s="7"/>
      <c r="BT1167" s="7"/>
      <c r="BU1167" s="7"/>
      <c r="BV1167" s="7"/>
      <c r="BW1167" s="7"/>
      <c r="BX1167" s="7"/>
      <c r="BY1167" s="7"/>
      <c r="BZ1167" s="7"/>
      <c r="CA1167" s="7"/>
      <c r="CB1167" s="7"/>
      <c r="CC1167" s="7"/>
      <c r="CD1167" s="7"/>
      <c r="CE1167" s="7"/>
      <c r="CF1167" s="7"/>
      <c r="CG1167" s="7"/>
      <c r="CH1167" s="7"/>
      <c r="CI1167" s="7"/>
      <c r="CJ1167" s="7"/>
      <c r="CK1167" s="7"/>
      <c r="CL1167" s="7"/>
      <c r="CM1167" s="7"/>
      <c r="CN1167" s="7"/>
      <c r="CO1167" s="7"/>
      <c r="CP1167" s="7"/>
      <c r="CQ1167" s="7"/>
      <c r="CR1167" s="7"/>
      <c r="CS1167" s="7"/>
      <c r="CT1167" s="7"/>
      <c r="CU1167" s="7"/>
      <c r="CV1167" s="7"/>
      <c r="CW1167" s="7"/>
      <c r="CX1167" s="7"/>
      <c r="CY1167" s="7"/>
      <c r="CZ1167" s="7"/>
      <c r="DA1167" s="7"/>
      <c r="DB1167" s="7"/>
      <c r="DC1167" s="7"/>
      <c r="DD1167" s="7"/>
      <c r="DE1167" s="7"/>
      <c r="DF1167" s="7"/>
      <c r="DG1167" s="7"/>
      <c r="DH1167" s="7"/>
      <c r="DI1167" s="7"/>
      <c r="DJ1167" s="7"/>
      <c r="DK1167" s="7"/>
      <c r="DL1167" s="7"/>
      <c r="DM1167" s="7"/>
      <c r="DN1167" s="7"/>
      <c r="DO1167" s="7"/>
      <c r="DP1167" s="7"/>
      <c r="DQ1167" s="7"/>
      <c r="DR1167" s="7"/>
      <c r="DS1167" s="7"/>
      <c r="DT1167" s="7"/>
      <c r="DU1167" s="7"/>
      <c r="DV1167" s="7"/>
      <c r="DW1167" s="7"/>
      <c r="DX1167" s="7"/>
      <c r="DY1167" s="7"/>
      <c r="DZ1167" s="7"/>
      <c r="EA1167" s="7"/>
      <c r="EB1167" s="7"/>
      <c r="EC1167" s="7"/>
      <c r="ED1167" s="7"/>
      <c r="EE1167" s="7"/>
      <c r="EF1167" s="7"/>
      <c r="EG1167" s="7"/>
      <c r="EH1167" s="7"/>
      <c r="EI1167" s="7"/>
      <c r="EJ1167" s="7"/>
      <c r="EK1167" s="7"/>
      <c r="EL1167" s="7"/>
      <c r="EM1167" s="7"/>
      <c r="EN1167" s="7"/>
      <c r="EO1167" s="7"/>
      <c r="EP1167" s="7"/>
      <c r="EQ1167" s="7"/>
      <c r="ER1167" s="7"/>
      <c r="ES1167" s="7"/>
      <c r="ET1167" s="7"/>
      <c r="EU1167" s="7"/>
      <c r="EV1167" s="7"/>
      <c r="EW1167" s="7"/>
      <c r="EX1167" s="7"/>
      <c r="EY1167" s="7"/>
      <c r="EZ1167" s="7"/>
      <c r="FA1167" s="7"/>
      <c r="FB1167" s="7"/>
      <c r="FC1167" s="7"/>
      <c r="FD1167" s="7"/>
      <c r="FE1167" s="7"/>
      <c r="FF1167" s="7"/>
      <c r="FG1167" s="7"/>
      <c r="FH1167" s="7"/>
      <c r="FI1167" s="7"/>
      <c r="FJ1167" s="7"/>
    </row>
    <row r="1168" spans="1:166" s="4" customFormat="1" ht="21.75" hidden="1" customHeight="1" x14ac:dyDescent="0.25">
      <c r="A1168" s="4">
        <v>1166</v>
      </c>
      <c r="B1168" s="4" t="s">
        <v>3951</v>
      </c>
      <c r="C1168" s="144" t="s">
        <v>4051</v>
      </c>
      <c r="D1168" s="209" t="s">
        <v>4181</v>
      </c>
      <c r="E1168" s="214" t="s">
        <v>4222</v>
      </c>
      <c r="F1168" s="26" t="s">
        <v>2101</v>
      </c>
      <c r="G1168" s="26" t="s">
        <v>2296</v>
      </c>
      <c r="H1168" s="26" t="s">
        <v>40</v>
      </c>
      <c r="I1168" s="8">
        <v>45793</v>
      </c>
      <c r="J1168" s="71">
        <f t="shared" ca="1" si="191"/>
        <v>350.39353854166984</v>
      </c>
      <c r="K1168" s="19">
        <v>364</v>
      </c>
      <c r="L1168" s="70">
        <f t="shared" si="192"/>
        <v>46157</v>
      </c>
      <c r="M1168" s="214" t="s">
        <v>4222</v>
      </c>
      <c r="O1168" s="209" t="s">
        <v>307</v>
      </c>
      <c r="U1168" s="47" t="s">
        <v>29</v>
      </c>
      <c r="X1168" s="47" t="s">
        <v>6973</v>
      </c>
      <c r="Y1168" s="209" t="s">
        <v>4091</v>
      </c>
      <c r="Z1168" s="110" t="s">
        <v>3978</v>
      </c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7"/>
      <c r="AZ1168" s="7"/>
      <c r="BA1168" s="7"/>
      <c r="BB1168" s="7"/>
      <c r="BC1168" s="7"/>
      <c r="BD1168" s="7"/>
      <c r="BE1168" s="7"/>
      <c r="BF1168" s="7"/>
      <c r="BG1168" s="7"/>
      <c r="BH1168" s="7"/>
      <c r="BI1168" s="7"/>
      <c r="BJ1168" s="7"/>
      <c r="BK1168" s="7"/>
      <c r="BL1168" s="7"/>
      <c r="BM1168" s="7"/>
      <c r="BN1168" s="7"/>
      <c r="BO1168" s="7"/>
      <c r="BP1168" s="7"/>
      <c r="BQ1168" s="7"/>
      <c r="BR1168" s="7"/>
      <c r="BS1168" s="7"/>
      <c r="BT1168" s="7"/>
      <c r="BU1168" s="7"/>
      <c r="BV1168" s="7"/>
      <c r="BW1168" s="7"/>
      <c r="BX1168" s="7"/>
      <c r="BY1168" s="7"/>
      <c r="BZ1168" s="7"/>
      <c r="CA1168" s="7"/>
      <c r="CB1168" s="7"/>
      <c r="CC1168" s="7"/>
      <c r="CD1168" s="7"/>
      <c r="CE1168" s="7"/>
      <c r="CF1168" s="7"/>
      <c r="CG1168" s="7"/>
      <c r="CH1168" s="7"/>
      <c r="CI1168" s="7"/>
      <c r="CJ1168" s="7"/>
      <c r="CK1168" s="7"/>
      <c r="CL1168" s="7"/>
      <c r="CM1168" s="7"/>
      <c r="CN1168" s="7"/>
      <c r="CO1168" s="7"/>
      <c r="CP1168" s="7"/>
      <c r="CQ1168" s="7"/>
      <c r="CR1168" s="7"/>
      <c r="CS1168" s="7"/>
      <c r="CT1168" s="7"/>
      <c r="CU1168" s="7"/>
      <c r="CV1168" s="7"/>
      <c r="CW1168" s="7"/>
      <c r="CX1168" s="7"/>
      <c r="CY1168" s="7"/>
      <c r="CZ1168" s="7"/>
      <c r="DA1168" s="7"/>
      <c r="DB1168" s="7"/>
      <c r="DC1168" s="7"/>
      <c r="DD1168" s="7"/>
      <c r="DE1168" s="7"/>
      <c r="DF1168" s="7"/>
      <c r="DG1168" s="7"/>
      <c r="DH1168" s="7"/>
      <c r="DI1168" s="7"/>
      <c r="DJ1168" s="7"/>
      <c r="DK1168" s="7"/>
      <c r="DL1168" s="7"/>
      <c r="DM1168" s="7"/>
      <c r="DN1168" s="7"/>
      <c r="DO1168" s="7"/>
      <c r="DP1168" s="7"/>
      <c r="DQ1168" s="7"/>
      <c r="DR1168" s="7"/>
      <c r="DS1168" s="7"/>
      <c r="DT1168" s="7"/>
      <c r="DU1168" s="7"/>
      <c r="DV1168" s="7"/>
      <c r="DW1168" s="7"/>
      <c r="DX1168" s="7"/>
      <c r="DY1168" s="7"/>
      <c r="DZ1168" s="7"/>
      <c r="EA1168" s="7"/>
      <c r="EB1168" s="7"/>
      <c r="EC1168" s="7"/>
      <c r="ED1168" s="7"/>
      <c r="EE1168" s="7"/>
      <c r="EF1168" s="7"/>
      <c r="EG1168" s="7"/>
      <c r="EH1168" s="7"/>
      <c r="EI1168" s="7"/>
      <c r="EJ1168" s="7"/>
      <c r="EK1168" s="7"/>
      <c r="EL1168" s="7"/>
      <c r="EM1168" s="7"/>
      <c r="EN1168" s="7"/>
      <c r="EO1168" s="7"/>
      <c r="EP1168" s="7"/>
      <c r="EQ1168" s="7"/>
      <c r="ER1168" s="7"/>
      <c r="ES1168" s="7"/>
      <c r="ET1168" s="7"/>
      <c r="EU1168" s="7"/>
      <c r="EV1168" s="7"/>
      <c r="EW1168" s="7"/>
      <c r="EX1168" s="7"/>
      <c r="EY1168" s="7"/>
      <c r="EZ1168" s="7"/>
      <c r="FA1168" s="7"/>
      <c r="FB1168" s="7"/>
      <c r="FC1168" s="7"/>
      <c r="FD1168" s="7"/>
      <c r="FE1168" s="7"/>
      <c r="FF1168" s="7"/>
      <c r="FG1168" s="7"/>
      <c r="FH1168" s="7"/>
      <c r="FI1168" s="7"/>
      <c r="FJ1168" s="7"/>
    </row>
    <row r="1169" spans="1:166" s="4" customFormat="1" ht="21.75" hidden="1" customHeight="1" x14ac:dyDescent="0.25">
      <c r="A1169" s="4">
        <v>1167</v>
      </c>
      <c r="B1169" s="4" t="s">
        <v>3951</v>
      </c>
      <c r="C1169" s="144" t="s">
        <v>4051</v>
      </c>
      <c r="D1169" s="209" t="s">
        <v>4181</v>
      </c>
      <c r="E1169" s="214" t="s">
        <v>4223</v>
      </c>
      <c r="F1169" s="26" t="s">
        <v>2101</v>
      </c>
      <c r="G1169" s="26" t="s">
        <v>2296</v>
      </c>
      <c r="H1169" s="26" t="s">
        <v>40</v>
      </c>
      <c r="I1169" s="8">
        <v>45793</v>
      </c>
      <c r="J1169" s="71">
        <f t="shared" ca="1" si="191"/>
        <v>350.39353854166984</v>
      </c>
      <c r="K1169" s="19">
        <v>364</v>
      </c>
      <c r="L1169" s="70">
        <f t="shared" si="192"/>
        <v>46157</v>
      </c>
      <c r="M1169" s="214" t="s">
        <v>4223</v>
      </c>
      <c r="O1169" s="209" t="s">
        <v>4258</v>
      </c>
      <c r="U1169" s="47" t="s">
        <v>29</v>
      </c>
      <c r="X1169" s="47" t="s">
        <v>6973</v>
      </c>
      <c r="Y1169" s="209" t="s">
        <v>4092</v>
      </c>
      <c r="Z1169" s="110" t="s">
        <v>3979</v>
      </c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7"/>
      <c r="AZ1169" s="7"/>
      <c r="BA1169" s="7"/>
      <c r="BB1169" s="7"/>
      <c r="BC1169" s="7"/>
      <c r="BD1169" s="7"/>
      <c r="BE1169" s="7"/>
      <c r="BF1169" s="7"/>
      <c r="BG1169" s="7"/>
      <c r="BH1169" s="7"/>
      <c r="BI1169" s="7"/>
      <c r="BJ1169" s="7"/>
      <c r="BK1169" s="7"/>
      <c r="BL1169" s="7"/>
      <c r="BM1169" s="7"/>
      <c r="BN1169" s="7"/>
      <c r="BO1169" s="7"/>
      <c r="BP1169" s="7"/>
      <c r="BQ1169" s="7"/>
      <c r="BR1169" s="7"/>
      <c r="BS1169" s="7"/>
      <c r="BT1169" s="7"/>
      <c r="BU1169" s="7"/>
      <c r="BV1169" s="7"/>
      <c r="BW1169" s="7"/>
      <c r="BX1169" s="7"/>
      <c r="BY1169" s="7"/>
      <c r="BZ1169" s="7"/>
      <c r="CA1169" s="7"/>
      <c r="CB1169" s="7"/>
      <c r="CC1169" s="7"/>
      <c r="CD1169" s="7"/>
      <c r="CE1169" s="7"/>
      <c r="CF1169" s="7"/>
      <c r="CG1169" s="7"/>
      <c r="CH1169" s="7"/>
      <c r="CI1169" s="7"/>
      <c r="CJ1169" s="7"/>
      <c r="CK1169" s="7"/>
      <c r="CL1169" s="7"/>
      <c r="CM1169" s="7"/>
      <c r="CN1169" s="7"/>
      <c r="CO1169" s="7"/>
      <c r="CP1169" s="7"/>
      <c r="CQ1169" s="7"/>
      <c r="CR1169" s="7"/>
      <c r="CS1169" s="7"/>
      <c r="CT1169" s="7"/>
      <c r="CU1169" s="7"/>
      <c r="CV1169" s="7"/>
      <c r="CW1169" s="7"/>
      <c r="CX1169" s="7"/>
      <c r="CY1169" s="7"/>
      <c r="CZ1169" s="7"/>
      <c r="DA1169" s="7"/>
      <c r="DB1169" s="7"/>
      <c r="DC1169" s="7"/>
      <c r="DD1169" s="7"/>
      <c r="DE1169" s="7"/>
      <c r="DF1169" s="7"/>
      <c r="DG1169" s="7"/>
      <c r="DH1169" s="7"/>
      <c r="DI1169" s="7"/>
      <c r="DJ1169" s="7"/>
      <c r="DK1169" s="7"/>
      <c r="DL1169" s="7"/>
      <c r="DM1169" s="7"/>
      <c r="DN1169" s="7"/>
      <c r="DO1169" s="7"/>
      <c r="DP1169" s="7"/>
      <c r="DQ1169" s="7"/>
      <c r="DR1169" s="7"/>
      <c r="DS1169" s="7"/>
      <c r="DT1169" s="7"/>
      <c r="DU1169" s="7"/>
      <c r="DV1169" s="7"/>
      <c r="DW1169" s="7"/>
      <c r="DX1169" s="7"/>
      <c r="DY1169" s="7"/>
      <c r="DZ1169" s="7"/>
      <c r="EA1169" s="7"/>
      <c r="EB1169" s="7"/>
      <c r="EC1169" s="7"/>
      <c r="ED1169" s="7"/>
      <c r="EE1169" s="7"/>
      <c r="EF1169" s="7"/>
      <c r="EG1169" s="7"/>
      <c r="EH1169" s="7"/>
      <c r="EI1169" s="7"/>
      <c r="EJ1169" s="7"/>
      <c r="EK1169" s="7"/>
      <c r="EL1169" s="7"/>
      <c r="EM1169" s="7"/>
      <c r="EN1169" s="7"/>
      <c r="EO1169" s="7"/>
      <c r="EP1169" s="7"/>
      <c r="EQ1169" s="7"/>
      <c r="ER1169" s="7"/>
      <c r="ES1169" s="7"/>
      <c r="ET1169" s="7"/>
      <c r="EU1169" s="7"/>
      <c r="EV1169" s="7"/>
      <c r="EW1169" s="7"/>
      <c r="EX1169" s="7"/>
      <c r="EY1169" s="7"/>
      <c r="EZ1169" s="7"/>
      <c r="FA1169" s="7"/>
      <c r="FB1169" s="7"/>
      <c r="FC1169" s="7"/>
      <c r="FD1169" s="7"/>
      <c r="FE1169" s="7"/>
      <c r="FF1169" s="7"/>
      <c r="FG1169" s="7"/>
      <c r="FH1169" s="7"/>
      <c r="FI1169" s="7"/>
      <c r="FJ1169" s="7"/>
    </row>
    <row r="1170" spans="1:166" s="4" customFormat="1" ht="21.75" hidden="1" customHeight="1" x14ac:dyDescent="0.25">
      <c r="A1170" s="4">
        <v>1168</v>
      </c>
      <c r="B1170" s="4" t="s">
        <v>3951</v>
      </c>
      <c r="C1170" s="144" t="s">
        <v>4051</v>
      </c>
      <c r="D1170" s="209" t="s">
        <v>4181</v>
      </c>
      <c r="E1170" s="214" t="s">
        <v>4223</v>
      </c>
      <c r="F1170" s="26" t="s">
        <v>2101</v>
      </c>
      <c r="G1170" s="26" t="s">
        <v>2296</v>
      </c>
      <c r="H1170" s="26" t="s">
        <v>40</v>
      </c>
      <c r="I1170" s="8">
        <v>45793</v>
      </c>
      <c r="J1170" s="71">
        <f t="shared" ca="1" si="191"/>
        <v>350.39353854166984</v>
      </c>
      <c r="K1170" s="19">
        <v>364</v>
      </c>
      <c r="L1170" s="70">
        <f t="shared" si="192"/>
        <v>46157</v>
      </c>
      <c r="M1170" s="214" t="s">
        <v>4223</v>
      </c>
      <c r="O1170" s="209" t="s">
        <v>4258</v>
      </c>
      <c r="U1170" s="47" t="s">
        <v>29</v>
      </c>
      <c r="X1170" s="47" t="s">
        <v>6973</v>
      </c>
      <c r="Y1170" s="209" t="s">
        <v>4093</v>
      </c>
      <c r="Z1170" s="110" t="s">
        <v>3980</v>
      </c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7"/>
      <c r="AX1170" s="7"/>
      <c r="AY1170" s="7"/>
      <c r="AZ1170" s="7"/>
      <c r="BA1170" s="7"/>
      <c r="BB1170" s="7"/>
      <c r="BC1170" s="7"/>
      <c r="BD1170" s="7"/>
      <c r="BE1170" s="7"/>
      <c r="BF1170" s="7"/>
      <c r="BG1170" s="7"/>
      <c r="BH1170" s="7"/>
      <c r="BI1170" s="7"/>
      <c r="BJ1170" s="7"/>
      <c r="BK1170" s="7"/>
      <c r="BL1170" s="7"/>
      <c r="BM1170" s="7"/>
      <c r="BN1170" s="7"/>
      <c r="BO1170" s="7"/>
      <c r="BP1170" s="7"/>
      <c r="BQ1170" s="7"/>
      <c r="BR1170" s="7"/>
      <c r="BS1170" s="7"/>
      <c r="BT1170" s="7"/>
      <c r="BU1170" s="7"/>
      <c r="BV1170" s="7"/>
      <c r="BW1170" s="7"/>
      <c r="BX1170" s="7"/>
      <c r="BY1170" s="7"/>
      <c r="BZ1170" s="7"/>
      <c r="CA1170" s="7"/>
      <c r="CB1170" s="7"/>
      <c r="CC1170" s="7"/>
      <c r="CD1170" s="7"/>
      <c r="CE1170" s="7"/>
      <c r="CF1170" s="7"/>
      <c r="CG1170" s="7"/>
      <c r="CH1170" s="7"/>
      <c r="CI1170" s="7"/>
      <c r="CJ1170" s="7"/>
      <c r="CK1170" s="7"/>
      <c r="CL1170" s="7"/>
      <c r="CM1170" s="7"/>
      <c r="CN1170" s="7"/>
      <c r="CO1170" s="7"/>
      <c r="CP1170" s="7"/>
      <c r="CQ1170" s="7"/>
      <c r="CR1170" s="7"/>
      <c r="CS1170" s="7"/>
      <c r="CT1170" s="7"/>
      <c r="CU1170" s="7"/>
      <c r="CV1170" s="7"/>
      <c r="CW1170" s="7"/>
      <c r="CX1170" s="7"/>
      <c r="CY1170" s="7"/>
      <c r="CZ1170" s="7"/>
      <c r="DA1170" s="7"/>
      <c r="DB1170" s="7"/>
      <c r="DC1170" s="7"/>
      <c r="DD1170" s="7"/>
      <c r="DE1170" s="7"/>
      <c r="DF1170" s="7"/>
      <c r="DG1170" s="7"/>
      <c r="DH1170" s="7"/>
      <c r="DI1170" s="7"/>
      <c r="DJ1170" s="7"/>
      <c r="DK1170" s="7"/>
      <c r="DL1170" s="7"/>
      <c r="DM1170" s="7"/>
      <c r="DN1170" s="7"/>
      <c r="DO1170" s="7"/>
      <c r="DP1170" s="7"/>
      <c r="DQ1170" s="7"/>
      <c r="DR1170" s="7"/>
      <c r="DS1170" s="7"/>
      <c r="DT1170" s="7"/>
      <c r="DU1170" s="7"/>
      <c r="DV1170" s="7"/>
      <c r="DW1170" s="7"/>
      <c r="DX1170" s="7"/>
      <c r="DY1170" s="7"/>
      <c r="DZ1170" s="7"/>
      <c r="EA1170" s="7"/>
      <c r="EB1170" s="7"/>
      <c r="EC1170" s="7"/>
      <c r="ED1170" s="7"/>
      <c r="EE1170" s="7"/>
      <c r="EF1170" s="7"/>
      <c r="EG1170" s="7"/>
      <c r="EH1170" s="7"/>
      <c r="EI1170" s="7"/>
      <c r="EJ1170" s="7"/>
      <c r="EK1170" s="7"/>
      <c r="EL1170" s="7"/>
      <c r="EM1170" s="7"/>
      <c r="EN1170" s="7"/>
      <c r="EO1170" s="7"/>
      <c r="EP1170" s="7"/>
      <c r="EQ1170" s="7"/>
      <c r="ER1170" s="7"/>
      <c r="ES1170" s="7"/>
      <c r="ET1170" s="7"/>
      <c r="EU1170" s="7"/>
      <c r="EV1170" s="7"/>
      <c r="EW1170" s="7"/>
      <c r="EX1170" s="7"/>
      <c r="EY1170" s="7"/>
      <c r="EZ1170" s="7"/>
      <c r="FA1170" s="7"/>
      <c r="FB1170" s="7"/>
      <c r="FC1170" s="7"/>
      <c r="FD1170" s="7"/>
      <c r="FE1170" s="7"/>
      <c r="FF1170" s="7"/>
      <c r="FG1170" s="7"/>
      <c r="FH1170" s="7"/>
      <c r="FI1170" s="7"/>
      <c r="FJ1170" s="7"/>
    </row>
    <row r="1171" spans="1:166" s="4" customFormat="1" ht="21.75" hidden="1" customHeight="1" x14ac:dyDescent="0.25">
      <c r="A1171" s="4">
        <v>1169</v>
      </c>
      <c r="B1171" s="4" t="s">
        <v>3951</v>
      </c>
      <c r="C1171" s="144" t="s">
        <v>4051</v>
      </c>
      <c r="D1171" s="209" t="s">
        <v>4181</v>
      </c>
      <c r="E1171" s="214" t="s">
        <v>4224</v>
      </c>
      <c r="F1171" s="26" t="s">
        <v>2101</v>
      </c>
      <c r="G1171" s="26" t="s">
        <v>2296</v>
      </c>
      <c r="H1171" s="26" t="s">
        <v>40</v>
      </c>
      <c r="I1171" s="8">
        <v>45793</v>
      </c>
      <c r="J1171" s="71">
        <f t="shared" ca="1" si="191"/>
        <v>350.39353854166984</v>
      </c>
      <c r="K1171" s="19">
        <v>364</v>
      </c>
      <c r="L1171" s="70">
        <f t="shared" si="192"/>
        <v>46157</v>
      </c>
      <c r="M1171" s="214" t="s">
        <v>4224</v>
      </c>
      <c r="O1171" s="209" t="s">
        <v>307</v>
      </c>
      <c r="U1171" s="47" t="s">
        <v>29</v>
      </c>
      <c r="X1171" s="47" t="s">
        <v>6973</v>
      </c>
      <c r="Y1171" s="209" t="s">
        <v>4094</v>
      </c>
      <c r="Z1171" s="110" t="s">
        <v>3981</v>
      </c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7"/>
      <c r="AW1171" s="7"/>
      <c r="AX1171" s="7"/>
      <c r="AY1171" s="7"/>
      <c r="AZ1171" s="7"/>
      <c r="BA1171" s="7"/>
      <c r="BB1171" s="7"/>
      <c r="BC1171" s="7"/>
      <c r="BD1171" s="7"/>
      <c r="BE1171" s="7"/>
      <c r="BF1171" s="7"/>
      <c r="BG1171" s="7"/>
      <c r="BH1171" s="7"/>
      <c r="BI1171" s="7"/>
      <c r="BJ1171" s="7"/>
      <c r="BK1171" s="7"/>
      <c r="BL1171" s="7"/>
      <c r="BM1171" s="7"/>
      <c r="BN1171" s="7"/>
      <c r="BO1171" s="7"/>
      <c r="BP1171" s="7"/>
      <c r="BQ1171" s="7"/>
      <c r="BR1171" s="7"/>
      <c r="BS1171" s="7"/>
      <c r="BT1171" s="7"/>
      <c r="BU1171" s="7"/>
      <c r="BV1171" s="7"/>
      <c r="BW1171" s="7"/>
      <c r="BX1171" s="7"/>
      <c r="BY1171" s="7"/>
      <c r="BZ1171" s="7"/>
      <c r="CA1171" s="7"/>
      <c r="CB1171" s="7"/>
      <c r="CC1171" s="7"/>
      <c r="CD1171" s="7"/>
      <c r="CE1171" s="7"/>
      <c r="CF1171" s="7"/>
      <c r="CG1171" s="7"/>
      <c r="CH1171" s="7"/>
      <c r="CI1171" s="7"/>
      <c r="CJ1171" s="7"/>
      <c r="CK1171" s="7"/>
      <c r="CL1171" s="7"/>
      <c r="CM1171" s="7"/>
      <c r="CN1171" s="7"/>
      <c r="CO1171" s="7"/>
      <c r="CP1171" s="7"/>
      <c r="CQ1171" s="7"/>
      <c r="CR1171" s="7"/>
      <c r="CS1171" s="7"/>
      <c r="CT1171" s="7"/>
      <c r="CU1171" s="7"/>
      <c r="CV1171" s="7"/>
      <c r="CW1171" s="7"/>
      <c r="CX1171" s="7"/>
      <c r="CY1171" s="7"/>
      <c r="CZ1171" s="7"/>
      <c r="DA1171" s="7"/>
      <c r="DB1171" s="7"/>
      <c r="DC1171" s="7"/>
      <c r="DD1171" s="7"/>
      <c r="DE1171" s="7"/>
      <c r="DF1171" s="7"/>
      <c r="DG1171" s="7"/>
      <c r="DH1171" s="7"/>
      <c r="DI1171" s="7"/>
      <c r="DJ1171" s="7"/>
      <c r="DK1171" s="7"/>
      <c r="DL1171" s="7"/>
      <c r="DM1171" s="7"/>
      <c r="DN1171" s="7"/>
      <c r="DO1171" s="7"/>
      <c r="DP1171" s="7"/>
      <c r="DQ1171" s="7"/>
      <c r="DR1171" s="7"/>
      <c r="DS1171" s="7"/>
      <c r="DT1171" s="7"/>
      <c r="DU1171" s="7"/>
      <c r="DV1171" s="7"/>
      <c r="DW1171" s="7"/>
      <c r="DX1171" s="7"/>
      <c r="DY1171" s="7"/>
      <c r="DZ1171" s="7"/>
      <c r="EA1171" s="7"/>
      <c r="EB1171" s="7"/>
      <c r="EC1171" s="7"/>
      <c r="ED1171" s="7"/>
      <c r="EE1171" s="7"/>
      <c r="EF1171" s="7"/>
      <c r="EG1171" s="7"/>
      <c r="EH1171" s="7"/>
      <c r="EI1171" s="7"/>
      <c r="EJ1171" s="7"/>
      <c r="EK1171" s="7"/>
      <c r="EL1171" s="7"/>
      <c r="EM1171" s="7"/>
      <c r="EN1171" s="7"/>
      <c r="EO1171" s="7"/>
      <c r="EP1171" s="7"/>
      <c r="EQ1171" s="7"/>
      <c r="ER1171" s="7"/>
      <c r="ES1171" s="7"/>
      <c r="ET1171" s="7"/>
      <c r="EU1171" s="7"/>
      <c r="EV1171" s="7"/>
      <c r="EW1171" s="7"/>
      <c r="EX1171" s="7"/>
      <c r="EY1171" s="7"/>
      <c r="EZ1171" s="7"/>
      <c r="FA1171" s="7"/>
      <c r="FB1171" s="7"/>
      <c r="FC1171" s="7"/>
      <c r="FD1171" s="7"/>
      <c r="FE1171" s="7"/>
      <c r="FF1171" s="7"/>
      <c r="FG1171" s="7"/>
      <c r="FH1171" s="7"/>
      <c r="FI1171" s="7"/>
      <c r="FJ1171" s="7"/>
    </row>
    <row r="1172" spans="1:166" s="4" customFormat="1" ht="21.75" hidden="1" customHeight="1" x14ac:dyDescent="0.25">
      <c r="A1172" s="4">
        <v>1170</v>
      </c>
      <c r="B1172" s="4" t="s">
        <v>3951</v>
      </c>
      <c r="C1172" s="144" t="s">
        <v>4051</v>
      </c>
      <c r="D1172" s="209" t="s">
        <v>4181</v>
      </c>
      <c r="E1172" s="214" t="s">
        <v>4224</v>
      </c>
      <c r="F1172" s="26" t="s">
        <v>2101</v>
      </c>
      <c r="G1172" s="26" t="s">
        <v>2296</v>
      </c>
      <c r="H1172" s="26" t="s">
        <v>40</v>
      </c>
      <c r="I1172" s="8">
        <v>45793</v>
      </c>
      <c r="J1172" s="71">
        <f t="shared" ca="1" si="191"/>
        <v>350.39353854166984</v>
      </c>
      <c r="K1172" s="19">
        <v>364</v>
      </c>
      <c r="L1172" s="70">
        <f t="shared" si="192"/>
        <v>46157</v>
      </c>
      <c r="M1172" s="214" t="s">
        <v>4224</v>
      </c>
      <c r="O1172" s="209" t="s">
        <v>307</v>
      </c>
      <c r="U1172" s="47" t="s">
        <v>29</v>
      </c>
      <c r="X1172" s="47" t="s">
        <v>6973</v>
      </c>
      <c r="Y1172" s="209" t="s">
        <v>4095</v>
      </c>
      <c r="Z1172" s="110" t="s">
        <v>3982</v>
      </c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7"/>
      <c r="AW1172" s="7"/>
      <c r="AX1172" s="7"/>
      <c r="AY1172" s="7"/>
      <c r="AZ1172" s="7"/>
      <c r="BA1172" s="7"/>
      <c r="BB1172" s="7"/>
      <c r="BC1172" s="7"/>
      <c r="BD1172" s="7"/>
      <c r="BE1172" s="7"/>
      <c r="BF1172" s="7"/>
      <c r="BG1172" s="7"/>
      <c r="BH1172" s="7"/>
      <c r="BI1172" s="7"/>
      <c r="BJ1172" s="7"/>
      <c r="BK1172" s="7"/>
      <c r="BL1172" s="7"/>
      <c r="BM1172" s="7"/>
      <c r="BN1172" s="7"/>
      <c r="BO1172" s="7"/>
      <c r="BP1172" s="7"/>
      <c r="BQ1172" s="7"/>
      <c r="BR1172" s="7"/>
      <c r="BS1172" s="7"/>
      <c r="BT1172" s="7"/>
      <c r="BU1172" s="7"/>
      <c r="BV1172" s="7"/>
      <c r="BW1172" s="7"/>
      <c r="BX1172" s="7"/>
      <c r="BY1172" s="7"/>
      <c r="BZ1172" s="7"/>
      <c r="CA1172" s="7"/>
      <c r="CB1172" s="7"/>
      <c r="CC1172" s="7"/>
      <c r="CD1172" s="7"/>
      <c r="CE1172" s="7"/>
      <c r="CF1172" s="7"/>
      <c r="CG1172" s="7"/>
      <c r="CH1172" s="7"/>
      <c r="CI1172" s="7"/>
      <c r="CJ1172" s="7"/>
      <c r="CK1172" s="7"/>
      <c r="CL1172" s="7"/>
      <c r="CM1172" s="7"/>
      <c r="CN1172" s="7"/>
      <c r="CO1172" s="7"/>
      <c r="CP1172" s="7"/>
      <c r="CQ1172" s="7"/>
      <c r="CR1172" s="7"/>
      <c r="CS1172" s="7"/>
      <c r="CT1172" s="7"/>
      <c r="CU1172" s="7"/>
      <c r="CV1172" s="7"/>
      <c r="CW1172" s="7"/>
      <c r="CX1172" s="7"/>
      <c r="CY1172" s="7"/>
      <c r="CZ1172" s="7"/>
      <c r="DA1172" s="7"/>
      <c r="DB1172" s="7"/>
      <c r="DC1172" s="7"/>
      <c r="DD1172" s="7"/>
      <c r="DE1172" s="7"/>
      <c r="DF1172" s="7"/>
      <c r="DG1172" s="7"/>
      <c r="DH1172" s="7"/>
      <c r="DI1172" s="7"/>
      <c r="DJ1172" s="7"/>
      <c r="DK1172" s="7"/>
      <c r="DL1172" s="7"/>
      <c r="DM1172" s="7"/>
      <c r="DN1172" s="7"/>
      <c r="DO1172" s="7"/>
      <c r="DP1172" s="7"/>
      <c r="DQ1172" s="7"/>
      <c r="DR1172" s="7"/>
      <c r="DS1172" s="7"/>
      <c r="DT1172" s="7"/>
      <c r="DU1172" s="7"/>
      <c r="DV1172" s="7"/>
      <c r="DW1172" s="7"/>
      <c r="DX1172" s="7"/>
      <c r="DY1172" s="7"/>
      <c r="DZ1172" s="7"/>
      <c r="EA1172" s="7"/>
      <c r="EB1172" s="7"/>
      <c r="EC1172" s="7"/>
      <c r="ED1172" s="7"/>
      <c r="EE1172" s="7"/>
      <c r="EF1172" s="7"/>
      <c r="EG1172" s="7"/>
      <c r="EH1172" s="7"/>
      <c r="EI1172" s="7"/>
      <c r="EJ1172" s="7"/>
      <c r="EK1172" s="7"/>
      <c r="EL1172" s="7"/>
      <c r="EM1172" s="7"/>
      <c r="EN1172" s="7"/>
      <c r="EO1172" s="7"/>
      <c r="EP1172" s="7"/>
      <c r="EQ1172" s="7"/>
      <c r="ER1172" s="7"/>
      <c r="ES1172" s="7"/>
      <c r="ET1172" s="7"/>
      <c r="EU1172" s="7"/>
      <c r="EV1172" s="7"/>
      <c r="EW1172" s="7"/>
      <c r="EX1172" s="7"/>
      <c r="EY1172" s="7"/>
      <c r="EZ1172" s="7"/>
      <c r="FA1172" s="7"/>
      <c r="FB1172" s="7"/>
      <c r="FC1172" s="7"/>
      <c r="FD1172" s="7"/>
      <c r="FE1172" s="7"/>
      <c r="FF1172" s="7"/>
      <c r="FG1172" s="7"/>
      <c r="FH1172" s="7"/>
      <c r="FI1172" s="7"/>
      <c r="FJ1172" s="7"/>
    </row>
    <row r="1173" spans="1:166" s="4" customFormat="1" ht="21.75" hidden="1" customHeight="1" x14ac:dyDescent="0.25">
      <c r="A1173" s="4">
        <v>1171</v>
      </c>
      <c r="B1173" s="4" t="s">
        <v>3951</v>
      </c>
      <c r="C1173" s="144" t="s">
        <v>4052</v>
      </c>
      <c r="D1173" s="209" t="s">
        <v>4181</v>
      </c>
      <c r="E1173" s="214" t="s">
        <v>4225</v>
      </c>
      <c r="F1173" s="26" t="s">
        <v>2101</v>
      </c>
      <c r="G1173" s="26" t="s">
        <v>2296</v>
      </c>
      <c r="H1173" s="26" t="s">
        <v>40</v>
      </c>
      <c r="I1173" s="8">
        <v>45741</v>
      </c>
      <c r="J1173" s="71">
        <f t="shared" ca="1" si="191"/>
        <v>298.39353854166984</v>
      </c>
      <c r="K1173" s="19">
        <v>364</v>
      </c>
      <c r="L1173" s="70">
        <f t="shared" si="192"/>
        <v>46105</v>
      </c>
      <c r="M1173" s="214" t="s">
        <v>4225</v>
      </c>
      <c r="O1173" s="209" t="s">
        <v>4263</v>
      </c>
      <c r="U1173" s="47" t="s">
        <v>29</v>
      </c>
      <c r="X1173" s="47" t="s">
        <v>6973</v>
      </c>
      <c r="Y1173" s="209" t="s">
        <v>4096</v>
      </c>
      <c r="Z1173" s="110" t="s">
        <v>3983</v>
      </c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  <c r="AU1173" s="7"/>
      <c r="AV1173" s="7"/>
      <c r="AW1173" s="7"/>
      <c r="AX1173" s="7"/>
      <c r="AY1173" s="7"/>
      <c r="AZ1173" s="7"/>
      <c r="BA1173" s="7"/>
      <c r="BB1173" s="7"/>
      <c r="BC1173" s="7"/>
      <c r="BD1173" s="7"/>
      <c r="BE1173" s="7"/>
      <c r="BF1173" s="7"/>
      <c r="BG1173" s="7"/>
      <c r="BH1173" s="7"/>
      <c r="BI1173" s="7"/>
      <c r="BJ1173" s="7"/>
      <c r="BK1173" s="7"/>
      <c r="BL1173" s="7"/>
      <c r="BM1173" s="7"/>
      <c r="BN1173" s="7"/>
      <c r="BO1173" s="7"/>
      <c r="BP1173" s="7"/>
      <c r="BQ1173" s="7"/>
      <c r="BR1173" s="7"/>
      <c r="BS1173" s="7"/>
      <c r="BT1173" s="7"/>
      <c r="BU1173" s="7"/>
      <c r="BV1173" s="7"/>
      <c r="BW1173" s="7"/>
      <c r="BX1173" s="7"/>
      <c r="BY1173" s="7"/>
      <c r="BZ1173" s="7"/>
      <c r="CA1173" s="7"/>
      <c r="CB1173" s="7"/>
      <c r="CC1173" s="7"/>
      <c r="CD1173" s="7"/>
      <c r="CE1173" s="7"/>
      <c r="CF1173" s="7"/>
      <c r="CG1173" s="7"/>
      <c r="CH1173" s="7"/>
      <c r="CI1173" s="7"/>
      <c r="CJ1173" s="7"/>
      <c r="CK1173" s="7"/>
      <c r="CL1173" s="7"/>
      <c r="CM1173" s="7"/>
      <c r="CN1173" s="7"/>
      <c r="CO1173" s="7"/>
      <c r="CP1173" s="7"/>
      <c r="CQ1173" s="7"/>
      <c r="CR1173" s="7"/>
      <c r="CS1173" s="7"/>
      <c r="CT1173" s="7"/>
      <c r="CU1173" s="7"/>
      <c r="CV1173" s="7"/>
      <c r="CW1173" s="7"/>
      <c r="CX1173" s="7"/>
      <c r="CY1173" s="7"/>
      <c r="CZ1173" s="7"/>
      <c r="DA1173" s="7"/>
      <c r="DB1173" s="7"/>
      <c r="DC1173" s="7"/>
      <c r="DD1173" s="7"/>
      <c r="DE1173" s="7"/>
      <c r="DF1173" s="7"/>
      <c r="DG1173" s="7"/>
      <c r="DH1173" s="7"/>
      <c r="DI1173" s="7"/>
      <c r="DJ1173" s="7"/>
      <c r="DK1173" s="7"/>
      <c r="DL1173" s="7"/>
      <c r="DM1173" s="7"/>
      <c r="DN1173" s="7"/>
      <c r="DO1173" s="7"/>
      <c r="DP1173" s="7"/>
      <c r="DQ1173" s="7"/>
      <c r="DR1173" s="7"/>
      <c r="DS1173" s="7"/>
      <c r="DT1173" s="7"/>
      <c r="DU1173" s="7"/>
      <c r="DV1173" s="7"/>
      <c r="DW1173" s="7"/>
      <c r="DX1173" s="7"/>
      <c r="DY1173" s="7"/>
      <c r="DZ1173" s="7"/>
      <c r="EA1173" s="7"/>
      <c r="EB1173" s="7"/>
      <c r="EC1173" s="7"/>
      <c r="ED1173" s="7"/>
      <c r="EE1173" s="7"/>
      <c r="EF1173" s="7"/>
      <c r="EG1173" s="7"/>
      <c r="EH1173" s="7"/>
      <c r="EI1173" s="7"/>
      <c r="EJ1173" s="7"/>
      <c r="EK1173" s="7"/>
      <c r="EL1173" s="7"/>
      <c r="EM1173" s="7"/>
      <c r="EN1173" s="7"/>
      <c r="EO1173" s="7"/>
      <c r="EP1173" s="7"/>
      <c r="EQ1173" s="7"/>
      <c r="ER1173" s="7"/>
      <c r="ES1173" s="7"/>
      <c r="ET1173" s="7"/>
      <c r="EU1173" s="7"/>
      <c r="EV1173" s="7"/>
      <c r="EW1173" s="7"/>
      <c r="EX1173" s="7"/>
      <c r="EY1173" s="7"/>
      <c r="EZ1173" s="7"/>
      <c r="FA1173" s="7"/>
      <c r="FB1173" s="7"/>
      <c r="FC1173" s="7"/>
      <c r="FD1173" s="7"/>
      <c r="FE1173" s="7"/>
      <c r="FF1173" s="7"/>
      <c r="FG1173" s="7"/>
      <c r="FH1173" s="7"/>
      <c r="FI1173" s="7"/>
      <c r="FJ1173" s="7"/>
    </row>
    <row r="1174" spans="1:166" s="4" customFormat="1" ht="21.75" hidden="1" customHeight="1" x14ac:dyDescent="0.25">
      <c r="A1174" s="4">
        <v>1172</v>
      </c>
      <c r="B1174" s="4" t="s">
        <v>3951</v>
      </c>
      <c r="C1174" s="144" t="s">
        <v>4052</v>
      </c>
      <c r="D1174" s="209" t="s">
        <v>4181</v>
      </c>
      <c r="E1174" s="214" t="s">
        <v>4225</v>
      </c>
      <c r="F1174" s="26" t="s">
        <v>2101</v>
      </c>
      <c r="G1174" s="26" t="s">
        <v>2296</v>
      </c>
      <c r="H1174" s="26" t="s">
        <v>40</v>
      </c>
      <c r="I1174" s="8">
        <v>45741</v>
      </c>
      <c r="J1174" s="71">
        <f t="shared" ca="1" si="191"/>
        <v>298.39353854166984</v>
      </c>
      <c r="K1174" s="19">
        <v>364</v>
      </c>
      <c r="L1174" s="70">
        <f t="shared" si="192"/>
        <v>46105</v>
      </c>
      <c r="M1174" s="214" t="s">
        <v>4225</v>
      </c>
      <c r="O1174" s="209" t="s">
        <v>4263</v>
      </c>
      <c r="U1174" s="47" t="s">
        <v>29</v>
      </c>
      <c r="X1174" s="47" t="s">
        <v>6973</v>
      </c>
      <c r="Y1174" s="209" t="s">
        <v>4097</v>
      </c>
      <c r="Z1174" s="110" t="s">
        <v>3984</v>
      </c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7"/>
      <c r="AW1174" s="7"/>
      <c r="AX1174" s="7"/>
      <c r="AY1174" s="7"/>
      <c r="AZ1174" s="7"/>
      <c r="BA1174" s="7"/>
      <c r="BB1174" s="7"/>
      <c r="BC1174" s="7"/>
      <c r="BD1174" s="7"/>
      <c r="BE1174" s="7"/>
      <c r="BF1174" s="7"/>
      <c r="BG1174" s="7"/>
      <c r="BH1174" s="7"/>
      <c r="BI1174" s="7"/>
      <c r="BJ1174" s="7"/>
      <c r="BK1174" s="7"/>
      <c r="BL1174" s="7"/>
      <c r="BM1174" s="7"/>
      <c r="BN1174" s="7"/>
      <c r="BO1174" s="7"/>
      <c r="BP1174" s="7"/>
      <c r="BQ1174" s="7"/>
      <c r="BR1174" s="7"/>
      <c r="BS1174" s="7"/>
      <c r="BT1174" s="7"/>
      <c r="BU1174" s="7"/>
      <c r="BV1174" s="7"/>
      <c r="BW1174" s="7"/>
      <c r="BX1174" s="7"/>
      <c r="BY1174" s="7"/>
      <c r="BZ1174" s="7"/>
      <c r="CA1174" s="7"/>
      <c r="CB1174" s="7"/>
      <c r="CC1174" s="7"/>
      <c r="CD1174" s="7"/>
      <c r="CE1174" s="7"/>
      <c r="CF1174" s="7"/>
      <c r="CG1174" s="7"/>
      <c r="CH1174" s="7"/>
      <c r="CI1174" s="7"/>
      <c r="CJ1174" s="7"/>
      <c r="CK1174" s="7"/>
      <c r="CL1174" s="7"/>
      <c r="CM1174" s="7"/>
      <c r="CN1174" s="7"/>
      <c r="CO1174" s="7"/>
      <c r="CP1174" s="7"/>
      <c r="CQ1174" s="7"/>
      <c r="CR1174" s="7"/>
      <c r="CS1174" s="7"/>
      <c r="CT1174" s="7"/>
      <c r="CU1174" s="7"/>
      <c r="CV1174" s="7"/>
      <c r="CW1174" s="7"/>
      <c r="CX1174" s="7"/>
      <c r="CY1174" s="7"/>
      <c r="CZ1174" s="7"/>
      <c r="DA1174" s="7"/>
      <c r="DB1174" s="7"/>
      <c r="DC1174" s="7"/>
      <c r="DD1174" s="7"/>
      <c r="DE1174" s="7"/>
      <c r="DF1174" s="7"/>
      <c r="DG1174" s="7"/>
      <c r="DH1174" s="7"/>
      <c r="DI1174" s="7"/>
      <c r="DJ1174" s="7"/>
      <c r="DK1174" s="7"/>
      <c r="DL1174" s="7"/>
      <c r="DM1174" s="7"/>
      <c r="DN1174" s="7"/>
      <c r="DO1174" s="7"/>
      <c r="DP1174" s="7"/>
      <c r="DQ1174" s="7"/>
      <c r="DR1174" s="7"/>
      <c r="DS1174" s="7"/>
      <c r="DT1174" s="7"/>
      <c r="DU1174" s="7"/>
      <c r="DV1174" s="7"/>
      <c r="DW1174" s="7"/>
      <c r="DX1174" s="7"/>
      <c r="DY1174" s="7"/>
      <c r="DZ1174" s="7"/>
      <c r="EA1174" s="7"/>
      <c r="EB1174" s="7"/>
      <c r="EC1174" s="7"/>
      <c r="ED1174" s="7"/>
      <c r="EE1174" s="7"/>
      <c r="EF1174" s="7"/>
      <c r="EG1174" s="7"/>
      <c r="EH1174" s="7"/>
      <c r="EI1174" s="7"/>
      <c r="EJ1174" s="7"/>
      <c r="EK1174" s="7"/>
      <c r="EL1174" s="7"/>
      <c r="EM1174" s="7"/>
      <c r="EN1174" s="7"/>
      <c r="EO1174" s="7"/>
      <c r="EP1174" s="7"/>
      <c r="EQ1174" s="7"/>
      <c r="ER1174" s="7"/>
      <c r="ES1174" s="7"/>
      <c r="ET1174" s="7"/>
      <c r="EU1174" s="7"/>
      <c r="EV1174" s="7"/>
      <c r="EW1174" s="7"/>
      <c r="EX1174" s="7"/>
      <c r="EY1174" s="7"/>
      <c r="EZ1174" s="7"/>
      <c r="FA1174" s="7"/>
      <c r="FB1174" s="7"/>
      <c r="FC1174" s="7"/>
      <c r="FD1174" s="7"/>
      <c r="FE1174" s="7"/>
      <c r="FF1174" s="7"/>
      <c r="FG1174" s="7"/>
      <c r="FH1174" s="7"/>
      <c r="FI1174" s="7"/>
      <c r="FJ1174" s="7"/>
    </row>
    <row r="1175" spans="1:166" s="4" customFormat="1" ht="21.75" hidden="1" customHeight="1" x14ac:dyDescent="0.25">
      <c r="A1175" s="4">
        <v>1173</v>
      </c>
      <c r="B1175" s="4" t="s">
        <v>3951</v>
      </c>
      <c r="C1175" s="144" t="s">
        <v>4051</v>
      </c>
      <c r="D1175" s="209" t="s">
        <v>4181</v>
      </c>
      <c r="E1175" s="214" t="s">
        <v>4226</v>
      </c>
      <c r="F1175" s="26" t="s">
        <v>2101</v>
      </c>
      <c r="G1175" s="26" t="s">
        <v>2296</v>
      </c>
      <c r="H1175" s="26" t="s">
        <v>40</v>
      </c>
      <c r="I1175" s="8">
        <v>45793</v>
      </c>
      <c r="J1175" s="71">
        <f t="shared" ca="1" si="191"/>
        <v>350.39353854166984</v>
      </c>
      <c r="K1175" s="19">
        <v>364</v>
      </c>
      <c r="L1175" s="70">
        <f t="shared" si="192"/>
        <v>46157</v>
      </c>
      <c r="M1175" s="214" t="s">
        <v>4226</v>
      </c>
      <c r="O1175" s="209" t="s">
        <v>4264</v>
      </c>
      <c r="U1175" s="47" t="s">
        <v>29</v>
      </c>
      <c r="X1175" s="47" t="s">
        <v>6973</v>
      </c>
      <c r="Y1175" s="209" t="s">
        <v>4098</v>
      </c>
      <c r="Z1175" s="110" t="s">
        <v>3985</v>
      </c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7"/>
      <c r="AW1175" s="7"/>
      <c r="AX1175" s="7"/>
      <c r="AY1175" s="7"/>
      <c r="AZ1175" s="7"/>
      <c r="BA1175" s="7"/>
      <c r="BB1175" s="7"/>
      <c r="BC1175" s="7"/>
      <c r="BD1175" s="7"/>
      <c r="BE1175" s="7"/>
      <c r="BF1175" s="7"/>
      <c r="BG1175" s="7"/>
      <c r="BH1175" s="7"/>
      <c r="BI1175" s="7"/>
      <c r="BJ1175" s="7"/>
      <c r="BK1175" s="7"/>
      <c r="BL1175" s="7"/>
      <c r="BM1175" s="7"/>
      <c r="BN1175" s="7"/>
      <c r="BO1175" s="7"/>
      <c r="BP1175" s="7"/>
      <c r="BQ1175" s="7"/>
      <c r="BR1175" s="7"/>
      <c r="BS1175" s="7"/>
      <c r="BT1175" s="7"/>
      <c r="BU1175" s="7"/>
      <c r="BV1175" s="7"/>
      <c r="BW1175" s="7"/>
      <c r="BX1175" s="7"/>
      <c r="BY1175" s="7"/>
      <c r="BZ1175" s="7"/>
      <c r="CA1175" s="7"/>
      <c r="CB1175" s="7"/>
      <c r="CC1175" s="7"/>
      <c r="CD1175" s="7"/>
      <c r="CE1175" s="7"/>
      <c r="CF1175" s="7"/>
      <c r="CG1175" s="7"/>
      <c r="CH1175" s="7"/>
      <c r="CI1175" s="7"/>
      <c r="CJ1175" s="7"/>
      <c r="CK1175" s="7"/>
      <c r="CL1175" s="7"/>
      <c r="CM1175" s="7"/>
      <c r="CN1175" s="7"/>
      <c r="CO1175" s="7"/>
      <c r="CP1175" s="7"/>
      <c r="CQ1175" s="7"/>
      <c r="CR1175" s="7"/>
      <c r="CS1175" s="7"/>
      <c r="CT1175" s="7"/>
      <c r="CU1175" s="7"/>
      <c r="CV1175" s="7"/>
      <c r="CW1175" s="7"/>
      <c r="CX1175" s="7"/>
      <c r="CY1175" s="7"/>
      <c r="CZ1175" s="7"/>
      <c r="DA1175" s="7"/>
      <c r="DB1175" s="7"/>
      <c r="DC1175" s="7"/>
      <c r="DD1175" s="7"/>
      <c r="DE1175" s="7"/>
      <c r="DF1175" s="7"/>
      <c r="DG1175" s="7"/>
      <c r="DH1175" s="7"/>
      <c r="DI1175" s="7"/>
      <c r="DJ1175" s="7"/>
      <c r="DK1175" s="7"/>
      <c r="DL1175" s="7"/>
      <c r="DM1175" s="7"/>
      <c r="DN1175" s="7"/>
      <c r="DO1175" s="7"/>
      <c r="DP1175" s="7"/>
      <c r="DQ1175" s="7"/>
      <c r="DR1175" s="7"/>
      <c r="DS1175" s="7"/>
      <c r="DT1175" s="7"/>
      <c r="DU1175" s="7"/>
      <c r="DV1175" s="7"/>
      <c r="DW1175" s="7"/>
      <c r="DX1175" s="7"/>
      <c r="DY1175" s="7"/>
      <c r="DZ1175" s="7"/>
      <c r="EA1175" s="7"/>
      <c r="EB1175" s="7"/>
      <c r="EC1175" s="7"/>
      <c r="ED1175" s="7"/>
      <c r="EE1175" s="7"/>
      <c r="EF1175" s="7"/>
      <c r="EG1175" s="7"/>
      <c r="EH1175" s="7"/>
      <c r="EI1175" s="7"/>
      <c r="EJ1175" s="7"/>
      <c r="EK1175" s="7"/>
      <c r="EL1175" s="7"/>
      <c r="EM1175" s="7"/>
      <c r="EN1175" s="7"/>
      <c r="EO1175" s="7"/>
      <c r="EP1175" s="7"/>
      <c r="EQ1175" s="7"/>
      <c r="ER1175" s="7"/>
      <c r="ES1175" s="7"/>
      <c r="ET1175" s="7"/>
      <c r="EU1175" s="7"/>
      <c r="EV1175" s="7"/>
      <c r="EW1175" s="7"/>
      <c r="EX1175" s="7"/>
      <c r="EY1175" s="7"/>
      <c r="EZ1175" s="7"/>
      <c r="FA1175" s="7"/>
      <c r="FB1175" s="7"/>
      <c r="FC1175" s="7"/>
      <c r="FD1175" s="7"/>
      <c r="FE1175" s="7"/>
      <c r="FF1175" s="7"/>
      <c r="FG1175" s="7"/>
      <c r="FH1175" s="7"/>
      <c r="FI1175" s="7"/>
      <c r="FJ1175" s="7"/>
    </row>
    <row r="1176" spans="1:166" s="4" customFormat="1" ht="21.75" hidden="1" customHeight="1" x14ac:dyDescent="0.25">
      <c r="A1176" s="4">
        <v>1174</v>
      </c>
      <c r="B1176" s="4" t="s">
        <v>3951</v>
      </c>
      <c r="C1176" s="144" t="s">
        <v>4053</v>
      </c>
      <c r="D1176" s="209" t="s">
        <v>4181</v>
      </c>
      <c r="E1176" s="214" t="s">
        <v>4227</v>
      </c>
      <c r="F1176" s="26" t="s">
        <v>2101</v>
      </c>
      <c r="G1176" s="26" t="s">
        <v>2296</v>
      </c>
      <c r="H1176" s="26" t="s">
        <v>40</v>
      </c>
      <c r="I1176" s="8">
        <v>45741</v>
      </c>
      <c r="J1176" s="71">
        <f t="shared" ca="1" si="191"/>
        <v>663.39353854166984</v>
      </c>
      <c r="K1176" s="19">
        <v>729</v>
      </c>
      <c r="L1176" s="70">
        <f t="shared" si="192"/>
        <v>46470</v>
      </c>
      <c r="M1176" s="214" t="s">
        <v>4227</v>
      </c>
      <c r="O1176" s="209" t="s">
        <v>4265</v>
      </c>
      <c r="U1176" s="47" t="s">
        <v>29</v>
      </c>
      <c r="X1176" s="47" t="s">
        <v>6973</v>
      </c>
      <c r="Y1176" s="209" t="s">
        <v>4099</v>
      </c>
      <c r="Z1176" s="110" t="s">
        <v>3986</v>
      </c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7"/>
      <c r="AX1176" s="7"/>
      <c r="AY1176" s="7"/>
      <c r="AZ1176" s="7"/>
      <c r="BA1176" s="7"/>
      <c r="BB1176" s="7"/>
      <c r="BC1176" s="7"/>
      <c r="BD1176" s="7"/>
      <c r="BE1176" s="7"/>
      <c r="BF1176" s="7"/>
      <c r="BG1176" s="7"/>
      <c r="BH1176" s="7"/>
      <c r="BI1176" s="7"/>
      <c r="BJ1176" s="7"/>
      <c r="BK1176" s="7"/>
      <c r="BL1176" s="7"/>
      <c r="BM1176" s="7"/>
      <c r="BN1176" s="7"/>
      <c r="BO1176" s="7"/>
      <c r="BP1176" s="7"/>
      <c r="BQ1176" s="7"/>
      <c r="BR1176" s="7"/>
      <c r="BS1176" s="7"/>
      <c r="BT1176" s="7"/>
      <c r="BU1176" s="7"/>
      <c r="BV1176" s="7"/>
      <c r="BW1176" s="7"/>
      <c r="BX1176" s="7"/>
      <c r="BY1176" s="7"/>
      <c r="BZ1176" s="7"/>
      <c r="CA1176" s="7"/>
      <c r="CB1176" s="7"/>
      <c r="CC1176" s="7"/>
      <c r="CD1176" s="7"/>
      <c r="CE1176" s="7"/>
      <c r="CF1176" s="7"/>
      <c r="CG1176" s="7"/>
      <c r="CH1176" s="7"/>
      <c r="CI1176" s="7"/>
      <c r="CJ1176" s="7"/>
      <c r="CK1176" s="7"/>
      <c r="CL1176" s="7"/>
      <c r="CM1176" s="7"/>
      <c r="CN1176" s="7"/>
      <c r="CO1176" s="7"/>
      <c r="CP1176" s="7"/>
      <c r="CQ1176" s="7"/>
      <c r="CR1176" s="7"/>
      <c r="CS1176" s="7"/>
      <c r="CT1176" s="7"/>
      <c r="CU1176" s="7"/>
      <c r="CV1176" s="7"/>
      <c r="CW1176" s="7"/>
      <c r="CX1176" s="7"/>
      <c r="CY1176" s="7"/>
      <c r="CZ1176" s="7"/>
      <c r="DA1176" s="7"/>
      <c r="DB1176" s="7"/>
      <c r="DC1176" s="7"/>
      <c r="DD1176" s="7"/>
      <c r="DE1176" s="7"/>
      <c r="DF1176" s="7"/>
      <c r="DG1176" s="7"/>
      <c r="DH1176" s="7"/>
      <c r="DI1176" s="7"/>
      <c r="DJ1176" s="7"/>
      <c r="DK1176" s="7"/>
      <c r="DL1176" s="7"/>
      <c r="DM1176" s="7"/>
      <c r="DN1176" s="7"/>
      <c r="DO1176" s="7"/>
      <c r="DP1176" s="7"/>
      <c r="DQ1176" s="7"/>
      <c r="DR1176" s="7"/>
      <c r="DS1176" s="7"/>
      <c r="DT1176" s="7"/>
      <c r="DU1176" s="7"/>
      <c r="DV1176" s="7"/>
      <c r="DW1176" s="7"/>
      <c r="DX1176" s="7"/>
      <c r="DY1176" s="7"/>
      <c r="DZ1176" s="7"/>
      <c r="EA1176" s="7"/>
      <c r="EB1176" s="7"/>
      <c r="EC1176" s="7"/>
      <c r="ED1176" s="7"/>
      <c r="EE1176" s="7"/>
      <c r="EF1176" s="7"/>
      <c r="EG1176" s="7"/>
      <c r="EH1176" s="7"/>
      <c r="EI1176" s="7"/>
      <c r="EJ1176" s="7"/>
      <c r="EK1176" s="7"/>
      <c r="EL1176" s="7"/>
      <c r="EM1176" s="7"/>
      <c r="EN1176" s="7"/>
      <c r="EO1176" s="7"/>
      <c r="EP1176" s="7"/>
      <c r="EQ1176" s="7"/>
      <c r="ER1176" s="7"/>
      <c r="ES1176" s="7"/>
      <c r="ET1176" s="7"/>
      <c r="EU1176" s="7"/>
      <c r="EV1176" s="7"/>
      <c r="EW1176" s="7"/>
      <c r="EX1176" s="7"/>
      <c r="EY1176" s="7"/>
      <c r="EZ1176" s="7"/>
      <c r="FA1176" s="7"/>
      <c r="FB1176" s="7"/>
      <c r="FC1176" s="7"/>
      <c r="FD1176" s="7"/>
      <c r="FE1176" s="7"/>
      <c r="FF1176" s="7"/>
      <c r="FG1176" s="7"/>
      <c r="FH1176" s="7"/>
      <c r="FI1176" s="7"/>
      <c r="FJ1176" s="7"/>
    </row>
    <row r="1177" spans="1:166" s="4" customFormat="1" ht="21.75" hidden="1" customHeight="1" x14ac:dyDescent="0.25">
      <c r="A1177" s="4">
        <v>1175</v>
      </c>
      <c r="B1177" s="4" t="s">
        <v>3951</v>
      </c>
      <c r="C1177" s="144" t="s">
        <v>4054</v>
      </c>
      <c r="D1177" s="209" t="s">
        <v>4181</v>
      </c>
      <c r="E1177" s="214" t="s">
        <v>4228</v>
      </c>
      <c r="F1177" s="26" t="s">
        <v>2101</v>
      </c>
      <c r="G1177" s="26" t="s">
        <v>2296</v>
      </c>
      <c r="H1177" s="26" t="s">
        <v>40</v>
      </c>
      <c r="I1177" s="8">
        <v>45718</v>
      </c>
      <c r="J1177" s="71">
        <f t="shared" ca="1" si="191"/>
        <v>640.39353854166984</v>
      </c>
      <c r="K1177" s="19">
        <v>729</v>
      </c>
      <c r="L1177" s="70">
        <f t="shared" si="192"/>
        <v>46447</v>
      </c>
      <c r="M1177" s="214" t="s">
        <v>4228</v>
      </c>
      <c r="O1177" s="209"/>
      <c r="U1177" s="47" t="s">
        <v>29</v>
      </c>
      <c r="X1177" s="47" t="s">
        <v>6973</v>
      </c>
      <c r="Y1177" s="209" t="s">
        <v>4100</v>
      </c>
      <c r="Z1177" s="110" t="s">
        <v>3987</v>
      </c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7"/>
      <c r="AW1177" s="7"/>
      <c r="AX1177" s="7"/>
      <c r="AY1177" s="7"/>
      <c r="AZ1177" s="7"/>
      <c r="BA1177" s="7"/>
      <c r="BB1177" s="7"/>
      <c r="BC1177" s="7"/>
      <c r="BD1177" s="7"/>
      <c r="BE1177" s="7"/>
      <c r="BF1177" s="7"/>
      <c r="BG1177" s="7"/>
      <c r="BH1177" s="7"/>
      <c r="BI1177" s="7"/>
      <c r="BJ1177" s="7"/>
      <c r="BK1177" s="7"/>
      <c r="BL1177" s="7"/>
      <c r="BM1177" s="7"/>
      <c r="BN1177" s="7"/>
      <c r="BO1177" s="7"/>
      <c r="BP1177" s="7"/>
      <c r="BQ1177" s="7"/>
      <c r="BR1177" s="7"/>
      <c r="BS1177" s="7"/>
      <c r="BT1177" s="7"/>
      <c r="BU1177" s="7"/>
      <c r="BV1177" s="7"/>
      <c r="BW1177" s="7"/>
      <c r="BX1177" s="7"/>
      <c r="BY1177" s="7"/>
      <c r="BZ1177" s="7"/>
      <c r="CA1177" s="7"/>
      <c r="CB1177" s="7"/>
      <c r="CC1177" s="7"/>
      <c r="CD1177" s="7"/>
      <c r="CE1177" s="7"/>
      <c r="CF1177" s="7"/>
      <c r="CG1177" s="7"/>
      <c r="CH1177" s="7"/>
      <c r="CI1177" s="7"/>
      <c r="CJ1177" s="7"/>
      <c r="CK1177" s="7"/>
      <c r="CL1177" s="7"/>
      <c r="CM1177" s="7"/>
      <c r="CN1177" s="7"/>
      <c r="CO1177" s="7"/>
      <c r="CP1177" s="7"/>
      <c r="CQ1177" s="7"/>
      <c r="CR1177" s="7"/>
      <c r="CS1177" s="7"/>
      <c r="CT1177" s="7"/>
      <c r="CU1177" s="7"/>
      <c r="CV1177" s="7"/>
      <c r="CW1177" s="7"/>
      <c r="CX1177" s="7"/>
      <c r="CY1177" s="7"/>
      <c r="CZ1177" s="7"/>
      <c r="DA1177" s="7"/>
      <c r="DB1177" s="7"/>
      <c r="DC1177" s="7"/>
      <c r="DD1177" s="7"/>
      <c r="DE1177" s="7"/>
      <c r="DF1177" s="7"/>
      <c r="DG1177" s="7"/>
      <c r="DH1177" s="7"/>
      <c r="DI1177" s="7"/>
      <c r="DJ1177" s="7"/>
      <c r="DK1177" s="7"/>
      <c r="DL1177" s="7"/>
      <c r="DM1177" s="7"/>
      <c r="DN1177" s="7"/>
      <c r="DO1177" s="7"/>
      <c r="DP1177" s="7"/>
      <c r="DQ1177" s="7"/>
      <c r="DR1177" s="7"/>
      <c r="DS1177" s="7"/>
      <c r="DT1177" s="7"/>
      <c r="DU1177" s="7"/>
      <c r="DV1177" s="7"/>
      <c r="DW1177" s="7"/>
      <c r="DX1177" s="7"/>
      <c r="DY1177" s="7"/>
      <c r="DZ1177" s="7"/>
      <c r="EA1177" s="7"/>
      <c r="EB1177" s="7"/>
      <c r="EC1177" s="7"/>
      <c r="ED1177" s="7"/>
      <c r="EE1177" s="7"/>
      <c r="EF1177" s="7"/>
      <c r="EG1177" s="7"/>
      <c r="EH1177" s="7"/>
      <c r="EI1177" s="7"/>
      <c r="EJ1177" s="7"/>
      <c r="EK1177" s="7"/>
      <c r="EL1177" s="7"/>
      <c r="EM1177" s="7"/>
      <c r="EN1177" s="7"/>
      <c r="EO1177" s="7"/>
      <c r="EP1177" s="7"/>
      <c r="EQ1177" s="7"/>
      <c r="ER1177" s="7"/>
      <c r="ES1177" s="7"/>
      <c r="ET1177" s="7"/>
      <c r="EU1177" s="7"/>
      <c r="EV1177" s="7"/>
      <c r="EW1177" s="7"/>
      <c r="EX1177" s="7"/>
      <c r="EY1177" s="7"/>
      <c r="EZ1177" s="7"/>
      <c r="FA1177" s="7"/>
      <c r="FB1177" s="7"/>
      <c r="FC1177" s="7"/>
      <c r="FD1177" s="7"/>
      <c r="FE1177" s="7"/>
      <c r="FF1177" s="7"/>
      <c r="FG1177" s="7"/>
      <c r="FH1177" s="7"/>
      <c r="FI1177" s="7"/>
      <c r="FJ1177" s="7"/>
    </row>
    <row r="1178" spans="1:166" s="4" customFormat="1" ht="21.75" hidden="1" customHeight="1" x14ac:dyDescent="0.25">
      <c r="A1178" s="4">
        <v>1176</v>
      </c>
      <c r="B1178" s="4" t="s">
        <v>3951</v>
      </c>
      <c r="C1178" s="144" t="s">
        <v>4051</v>
      </c>
      <c r="D1178" s="209" t="s">
        <v>4182</v>
      </c>
      <c r="E1178" s="214" t="s">
        <v>4229</v>
      </c>
      <c r="F1178" s="26" t="s">
        <v>2101</v>
      </c>
      <c r="G1178" s="26" t="s">
        <v>2296</v>
      </c>
      <c r="H1178" s="26" t="s">
        <v>40</v>
      </c>
      <c r="I1178" s="8">
        <v>45741</v>
      </c>
      <c r="J1178" s="71">
        <f t="shared" ca="1" si="191"/>
        <v>298.39353854166984</v>
      </c>
      <c r="K1178" s="19">
        <v>364</v>
      </c>
      <c r="L1178" s="70">
        <f t="shared" si="192"/>
        <v>46105</v>
      </c>
      <c r="M1178" s="214" t="s">
        <v>4229</v>
      </c>
      <c r="O1178" s="209" t="s">
        <v>4266</v>
      </c>
      <c r="U1178" s="47" t="s">
        <v>29</v>
      </c>
      <c r="X1178" s="47" t="s">
        <v>6973</v>
      </c>
      <c r="Y1178" s="209" t="s">
        <v>4101</v>
      </c>
      <c r="Z1178" s="110" t="s">
        <v>3988</v>
      </c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  <c r="AZ1178" s="7"/>
      <c r="BA1178" s="7"/>
      <c r="BB1178" s="7"/>
      <c r="BC1178" s="7"/>
      <c r="BD1178" s="7"/>
      <c r="BE1178" s="7"/>
      <c r="BF1178" s="7"/>
      <c r="BG1178" s="7"/>
      <c r="BH1178" s="7"/>
      <c r="BI1178" s="7"/>
      <c r="BJ1178" s="7"/>
      <c r="BK1178" s="7"/>
      <c r="BL1178" s="7"/>
      <c r="BM1178" s="7"/>
      <c r="BN1178" s="7"/>
      <c r="BO1178" s="7"/>
      <c r="BP1178" s="7"/>
      <c r="BQ1178" s="7"/>
      <c r="BR1178" s="7"/>
      <c r="BS1178" s="7"/>
      <c r="BT1178" s="7"/>
      <c r="BU1178" s="7"/>
      <c r="BV1178" s="7"/>
      <c r="BW1178" s="7"/>
      <c r="BX1178" s="7"/>
      <c r="BY1178" s="7"/>
      <c r="BZ1178" s="7"/>
      <c r="CA1178" s="7"/>
      <c r="CB1178" s="7"/>
      <c r="CC1178" s="7"/>
      <c r="CD1178" s="7"/>
      <c r="CE1178" s="7"/>
      <c r="CF1178" s="7"/>
      <c r="CG1178" s="7"/>
      <c r="CH1178" s="7"/>
      <c r="CI1178" s="7"/>
      <c r="CJ1178" s="7"/>
      <c r="CK1178" s="7"/>
      <c r="CL1178" s="7"/>
      <c r="CM1178" s="7"/>
      <c r="CN1178" s="7"/>
      <c r="CO1178" s="7"/>
      <c r="CP1178" s="7"/>
      <c r="CQ1178" s="7"/>
      <c r="CR1178" s="7"/>
      <c r="CS1178" s="7"/>
      <c r="CT1178" s="7"/>
      <c r="CU1178" s="7"/>
      <c r="CV1178" s="7"/>
      <c r="CW1178" s="7"/>
      <c r="CX1178" s="7"/>
      <c r="CY1178" s="7"/>
      <c r="CZ1178" s="7"/>
      <c r="DA1178" s="7"/>
      <c r="DB1178" s="7"/>
      <c r="DC1178" s="7"/>
      <c r="DD1178" s="7"/>
      <c r="DE1178" s="7"/>
      <c r="DF1178" s="7"/>
      <c r="DG1178" s="7"/>
      <c r="DH1178" s="7"/>
      <c r="DI1178" s="7"/>
      <c r="DJ1178" s="7"/>
      <c r="DK1178" s="7"/>
      <c r="DL1178" s="7"/>
      <c r="DM1178" s="7"/>
      <c r="DN1178" s="7"/>
      <c r="DO1178" s="7"/>
      <c r="DP1178" s="7"/>
      <c r="DQ1178" s="7"/>
      <c r="DR1178" s="7"/>
      <c r="DS1178" s="7"/>
      <c r="DT1178" s="7"/>
      <c r="DU1178" s="7"/>
      <c r="DV1178" s="7"/>
      <c r="DW1178" s="7"/>
      <c r="DX1178" s="7"/>
      <c r="DY1178" s="7"/>
      <c r="DZ1178" s="7"/>
      <c r="EA1178" s="7"/>
      <c r="EB1178" s="7"/>
      <c r="EC1178" s="7"/>
      <c r="ED1178" s="7"/>
      <c r="EE1178" s="7"/>
      <c r="EF1178" s="7"/>
      <c r="EG1178" s="7"/>
      <c r="EH1178" s="7"/>
      <c r="EI1178" s="7"/>
      <c r="EJ1178" s="7"/>
      <c r="EK1178" s="7"/>
      <c r="EL1178" s="7"/>
      <c r="EM1178" s="7"/>
      <c r="EN1178" s="7"/>
      <c r="EO1178" s="7"/>
      <c r="EP1178" s="7"/>
      <c r="EQ1178" s="7"/>
      <c r="ER1178" s="7"/>
      <c r="ES1178" s="7"/>
      <c r="ET1178" s="7"/>
      <c r="EU1178" s="7"/>
      <c r="EV1178" s="7"/>
      <c r="EW1178" s="7"/>
      <c r="EX1178" s="7"/>
      <c r="EY1178" s="7"/>
      <c r="EZ1178" s="7"/>
      <c r="FA1178" s="7"/>
      <c r="FB1178" s="7"/>
      <c r="FC1178" s="7"/>
      <c r="FD1178" s="7"/>
      <c r="FE1178" s="7"/>
      <c r="FF1178" s="7"/>
      <c r="FG1178" s="7"/>
      <c r="FH1178" s="7"/>
      <c r="FI1178" s="7"/>
      <c r="FJ1178" s="7"/>
    </row>
    <row r="1179" spans="1:166" s="4" customFormat="1" ht="21.75" hidden="1" customHeight="1" x14ac:dyDescent="0.25">
      <c r="A1179" s="4">
        <v>1177</v>
      </c>
      <c r="B1179" s="4" t="s">
        <v>3951</v>
      </c>
      <c r="C1179" s="144" t="s">
        <v>4051</v>
      </c>
      <c r="D1179" s="209" t="s">
        <v>4182</v>
      </c>
      <c r="E1179" s="214" t="s">
        <v>2045</v>
      </c>
      <c r="F1179" s="26" t="s">
        <v>2101</v>
      </c>
      <c r="G1179" s="26" t="s">
        <v>2296</v>
      </c>
      <c r="H1179" s="26" t="s">
        <v>40</v>
      </c>
      <c r="I1179" s="8">
        <v>45741</v>
      </c>
      <c r="J1179" s="71">
        <f t="shared" ca="1" si="191"/>
        <v>298.39353854166984</v>
      </c>
      <c r="K1179" s="19">
        <v>364</v>
      </c>
      <c r="L1179" s="70">
        <f t="shared" si="192"/>
        <v>46105</v>
      </c>
      <c r="M1179" s="214" t="s">
        <v>2045</v>
      </c>
      <c r="O1179" s="209" t="s">
        <v>307</v>
      </c>
      <c r="U1179" s="47" t="s">
        <v>29</v>
      </c>
      <c r="X1179" s="47" t="s">
        <v>6973</v>
      </c>
      <c r="Y1179" s="209" t="s">
        <v>4102</v>
      </c>
      <c r="Z1179" s="110" t="s">
        <v>3989</v>
      </c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  <c r="AY1179" s="7"/>
      <c r="AZ1179" s="7"/>
      <c r="BA1179" s="7"/>
      <c r="BB1179" s="7"/>
      <c r="BC1179" s="7"/>
      <c r="BD1179" s="7"/>
      <c r="BE1179" s="7"/>
      <c r="BF1179" s="7"/>
      <c r="BG1179" s="7"/>
      <c r="BH1179" s="7"/>
      <c r="BI1179" s="7"/>
      <c r="BJ1179" s="7"/>
      <c r="BK1179" s="7"/>
      <c r="BL1179" s="7"/>
      <c r="BM1179" s="7"/>
      <c r="BN1179" s="7"/>
      <c r="BO1179" s="7"/>
      <c r="BP1179" s="7"/>
      <c r="BQ1179" s="7"/>
      <c r="BR1179" s="7"/>
      <c r="BS1179" s="7"/>
      <c r="BT1179" s="7"/>
      <c r="BU1179" s="7"/>
      <c r="BV1179" s="7"/>
      <c r="BW1179" s="7"/>
      <c r="BX1179" s="7"/>
      <c r="BY1179" s="7"/>
      <c r="BZ1179" s="7"/>
      <c r="CA1179" s="7"/>
      <c r="CB1179" s="7"/>
      <c r="CC1179" s="7"/>
      <c r="CD1179" s="7"/>
      <c r="CE1179" s="7"/>
      <c r="CF1179" s="7"/>
      <c r="CG1179" s="7"/>
      <c r="CH1179" s="7"/>
      <c r="CI1179" s="7"/>
      <c r="CJ1179" s="7"/>
      <c r="CK1179" s="7"/>
      <c r="CL1179" s="7"/>
      <c r="CM1179" s="7"/>
      <c r="CN1179" s="7"/>
      <c r="CO1179" s="7"/>
      <c r="CP1179" s="7"/>
      <c r="CQ1179" s="7"/>
      <c r="CR1179" s="7"/>
      <c r="CS1179" s="7"/>
      <c r="CT1179" s="7"/>
      <c r="CU1179" s="7"/>
      <c r="CV1179" s="7"/>
      <c r="CW1179" s="7"/>
      <c r="CX1179" s="7"/>
      <c r="CY1179" s="7"/>
      <c r="CZ1179" s="7"/>
      <c r="DA1179" s="7"/>
      <c r="DB1179" s="7"/>
      <c r="DC1179" s="7"/>
      <c r="DD1179" s="7"/>
      <c r="DE1179" s="7"/>
      <c r="DF1179" s="7"/>
      <c r="DG1179" s="7"/>
      <c r="DH1179" s="7"/>
      <c r="DI1179" s="7"/>
      <c r="DJ1179" s="7"/>
      <c r="DK1179" s="7"/>
      <c r="DL1179" s="7"/>
      <c r="DM1179" s="7"/>
      <c r="DN1179" s="7"/>
      <c r="DO1179" s="7"/>
      <c r="DP1179" s="7"/>
      <c r="DQ1179" s="7"/>
      <c r="DR1179" s="7"/>
      <c r="DS1179" s="7"/>
      <c r="DT1179" s="7"/>
      <c r="DU1179" s="7"/>
      <c r="DV1179" s="7"/>
      <c r="DW1179" s="7"/>
      <c r="DX1179" s="7"/>
      <c r="DY1179" s="7"/>
      <c r="DZ1179" s="7"/>
      <c r="EA1179" s="7"/>
      <c r="EB1179" s="7"/>
      <c r="EC1179" s="7"/>
      <c r="ED1179" s="7"/>
      <c r="EE1179" s="7"/>
      <c r="EF1179" s="7"/>
      <c r="EG1179" s="7"/>
      <c r="EH1179" s="7"/>
      <c r="EI1179" s="7"/>
      <c r="EJ1179" s="7"/>
      <c r="EK1179" s="7"/>
      <c r="EL1179" s="7"/>
      <c r="EM1179" s="7"/>
      <c r="EN1179" s="7"/>
      <c r="EO1179" s="7"/>
      <c r="EP1179" s="7"/>
      <c r="EQ1179" s="7"/>
      <c r="ER1179" s="7"/>
      <c r="ES1179" s="7"/>
      <c r="ET1179" s="7"/>
      <c r="EU1179" s="7"/>
      <c r="EV1179" s="7"/>
      <c r="EW1179" s="7"/>
      <c r="EX1179" s="7"/>
      <c r="EY1179" s="7"/>
      <c r="EZ1179" s="7"/>
      <c r="FA1179" s="7"/>
      <c r="FB1179" s="7"/>
      <c r="FC1179" s="7"/>
      <c r="FD1179" s="7"/>
      <c r="FE1179" s="7"/>
      <c r="FF1179" s="7"/>
      <c r="FG1179" s="7"/>
      <c r="FH1179" s="7"/>
      <c r="FI1179" s="7"/>
      <c r="FJ1179" s="7"/>
    </row>
    <row r="1180" spans="1:166" s="4" customFormat="1" ht="21.75" hidden="1" customHeight="1" x14ac:dyDescent="0.25">
      <c r="A1180" s="4">
        <v>1178</v>
      </c>
      <c r="B1180" s="4" t="s">
        <v>3951</v>
      </c>
      <c r="C1180" s="144" t="s">
        <v>4051</v>
      </c>
      <c r="D1180" s="209" t="s">
        <v>3505</v>
      </c>
      <c r="E1180" s="214" t="s">
        <v>4216</v>
      </c>
      <c r="F1180" s="26" t="s">
        <v>2101</v>
      </c>
      <c r="G1180" s="26" t="s">
        <v>2296</v>
      </c>
      <c r="H1180" s="26" t="s">
        <v>40</v>
      </c>
      <c r="I1180" s="8">
        <v>45794</v>
      </c>
      <c r="J1180" s="71">
        <f t="shared" ca="1" si="191"/>
        <v>351.39353854166984</v>
      </c>
      <c r="K1180" s="19">
        <v>364</v>
      </c>
      <c r="L1180" s="70">
        <f t="shared" si="192"/>
        <v>46158</v>
      </c>
      <c r="M1180" s="214" t="s">
        <v>4216</v>
      </c>
      <c r="O1180" s="209" t="s">
        <v>4258</v>
      </c>
      <c r="U1180" s="47" t="s">
        <v>29</v>
      </c>
      <c r="X1180" s="47" t="s">
        <v>6973</v>
      </c>
      <c r="Y1180" s="209" t="s">
        <v>4103</v>
      </c>
      <c r="Z1180" s="110" t="s">
        <v>3990</v>
      </c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  <c r="AZ1180" s="7"/>
      <c r="BA1180" s="7"/>
      <c r="BB1180" s="7"/>
      <c r="BC1180" s="7"/>
      <c r="BD1180" s="7"/>
      <c r="BE1180" s="7"/>
      <c r="BF1180" s="7"/>
      <c r="BG1180" s="7"/>
      <c r="BH1180" s="7"/>
      <c r="BI1180" s="7"/>
      <c r="BJ1180" s="7"/>
      <c r="BK1180" s="7"/>
      <c r="BL1180" s="7"/>
      <c r="BM1180" s="7"/>
      <c r="BN1180" s="7"/>
      <c r="BO1180" s="7"/>
      <c r="BP1180" s="7"/>
      <c r="BQ1180" s="7"/>
      <c r="BR1180" s="7"/>
      <c r="BS1180" s="7"/>
      <c r="BT1180" s="7"/>
      <c r="BU1180" s="7"/>
      <c r="BV1180" s="7"/>
      <c r="BW1180" s="7"/>
      <c r="BX1180" s="7"/>
      <c r="BY1180" s="7"/>
      <c r="BZ1180" s="7"/>
      <c r="CA1180" s="7"/>
      <c r="CB1180" s="7"/>
      <c r="CC1180" s="7"/>
      <c r="CD1180" s="7"/>
      <c r="CE1180" s="7"/>
      <c r="CF1180" s="7"/>
      <c r="CG1180" s="7"/>
      <c r="CH1180" s="7"/>
      <c r="CI1180" s="7"/>
      <c r="CJ1180" s="7"/>
      <c r="CK1180" s="7"/>
      <c r="CL1180" s="7"/>
      <c r="CM1180" s="7"/>
      <c r="CN1180" s="7"/>
      <c r="CO1180" s="7"/>
      <c r="CP1180" s="7"/>
      <c r="CQ1180" s="7"/>
      <c r="CR1180" s="7"/>
      <c r="CS1180" s="7"/>
      <c r="CT1180" s="7"/>
      <c r="CU1180" s="7"/>
      <c r="CV1180" s="7"/>
      <c r="CW1180" s="7"/>
      <c r="CX1180" s="7"/>
      <c r="CY1180" s="7"/>
      <c r="CZ1180" s="7"/>
      <c r="DA1180" s="7"/>
      <c r="DB1180" s="7"/>
      <c r="DC1180" s="7"/>
      <c r="DD1180" s="7"/>
      <c r="DE1180" s="7"/>
      <c r="DF1180" s="7"/>
      <c r="DG1180" s="7"/>
      <c r="DH1180" s="7"/>
      <c r="DI1180" s="7"/>
      <c r="DJ1180" s="7"/>
      <c r="DK1180" s="7"/>
      <c r="DL1180" s="7"/>
      <c r="DM1180" s="7"/>
      <c r="DN1180" s="7"/>
      <c r="DO1180" s="7"/>
      <c r="DP1180" s="7"/>
      <c r="DQ1180" s="7"/>
      <c r="DR1180" s="7"/>
      <c r="DS1180" s="7"/>
      <c r="DT1180" s="7"/>
      <c r="DU1180" s="7"/>
      <c r="DV1180" s="7"/>
      <c r="DW1180" s="7"/>
      <c r="DX1180" s="7"/>
      <c r="DY1180" s="7"/>
      <c r="DZ1180" s="7"/>
      <c r="EA1180" s="7"/>
      <c r="EB1180" s="7"/>
      <c r="EC1180" s="7"/>
      <c r="ED1180" s="7"/>
      <c r="EE1180" s="7"/>
      <c r="EF1180" s="7"/>
      <c r="EG1180" s="7"/>
      <c r="EH1180" s="7"/>
      <c r="EI1180" s="7"/>
      <c r="EJ1180" s="7"/>
      <c r="EK1180" s="7"/>
      <c r="EL1180" s="7"/>
      <c r="EM1180" s="7"/>
      <c r="EN1180" s="7"/>
      <c r="EO1180" s="7"/>
      <c r="EP1180" s="7"/>
      <c r="EQ1180" s="7"/>
      <c r="ER1180" s="7"/>
      <c r="ES1180" s="7"/>
      <c r="ET1180" s="7"/>
      <c r="EU1180" s="7"/>
      <c r="EV1180" s="7"/>
      <c r="EW1180" s="7"/>
      <c r="EX1180" s="7"/>
      <c r="EY1180" s="7"/>
      <c r="EZ1180" s="7"/>
      <c r="FA1180" s="7"/>
      <c r="FB1180" s="7"/>
      <c r="FC1180" s="7"/>
      <c r="FD1180" s="7"/>
      <c r="FE1180" s="7"/>
      <c r="FF1180" s="7"/>
      <c r="FG1180" s="7"/>
      <c r="FH1180" s="7"/>
      <c r="FI1180" s="7"/>
      <c r="FJ1180" s="7"/>
    </row>
    <row r="1181" spans="1:166" s="4" customFormat="1" ht="21.75" hidden="1" customHeight="1" x14ac:dyDescent="0.25">
      <c r="A1181" s="4">
        <v>1179</v>
      </c>
      <c r="B1181" s="4" t="s">
        <v>3951</v>
      </c>
      <c r="C1181" s="144" t="s">
        <v>4051</v>
      </c>
      <c r="D1181" s="209" t="s">
        <v>3505</v>
      </c>
      <c r="E1181" s="214" t="s">
        <v>4216</v>
      </c>
      <c r="F1181" s="26" t="s">
        <v>2101</v>
      </c>
      <c r="G1181" s="26" t="s">
        <v>2296</v>
      </c>
      <c r="H1181" s="26" t="s">
        <v>40</v>
      </c>
      <c r="I1181" s="8">
        <v>45794</v>
      </c>
      <c r="J1181" s="71">
        <f t="shared" ca="1" si="191"/>
        <v>351.39353854166984</v>
      </c>
      <c r="K1181" s="19">
        <v>364</v>
      </c>
      <c r="L1181" s="70">
        <f t="shared" si="192"/>
        <v>46158</v>
      </c>
      <c r="M1181" s="214" t="s">
        <v>4216</v>
      </c>
      <c r="O1181" s="209" t="s">
        <v>4258</v>
      </c>
      <c r="U1181" s="47" t="s">
        <v>29</v>
      </c>
      <c r="X1181" s="47" t="s">
        <v>6973</v>
      </c>
      <c r="Y1181" s="209" t="s">
        <v>4104</v>
      </c>
      <c r="Z1181" s="110" t="s">
        <v>3991</v>
      </c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  <c r="BD1181" s="7"/>
      <c r="BE1181" s="7"/>
      <c r="BF1181" s="7"/>
      <c r="BG1181" s="7"/>
      <c r="BH1181" s="7"/>
      <c r="BI1181" s="7"/>
      <c r="BJ1181" s="7"/>
      <c r="BK1181" s="7"/>
      <c r="BL1181" s="7"/>
      <c r="BM1181" s="7"/>
      <c r="BN1181" s="7"/>
      <c r="BO1181" s="7"/>
      <c r="BP1181" s="7"/>
      <c r="BQ1181" s="7"/>
      <c r="BR1181" s="7"/>
      <c r="BS1181" s="7"/>
      <c r="BT1181" s="7"/>
      <c r="BU1181" s="7"/>
      <c r="BV1181" s="7"/>
      <c r="BW1181" s="7"/>
      <c r="BX1181" s="7"/>
      <c r="BY1181" s="7"/>
      <c r="BZ1181" s="7"/>
      <c r="CA1181" s="7"/>
      <c r="CB1181" s="7"/>
      <c r="CC1181" s="7"/>
      <c r="CD1181" s="7"/>
      <c r="CE1181" s="7"/>
      <c r="CF1181" s="7"/>
      <c r="CG1181" s="7"/>
      <c r="CH1181" s="7"/>
      <c r="CI1181" s="7"/>
      <c r="CJ1181" s="7"/>
      <c r="CK1181" s="7"/>
      <c r="CL1181" s="7"/>
      <c r="CM1181" s="7"/>
      <c r="CN1181" s="7"/>
      <c r="CO1181" s="7"/>
      <c r="CP1181" s="7"/>
      <c r="CQ1181" s="7"/>
      <c r="CR1181" s="7"/>
      <c r="CS1181" s="7"/>
      <c r="CT1181" s="7"/>
      <c r="CU1181" s="7"/>
      <c r="CV1181" s="7"/>
      <c r="CW1181" s="7"/>
      <c r="CX1181" s="7"/>
      <c r="CY1181" s="7"/>
      <c r="CZ1181" s="7"/>
      <c r="DA1181" s="7"/>
      <c r="DB1181" s="7"/>
      <c r="DC1181" s="7"/>
      <c r="DD1181" s="7"/>
      <c r="DE1181" s="7"/>
      <c r="DF1181" s="7"/>
      <c r="DG1181" s="7"/>
      <c r="DH1181" s="7"/>
      <c r="DI1181" s="7"/>
      <c r="DJ1181" s="7"/>
      <c r="DK1181" s="7"/>
      <c r="DL1181" s="7"/>
      <c r="DM1181" s="7"/>
      <c r="DN1181" s="7"/>
      <c r="DO1181" s="7"/>
      <c r="DP1181" s="7"/>
      <c r="DQ1181" s="7"/>
      <c r="DR1181" s="7"/>
      <c r="DS1181" s="7"/>
      <c r="DT1181" s="7"/>
      <c r="DU1181" s="7"/>
      <c r="DV1181" s="7"/>
      <c r="DW1181" s="7"/>
      <c r="DX1181" s="7"/>
      <c r="DY1181" s="7"/>
      <c r="DZ1181" s="7"/>
      <c r="EA1181" s="7"/>
      <c r="EB1181" s="7"/>
      <c r="EC1181" s="7"/>
      <c r="ED1181" s="7"/>
      <c r="EE1181" s="7"/>
      <c r="EF1181" s="7"/>
      <c r="EG1181" s="7"/>
      <c r="EH1181" s="7"/>
      <c r="EI1181" s="7"/>
      <c r="EJ1181" s="7"/>
      <c r="EK1181" s="7"/>
      <c r="EL1181" s="7"/>
      <c r="EM1181" s="7"/>
      <c r="EN1181" s="7"/>
      <c r="EO1181" s="7"/>
      <c r="EP1181" s="7"/>
      <c r="EQ1181" s="7"/>
      <c r="ER1181" s="7"/>
      <c r="ES1181" s="7"/>
      <c r="ET1181" s="7"/>
      <c r="EU1181" s="7"/>
      <c r="EV1181" s="7"/>
      <c r="EW1181" s="7"/>
      <c r="EX1181" s="7"/>
      <c r="EY1181" s="7"/>
      <c r="EZ1181" s="7"/>
      <c r="FA1181" s="7"/>
      <c r="FB1181" s="7"/>
      <c r="FC1181" s="7"/>
      <c r="FD1181" s="7"/>
      <c r="FE1181" s="7"/>
      <c r="FF1181" s="7"/>
      <c r="FG1181" s="7"/>
      <c r="FH1181" s="7"/>
      <c r="FI1181" s="7"/>
      <c r="FJ1181" s="7"/>
    </row>
    <row r="1182" spans="1:166" s="4" customFormat="1" ht="21.75" hidden="1" customHeight="1" x14ac:dyDescent="0.25">
      <c r="A1182" s="4">
        <v>1180</v>
      </c>
      <c r="B1182" s="4" t="s">
        <v>3951</v>
      </c>
      <c r="C1182" s="144" t="s">
        <v>4055</v>
      </c>
      <c r="D1182" s="209" t="s">
        <v>3505</v>
      </c>
      <c r="E1182" s="214" t="s">
        <v>4230</v>
      </c>
      <c r="F1182" s="26" t="s">
        <v>2101</v>
      </c>
      <c r="G1182" s="26" t="s">
        <v>2296</v>
      </c>
      <c r="H1182" s="26" t="s">
        <v>40</v>
      </c>
      <c r="I1182" s="8">
        <v>45741</v>
      </c>
      <c r="J1182" s="71">
        <f t="shared" ca="1" si="191"/>
        <v>1393.3935385416698</v>
      </c>
      <c r="K1182" s="19">
        <v>1459</v>
      </c>
      <c r="L1182" s="70">
        <f t="shared" si="192"/>
        <v>47200</v>
      </c>
      <c r="M1182" s="214" t="s">
        <v>4230</v>
      </c>
      <c r="O1182" s="209" t="s">
        <v>4267</v>
      </c>
      <c r="U1182" s="47" t="s">
        <v>29</v>
      </c>
      <c r="X1182" s="47" t="s">
        <v>6973</v>
      </c>
      <c r="Y1182" s="209" t="s">
        <v>4105</v>
      </c>
      <c r="Z1182" s="110" t="s">
        <v>3992</v>
      </c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  <c r="AZ1182" s="7"/>
      <c r="BA1182" s="7"/>
      <c r="BB1182" s="7"/>
      <c r="BC1182" s="7"/>
      <c r="BD1182" s="7"/>
      <c r="BE1182" s="7"/>
      <c r="BF1182" s="7"/>
      <c r="BG1182" s="7"/>
      <c r="BH1182" s="7"/>
      <c r="BI1182" s="7"/>
      <c r="BJ1182" s="7"/>
      <c r="BK1182" s="7"/>
      <c r="BL1182" s="7"/>
      <c r="BM1182" s="7"/>
      <c r="BN1182" s="7"/>
      <c r="BO1182" s="7"/>
      <c r="BP1182" s="7"/>
      <c r="BQ1182" s="7"/>
      <c r="BR1182" s="7"/>
      <c r="BS1182" s="7"/>
      <c r="BT1182" s="7"/>
      <c r="BU1182" s="7"/>
      <c r="BV1182" s="7"/>
      <c r="BW1182" s="7"/>
      <c r="BX1182" s="7"/>
      <c r="BY1182" s="7"/>
      <c r="BZ1182" s="7"/>
      <c r="CA1182" s="7"/>
      <c r="CB1182" s="7"/>
      <c r="CC1182" s="7"/>
      <c r="CD1182" s="7"/>
      <c r="CE1182" s="7"/>
      <c r="CF1182" s="7"/>
      <c r="CG1182" s="7"/>
      <c r="CH1182" s="7"/>
      <c r="CI1182" s="7"/>
      <c r="CJ1182" s="7"/>
      <c r="CK1182" s="7"/>
      <c r="CL1182" s="7"/>
      <c r="CM1182" s="7"/>
      <c r="CN1182" s="7"/>
      <c r="CO1182" s="7"/>
      <c r="CP1182" s="7"/>
      <c r="CQ1182" s="7"/>
      <c r="CR1182" s="7"/>
      <c r="CS1182" s="7"/>
      <c r="CT1182" s="7"/>
      <c r="CU1182" s="7"/>
      <c r="CV1182" s="7"/>
      <c r="CW1182" s="7"/>
      <c r="CX1182" s="7"/>
      <c r="CY1182" s="7"/>
      <c r="CZ1182" s="7"/>
      <c r="DA1182" s="7"/>
      <c r="DB1182" s="7"/>
      <c r="DC1182" s="7"/>
      <c r="DD1182" s="7"/>
      <c r="DE1182" s="7"/>
      <c r="DF1182" s="7"/>
      <c r="DG1182" s="7"/>
      <c r="DH1182" s="7"/>
      <c r="DI1182" s="7"/>
      <c r="DJ1182" s="7"/>
      <c r="DK1182" s="7"/>
      <c r="DL1182" s="7"/>
      <c r="DM1182" s="7"/>
      <c r="DN1182" s="7"/>
      <c r="DO1182" s="7"/>
      <c r="DP1182" s="7"/>
      <c r="DQ1182" s="7"/>
      <c r="DR1182" s="7"/>
      <c r="DS1182" s="7"/>
      <c r="DT1182" s="7"/>
      <c r="DU1182" s="7"/>
      <c r="DV1182" s="7"/>
      <c r="DW1182" s="7"/>
      <c r="DX1182" s="7"/>
      <c r="DY1182" s="7"/>
      <c r="DZ1182" s="7"/>
      <c r="EA1182" s="7"/>
      <c r="EB1182" s="7"/>
      <c r="EC1182" s="7"/>
      <c r="ED1182" s="7"/>
      <c r="EE1182" s="7"/>
      <c r="EF1182" s="7"/>
      <c r="EG1182" s="7"/>
      <c r="EH1182" s="7"/>
      <c r="EI1182" s="7"/>
      <c r="EJ1182" s="7"/>
      <c r="EK1182" s="7"/>
      <c r="EL1182" s="7"/>
      <c r="EM1182" s="7"/>
      <c r="EN1182" s="7"/>
      <c r="EO1182" s="7"/>
      <c r="EP1182" s="7"/>
      <c r="EQ1182" s="7"/>
      <c r="ER1182" s="7"/>
      <c r="ES1182" s="7"/>
      <c r="ET1182" s="7"/>
      <c r="EU1182" s="7"/>
      <c r="EV1182" s="7"/>
      <c r="EW1182" s="7"/>
      <c r="EX1182" s="7"/>
      <c r="EY1182" s="7"/>
      <c r="EZ1182" s="7"/>
      <c r="FA1182" s="7"/>
      <c r="FB1182" s="7"/>
      <c r="FC1182" s="7"/>
      <c r="FD1182" s="7"/>
      <c r="FE1182" s="7"/>
      <c r="FF1182" s="7"/>
      <c r="FG1182" s="7"/>
      <c r="FH1182" s="7"/>
      <c r="FI1182" s="7"/>
      <c r="FJ1182" s="7"/>
    </row>
    <row r="1183" spans="1:166" s="4" customFormat="1" ht="21.75" hidden="1" customHeight="1" x14ac:dyDescent="0.25">
      <c r="A1183" s="4">
        <v>1181</v>
      </c>
      <c r="B1183" s="4" t="s">
        <v>3951</v>
      </c>
      <c r="C1183" s="144" t="s">
        <v>4051</v>
      </c>
      <c r="D1183" s="209" t="s">
        <v>3505</v>
      </c>
      <c r="E1183" s="214" t="s">
        <v>4231</v>
      </c>
      <c r="F1183" s="26" t="s">
        <v>2101</v>
      </c>
      <c r="G1183" s="26" t="s">
        <v>2296</v>
      </c>
      <c r="H1183" s="26" t="s">
        <v>40</v>
      </c>
      <c r="I1183" s="8">
        <v>45794</v>
      </c>
      <c r="J1183" s="71">
        <f t="shared" ca="1" si="191"/>
        <v>351.39353854166984</v>
      </c>
      <c r="K1183" s="19">
        <v>364</v>
      </c>
      <c r="L1183" s="70">
        <f t="shared" si="192"/>
        <v>46158</v>
      </c>
      <c r="M1183" s="214" t="s">
        <v>4231</v>
      </c>
      <c r="O1183" s="209" t="s">
        <v>307</v>
      </c>
      <c r="U1183" s="47" t="s">
        <v>29</v>
      </c>
      <c r="X1183" s="47" t="s">
        <v>6973</v>
      </c>
      <c r="Y1183" s="209" t="s">
        <v>4106</v>
      </c>
      <c r="Z1183" s="110" t="s">
        <v>3993</v>
      </c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7"/>
      <c r="AX1183" s="7"/>
      <c r="AY1183" s="7"/>
      <c r="AZ1183" s="7"/>
      <c r="BA1183" s="7"/>
      <c r="BB1183" s="7"/>
      <c r="BC1183" s="7"/>
      <c r="BD1183" s="7"/>
      <c r="BE1183" s="7"/>
      <c r="BF1183" s="7"/>
      <c r="BG1183" s="7"/>
      <c r="BH1183" s="7"/>
      <c r="BI1183" s="7"/>
      <c r="BJ1183" s="7"/>
      <c r="BK1183" s="7"/>
      <c r="BL1183" s="7"/>
      <c r="BM1183" s="7"/>
      <c r="BN1183" s="7"/>
      <c r="BO1183" s="7"/>
      <c r="BP1183" s="7"/>
      <c r="BQ1183" s="7"/>
      <c r="BR1183" s="7"/>
      <c r="BS1183" s="7"/>
      <c r="BT1183" s="7"/>
      <c r="BU1183" s="7"/>
      <c r="BV1183" s="7"/>
      <c r="BW1183" s="7"/>
      <c r="BX1183" s="7"/>
      <c r="BY1183" s="7"/>
      <c r="BZ1183" s="7"/>
      <c r="CA1183" s="7"/>
      <c r="CB1183" s="7"/>
      <c r="CC1183" s="7"/>
      <c r="CD1183" s="7"/>
      <c r="CE1183" s="7"/>
      <c r="CF1183" s="7"/>
      <c r="CG1183" s="7"/>
      <c r="CH1183" s="7"/>
      <c r="CI1183" s="7"/>
      <c r="CJ1183" s="7"/>
      <c r="CK1183" s="7"/>
      <c r="CL1183" s="7"/>
      <c r="CM1183" s="7"/>
      <c r="CN1183" s="7"/>
      <c r="CO1183" s="7"/>
      <c r="CP1183" s="7"/>
      <c r="CQ1183" s="7"/>
      <c r="CR1183" s="7"/>
      <c r="CS1183" s="7"/>
      <c r="CT1183" s="7"/>
      <c r="CU1183" s="7"/>
      <c r="CV1183" s="7"/>
      <c r="CW1183" s="7"/>
      <c r="CX1183" s="7"/>
      <c r="CY1183" s="7"/>
      <c r="CZ1183" s="7"/>
      <c r="DA1183" s="7"/>
      <c r="DB1183" s="7"/>
      <c r="DC1183" s="7"/>
      <c r="DD1183" s="7"/>
      <c r="DE1183" s="7"/>
      <c r="DF1183" s="7"/>
      <c r="DG1183" s="7"/>
      <c r="DH1183" s="7"/>
      <c r="DI1183" s="7"/>
      <c r="DJ1183" s="7"/>
      <c r="DK1183" s="7"/>
      <c r="DL1183" s="7"/>
      <c r="DM1183" s="7"/>
      <c r="DN1183" s="7"/>
      <c r="DO1183" s="7"/>
      <c r="DP1183" s="7"/>
      <c r="DQ1183" s="7"/>
      <c r="DR1183" s="7"/>
      <c r="DS1183" s="7"/>
      <c r="DT1183" s="7"/>
      <c r="DU1183" s="7"/>
      <c r="DV1183" s="7"/>
      <c r="DW1183" s="7"/>
      <c r="DX1183" s="7"/>
      <c r="DY1183" s="7"/>
      <c r="DZ1183" s="7"/>
      <c r="EA1183" s="7"/>
      <c r="EB1183" s="7"/>
      <c r="EC1183" s="7"/>
      <c r="ED1183" s="7"/>
      <c r="EE1183" s="7"/>
      <c r="EF1183" s="7"/>
      <c r="EG1183" s="7"/>
      <c r="EH1183" s="7"/>
      <c r="EI1183" s="7"/>
      <c r="EJ1183" s="7"/>
      <c r="EK1183" s="7"/>
      <c r="EL1183" s="7"/>
      <c r="EM1183" s="7"/>
      <c r="EN1183" s="7"/>
      <c r="EO1183" s="7"/>
      <c r="EP1183" s="7"/>
      <c r="EQ1183" s="7"/>
      <c r="ER1183" s="7"/>
      <c r="ES1183" s="7"/>
      <c r="ET1183" s="7"/>
      <c r="EU1183" s="7"/>
      <c r="EV1183" s="7"/>
      <c r="EW1183" s="7"/>
      <c r="EX1183" s="7"/>
      <c r="EY1183" s="7"/>
      <c r="EZ1183" s="7"/>
      <c r="FA1183" s="7"/>
      <c r="FB1183" s="7"/>
      <c r="FC1183" s="7"/>
      <c r="FD1183" s="7"/>
      <c r="FE1183" s="7"/>
      <c r="FF1183" s="7"/>
      <c r="FG1183" s="7"/>
      <c r="FH1183" s="7"/>
      <c r="FI1183" s="7"/>
      <c r="FJ1183" s="7"/>
    </row>
    <row r="1184" spans="1:166" s="4" customFormat="1" ht="21.75" hidden="1" customHeight="1" x14ac:dyDescent="0.25">
      <c r="A1184" s="4">
        <v>1182</v>
      </c>
      <c r="B1184" s="4" t="s">
        <v>3951</v>
      </c>
      <c r="C1184" s="144" t="s">
        <v>4051</v>
      </c>
      <c r="D1184" s="209" t="s">
        <v>3505</v>
      </c>
      <c r="E1184" s="214" t="s">
        <v>4232</v>
      </c>
      <c r="F1184" s="26" t="s">
        <v>2101</v>
      </c>
      <c r="G1184" s="26" t="s">
        <v>2296</v>
      </c>
      <c r="H1184" s="26" t="s">
        <v>40</v>
      </c>
      <c r="I1184" s="8">
        <v>45794</v>
      </c>
      <c r="J1184" s="71">
        <f t="shared" ca="1" si="191"/>
        <v>351.39353854166984</v>
      </c>
      <c r="K1184" s="19">
        <v>364</v>
      </c>
      <c r="L1184" s="70">
        <f t="shared" si="192"/>
        <v>46158</v>
      </c>
      <c r="M1184" s="214" t="s">
        <v>4232</v>
      </c>
      <c r="O1184" s="209" t="s">
        <v>4268</v>
      </c>
      <c r="U1184" s="47" t="s">
        <v>29</v>
      </c>
      <c r="X1184" s="47" t="s">
        <v>6973</v>
      </c>
      <c r="Y1184" s="209" t="s">
        <v>4107</v>
      </c>
      <c r="Z1184" s="110" t="s">
        <v>3994</v>
      </c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  <c r="AZ1184" s="7"/>
      <c r="BA1184" s="7"/>
      <c r="BB1184" s="7"/>
      <c r="BC1184" s="7"/>
      <c r="BD1184" s="7"/>
      <c r="BE1184" s="7"/>
      <c r="BF1184" s="7"/>
      <c r="BG1184" s="7"/>
      <c r="BH1184" s="7"/>
      <c r="BI1184" s="7"/>
      <c r="BJ1184" s="7"/>
      <c r="BK1184" s="7"/>
      <c r="BL1184" s="7"/>
      <c r="BM1184" s="7"/>
      <c r="BN1184" s="7"/>
      <c r="BO1184" s="7"/>
      <c r="BP1184" s="7"/>
      <c r="BQ1184" s="7"/>
      <c r="BR1184" s="7"/>
      <c r="BS1184" s="7"/>
      <c r="BT1184" s="7"/>
      <c r="BU1184" s="7"/>
      <c r="BV1184" s="7"/>
      <c r="BW1184" s="7"/>
      <c r="BX1184" s="7"/>
      <c r="BY1184" s="7"/>
      <c r="BZ1184" s="7"/>
      <c r="CA1184" s="7"/>
      <c r="CB1184" s="7"/>
      <c r="CC1184" s="7"/>
      <c r="CD1184" s="7"/>
      <c r="CE1184" s="7"/>
      <c r="CF1184" s="7"/>
      <c r="CG1184" s="7"/>
      <c r="CH1184" s="7"/>
      <c r="CI1184" s="7"/>
      <c r="CJ1184" s="7"/>
      <c r="CK1184" s="7"/>
      <c r="CL1184" s="7"/>
      <c r="CM1184" s="7"/>
      <c r="CN1184" s="7"/>
      <c r="CO1184" s="7"/>
      <c r="CP1184" s="7"/>
      <c r="CQ1184" s="7"/>
      <c r="CR1184" s="7"/>
      <c r="CS1184" s="7"/>
      <c r="CT1184" s="7"/>
      <c r="CU1184" s="7"/>
      <c r="CV1184" s="7"/>
      <c r="CW1184" s="7"/>
      <c r="CX1184" s="7"/>
      <c r="CY1184" s="7"/>
      <c r="CZ1184" s="7"/>
      <c r="DA1184" s="7"/>
      <c r="DB1184" s="7"/>
      <c r="DC1184" s="7"/>
      <c r="DD1184" s="7"/>
      <c r="DE1184" s="7"/>
      <c r="DF1184" s="7"/>
      <c r="DG1184" s="7"/>
      <c r="DH1184" s="7"/>
      <c r="DI1184" s="7"/>
      <c r="DJ1184" s="7"/>
      <c r="DK1184" s="7"/>
      <c r="DL1184" s="7"/>
      <c r="DM1184" s="7"/>
      <c r="DN1184" s="7"/>
      <c r="DO1184" s="7"/>
      <c r="DP1184" s="7"/>
      <c r="DQ1184" s="7"/>
      <c r="DR1184" s="7"/>
      <c r="DS1184" s="7"/>
      <c r="DT1184" s="7"/>
      <c r="DU1184" s="7"/>
      <c r="DV1184" s="7"/>
      <c r="DW1184" s="7"/>
      <c r="DX1184" s="7"/>
      <c r="DY1184" s="7"/>
      <c r="DZ1184" s="7"/>
      <c r="EA1184" s="7"/>
      <c r="EB1184" s="7"/>
      <c r="EC1184" s="7"/>
      <c r="ED1184" s="7"/>
      <c r="EE1184" s="7"/>
      <c r="EF1184" s="7"/>
      <c r="EG1184" s="7"/>
      <c r="EH1184" s="7"/>
      <c r="EI1184" s="7"/>
      <c r="EJ1184" s="7"/>
      <c r="EK1184" s="7"/>
      <c r="EL1184" s="7"/>
      <c r="EM1184" s="7"/>
      <c r="EN1184" s="7"/>
      <c r="EO1184" s="7"/>
      <c r="EP1184" s="7"/>
      <c r="EQ1184" s="7"/>
      <c r="ER1184" s="7"/>
      <c r="ES1184" s="7"/>
      <c r="ET1184" s="7"/>
      <c r="EU1184" s="7"/>
      <c r="EV1184" s="7"/>
      <c r="EW1184" s="7"/>
      <c r="EX1184" s="7"/>
      <c r="EY1184" s="7"/>
      <c r="EZ1184" s="7"/>
      <c r="FA1184" s="7"/>
      <c r="FB1184" s="7"/>
      <c r="FC1184" s="7"/>
      <c r="FD1184" s="7"/>
      <c r="FE1184" s="7"/>
      <c r="FF1184" s="7"/>
      <c r="FG1184" s="7"/>
      <c r="FH1184" s="7"/>
      <c r="FI1184" s="7"/>
      <c r="FJ1184" s="7"/>
    </row>
    <row r="1185" spans="1:166" s="4" customFormat="1" ht="21.75" hidden="1" customHeight="1" x14ac:dyDescent="0.25">
      <c r="A1185" s="4">
        <v>1183</v>
      </c>
      <c r="B1185" s="4" t="s">
        <v>3951</v>
      </c>
      <c r="C1185" s="144" t="s">
        <v>4052</v>
      </c>
      <c r="D1185" s="209" t="s">
        <v>3505</v>
      </c>
      <c r="E1185" s="214" t="s">
        <v>4233</v>
      </c>
      <c r="F1185" s="26" t="s">
        <v>2101</v>
      </c>
      <c r="G1185" s="26" t="s">
        <v>2296</v>
      </c>
      <c r="H1185" s="26" t="s">
        <v>40</v>
      </c>
      <c r="I1185" s="8">
        <v>45741</v>
      </c>
      <c r="J1185" s="71">
        <f t="shared" ca="1" si="191"/>
        <v>298.39353854166984</v>
      </c>
      <c r="K1185" s="19">
        <v>364</v>
      </c>
      <c r="L1185" s="70">
        <f t="shared" si="192"/>
        <v>46105</v>
      </c>
      <c r="M1185" s="214" t="s">
        <v>4233</v>
      </c>
      <c r="O1185" s="209" t="s">
        <v>4269</v>
      </c>
      <c r="U1185" s="47" t="s">
        <v>29</v>
      </c>
      <c r="X1185" s="47" t="s">
        <v>6973</v>
      </c>
      <c r="Y1185" s="209" t="s">
        <v>4108</v>
      </c>
      <c r="Z1185" s="110" t="s">
        <v>3995</v>
      </c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7"/>
      <c r="AX1185" s="7"/>
      <c r="AY1185" s="7"/>
      <c r="AZ1185" s="7"/>
      <c r="BA1185" s="7"/>
      <c r="BB1185" s="7"/>
      <c r="BC1185" s="7"/>
      <c r="BD1185" s="7"/>
      <c r="BE1185" s="7"/>
      <c r="BF1185" s="7"/>
      <c r="BG1185" s="7"/>
      <c r="BH1185" s="7"/>
      <c r="BI1185" s="7"/>
      <c r="BJ1185" s="7"/>
      <c r="BK1185" s="7"/>
      <c r="BL1185" s="7"/>
      <c r="BM1185" s="7"/>
      <c r="BN1185" s="7"/>
      <c r="BO1185" s="7"/>
      <c r="BP1185" s="7"/>
      <c r="BQ1185" s="7"/>
      <c r="BR1185" s="7"/>
      <c r="BS1185" s="7"/>
      <c r="BT1185" s="7"/>
      <c r="BU1185" s="7"/>
      <c r="BV1185" s="7"/>
      <c r="BW1185" s="7"/>
      <c r="BX1185" s="7"/>
      <c r="BY1185" s="7"/>
      <c r="BZ1185" s="7"/>
      <c r="CA1185" s="7"/>
      <c r="CB1185" s="7"/>
      <c r="CC1185" s="7"/>
      <c r="CD1185" s="7"/>
      <c r="CE1185" s="7"/>
      <c r="CF1185" s="7"/>
      <c r="CG1185" s="7"/>
      <c r="CH1185" s="7"/>
      <c r="CI1185" s="7"/>
      <c r="CJ1185" s="7"/>
      <c r="CK1185" s="7"/>
      <c r="CL1185" s="7"/>
      <c r="CM1185" s="7"/>
      <c r="CN1185" s="7"/>
      <c r="CO1185" s="7"/>
      <c r="CP1185" s="7"/>
      <c r="CQ1185" s="7"/>
      <c r="CR1185" s="7"/>
      <c r="CS1185" s="7"/>
      <c r="CT1185" s="7"/>
      <c r="CU1185" s="7"/>
      <c r="CV1185" s="7"/>
      <c r="CW1185" s="7"/>
      <c r="CX1185" s="7"/>
      <c r="CY1185" s="7"/>
      <c r="CZ1185" s="7"/>
      <c r="DA1185" s="7"/>
      <c r="DB1185" s="7"/>
      <c r="DC1185" s="7"/>
      <c r="DD1185" s="7"/>
      <c r="DE1185" s="7"/>
      <c r="DF1185" s="7"/>
      <c r="DG1185" s="7"/>
      <c r="DH1185" s="7"/>
      <c r="DI1185" s="7"/>
      <c r="DJ1185" s="7"/>
      <c r="DK1185" s="7"/>
      <c r="DL1185" s="7"/>
      <c r="DM1185" s="7"/>
      <c r="DN1185" s="7"/>
      <c r="DO1185" s="7"/>
      <c r="DP1185" s="7"/>
      <c r="DQ1185" s="7"/>
      <c r="DR1185" s="7"/>
      <c r="DS1185" s="7"/>
      <c r="DT1185" s="7"/>
      <c r="DU1185" s="7"/>
      <c r="DV1185" s="7"/>
      <c r="DW1185" s="7"/>
      <c r="DX1185" s="7"/>
      <c r="DY1185" s="7"/>
      <c r="DZ1185" s="7"/>
      <c r="EA1185" s="7"/>
      <c r="EB1185" s="7"/>
      <c r="EC1185" s="7"/>
      <c r="ED1185" s="7"/>
      <c r="EE1185" s="7"/>
      <c r="EF1185" s="7"/>
      <c r="EG1185" s="7"/>
      <c r="EH1185" s="7"/>
      <c r="EI1185" s="7"/>
      <c r="EJ1185" s="7"/>
      <c r="EK1185" s="7"/>
      <c r="EL1185" s="7"/>
      <c r="EM1185" s="7"/>
      <c r="EN1185" s="7"/>
      <c r="EO1185" s="7"/>
      <c r="EP1185" s="7"/>
      <c r="EQ1185" s="7"/>
      <c r="ER1185" s="7"/>
      <c r="ES1185" s="7"/>
      <c r="ET1185" s="7"/>
      <c r="EU1185" s="7"/>
      <c r="EV1185" s="7"/>
      <c r="EW1185" s="7"/>
      <c r="EX1185" s="7"/>
      <c r="EY1185" s="7"/>
      <c r="EZ1185" s="7"/>
      <c r="FA1185" s="7"/>
      <c r="FB1185" s="7"/>
      <c r="FC1185" s="7"/>
      <c r="FD1185" s="7"/>
      <c r="FE1185" s="7"/>
      <c r="FF1185" s="7"/>
      <c r="FG1185" s="7"/>
      <c r="FH1185" s="7"/>
      <c r="FI1185" s="7"/>
      <c r="FJ1185" s="7"/>
    </row>
    <row r="1186" spans="1:166" s="4" customFormat="1" ht="21.75" hidden="1" customHeight="1" x14ac:dyDescent="0.25">
      <c r="A1186" s="4">
        <v>1184</v>
      </c>
      <c r="B1186" s="4" t="s">
        <v>3951</v>
      </c>
      <c r="C1186" s="144" t="s">
        <v>4052</v>
      </c>
      <c r="D1186" s="209" t="s">
        <v>3505</v>
      </c>
      <c r="E1186" s="214" t="s">
        <v>4234</v>
      </c>
      <c r="F1186" s="26" t="s">
        <v>2101</v>
      </c>
      <c r="G1186" s="26" t="s">
        <v>2296</v>
      </c>
      <c r="H1186" s="26" t="s">
        <v>40</v>
      </c>
      <c r="I1186" s="8">
        <v>45741</v>
      </c>
      <c r="J1186" s="71">
        <f t="shared" ca="1" si="191"/>
        <v>298.39353854166984</v>
      </c>
      <c r="K1186" s="19">
        <v>364</v>
      </c>
      <c r="L1186" s="70">
        <f t="shared" si="192"/>
        <v>46105</v>
      </c>
      <c r="M1186" s="214" t="s">
        <v>4234</v>
      </c>
      <c r="O1186" s="209" t="s">
        <v>4269</v>
      </c>
      <c r="U1186" s="47" t="s">
        <v>29</v>
      </c>
      <c r="X1186" s="47" t="s">
        <v>6973</v>
      </c>
      <c r="Y1186" s="209" t="s">
        <v>4109</v>
      </c>
      <c r="Z1186" s="110" t="s">
        <v>3996</v>
      </c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7"/>
      <c r="AX1186" s="7"/>
      <c r="AY1186" s="7"/>
      <c r="AZ1186" s="7"/>
      <c r="BA1186" s="7"/>
      <c r="BB1186" s="7"/>
      <c r="BC1186" s="7"/>
      <c r="BD1186" s="7"/>
      <c r="BE1186" s="7"/>
      <c r="BF1186" s="7"/>
      <c r="BG1186" s="7"/>
      <c r="BH1186" s="7"/>
      <c r="BI1186" s="7"/>
      <c r="BJ1186" s="7"/>
      <c r="BK1186" s="7"/>
      <c r="BL1186" s="7"/>
      <c r="BM1186" s="7"/>
      <c r="BN1186" s="7"/>
      <c r="BO1186" s="7"/>
      <c r="BP1186" s="7"/>
      <c r="BQ1186" s="7"/>
      <c r="BR1186" s="7"/>
      <c r="BS1186" s="7"/>
      <c r="BT1186" s="7"/>
      <c r="BU1186" s="7"/>
      <c r="BV1186" s="7"/>
      <c r="BW1186" s="7"/>
      <c r="BX1186" s="7"/>
      <c r="BY1186" s="7"/>
      <c r="BZ1186" s="7"/>
      <c r="CA1186" s="7"/>
      <c r="CB1186" s="7"/>
      <c r="CC1186" s="7"/>
      <c r="CD1186" s="7"/>
      <c r="CE1186" s="7"/>
      <c r="CF1186" s="7"/>
      <c r="CG1186" s="7"/>
      <c r="CH1186" s="7"/>
      <c r="CI1186" s="7"/>
      <c r="CJ1186" s="7"/>
      <c r="CK1186" s="7"/>
      <c r="CL1186" s="7"/>
      <c r="CM1186" s="7"/>
      <c r="CN1186" s="7"/>
      <c r="CO1186" s="7"/>
      <c r="CP1186" s="7"/>
      <c r="CQ1186" s="7"/>
      <c r="CR1186" s="7"/>
      <c r="CS1186" s="7"/>
      <c r="CT1186" s="7"/>
      <c r="CU1186" s="7"/>
      <c r="CV1186" s="7"/>
      <c r="CW1186" s="7"/>
      <c r="CX1186" s="7"/>
      <c r="CY1186" s="7"/>
      <c r="CZ1186" s="7"/>
      <c r="DA1186" s="7"/>
      <c r="DB1186" s="7"/>
      <c r="DC1186" s="7"/>
      <c r="DD1186" s="7"/>
      <c r="DE1186" s="7"/>
      <c r="DF1186" s="7"/>
      <c r="DG1186" s="7"/>
      <c r="DH1186" s="7"/>
      <c r="DI1186" s="7"/>
      <c r="DJ1186" s="7"/>
      <c r="DK1186" s="7"/>
      <c r="DL1186" s="7"/>
      <c r="DM1186" s="7"/>
      <c r="DN1186" s="7"/>
      <c r="DO1186" s="7"/>
      <c r="DP1186" s="7"/>
      <c r="DQ1186" s="7"/>
      <c r="DR1186" s="7"/>
      <c r="DS1186" s="7"/>
      <c r="DT1186" s="7"/>
      <c r="DU1186" s="7"/>
      <c r="DV1186" s="7"/>
      <c r="DW1186" s="7"/>
      <c r="DX1186" s="7"/>
      <c r="DY1186" s="7"/>
      <c r="DZ1186" s="7"/>
      <c r="EA1186" s="7"/>
      <c r="EB1186" s="7"/>
      <c r="EC1186" s="7"/>
      <c r="ED1186" s="7"/>
      <c r="EE1186" s="7"/>
      <c r="EF1186" s="7"/>
      <c r="EG1186" s="7"/>
      <c r="EH1186" s="7"/>
      <c r="EI1186" s="7"/>
      <c r="EJ1186" s="7"/>
      <c r="EK1186" s="7"/>
      <c r="EL1186" s="7"/>
      <c r="EM1186" s="7"/>
      <c r="EN1186" s="7"/>
      <c r="EO1186" s="7"/>
      <c r="EP1186" s="7"/>
      <c r="EQ1186" s="7"/>
      <c r="ER1186" s="7"/>
      <c r="ES1186" s="7"/>
      <c r="ET1186" s="7"/>
      <c r="EU1186" s="7"/>
      <c r="EV1186" s="7"/>
      <c r="EW1186" s="7"/>
      <c r="EX1186" s="7"/>
      <c r="EY1186" s="7"/>
      <c r="EZ1186" s="7"/>
      <c r="FA1186" s="7"/>
      <c r="FB1186" s="7"/>
      <c r="FC1186" s="7"/>
      <c r="FD1186" s="7"/>
      <c r="FE1186" s="7"/>
      <c r="FF1186" s="7"/>
      <c r="FG1186" s="7"/>
      <c r="FH1186" s="7"/>
      <c r="FI1186" s="7"/>
      <c r="FJ1186" s="7"/>
    </row>
    <row r="1187" spans="1:166" s="4" customFormat="1" ht="21.75" hidden="1" customHeight="1" x14ac:dyDescent="0.25">
      <c r="A1187" s="4">
        <v>1185</v>
      </c>
      <c r="B1187" s="4" t="s">
        <v>3951</v>
      </c>
      <c r="C1187" s="144" t="s">
        <v>4051</v>
      </c>
      <c r="D1187" s="209" t="s">
        <v>3505</v>
      </c>
      <c r="E1187" s="214" t="s">
        <v>4235</v>
      </c>
      <c r="F1187" s="26" t="s">
        <v>2101</v>
      </c>
      <c r="G1187" s="26" t="s">
        <v>2296</v>
      </c>
      <c r="H1187" s="26" t="s">
        <v>40</v>
      </c>
      <c r="I1187" s="8">
        <v>45794</v>
      </c>
      <c r="J1187" s="71">
        <f t="shared" ca="1" si="191"/>
        <v>351.39353854166984</v>
      </c>
      <c r="K1187" s="19">
        <v>364</v>
      </c>
      <c r="L1187" s="70">
        <f t="shared" si="192"/>
        <v>46158</v>
      </c>
      <c r="M1187" s="214" t="s">
        <v>4235</v>
      </c>
      <c r="O1187" s="209" t="s">
        <v>307</v>
      </c>
      <c r="U1187" s="47" t="s">
        <v>29</v>
      </c>
      <c r="X1187" s="47" t="s">
        <v>6973</v>
      </c>
      <c r="Y1187" s="209" t="s">
        <v>4110</v>
      </c>
      <c r="Z1187" s="110" t="s">
        <v>3997</v>
      </c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7"/>
      <c r="AX1187" s="7"/>
      <c r="AY1187" s="7"/>
      <c r="AZ1187" s="7"/>
      <c r="BA1187" s="7"/>
      <c r="BB1187" s="7"/>
      <c r="BC1187" s="7"/>
      <c r="BD1187" s="7"/>
      <c r="BE1187" s="7"/>
      <c r="BF1187" s="7"/>
      <c r="BG1187" s="7"/>
      <c r="BH1187" s="7"/>
      <c r="BI1187" s="7"/>
      <c r="BJ1187" s="7"/>
      <c r="BK1187" s="7"/>
      <c r="BL1187" s="7"/>
      <c r="BM1187" s="7"/>
      <c r="BN1187" s="7"/>
      <c r="BO1187" s="7"/>
      <c r="BP1187" s="7"/>
      <c r="BQ1187" s="7"/>
      <c r="BR1187" s="7"/>
      <c r="BS1187" s="7"/>
      <c r="BT1187" s="7"/>
      <c r="BU1187" s="7"/>
      <c r="BV1187" s="7"/>
      <c r="BW1187" s="7"/>
      <c r="BX1187" s="7"/>
      <c r="BY1187" s="7"/>
      <c r="BZ1187" s="7"/>
      <c r="CA1187" s="7"/>
      <c r="CB1187" s="7"/>
      <c r="CC1187" s="7"/>
      <c r="CD1187" s="7"/>
      <c r="CE1187" s="7"/>
      <c r="CF1187" s="7"/>
      <c r="CG1187" s="7"/>
      <c r="CH1187" s="7"/>
      <c r="CI1187" s="7"/>
      <c r="CJ1187" s="7"/>
      <c r="CK1187" s="7"/>
      <c r="CL1187" s="7"/>
      <c r="CM1187" s="7"/>
      <c r="CN1187" s="7"/>
      <c r="CO1187" s="7"/>
      <c r="CP1187" s="7"/>
      <c r="CQ1187" s="7"/>
      <c r="CR1187" s="7"/>
      <c r="CS1187" s="7"/>
      <c r="CT1187" s="7"/>
      <c r="CU1187" s="7"/>
      <c r="CV1187" s="7"/>
      <c r="CW1187" s="7"/>
      <c r="CX1187" s="7"/>
      <c r="CY1187" s="7"/>
      <c r="CZ1187" s="7"/>
      <c r="DA1187" s="7"/>
      <c r="DB1187" s="7"/>
      <c r="DC1187" s="7"/>
      <c r="DD1187" s="7"/>
      <c r="DE1187" s="7"/>
      <c r="DF1187" s="7"/>
      <c r="DG1187" s="7"/>
      <c r="DH1187" s="7"/>
      <c r="DI1187" s="7"/>
      <c r="DJ1187" s="7"/>
      <c r="DK1187" s="7"/>
      <c r="DL1187" s="7"/>
      <c r="DM1187" s="7"/>
      <c r="DN1187" s="7"/>
      <c r="DO1187" s="7"/>
      <c r="DP1187" s="7"/>
      <c r="DQ1187" s="7"/>
      <c r="DR1187" s="7"/>
      <c r="DS1187" s="7"/>
      <c r="DT1187" s="7"/>
      <c r="DU1187" s="7"/>
      <c r="DV1187" s="7"/>
      <c r="DW1187" s="7"/>
      <c r="DX1187" s="7"/>
      <c r="DY1187" s="7"/>
      <c r="DZ1187" s="7"/>
      <c r="EA1187" s="7"/>
      <c r="EB1187" s="7"/>
      <c r="EC1187" s="7"/>
      <c r="ED1187" s="7"/>
      <c r="EE1187" s="7"/>
      <c r="EF1187" s="7"/>
      <c r="EG1187" s="7"/>
      <c r="EH1187" s="7"/>
      <c r="EI1187" s="7"/>
      <c r="EJ1187" s="7"/>
      <c r="EK1187" s="7"/>
      <c r="EL1187" s="7"/>
      <c r="EM1187" s="7"/>
      <c r="EN1187" s="7"/>
      <c r="EO1187" s="7"/>
      <c r="EP1187" s="7"/>
      <c r="EQ1187" s="7"/>
      <c r="ER1187" s="7"/>
      <c r="ES1187" s="7"/>
      <c r="ET1187" s="7"/>
      <c r="EU1187" s="7"/>
      <c r="EV1187" s="7"/>
      <c r="EW1187" s="7"/>
      <c r="EX1187" s="7"/>
      <c r="EY1187" s="7"/>
      <c r="EZ1187" s="7"/>
      <c r="FA1187" s="7"/>
      <c r="FB1187" s="7"/>
      <c r="FC1187" s="7"/>
      <c r="FD1187" s="7"/>
      <c r="FE1187" s="7"/>
      <c r="FF1187" s="7"/>
      <c r="FG1187" s="7"/>
      <c r="FH1187" s="7"/>
      <c r="FI1187" s="7"/>
      <c r="FJ1187" s="7"/>
    </row>
    <row r="1188" spans="1:166" s="4" customFormat="1" ht="21.75" hidden="1" customHeight="1" x14ac:dyDescent="0.25">
      <c r="A1188" s="4">
        <v>1186</v>
      </c>
      <c r="B1188" s="4" t="s">
        <v>3951</v>
      </c>
      <c r="C1188" s="144" t="s">
        <v>4051</v>
      </c>
      <c r="D1188" s="209" t="s">
        <v>3505</v>
      </c>
      <c r="E1188" s="214" t="s">
        <v>4236</v>
      </c>
      <c r="F1188" s="26" t="s">
        <v>2101</v>
      </c>
      <c r="G1188" s="26" t="s">
        <v>2296</v>
      </c>
      <c r="H1188" s="26" t="s">
        <v>40</v>
      </c>
      <c r="I1188" s="8">
        <v>45794</v>
      </c>
      <c r="J1188" s="71">
        <f t="shared" ca="1" si="191"/>
        <v>351.39353854166984</v>
      </c>
      <c r="K1188" s="19">
        <v>364</v>
      </c>
      <c r="L1188" s="70">
        <f t="shared" si="192"/>
        <v>46158</v>
      </c>
      <c r="M1188" s="214" t="s">
        <v>4236</v>
      </c>
      <c r="O1188" s="209" t="s">
        <v>4258</v>
      </c>
      <c r="U1188" s="47" t="s">
        <v>29</v>
      </c>
      <c r="X1188" s="47" t="s">
        <v>6973</v>
      </c>
      <c r="Y1188" s="209" t="s">
        <v>4111</v>
      </c>
      <c r="Z1188" s="110" t="s">
        <v>3998</v>
      </c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7"/>
      <c r="AX1188" s="7"/>
      <c r="AY1188" s="7"/>
      <c r="AZ1188" s="7"/>
      <c r="BA1188" s="7"/>
      <c r="BB1188" s="7"/>
      <c r="BC1188" s="7"/>
      <c r="BD1188" s="7"/>
      <c r="BE1188" s="7"/>
      <c r="BF1188" s="7"/>
      <c r="BG1188" s="7"/>
      <c r="BH1188" s="7"/>
      <c r="BI1188" s="7"/>
      <c r="BJ1188" s="7"/>
      <c r="BK1188" s="7"/>
      <c r="BL1188" s="7"/>
      <c r="BM1188" s="7"/>
      <c r="BN1188" s="7"/>
      <c r="BO1188" s="7"/>
      <c r="BP1188" s="7"/>
      <c r="BQ1188" s="7"/>
      <c r="BR1188" s="7"/>
      <c r="BS1188" s="7"/>
      <c r="BT1188" s="7"/>
      <c r="BU1188" s="7"/>
      <c r="BV1188" s="7"/>
      <c r="BW1188" s="7"/>
      <c r="BX1188" s="7"/>
      <c r="BY1188" s="7"/>
      <c r="BZ1188" s="7"/>
      <c r="CA1188" s="7"/>
      <c r="CB1188" s="7"/>
      <c r="CC1188" s="7"/>
      <c r="CD1188" s="7"/>
      <c r="CE1188" s="7"/>
      <c r="CF1188" s="7"/>
      <c r="CG1188" s="7"/>
      <c r="CH1188" s="7"/>
      <c r="CI1188" s="7"/>
      <c r="CJ1188" s="7"/>
      <c r="CK1188" s="7"/>
      <c r="CL1188" s="7"/>
      <c r="CM1188" s="7"/>
      <c r="CN1188" s="7"/>
      <c r="CO1188" s="7"/>
      <c r="CP1188" s="7"/>
      <c r="CQ1188" s="7"/>
      <c r="CR1188" s="7"/>
      <c r="CS1188" s="7"/>
      <c r="CT1188" s="7"/>
      <c r="CU1188" s="7"/>
      <c r="CV1188" s="7"/>
      <c r="CW1188" s="7"/>
      <c r="CX1188" s="7"/>
      <c r="CY1188" s="7"/>
      <c r="CZ1188" s="7"/>
      <c r="DA1188" s="7"/>
      <c r="DB1188" s="7"/>
      <c r="DC1188" s="7"/>
      <c r="DD1188" s="7"/>
      <c r="DE1188" s="7"/>
      <c r="DF1188" s="7"/>
      <c r="DG1188" s="7"/>
      <c r="DH1188" s="7"/>
      <c r="DI1188" s="7"/>
      <c r="DJ1188" s="7"/>
      <c r="DK1188" s="7"/>
      <c r="DL1188" s="7"/>
      <c r="DM1188" s="7"/>
      <c r="DN1188" s="7"/>
      <c r="DO1188" s="7"/>
      <c r="DP1188" s="7"/>
      <c r="DQ1188" s="7"/>
      <c r="DR1188" s="7"/>
      <c r="DS1188" s="7"/>
      <c r="DT1188" s="7"/>
      <c r="DU1188" s="7"/>
      <c r="DV1188" s="7"/>
      <c r="DW1188" s="7"/>
      <c r="DX1188" s="7"/>
      <c r="DY1188" s="7"/>
      <c r="DZ1188" s="7"/>
      <c r="EA1188" s="7"/>
      <c r="EB1188" s="7"/>
      <c r="EC1188" s="7"/>
      <c r="ED1188" s="7"/>
      <c r="EE1188" s="7"/>
      <c r="EF1188" s="7"/>
      <c r="EG1188" s="7"/>
      <c r="EH1188" s="7"/>
      <c r="EI1188" s="7"/>
      <c r="EJ1188" s="7"/>
      <c r="EK1188" s="7"/>
      <c r="EL1188" s="7"/>
      <c r="EM1188" s="7"/>
      <c r="EN1188" s="7"/>
      <c r="EO1188" s="7"/>
      <c r="EP1188" s="7"/>
      <c r="EQ1188" s="7"/>
      <c r="ER1188" s="7"/>
      <c r="ES1188" s="7"/>
      <c r="ET1188" s="7"/>
      <c r="EU1188" s="7"/>
      <c r="EV1188" s="7"/>
      <c r="EW1188" s="7"/>
      <c r="EX1188" s="7"/>
      <c r="EY1188" s="7"/>
      <c r="EZ1188" s="7"/>
      <c r="FA1188" s="7"/>
      <c r="FB1188" s="7"/>
      <c r="FC1188" s="7"/>
      <c r="FD1188" s="7"/>
      <c r="FE1188" s="7"/>
      <c r="FF1188" s="7"/>
      <c r="FG1188" s="7"/>
      <c r="FH1188" s="7"/>
      <c r="FI1188" s="7"/>
      <c r="FJ1188" s="7"/>
    </row>
    <row r="1189" spans="1:166" s="4" customFormat="1" ht="21.75" hidden="1" customHeight="1" x14ac:dyDescent="0.25">
      <c r="A1189" s="4">
        <v>1187</v>
      </c>
      <c r="B1189" s="4" t="s">
        <v>3951</v>
      </c>
      <c r="C1189" s="144" t="s">
        <v>4051</v>
      </c>
      <c r="D1189" s="209" t="s">
        <v>3505</v>
      </c>
      <c r="E1189" s="214" t="s">
        <v>2038</v>
      </c>
      <c r="F1189" s="26" t="s">
        <v>2101</v>
      </c>
      <c r="G1189" s="26" t="s">
        <v>2296</v>
      </c>
      <c r="H1189" s="26" t="s">
        <v>40</v>
      </c>
      <c r="I1189" s="8">
        <v>45794</v>
      </c>
      <c r="J1189" s="71">
        <f t="shared" ca="1" si="191"/>
        <v>351.39353854166984</v>
      </c>
      <c r="K1189" s="19">
        <v>364</v>
      </c>
      <c r="L1189" s="70">
        <f t="shared" si="192"/>
        <v>46158</v>
      </c>
      <c r="M1189" s="214" t="s">
        <v>2038</v>
      </c>
      <c r="O1189" s="209" t="s">
        <v>307</v>
      </c>
      <c r="U1189" s="47" t="s">
        <v>29</v>
      </c>
      <c r="X1189" s="47" t="s">
        <v>6973</v>
      </c>
      <c r="Y1189" s="209" t="s">
        <v>4112</v>
      </c>
      <c r="Z1189" s="110" t="s">
        <v>3999</v>
      </c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7"/>
      <c r="AX1189" s="7"/>
      <c r="AY1189" s="7"/>
      <c r="AZ1189" s="7"/>
      <c r="BA1189" s="7"/>
      <c r="BB1189" s="7"/>
      <c r="BC1189" s="7"/>
      <c r="BD1189" s="7"/>
      <c r="BE1189" s="7"/>
      <c r="BF1189" s="7"/>
      <c r="BG1189" s="7"/>
      <c r="BH1189" s="7"/>
      <c r="BI1189" s="7"/>
      <c r="BJ1189" s="7"/>
      <c r="BK1189" s="7"/>
      <c r="BL1189" s="7"/>
      <c r="BM1189" s="7"/>
      <c r="BN1189" s="7"/>
      <c r="BO1189" s="7"/>
      <c r="BP1189" s="7"/>
      <c r="BQ1189" s="7"/>
      <c r="BR1189" s="7"/>
      <c r="BS1189" s="7"/>
      <c r="BT1189" s="7"/>
      <c r="BU1189" s="7"/>
      <c r="BV1189" s="7"/>
      <c r="BW1189" s="7"/>
      <c r="BX1189" s="7"/>
      <c r="BY1189" s="7"/>
      <c r="BZ1189" s="7"/>
      <c r="CA1189" s="7"/>
      <c r="CB1189" s="7"/>
      <c r="CC1189" s="7"/>
      <c r="CD1189" s="7"/>
      <c r="CE1189" s="7"/>
      <c r="CF1189" s="7"/>
      <c r="CG1189" s="7"/>
      <c r="CH1189" s="7"/>
      <c r="CI1189" s="7"/>
      <c r="CJ1189" s="7"/>
      <c r="CK1189" s="7"/>
      <c r="CL1189" s="7"/>
      <c r="CM1189" s="7"/>
      <c r="CN1189" s="7"/>
      <c r="CO1189" s="7"/>
      <c r="CP1189" s="7"/>
      <c r="CQ1189" s="7"/>
      <c r="CR1189" s="7"/>
      <c r="CS1189" s="7"/>
      <c r="CT1189" s="7"/>
      <c r="CU1189" s="7"/>
      <c r="CV1189" s="7"/>
      <c r="CW1189" s="7"/>
      <c r="CX1189" s="7"/>
      <c r="CY1189" s="7"/>
      <c r="CZ1189" s="7"/>
      <c r="DA1189" s="7"/>
      <c r="DB1189" s="7"/>
      <c r="DC1189" s="7"/>
      <c r="DD1189" s="7"/>
      <c r="DE1189" s="7"/>
      <c r="DF1189" s="7"/>
      <c r="DG1189" s="7"/>
      <c r="DH1189" s="7"/>
      <c r="DI1189" s="7"/>
      <c r="DJ1189" s="7"/>
      <c r="DK1189" s="7"/>
      <c r="DL1189" s="7"/>
      <c r="DM1189" s="7"/>
      <c r="DN1189" s="7"/>
      <c r="DO1189" s="7"/>
      <c r="DP1189" s="7"/>
      <c r="DQ1189" s="7"/>
      <c r="DR1189" s="7"/>
      <c r="DS1189" s="7"/>
      <c r="DT1189" s="7"/>
      <c r="DU1189" s="7"/>
      <c r="DV1189" s="7"/>
      <c r="DW1189" s="7"/>
      <c r="DX1189" s="7"/>
      <c r="DY1189" s="7"/>
      <c r="DZ1189" s="7"/>
      <c r="EA1189" s="7"/>
      <c r="EB1189" s="7"/>
      <c r="EC1189" s="7"/>
      <c r="ED1189" s="7"/>
      <c r="EE1189" s="7"/>
      <c r="EF1189" s="7"/>
      <c r="EG1189" s="7"/>
      <c r="EH1189" s="7"/>
      <c r="EI1189" s="7"/>
      <c r="EJ1189" s="7"/>
      <c r="EK1189" s="7"/>
      <c r="EL1189" s="7"/>
      <c r="EM1189" s="7"/>
      <c r="EN1189" s="7"/>
      <c r="EO1189" s="7"/>
      <c r="EP1189" s="7"/>
      <c r="EQ1189" s="7"/>
      <c r="ER1189" s="7"/>
      <c r="ES1189" s="7"/>
      <c r="ET1189" s="7"/>
      <c r="EU1189" s="7"/>
      <c r="EV1189" s="7"/>
      <c r="EW1189" s="7"/>
      <c r="EX1189" s="7"/>
      <c r="EY1189" s="7"/>
      <c r="EZ1189" s="7"/>
      <c r="FA1189" s="7"/>
      <c r="FB1189" s="7"/>
      <c r="FC1189" s="7"/>
      <c r="FD1189" s="7"/>
      <c r="FE1189" s="7"/>
      <c r="FF1189" s="7"/>
      <c r="FG1189" s="7"/>
      <c r="FH1189" s="7"/>
      <c r="FI1189" s="7"/>
      <c r="FJ1189" s="7"/>
    </row>
    <row r="1190" spans="1:166" s="4" customFormat="1" ht="21.75" hidden="1" customHeight="1" x14ac:dyDescent="0.25">
      <c r="A1190" s="4">
        <v>1188</v>
      </c>
      <c r="B1190" s="4" t="s">
        <v>3951</v>
      </c>
      <c r="C1190" s="144" t="s">
        <v>4051</v>
      </c>
      <c r="D1190" s="209" t="s">
        <v>3505</v>
      </c>
      <c r="E1190" s="214" t="s">
        <v>4217</v>
      </c>
      <c r="F1190" s="26" t="s">
        <v>2101</v>
      </c>
      <c r="G1190" s="26" t="s">
        <v>2296</v>
      </c>
      <c r="H1190" s="26" t="s">
        <v>40</v>
      </c>
      <c r="I1190" s="8">
        <v>45794</v>
      </c>
      <c r="J1190" s="71">
        <f t="shared" ca="1" si="191"/>
        <v>351.39353854166984</v>
      </c>
      <c r="K1190" s="19">
        <v>364</v>
      </c>
      <c r="L1190" s="70">
        <f t="shared" si="192"/>
        <v>46158</v>
      </c>
      <c r="M1190" s="214" t="s">
        <v>4217</v>
      </c>
      <c r="O1190" s="209" t="s">
        <v>4258</v>
      </c>
      <c r="U1190" s="47" t="s">
        <v>29</v>
      </c>
      <c r="X1190" s="47" t="s">
        <v>6973</v>
      </c>
      <c r="Y1190" s="209" t="s">
        <v>4113</v>
      </c>
      <c r="Z1190" s="110" t="s">
        <v>4000</v>
      </c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7"/>
      <c r="AX1190" s="7"/>
      <c r="AY1190" s="7"/>
      <c r="AZ1190" s="7"/>
      <c r="BA1190" s="7"/>
      <c r="BB1190" s="7"/>
      <c r="BC1190" s="7"/>
      <c r="BD1190" s="7"/>
      <c r="BE1190" s="7"/>
      <c r="BF1190" s="7"/>
      <c r="BG1190" s="7"/>
      <c r="BH1190" s="7"/>
      <c r="BI1190" s="7"/>
      <c r="BJ1190" s="7"/>
      <c r="BK1190" s="7"/>
      <c r="BL1190" s="7"/>
      <c r="BM1190" s="7"/>
      <c r="BN1190" s="7"/>
      <c r="BO1190" s="7"/>
      <c r="BP1190" s="7"/>
      <c r="BQ1190" s="7"/>
      <c r="BR1190" s="7"/>
      <c r="BS1190" s="7"/>
      <c r="BT1190" s="7"/>
      <c r="BU1190" s="7"/>
      <c r="BV1190" s="7"/>
      <c r="BW1190" s="7"/>
      <c r="BX1190" s="7"/>
      <c r="BY1190" s="7"/>
      <c r="BZ1190" s="7"/>
      <c r="CA1190" s="7"/>
      <c r="CB1190" s="7"/>
      <c r="CC1190" s="7"/>
      <c r="CD1190" s="7"/>
      <c r="CE1190" s="7"/>
      <c r="CF1190" s="7"/>
      <c r="CG1190" s="7"/>
      <c r="CH1190" s="7"/>
      <c r="CI1190" s="7"/>
      <c r="CJ1190" s="7"/>
      <c r="CK1190" s="7"/>
      <c r="CL1190" s="7"/>
      <c r="CM1190" s="7"/>
      <c r="CN1190" s="7"/>
      <c r="CO1190" s="7"/>
      <c r="CP1190" s="7"/>
      <c r="CQ1190" s="7"/>
      <c r="CR1190" s="7"/>
      <c r="CS1190" s="7"/>
      <c r="CT1190" s="7"/>
      <c r="CU1190" s="7"/>
      <c r="CV1190" s="7"/>
      <c r="CW1190" s="7"/>
      <c r="CX1190" s="7"/>
      <c r="CY1190" s="7"/>
      <c r="CZ1190" s="7"/>
      <c r="DA1190" s="7"/>
      <c r="DB1190" s="7"/>
      <c r="DC1190" s="7"/>
      <c r="DD1190" s="7"/>
      <c r="DE1190" s="7"/>
      <c r="DF1190" s="7"/>
      <c r="DG1190" s="7"/>
      <c r="DH1190" s="7"/>
      <c r="DI1190" s="7"/>
      <c r="DJ1190" s="7"/>
      <c r="DK1190" s="7"/>
      <c r="DL1190" s="7"/>
      <c r="DM1190" s="7"/>
      <c r="DN1190" s="7"/>
      <c r="DO1190" s="7"/>
      <c r="DP1190" s="7"/>
      <c r="DQ1190" s="7"/>
      <c r="DR1190" s="7"/>
      <c r="DS1190" s="7"/>
      <c r="DT1190" s="7"/>
      <c r="DU1190" s="7"/>
      <c r="DV1190" s="7"/>
      <c r="DW1190" s="7"/>
      <c r="DX1190" s="7"/>
      <c r="DY1190" s="7"/>
      <c r="DZ1190" s="7"/>
      <c r="EA1190" s="7"/>
      <c r="EB1190" s="7"/>
      <c r="EC1190" s="7"/>
      <c r="ED1190" s="7"/>
      <c r="EE1190" s="7"/>
      <c r="EF1190" s="7"/>
      <c r="EG1190" s="7"/>
      <c r="EH1190" s="7"/>
      <c r="EI1190" s="7"/>
      <c r="EJ1190" s="7"/>
      <c r="EK1190" s="7"/>
      <c r="EL1190" s="7"/>
      <c r="EM1190" s="7"/>
      <c r="EN1190" s="7"/>
      <c r="EO1190" s="7"/>
      <c r="EP1190" s="7"/>
      <c r="EQ1190" s="7"/>
      <c r="ER1190" s="7"/>
      <c r="ES1190" s="7"/>
      <c r="ET1190" s="7"/>
      <c r="EU1190" s="7"/>
      <c r="EV1190" s="7"/>
      <c r="EW1190" s="7"/>
      <c r="EX1190" s="7"/>
      <c r="EY1190" s="7"/>
      <c r="EZ1190" s="7"/>
      <c r="FA1190" s="7"/>
      <c r="FB1190" s="7"/>
      <c r="FC1190" s="7"/>
      <c r="FD1190" s="7"/>
      <c r="FE1190" s="7"/>
      <c r="FF1190" s="7"/>
      <c r="FG1190" s="7"/>
      <c r="FH1190" s="7"/>
      <c r="FI1190" s="7"/>
      <c r="FJ1190" s="7"/>
    </row>
    <row r="1191" spans="1:166" s="4" customFormat="1" ht="21.75" hidden="1" customHeight="1" x14ac:dyDescent="0.25">
      <c r="A1191" s="4">
        <v>1189</v>
      </c>
      <c r="B1191" s="4" t="s">
        <v>3951</v>
      </c>
      <c r="C1191" s="144" t="s">
        <v>4052</v>
      </c>
      <c r="D1191" s="209" t="s">
        <v>3505</v>
      </c>
      <c r="E1191" s="214" t="s">
        <v>4237</v>
      </c>
      <c r="F1191" s="26" t="s">
        <v>2101</v>
      </c>
      <c r="G1191" s="26" t="s">
        <v>2296</v>
      </c>
      <c r="H1191" s="26" t="s">
        <v>40</v>
      </c>
      <c r="I1191" s="8">
        <v>45741</v>
      </c>
      <c r="J1191" s="71">
        <f t="shared" ca="1" si="191"/>
        <v>298.39353854166984</v>
      </c>
      <c r="K1191" s="19">
        <v>364</v>
      </c>
      <c r="L1191" s="70">
        <f t="shared" si="192"/>
        <v>46105</v>
      </c>
      <c r="M1191" s="214" t="s">
        <v>4237</v>
      </c>
      <c r="O1191" s="209" t="s">
        <v>4270</v>
      </c>
      <c r="U1191" s="47" t="s">
        <v>29</v>
      </c>
      <c r="X1191" s="47" t="s">
        <v>6973</v>
      </c>
      <c r="Y1191" s="209" t="s">
        <v>4114</v>
      </c>
      <c r="Z1191" s="110" t="s">
        <v>4001</v>
      </c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  <c r="AZ1191" s="7"/>
      <c r="BA1191" s="7"/>
      <c r="BB1191" s="7"/>
      <c r="BC1191" s="7"/>
      <c r="BD1191" s="7"/>
      <c r="BE1191" s="7"/>
      <c r="BF1191" s="7"/>
      <c r="BG1191" s="7"/>
      <c r="BH1191" s="7"/>
      <c r="BI1191" s="7"/>
      <c r="BJ1191" s="7"/>
      <c r="BK1191" s="7"/>
      <c r="BL1191" s="7"/>
      <c r="BM1191" s="7"/>
      <c r="BN1191" s="7"/>
      <c r="BO1191" s="7"/>
      <c r="BP1191" s="7"/>
      <c r="BQ1191" s="7"/>
      <c r="BR1191" s="7"/>
      <c r="BS1191" s="7"/>
      <c r="BT1191" s="7"/>
      <c r="BU1191" s="7"/>
      <c r="BV1191" s="7"/>
      <c r="BW1191" s="7"/>
      <c r="BX1191" s="7"/>
      <c r="BY1191" s="7"/>
      <c r="BZ1191" s="7"/>
      <c r="CA1191" s="7"/>
      <c r="CB1191" s="7"/>
      <c r="CC1191" s="7"/>
      <c r="CD1191" s="7"/>
      <c r="CE1191" s="7"/>
      <c r="CF1191" s="7"/>
      <c r="CG1191" s="7"/>
      <c r="CH1191" s="7"/>
      <c r="CI1191" s="7"/>
      <c r="CJ1191" s="7"/>
      <c r="CK1191" s="7"/>
      <c r="CL1191" s="7"/>
      <c r="CM1191" s="7"/>
      <c r="CN1191" s="7"/>
      <c r="CO1191" s="7"/>
      <c r="CP1191" s="7"/>
      <c r="CQ1191" s="7"/>
      <c r="CR1191" s="7"/>
      <c r="CS1191" s="7"/>
      <c r="CT1191" s="7"/>
      <c r="CU1191" s="7"/>
      <c r="CV1191" s="7"/>
      <c r="CW1191" s="7"/>
      <c r="CX1191" s="7"/>
      <c r="CY1191" s="7"/>
      <c r="CZ1191" s="7"/>
      <c r="DA1191" s="7"/>
      <c r="DB1191" s="7"/>
      <c r="DC1191" s="7"/>
      <c r="DD1191" s="7"/>
      <c r="DE1191" s="7"/>
      <c r="DF1191" s="7"/>
      <c r="DG1191" s="7"/>
      <c r="DH1191" s="7"/>
      <c r="DI1191" s="7"/>
      <c r="DJ1191" s="7"/>
      <c r="DK1191" s="7"/>
      <c r="DL1191" s="7"/>
      <c r="DM1191" s="7"/>
      <c r="DN1191" s="7"/>
      <c r="DO1191" s="7"/>
      <c r="DP1191" s="7"/>
      <c r="DQ1191" s="7"/>
      <c r="DR1191" s="7"/>
      <c r="DS1191" s="7"/>
      <c r="DT1191" s="7"/>
      <c r="DU1191" s="7"/>
      <c r="DV1191" s="7"/>
      <c r="DW1191" s="7"/>
      <c r="DX1191" s="7"/>
      <c r="DY1191" s="7"/>
      <c r="DZ1191" s="7"/>
      <c r="EA1191" s="7"/>
      <c r="EB1191" s="7"/>
      <c r="EC1191" s="7"/>
      <c r="ED1191" s="7"/>
      <c r="EE1191" s="7"/>
      <c r="EF1191" s="7"/>
      <c r="EG1191" s="7"/>
      <c r="EH1191" s="7"/>
      <c r="EI1191" s="7"/>
      <c r="EJ1191" s="7"/>
      <c r="EK1191" s="7"/>
      <c r="EL1191" s="7"/>
      <c r="EM1191" s="7"/>
      <c r="EN1191" s="7"/>
      <c r="EO1191" s="7"/>
      <c r="EP1191" s="7"/>
      <c r="EQ1191" s="7"/>
      <c r="ER1191" s="7"/>
      <c r="ES1191" s="7"/>
      <c r="ET1191" s="7"/>
      <c r="EU1191" s="7"/>
      <c r="EV1191" s="7"/>
      <c r="EW1191" s="7"/>
      <c r="EX1191" s="7"/>
      <c r="EY1191" s="7"/>
      <c r="EZ1191" s="7"/>
      <c r="FA1191" s="7"/>
      <c r="FB1191" s="7"/>
      <c r="FC1191" s="7"/>
      <c r="FD1191" s="7"/>
      <c r="FE1191" s="7"/>
      <c r="FF1191" s="7"/>
      <c r="FG1191" s="7"/>
      <c r="FH1191" s="7"/>
      <c r="FI1191" s="7"/>
      <c r="FJ1191" s="7"/>
    </row>
    <row r="1192" spans="1:166" s="4" customFormat="1" ht="21.75" hidden="1" customHeight="1" x14ac:dyDescent="0.25">
      <c r="A1192" s="4">
        <v>1190</v>
      </c>
      <c r="B1192" s="4" t="s">
        <v>3951</v>
      </c>
      <c r="C1192" s="144" t="s">
        <v>4051</v>
      </c>
      <c r="D1192" s="209" t="s">
        <v>3505</v>
      </c>
      <c r="E1192" s="214" t="s">
        <v>4238</v>
      </c>
      <c r="F1192" s="26" t="s">
        <v>2101</v>
      </c>
      <c r="G1192" s="26" t="s">
        <v>2296</v>
      </c>
      <c r="H1192" s="26" t="s">
        <v>40</v>
      </c>
      <c r="I1192" s="8">
        <v>45794</v>
      </c>
      <c r="J1192" s="71">
        <f t="shared" ca="1" si="191"/>
        <v>351.39353854166984</v>
      </c>
      <c r="K1192" s="19">
        <v>364</v>
      </c>
      <c r="L1192" s="70">
        <f t="shared" si="192"/>
        <v>46158</v>
      </c>
      <c r="M1192" s="214" t="s">
        <v>4238</v>
      </c>
      <c r="O1192" s="209" t="s">
        <v>307</v>
      </c>
      <c r="U1192" s="47" t="s">
        <v>29</v>
      </c>
      <c r="X1192" s="47" t="s">
        <v>6973</v>
      </c>
      <c r="Y1192" s="209" t="s">
        <v>4115</v>
      </c>
      <c r="Z1192" s="110" t="s">
        <v>4002</v>
      </c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  <c r="AU1192" s="7"/>
      <c r="AV1192" s="7"/>
      <c r="AW1192" s="7"/>
      <c r="AX1192" s="7"/>
      <c r="AY1192" s="7"/>
      <c r="AZ1192" s="7"/>
      <c r="BA1192" s="7"/>
      <c r="BB1192" s="7"/>
      <c r="BC1192" s="7"/>
      <c r="BD1192" s="7"/>
      <c r="BE1192" s="7"/>
      <c r="BF1192" s="7"/>
      <c r="BG1192" s="7"/>
      <c r="BH1192" s="7"/>
      <c r="BI1192" s="7"/>
      <c r="BJ1192" s="7"/>
      <c r="BK1192" s="7"/>
      <c r="BL1192" s="7"/>
      <c r="BM1192" s="7"/>
      <c r="BN1192" s="7"/>
      <c r="BO1192" s="7"/>
      <c r="BP1192" s="7"/>
      <c r="BQ1192" s="7"/>
      <c r="BR1192" s="7"/>
      <c r="BS1192" s="7"/>
      <c r="BT1192" s="7"/>
      <c r="BU1192" s="7"/>
      <c r="BV1192" s="7"/>
      <c r="BW1192" s="7"/>
      <c r="BX1192" s="7"/>
      <c r="BY1192" s="7"/>
      <c r="BZ1192" s="7"/>
      <c r="CA1192" s="7"/>
      <c r="CB1192" s="7"/>
      <c r="CC1192" s="7"/>
      <c r="CD1192" s="7"/>
      <c r="CE1192" s="7"/>
      <c r="CF1192" s="7"/>
      <c r="CG1192" s="7"/>
      <c r="CH1192" s="7"/>
      <c r="CI1192" s="7"/>
      <c r="CJ1192" s="7"/>
      <c r="CK1192" s="7"/>
      <c r="CL1192" s="7"/>
      <c r="CM1192" s="7"/>
      <c r="CN1192" s="7"/>
      <c r="CO1192" s="7"/>
      <c r="CP1192" s="7"/>
      <c r="CQ1192" s="7"/>
      <c r="CR1192" s="7"/>
      <c r="CS1192" s="7"/>
      <c r="CT1192" s="7"/>
      <c r="CU1192" s="7"/>
      <c r="CV1192" s="7"/>
      <c r="CW1192" s="7"/>
      <c r="CX1192" s="7"/>
      <c r="CY1192" s="7"/>
      <c r="CZ1192" s="7"/>
      <c r="DA1192" s="7"/>
      <c r="DB1192" s="7"/>
      <c r="DC1192" s="7"/>
      <c r="DD1192" s="7"/>
      <c r="DE1192" s="7"/>
      <c r="DF1192" s="7"/>
      <c r="DG1192" s="7"/>
      <c r="DH1192" s="7"/>
      <c r="DI1192" s="7"/>
      <c r="DJ1192" s="7"/>
      <c r="DK1192" s="7"/>
      <c r="DL1192" s="7"/>
      <c r="DM1192" s="7"/>
      <c r="DN1192" s="7"/>
      <c r="DO1192" s="7"/>
      <c r="DP1192" s="7"/>
      <c r="DQ1192" s="7"/>
      <c r="DR1192" s="7"/>
      <c r="DS1192" s="7"/>
      <c r="DT1192" s="7"/>
      <c r="DU1192" s="7"/>
      <c r="DV1192" s="7"/>
      <c r="DW1192" s="7"/>
      <c r="DX1192" s="7"/>
      <c r="DY1192" s="7"/>
      <c r="DZ1192" s="7"/>
      <c r="EA1192" s="7"/>
      <c r="EB1192" s="7"/>
      <c r="EC1192" s="7"/>
      <c r="ED1192" s="7"/>
      <c r="EE1192" s="7"/>
      <c r="EF1192" s="7"/>
      <c r="EG1192" s="7"/>
      <c r="EH1192" s="7"/>
      <c r="EI1192" s="7"/>
      <c r="EJ1192" s="7"/>
      <c r="EK1192" s="7"/>
      <c r="EL1192" s="7"/>
      <c r="EM1192" s="7"/>
      <c r="EN1192" s="7"/>
      <c r="EO1192" s="7"/>
      <c r="EP1192" s="7"/>
      <c r="EQ1192" s="7"/>
      <c r="ER1192" s="7"/>
      <c r="ES1192" s="7"/>
      <c r="ET1192" s="7"/>
      <c r="EU1192" s="7"/>
      <c r="EV1192" s="7"/>
      <c r="EW1192" s="7"/>
      <c r="EX1192" s="7"/>
      <c r="EY1192" s="7"/>
      <c r="EZ1192" s="7"/>
      <c r="FA1192" s="7"/>
      <c r="FB1192" s="7"/>
      <c r="FC1192" s="7"/>
      <c r="FD1192" s="7"/>
      <c r="FE1192" s="7"/>
      <c r="FF1192" s="7"/>
      <c r="FG1192" s="7"/>
      <c r="FH1192" s="7"/>
      <c r="FI1192" s="7"/>
      <c r="FJ1192" s="7"/>
    </row>
    <row r="1193" spans="1:166" s="4" customFormat="1" ht="21.75" hidden="1" customHeight="1" x14ac:dyDescent="0.25">
      <c r="A1193" s="4">
        <v>1191</v>
      </c>
      <c r="B1193" s="4" t="s">
        <v>3951</v>
      </c>
      <c r="C1193" s="144" t="s">
        <v>1508</v>
      </c>
      <c r="D1193" s="209" t="s">
        <v>3505</v>
      </c>
      <c r="E1193" s="215" t="s">
        <v>4239</v>
      </c>
      <c r="F1193" s="26" t="s">
        <v>2101</v>
      </c>
      <c r="G1193" s="26" t="s">
        <v>2296</v>
      </c>
      <c r="H1193" s="26" t="s">
        <v>40</v>
      </c>
      <c r="I1193" s="8">
        <v>45741</v>
      </c>
      <c r="J1193" s="71">
        <f t="shared" ca="1" si="191"/>
        <v>298.39353854166984</v>
      </c>
      <c r="K1193" s="19">
        <v>364</v>
      </c>
      <c r="L1193" s="70">
        <f t="shared" si="192"/>
        <v>46105</v>
      </c>
      <c r="M1193" s="215" t="s">
        <v>4239</v>
      </c>
      <c r="O1193" s="209" t="s">
        <v>307</v>
      </c>
      <c r="U1193" s="47" t="s">
        <v>29</v>
      </c>
      <c r="X1193" s="47" t="s">
        <v>6973</v>
      </c>
      <c r="Y1193" s="209" t="s">
        <v>4116</v>
      </c>
      <c r="Z1193" s="110" t="s">
        <v>4003</v>
      </c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  <c r="AY1193" s="7"/>
      <c r="AZ1193" s="7"/>
      <c r="BA1193" s="7"/>
      <c r="BB1193" s="7"/>
      <c r="BC1193" s="7"/>
      <c r="BD1193" s="7"/>
      <c r="BE1193" s="7"/>
      <c r="BF1193" s="7"/>
      <c r="BG1193" s="7"/>
      <c r="BH1193" s="7"/>
      <c r="BI1193" s="7"/>
      <c r="BJ1193" s="7"/>
      <c r="BK1193" s="7"/>
      <c r="BL1193" s="7"/>
      <c r="BM1193" s="7"/>
      <c r="BN1193" s="7"/>
      <c r="BO1193" s="7"/>
      <c r="BP1193" s="7"/>
      <c r="BQ1193" s="7"/>
      <c r="BR1193" s="7"/>
      <c r="BS1193" s="7"/>
      <c r="BT1193" s="7"/>
      <c r="BU1193" s="7"/>
      <c r="BV1193" s="7"/>
      <c r="BW1193" s="7"/>
      <c r="BX1193" s="7"/>
      <c r="BY1193" s="7"/>
      <c r="BZ1193" s="7"/>
      <c r="CA1193" s="7"/>
      <c r="CB1193" s="7"/>
      <c r="CC1193" s="7"/>
      <c r="CD1193" s="7"/>
      <c r="CE1193" s="7"/>
      <c r="CF1193" s="7"/>
      <c r="CG1193" s="7"/>
      <c r="CH1193" s="7"/>
      <c r="CI1193" s="7"/>
      <c r="CJ1193" s="7"/>
      <c r="CK1193" s="7"/>
      <c r="CL1193" s="7"/>
      <c r="CM1193" s="7"/>
      <c r="CN1193" s="7"/>
      <c r="CO1193" s="7"/>
      <c r="CP1193" s="7"/>
      <c r="CQ1193" s="7"/>
      <c r="CR1193" s="7"/>
      <c r="CS1193" s="7"/>
      <c r="CT1193" s="7"/>
      <c r="CU1193" s="7"/>
      <c r="CV1193" s="7"/>
      <c r="CW1193" s="7"/>
      <c r="CX1193" s="7"/>
      <c r="CY1193" s="7"/>
      <c r="CZ1193" s="7"/>
      <c r="DA1193" s="7"/>
      <c r="DB1193" s="7"/>
      <c r="DC1193" s="7"/>
      <c r="DD1193" s="7"/>
      <c r="DE1193" s="7"/>
      <c r="DF1193" s="7"/>
      <c r="DG1193" s="7"/>
      <c r="DH1193" s="7"/>
      <c r="DI1193" s="7"/>
      <c r="DJ1193" s="7"/>
      <c r="DK1193" s="7"/>
      <c r="DL1193" s="7"/>
      <c r="DM1193" s="7"/>
      <c r="DN1193" s="7"/>
      <c r="DO1193" s="7"/>
      <c r="DP1193" s="7"/>
      <c r="DQ1193" s="7"/>
      <c r="DR1193" s="7"/>
      <c r="DS1193" s="7"/>
      <c r="DT1193" s="7"/>
      <c r="DU1193" s="7"/>
      <c r="DV1193" s="7"/>
      <c r="DW1193" s="7"/>
      <c r="DX1193" s="7"/>
      <c r="DY1193" s="7"/>
      <c r="DZ1193" s="7"/>
      <c r="EA1193" s="7"/>
      <c r="EB1193" s="7"/>
      <c r="EC1193" s="7"/>
      <c r="ED1193" s="7"/>
      <c r="EE1193" s="7"/>
      <c r="EF1193" s="7"/>
      <c r="EG1193" s="7"/>
      <c r="EH1193" s="7"/>
      <c r="EI1193" s="7"/>
      <c r="EJ1193" s="7"/>
      <c r="EK1193" s="7"/>
      <c r="EL1193" s="7"/>
      <c r="EM1193" s="7"/>
      <c r="EN1193" s="7"/>
      <c r="EO1193" s="7"/>
      <c r="EP1193" s="7"/>
      <c r="EQ1193" s="7"/>
      <c r="ER1193" s="7"/>
      <c r="ES1193" s="7"/>
      <c r="ET1193" s="7"/>
      <c r="EU1193" s="7"/>
      <c r="EV1193" s="7"/>
      <c r="EW1193" s="7"/>
      <c r="EX1193" s="7"/>
      <c r="EY1193" s="7"/>
      <c r="EZ1193" s="7"/>
      <c r="FA1193" s="7"/>
      <c r="FB1193" s="7"/>
      <c r="FC1193" s="7"/>
      <c r="FD1193" s="7"/>
      <c r="FE1193" s="7"/>
      <c r="FF1193" s="7"/>
      <c r="FG1193" s="7"/>
      <c r="FH1193" s="7"/>
      <c r="FI1193" s="7"/>
      <c r="FJ1193" s="7"/>
    </row>
    <row r="1194" spans="1:166" s="4" customFormat="1" ht="21.75" hidden="1" customHeight="1" x14ac:dyDescent="0.25">
      <c r="A1194" s="4">
        <v>1192</v>
      </c>
      <c r="B1194" s="4" t="s">
        <v>3951</v>
      </c>
      <c r="C1194" s="144" t="s">
        <v>1508</v>
      </c>
      <c r="D1194" s="209" t="s">
        <v>3505</v>
      </c>
      <c r="E1194" s="214" t="s">
        <v>4240</v>
      </c>
      <c r="F1194" s="26" t="s">
        <v>2101</v>
      </c>
      <c r="G1194" s="26" t="s">
        <v>2296</v>
      </c>
      <c r="H1194" s="26" t="s">
        <v>40</v>
      </c>
      <c r="I1194" s="8">
        <v>45741</v>
      </c>
      <c r="J1194" s="71">
        <f t="shared" ca="1" si="191"/>
        <v>298.39353854166984</v>
      </c>
      <c r="K1194" s="19">
        <v>364</v>
      </c>
      <c r="L1194" s="70">
        <f t="shared" si="192"/>
        <v>46105</v>
      </c>
      <c r="M1194" s="214" t="s">
        <v>4240</v>
      </c>
      <c r="O1194" s="209" t="s">
        <v>4271</v>
      </c>
      <c r="U1194" s="47" t="s">
        <v>29</v>
      </c>
      <c r="X1194" s="47" t="s">
        <v>6973</v>
      </c>
      <c r="Y1194" s="209" t="s">
        <v>4117</v>
      </c>
      <c r="Z1194" s="110" t="s">
        <v>4004</v>
      </c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  <c r="AY1194" s="7"/>
      <c r="AZ1194" s="7"/>
      <c r="BA1194" s="7"/>
      <c r="BB1194" s="7"/>
      <c r="BC1194" s="7"/>
      <c r="BD1194" s="7"/>
      <c r="BE1194" s="7"/>
      <c r="BF1194" s="7"/>
      <c r="BG1194" s="7"/>
      <c r="BH1194" s="7"/>
      <c r="BI1194" s="7"/>
      <c r="BJ1194" s="7"/>
      <c r="BK1194" s="7"/>
      <c r="BL1194" s="7"/>
      <c r="BM1194" s="7"/>
      <c r="BN1194" s="7"/>
      <c r="BO1194" s="7"/>
      <c r="BP1194" s="7"/>
      <c r="BQ1194" s="7"/>
      <c r="BR1194" s="7"/>
      <c r="BS1194" s="7"/>
      <c r="BT1194" s="7"/>
      <c r="BU1194" s="7"/>
      <c r="BV1194" s="7"/>
      <c r="BW1194" s="7"/>
      <c r="BX1194" s="7"/>
      <c r="BY1194" s="7"/>
      <c r="BZ1194" s="7"/>
      <c r="CA1194" s="7"/>
      <c r="CB1194" s="7"/>
      <c r="CC1194" s="7"/>
      <c r="CD1194" s="7"/>
      <c r="CE1194" s="7"/>
      <c r="CF1194" s="7"/>
      <c r="CG1194" s="7"/>
      <c r="CH1194" s="7"/>
      <c r="CI1194" s="7"/>
      <c r="CJ1194" s="7"/>
      <c r="CK1194" s="7"/>
      <c r="CL1194" s="7"/>
      <c r="CM1194" s="7"/>
      <c r="CN1194" s="7"/>
      <c r="CO1194" s="7"/>
      <c r="CP1194" s="7"/>
      <c r="CQ1194" s="7"/>
      <c r="CR1194" s="7"/>
      <c r="CS1194" s="7"/>
      <c r="CT1194" s="7"/>
      <c r="CU1194" s="7"/>
      <c r="CV1194" s="7"/>
      <c r="CW1194" s="7"/>
      <c r="CX1194" s="7"/>
      <c r="CY1194" s="7"/>
      <c r="CZ1194" s="7"/>
      <c r="DA1194" s="7"/>
      <c r="DB1194" s="7"/>
      <c r="DC1194" s="7"/>
      <c r="DD1194" s="7"/>
      <c r="DE1194" s="7"/>
      <c r="DF1194" s="7"/>
      <c r="DG1194" s="7"/>
      <c r="DH1194" s="7"/>
      <c r="DI1194" s="7"/>
      <c r="DJ1194" s="7"/>
      <c r="DK1194" s="7"/>
      <c r="DL1194" s="7"/>
      <c r="DM1194" s="7"/>
      <c r="DN1194" s="7"/>
      <c r="DO1194" s="7"/>
      <c r="DP1194" s="7"/>
      <c r="DQ1194" s="7"/>
      <c r="DR1194" s="7"/>
      <c r="DS1194" s="7"/>
      <c r="DT1194" s="7"/>
      <c r="DU1194" s="7"/>
      <c r="DV1194" s="7"/>
      <c r="DW1194" s="7"/>
      <c r="DX1194" s="7"/>
      <c r="DY1194" s="7"/>
      <c r="DZ1194" s="7"/>
      <c r="EA1194" s="7"/>
      <c r="EB1194" s="7"/>
      <c r="EC1194" s="7"/>
      <c r="ED1194" s="7"/>
      <c r="EE1194" s="7"/>
      <c r="EF1194" s="7"/>
      <c r="EG1194" s="7"/>
      <c r="EH1194" s="7"/>
      <c r="EI1194" s="7"/>
      <c r="EJ1194" s="7"/>
      <c r="EK1194" s="7"/>
      <c r="EL1194" s="7"/>
      <c r="EM1194" s="7"/>
      <c r="EN1194" s="7"/>
      <c r="EO1194" s="7"/>
      <c r="EP1194" s="7"/>
      <c r="EQ1194" s="7"/>
      <c r="ER1194" s="7"/>
      <c r="ES1194" s="7"/>
      <c r="ET1194" s="7"/>
      <c r="EU1194" s="7"/>
      <c r="EV1194" s="7"/>
      <c r="EW1194" s="7"/>
      <c r="EX1194" s="7"/>
      <c r="EY1194" s="7"/>
      <c r="EZ1194" s="7"/>
      <c r="FA1194" s="7"/>
      <c r="FB1194" s="7"/>
      <c r="FC1194" s="7"/>
      <c r="FD1194" s="7"/>
      <c r="FE1194" s="7"/>
      <c r="FF1194" s="7"/>
      <c r="FG1194" s="7"/>
      <c r="FH1194" s="7"/>
      <c r="FI1194" s="7"/>
      <c r="FJ1194" s="7"/>
    </row>
    <row r="1195" spans="1:166" s="4" customFormat="1" ht="21.75" hidden="1" customHeight="1" x14ac:dyDescent="0.25">
      <c r="A1195" s="4">
        <v>1193</v>
      </c>
      <c r="B1195" s="4" t="s">
        <v>3951</v>
      </c>
      <c r="C1195" s="144" t="s">
        <v>4051</v>
      </c>
      <c r="D1195" s="209" t="s">
        <v>3505</v>
      </c>
      <c r="E1195" s="214"/>
      <c r="F1195" s="26" t="s">
        <v>2101</v>
      </c>
      <c r="G1195" s="26" t="s">
        <v>2296</v>
      </c>
      <c r="H1195" s="26" t="s">
        <v>40</v>
      </c>
      <c r="I1195" s="8">
        <v>45794</v>
      </c>
      <c r="J1195" s="71">
        <f t="shared" ca="1" si="191"/>
        <v>351.39353854166984</v>
      </c>
      <c r="K1195" s="19">
        <v>364</v>
      </c>
      <c r="L1195" s="70">
        <f t="shared" si="192"/>
        <v>46158</v>
      </c>
      <c r="M1195" s="214"/>
      <c r="O1195" s="209" t="s">
        <v>4258</v>
      </c>
      <c r="U1195" s="47" t="s">
        <v>29</v>
      </c>
      <c r="X1195" s="47" t="s">
        <v>6973</v>
      </c>
      <c r="Y1195" s="209" t="s">
        <v>4118</v>
      </c>
      <c r="Z1195" s="110" t="s">
        <v>4005</v>
      </c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  <c r="AZ1195" s="7"/>
      <c r="BA1195" s="7"/>
      <c r="BB1195" s="7"/>
      <c r="BC1195" s="7"/>
      <c r="BD1195" s="7"/>
      <c r="BE1195" s="7"/>
      <c r="BF1195" s="7"/>
      <c r="BG1195" s="7"/>
      <c r="BH1195" s="7"/>
      <c r="BI1195" s="7"/>
      <c r="BJ1195" s="7"/>
      <c r="BK1195" s="7"/>
      <c r="BL1195" s="7"/>
      <c r="BM1195" s="7"/>
      <c r="BN1195" s="7"/>
      <c r="BO1195" s="7"/>
      <c r="BP1195" s="7"/>
      <c r="BQ1195" s="7"/>
      <c r="BR1195" s="7"/>
      <c r="BS1195" s="7"/>
      <c r="BT1195" s="7"/>
      <c r="BU1195" s="7"/>
      <c r="BV1195" s="7"/>
      <c r="BW1195" s="7"/>
      <c r="BX1195" s="7"/>
      <c r="BY1195" s="7"/>
      <c r="BZ1195" s="7"/>
      <c r="CA1195" s="7"/>
      <c r="CB1195" s="7"/>
      <c r="CC1195" s="7"/>
      <c r="CD1195" s="7"/>
      <c r="CE1195" s="7"/>
      <c r="CF1195" s="7"/>
      <c r="CG1195" s="7"/>
      <c r="CH1195" s="7"/>
      <c r="CI1195" s="7"/>
      <c r="CJ1195" s="7"/>
      <c r="CK1195" s="7"/>
      <c r="CL1195" s="7"/>
      <c r="CM1195" s="7"/>
      <c r="CN1195" s="7"/>
      <c r="CO1195" s="7"/>
      <c r="CP1195" s="7"/>
      <c r="CQ1195" s="7"/>
      <c r="CR1195" s="7"/>
      <c r="CS1195" s="7"/>
      <c r="CT1195" s="7"/>
      <c r="CU1195" s="7"/>
      <c r="CV1195" s="7"/>
      <c r="CW1195" s="7"/>
      <c r="CX1195" s="7"/>
      <c r="CY1195" s="7"/>
      <c r="CZ1195" s="7"/>
      <c r="DA1195" s="7"/>
      <c r="DB1195" s="7"/>
      <c r="DC1195" s="7"/>
      <c r="DD1195" s="7"/>
      <c r="DE1195" s="7"/>
      <c r="DF1195" s="7"/>
      <c r="DG1195" s="7"/>
      <c r="DH1195" s="7"/>
      <c r="DI1195" s="7"/>
      <c r="DJ1195" s="7"/>
      <c r="DK1195" s="7"/>
      <c r="DL1195" s="7"/>
      <c r="DM1195" s="7"/>
      <c r="DN1195" s="7"/>
      <c r="DO1195" s="7"/>
      <c r="DP1195" s="7"/>
      <c r="DQ1195" s="7"/>
      <c r="DR1195" s="7"/>
      <c r="DS1195" s="7"/>
      <c r="DT1195" s="7"/>
      <c r="DU1195" s="7"/>
      <c r="DV1195" s="7"/>
      <c r="DW1195" s="7"/>
      <c r="DX1195" s="7"/>
      <c r="DY1195" s="7"/>
      <c r="DZ1195" s="7"/>
      <c r="EA1195" s="7"/>
      <c r="EB1195" s="7"/>
      <c r="EC1195" s="7"/>
      <c r="ED1195" s="7"/>
      <c r="EE1195" s="7"/>
      <c r="EF1195" s="7"/>
      <c r="EG1195" s="7"/>
      <c r="EH1195" s="7"/>
      <c r="EI1195" s="7"/>
      <c r="EJ1195" s="7"/>
      <c r="EK1195" s="7"/>
      <c r="EL1195" s="7"/>
      <c r="EM1195" s="7"/>
      <c r="EN1195" s="7"/>
      <c r="EO1195" s="7"/>
      <c r="EP1195" s="7"/>
      <c r="EQ1195" s="7"/>
      <c r="ER1195" s="7"/>
      <c r="ES1195" s="7"/>
      <c r="ET1195" s="7"/>
      <c r="EU1195" s="7"/>
      <c r="EV1195" s="7"/>
      <c r="EW1195" s="7"/>
      <c r="EX1195" s="7"/>
      <c r="EY1195" s="7"/>
      <c r="EZ1195" s="7"/>
      <c r="FA1195" s="7"/>
      <c r="FB1195" s="7"/>
      <c r="FC1195" s="7"/>
      <c r="FD1195" s="7"/>
      <c r="FE1195" s="7"/>
      <c r="FF1195" s="7"/>
      <c r="FG1195" s="7"/>
      <c r="FH1195" s="7"/>
      <c r="FI1195" s="7"/>
      <c r="FJ1195" s="7"/>
    </row>
    <row r="1196" spans="1:166" s="4" customFormat="1" ht="21.75" hidden="1" customHeight="1" x14ac:dyDescent="0.25">
      <c r="A1196" s="4">
        <v>1194</v>
      </c>
      <c r="B1196" s="4" t="s">
        <v>3951</v>
      </c>
      <c r="C1196" s="144" t="s">
        <v>4051</v>
      </c>
      <c r="D1196" s="209" t="s">
        <v>3505</v>
      </c>
      <c r="E1196" s="214"/>
      <c r="F1196" s="26" t="s">
        <v>2101</v>
      </c>
      <c r="G1196" s="26" t="s">
        <v>2296</v>
      </c>
      <c r="H1196" s="26" t="s">
        <v>40</v>
      </c>
      <c r="I1196" s="8">
        <v>45794</v>
      </c>
      <c r="J1196" s="71">
        <f t="shared" ca="1" si="191"/>
        <v>351.39353854166984</v>
      </c>
      <c r="K1196" s="19">
        <v>364</v>
      </c>
      <c r="L1196" s="70">
        <f t="shared" si="192"/>
        <v>46158</v>
      </c>
      <c r="M1196" s="214"/>
      <c r="O1196" s="209" t="s">
        <v>4258</v>
      </c>
      <c r="U1196" s="47" t="s">
        <v>29</v>
      </c>
      <c r="X1196" s="47" t="s">
        <v>6973</v>
      </c>
      <c r="Y1196" s="209" t="s">
        <v>4119</v>
      </c>
      <c r="Z1196" s="110" t="s">
        <v>4006</v>
      </c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7"/>
      <c r="AX1196" s="7"/>
      <c r="AY1196" s="7"/>
      <c r="AZ1196" s="7"/>
      <c r="BA1196" s="7"/>
      <c r="BB1196" s="7"/>
      <c r="BC1196" s="7"/>
      <c r="BD1196" s="7"/>
      <c r="BE1196" s="7"/>
      <c r="BF1196" s="7"/>
      <c r="BG1196" s="7"/>
      <c r="BH1196" s="7"/>
      <c r="BI1196" s="7"/>
      <c r="BJ1196" s="7"/>
      <c r="BK1196" s="7"/>
      <c r="BL1196" s="7"/>
      <c r="BM1196" s="7"/>
      <c r="BN1196" s="7"/>
      <c r="BO1196" s="7"/>
      <c r="BP1196" s="7"/>
      <c r="BQ1196" s="7"/>
      <c r="BR1196" s="7"/>
      <c r="BS1196" s="7"/>
      <c r="BT1196" s="7"/>
      <c r="BU1196" s="7"/>
      <c r="BV1196" s="7"/>
      <c r="BW1196" s="7"/>
      <c r="BX1196" s="7"/>
      <c r="BY1196" s="7"/>
      <c r="BZ1196" s="7"/>
      <c r="CA1196" s="7"/>
      <c r="CB1196" s="7"/>
      <c r="CC1196" s="7"/>
      <c r="CD1196" s="7"/>
      <c r="CE1196" s="7"/>
      <c r="CF1196" s="7"/>
      <c r="CG1196" s="7"/>
      <c r="CH1196" s="7"/>
      <c r="CI1196" s="7"/>
      <c r="CJ1196" s="7"/>
      <c r="CK1196" s="7"/>
      <c r="CL1196" s="7"/>
      <c r="CM1196" s="7"/>
      <c r="CN1196" s="7"/>
      <c r="CO1196" s="7"/>
      <c r="CP1196" s="7"/>
      <c r="CQ1196" s="7"/>
      <c r="CR1196" s="7"/>
      <c r="CS1196" s="7"/>
      <c r="CT1196" s="7"/>
      <c r="CU1196" s="7"/>
      <c r="CV1196" s="7"/>
      <c r="CW1196" s="7"/>
      <c r="CX1196" s="7"/>
      <c r="CY1196" s="7"/>
      <c r="CZ1196" s="7"/>
      <c r="DA1196" s="7"/>
      <c r="DB1196" s="7"/>
      <c r="DC1196" s="7"/>
      <c r="DD1196" s="7"/>
      <c r="DE1196" s="7"/>
      <c r="DF1196" s="7"/>
      <c r="DG1196" s="7"/>
      <c r="DH1196" s="7"/>
      <c r="DI1196" s="7"/>
      <c r="DJ1196" s="7"/>
      <c r="DK1196" s="7"/>
      <c r="DL1196" s="7"/>
      <c r="DM1196" s="7"/>
      <c r="DN1196" s="7"/>
      <c r="DO1196" s="7"/>
      <c r="DP1196" s="7"/>
      <c r="DQ1196" s="7"/>
      <c r="DR1196" s="7"/>
      <c r="DS1196" s="7"/>
      <c r="DT1196" s="7"/>
      <c r="DU1196" s="7"/>
      <c r="DV1196" s="7"/>
      <c r="DW1196" s="7"/>
      <c r="DX1196" s="7"/>
      <c r="DY1196" s="7"/>
      <c r="DZ1196" s="7"/>
      <c r="EA1196" s="7"/>
      <c r="EB1196" s="7"/>
      <c r="EC1196" s="7"/>
      <c r="ED1196" s="7"/>
      <c r="EE1196" s="7"/>
      <c r="EF1196" s="7"/>
      <c r="EG1196" s="7"/>
      <c r="EH1196" s="7"/>
      <c r="EI1196" s="7"/>
      <c r="EJ1196" s="7"/>
      <c r="EK1196" s="7"/>
      <c r="EL1196" s="7"/>
      <c r="EM1196" s="7"/>
      <c r="EN1196" s="7"/>
      <c r="EO1196" s="7"/>
      <c r="EP1196" s="7"/>
      <c r="EQ1196" s="7"/>
      <c r="ER1196" s="7"/>
      <c r="ES1196" s="7"/>
      <c r="ET1196" s="7"/>
      <c r="EU1196" s="7"/>
      <c r="EV1196" s="7"/>
      <c r="EW1196" s="7"/>
      <c r="EX1196" s="7"/>
      <c r="EY1196" s="7"/>
      <c r="EZ1196" s="7"/>
      <c r="FA1196" s="7"/>
      <c r="FB1196" s="7"/>
      <c r="FC1196" s="7"/>
      <c r="FD1196" s="7"/>
      <c r="FE1196" s="7"/>
      <c r="FF1196" s="7"/>
      <c r="FG1196" s="7"/>
      <c r="FH1196" s="7"/>
      <c r="FI1196" s="7"/>
      <c r="FJ1196" s="7"/>
    </row>
    <row r="1197" spans="1:166" s="4" customFormat="1" ht="21.75" hidden="1" customHeight="1" x14ac:dyDescent="0.25">
      <c r="A1197" s="4">
        <v>1195</v>
      </c>
      <c r="B1197" s="4" t="s">
        <v>3951</v>
      </c>
      <c r="C1197" s="144" t="s">
        <v>4051</v>
      </c>
      <c r="D1197" s="209" t="s">
        <v>4183</v>
      </c>
      <c r="E1197" s="214" t="s">
        <v>4241</v>
      </c>
      <c r="F1197" s="26" t="s">
        <v>2101</v>
      </c>
      <c r="G1197" s="26" t="s">
        <v>2296</v>
      </c>
      <c r="H1197" s="26" t="s">
        <v>40</v>
      </c>
      <c r="I1197" s="8">
        <v>45741</v>
      </c>
      <c r="J1197" s="71">
        <f t="shared" ca="1" si="191"/>
        <v>298.39353854166984</v>
      </c>
      <c r="K1197" s="19">
        <v>364</v>
      </c>
      <c r="L1197" s="70">
        <f t="shared" si="192"/>
        <v>46105</v>
      </c>
      <c r="M1197" s="214" t="s">
        <v>4241</v>
      </c>
      <c r="O1197" s="209" t="s">
        <v>3597</v>
      </c>
      <c r="U1197" s="47" t="s">
        <v>29</v>
      </c>
      <c r="X1197" s="47" t="s">
        <v>6973</v>
      </c>
      <c r="Y1197" s="209" t="s">
        <v>4120</v>
      </c>
      <c r="Z1197" s="110" t="s">
        <v>4007</v>
      </c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7"/>
      <c r="AX1197" s="7"/>
      <c r="AY1197" s="7"/>
      <c r="AZ1197" s="7"/>
      <c r="BA1197" s="7"/>
      <c r="BB1197" s="7"/>
      <c r="BC1197" s="7"/>
      <c r="BD1197" s="7"/>
      <c r="BE1197" s="7"/>
      <c r="BF1197" s="7"/>
      <c r="BG1197" s="7"/>
      <c r="BH1197" s="7"/>
      <c r="BI1197" s="7"/>
      <c r="BJ1197" s="7"/>
      <c r="BK1197" s="7"/>
      <c r="BL1197" s="7"/>
      <c r="BM1197" s="7"/>
      <c r="BN1197" s="7"/>
      <c r="BO1197" s="7"/>
      <c r="BP1197" s="7"/>
      <c r="BQ1197" s="7"/>
      <c r="BR1197" s="7"/>
      <c r="BS1197" s="7"/>
      <c r="BT1197" s="7"/>
      <c r="BU1197" s="7"/>
      <c r="BV1197" s="7"/>
      <c r="BW1197" s="7"/>
      <c r="BX1197" s="7"/>
      <c r="BY1197" s="7"/>
      <c r="BZ1197" s="7"/>
      <c r="CA1197" s="7"/>
      <c r="CB1197" s="7"/>
      <c r="CC1197" s="7"/>
      <c r="CD1197" s="7"/>
      <c r="CE1197" s="7"/>
      <c r="CF1197" s="7"/>
      <c r="CG1197" s="7"/>
      <c r="CH1197" s="7"/>
      <c r="CI1197" s="7"/>
      <c r="CJ1197" s="7"/>
      <c r="CK1197" s="7"/>
      <c r="CL1197" s="7"/>
      <c r="CM1197" s="7"/>
      <c r="CN1197" s="7"/>
      <c r="CO1197" s="7"/>
      <c r="CP1197" s="7"/>
      <c r="CQ1197" s="7"/>
      <c r="CR1197" s="7"/>
      <c r="CS1197" s="7"/>
      <c r="CT1197" s="7"/>
      <c r="CU1197" s="7"/>
      <c r="CV1197" s="7"/>
      <c r="CW1197" s="7"/>
      <c r="CX1197" s="7"/>
      <c r="CY1197" s="7"/>
      <c r="CZ1197" s="7"/>
      <c r="DA1197" s="7"/>
      <c r="DB1197" s="7"/>
      <c r="DC1197" s="7"/>
      <c r="DD1197" s="7"/>
      <c r="DE1197" s="7"/>
      <c r="DF1197" s="7"/>
      <c r="DG1197" s="7"/>
      <c r="DH1197" s="7"/>
      <c r="DI1197" s="7"/>
      <c r="DJ1197" s="7"/>
      <c r="DK1197" s="7"/>
      <c r="DL1197" s="7"/>
      <c r="DM1197" s="7"/>
      <c r="DN1197" s="7"/>
      <c r="DO1197" s="7"/>
      <c r="DP1197" s="7"/>
      <c r="DQ1197" s="7"/>
      <c r="DR1197" s="7"/>
      <c r="DS1197" s="7"/>
      <c r="DT1197" s="7"/>
      <c r="DU1197" s="7"/>
      <c r="DV1197" s="7"/>
      <c r="DW1197" s="7"/>
      <c r="DX1197" s="7"/>
      <c r="DY1197" s="7"/>
      <c r="DZ1197" s="7"/>
      <c r="EA1197" s="7"/>
      <c r="EB1197" s="7"/>
      <c r="EC1197" s="7"/>
      <c r="ED1197" s="7"/>
      <c r="EE1197" s="7"/>
      <c r="EF1197" s="7"/>
      <c r="EG1197" s="7"/>
      <c r="EH1197" s="7"/>
      <c r="EI1197" s="7"/>
      <c r="EJ1197" s="7"/>
      <c r="EK1197" s="7"/>
      <c r="EL1197" s="7"/>
      <c r="EM1197" s="7"/>
      <c r="EN1197" s="7"/>
      <c r="EO1197" s="7"/>
      <c r="EP1197" s="7"/>
      <c r="EQ1197" s="7"/>
      <c r="ER1197" s="7"/>
      <c r="ES1197" s="7"/>
      <c r="ET1197" s="7"/>
      <c r="EU1197" s="7"/>
      <c r="EV1197" s="7"/>
      <c r="EW1197" s="7"/>
      <c r="EX1197" s="7"/>
      <c r="EY1197" s="7"/>
      <c r="EZ1197" s="7"/>
      <c r="FA1197" s="7"/>
      <c r="FB1197" s="7"/>
      <c r="FC1197" s="7"/>
      <c r="FD1197" s="7"/>
      <c r="FE1197" s="7"/>
      <c r="FF1197" s="7"/>
      <c r="FG1197" s="7"/>
      <c r="FH1197" s="7"/>
      <c r="FI1197" s="7"/>
      <c r="FJ1197" s="7"/>
    </row>
    <row r="1198" spans="1:166" s="4" customFormat="1" ht="21.75" hidden="1" customHeight="1" x14ac:dyDescent="0.25">
      <c r="A1198" s="4">
        <v>1196</v>
      </c>
      <c r="B1198" s="4" t="s">
        <v>3951</v>
      </c>
      <c r="C1198" s="144" t="s">
        <v>4051</v>
      </c>
      <c r="D1198" s="209" t="s">
        <v>4183</v>
      </c>
      <c r="E1198" s="214" t="s">
        <v>4241</v>
      </c>
      <c r="F1198" s="26" t="s">
        <v>2101</v>
      </c>
      <c r="G1198" s="26" t="s">
        <v>2296</v>
      </c>
      <c r="H1198" s="26" t="s">
        <v>40</v>
      </c>
      <c r="I1198" s="8">
        <v>45741</v>
      </c>
      <c r="J1198" s="71">
        <f t="shared" ca="1" si="191"/>
        <v>298.39353854166984</v>
      </c>
      <c r="K1198" s="19">
        <v>364</v>
      </c>
      <c r="L1198" s="70">
        <f t="shared" si="192"/>
        <v>46105</v>
      </c>
      <c r="M1198" s="214" t="s">
        <v>4241</v>
      </c>
      <c r="O1198" s="209" t="s">
        <v>3597</v>
      </c>
      <c r="U1198" s="47" t="s">
        <v>29</v>
      </c>
      <c r="X1198" s="47" t="s">
        <v>6973</v>
      </c>
      <c r="Y1198" s="209" t="s">
        <v>4121</v>
      </c>
      <c r="Z1198" s="110" t="s">
        <v>4008</v>
      </c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7"/>
      <c r="AX1198" s="7"/>
      <c r="AY1198" s="7"/>
      <c r="AZ1198" s="7"/>
      <c r="BA1198" s="7"/>
      <c r="BB1198" s="7"/>
      <c r="BC1198" s="7"/>
      <c r="BD1198" s="7"/>
      <c r="BE1198" s="7"/>
      <c r="BF1198" s="7"/>
      <c r="BG1198" s="7"/>
      <c r="BH1198" s="7"/>
      <c r="BI1198" s="7"/>
      <c r="BJ1198" s="7"/>
      <c r="BK1198" s="7"/>
      <c r="BL1198" s="7"/>
      <c r="BM1198" s="7"/>
      <c r="BN1198" s="7"/>
      <c r="BO1198" s="7"/>
      <c r="BP1198" s="7"/>
      <c r="BQ1198" s="7"/>
      <c r="BR1198" s="7"/>
      <c r="BS1198" s="7"/>
      <c r="BT1198" s="7"/>
      <c r="BU1198" s="7"/>
      <c r="BV1198" s="7"/>
      <c r="BW1198" s="7"/>
      <c r="BX1198" s="7"/>
      <c r="BY1198" s="7"/>
      <c r="BZ1198" s="7"/>
      <c r="CA1198" s="7"/>
      <c r="CB1198" s="7"/>
      <c r="CC1198" s="7"/>
      <c r="CD1198" s="7"/>
      <c r="CE1198" s="7"/>
      <c r="CF1198" s="7"/>
      <c r="CG1198" s="7"/>
      <c r="CH1198" s="7"/>
      <c r="CI1198" s="7"/>
      <c r="CJ1198" s="7"/>
      <c r="CK1198" s="7"/>
      <c r="CL1198" s="7"/>
      <c r="CM1198" s="7"/>
      <c r="CN1198" s="7"/>
      <c r="CO1198" s="7"/>
      <c r="CP1198" s="7"/>
      <c r="CQ1198" s="7"/>
      <c r="CR1198" s="7"/>
      <c r="CS1198" s="7"/>
      <c r="CT1198" s="7"/>
      <c r="CU1198" s="7"/>
      <c r="CV1198" s="7"/>
      <c r="CW1198" s="7"/>
      <c r="CX1198" s="7"/>
      <c r="CY1198" s="7"/>
      <c r="CZ1198" s="7"/>
      <c r="DA1198" s="7"/>
      <c r="DB1198" s="7"/>
      <c r="DC1198" s="7"/>
      <c r="DD1198" s="7"/>
      <c r="DE1198" s="7"/>
      <c r="DF1198" s="7"/>
      <c r="DG1198" s="7"/>
      <c r="DH1198" s="7"/>
      <c r="DI1198" s="7"/>
      <c r="DJ1198" s="7"/>
      <c r="DK1198" s="7"/>
      <c r="DL1198" s="7"/>
      <c r="DM1198" s="7"/>
      <c r="DN1198" s="7"/>
      <c r="DO1198" s="7"/>
      <c r="DP1198" s="7"/>
      <c r="DQ1198" s="7"/>
      <c r="DR1198" s="7"/>
      <c r="DS1198" s="7"/>
      <c r="DT1198" s="7"/>
      <c r="DU1198" s="7"/>
      <c r="DV1198" s="7"/>
      <c r="DW1198" s="7"/>
      <c r="DX1198" s="7"/>
      <c r="DY1198" s="7"/>
      <c r="DZ1198" s="7"/>
      <c r="EA1198" s="7"/>
      <c r="EB1198" s="7"/>
      <c r="EC1198" s="7"/>
      <c r="ED1198" s="7"/>
      <c r="EE1198" s="7"/>
      <c r="EF1198" s="7"/>
      <c r="EG1198" s="7"/>
      <c r="EH1198" s="7"/>
      <c r="EI1198" s="7"/>
      <c r="EJ1198" s="7"/>
      <c r="EK1198" s="7"/>
      <c r="EL1198" s="7"/>
      <c r="EM1198" s="7"/>
      <c r="EN1198" s="7"/>
      <c r="EO1198" s="7"/>
      <c r="EP1198" s="7"/>
      <c r="EQ1198" s="7"/>
      <c r="ER1198" s="7"/>
      <c r="ES1198" s="7"/>
      <c r="ET1198" s="7"/>
      <c r="EU1198" s="7"/>
      <c r="EV1198" s="7"/>
      <c r="EW1198" s="7"/>
      <c r="EX1198" s="7"/>
      <c r="EY1198" s="7"/>
      <c r="EZ1198" s="7"/>
      <c r="FA1198" s="7"/>
      <c r="FB1198" s="7"/>
      <c r="FC1198" s="7"/>
      <c r="FD1198" s="7"/>
      <c r="FE1198" s="7"/>
      <c r="FF1198" s="7"/>
      <c r="FG1198" s="7"/>
      <c r="FH1198" s="7"/>
      <c r="FI1198" s="7"/>
      <c r="FJ1198" s="7"/>
    </row>
    <row r="1199" spans="1:166" s="4" customFormat="1" ht="21.75" hidden="1" customHeight="1" x14ac:dyDescent="0.25">
      <c r="A1199" s="4">
        <v>1197</v>
      </c>
      <c r="B1199" s="4" t="s">
        <v>3951</v>
      </c>
      <c r="C1199" s="144" t="s">
        <v>4051</v>
      </c>
      <c r="D1199" s="209" t="s">
        <v>4181</v>
      </c>
      <c r="E1199" s="214" t="s">
        <v>4242</v>
      </c>
      <c r="F1199" s="26" t="s">
        <v>2101</v>
      </c>
      <c r="G1199" s="26" t="s">
        <v>2296</v>
      </c>
      <c r="H1199" s="26" t="s">
        <v>40</v>
      </c>
      <c r="I1199" s="8">
        <v>45793</v>
      </c>
      <c r="J1199" s="71">
        <f t="shared" ca="1" si="191"/>
        <v>350.39353854166984</v>
      </c>
      <c r="K1199" s="19">
        <v>364</v>
      </c>
      <c r="L1199" s="70">
        <f t="shared" si="192"/>
        <v>46157</v>
      </c>
      <c r="M1199" s="214" t="s">
        <v>4242</v>
      </c>
      <c r="O1199" s="209" t="s">
        <v>4258</v>
      </c>
      <c r="U1199" s="47" t="s">
        <v>29</v>
      </c>
      <c r="X1199" s="47" t="s">
        <v>6973</v>
      </c>
      <c r="Y1199" s="209" t="s">
        <v>4122</v>
      </c>
      <c r="Z1199" s="110" t="s">
        <v>4009</v>
      </c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7"/>
      <c r="AW1199" s="7"/>
      <c r="AX1199" s="7"/>
      <c r="AY1199" s="7"/>
      <c r="AZ1199" s="7"/>
      <c r="BA1199" s="7"/>
      <c r="BB1199" s="7"/>
      <c r="BC1199" s="7"/>
      <c r="BD1199" s="7"/>
      <c r="BE1199" s="7"/>
      <c r="BF1199" s="7"/>
      <c r="BG1199" s="7"/>
      <c r="BH1199" s="7"/>
      <c r="BI1199" s="7"/>
      <c r="BJ1199" s="7"/>
      <c r="BK1199" s="7"/>
      <c r="BL1199" s="7"/>
      <c r="BM1199" s="7"/>
      <c r="BN1199" s="7"/>
      <c r="BO1199" s="7"/>
      <c r="BP1199" s="7"/>
      <c r="BQ1199" s="7"/>
      <c r="BR1199" s="7"/>
      <c r="BS1199" s="7"/>
      <c r="BT1199" s="7"/>
      <c r="BU1199" s="7"/>
      <c r="BV1199" s="7"/>
      <c r="BW1199" s="7"/>
      <c r="BX1199" s="7"/>
      <c r="BY1199" s="7"/>
      <c r="BZ1199" s="7"/>
      <c r="CA1199" s="7"/>
      <c r="CB1199" s="7"/>
      <c r="CC1199" s="7"/>
      <c r="CD1199" s="7"/>
      <c r="CE1199" s="7"/>
      <c r="CF1199" s="7"/>
      <c r="CG1199" s="7"/>
      <c r="CH1199" s="7"/>
      <c r="CI1199" s="7"/>
      <c r="CJ1199" s="7"/>
      <c r="CK1199" s="7"/>
      <c r="CL1199" s="7"/>
      <c r="CM1199" s="7"/>
      <c r="CN1199" s="7"/>
      <c r="CO1199" s="7"/>
      <c r="CP1199" s="7"/>
      <c r="CQ1199" s="7"/>
      <c r="CR1199" s="7"/>
      <c r="CS1199" s="7"/>
      <c r="CT1199" s="7"/>
      <c r="CU1199" s="7"/>
      <c r="CV1199" s="7"/>
      <c r="CW1199" s="7"/>
      <c r="CX1199" s="7"/>
      <c r="CY1199" s="7"/>
      <c r="CZ1199" s="7"/>
      <c r="DA1199" s="7"/>
      <c r="DB1199" s="7"/>
      <c r="DC1199" s="7"/>
      <c r="DD1199" s="7"/>
      <c r="DE1199" s="7"/>
      <c r="DF1199" s="7"/>
      <c r="DG1199" s="7"/>
      <c r="DH1199" s="7"/>
      <c r="DI1199" s="7"/>
      <c r="DJ1199" s="7"/>
      <c r="DK1199" s="7"/>
      <c r="DL1199" s="7"/>
      <c r="DM1199" s="7"/>
      <c r="DN1199" s="7"/>
      <c r="DO1199" s="7"/>
      <c r="DP1199" s="7"/>
      <c r="DQ1199" s="7"/>
      <c r="DR1199" s="7"/>
      <c r="DS1199" s="7"/>
      <c r="DT1199" s="7"/>
      <c r="DU1199" s="7"/>
      <c r="DV1199" s="7"/>
      <c r="DW1199" s="7"/>
      <c r="DX1199" s="7"/>
      <c r="DY1199" s="7"/>
      <c r="DZ1199" s="7"/>
      <c r="EA1199" s="7"/>
      <c r="EB1199" s="7"/>
      <c r="EC1199" s="7"/>
      <c r="ED1199" s="7"/>
      <c r="EE1199" s="7"/>
      <c r="EF1199" s="7"/>
      <c r="EG1199" s="7"/>
      <c r="EH1199" s="7"/>
      <c r="EI1199" s="7"/>
      <c r="EJ1199" s="7"/>
      <c r="EK1199" s="7"/>
      <c r="EL1199" s="7"/>
      <c r="EM1199" s="7"/>
      <c r="EN1199" s="7"/>
      <c r="EO1199" s="7"/>
      <c r="EP1199" s="7"/>
      <c r="EQ1199" s="7"/>
      <c r="ER1199" s="7"/>
      <c r="ES1199" s="7"/>
      <c r="ET1199" s="7"/>
      <c r="EU1199" s="7"/>
      <c r="EV1199" s="7"/>
      <c r="EW1199" s="7"/>
      <c r="EX1199" s="7"/>
      <c r="EY1199" s="7"/>
      <c r="EZ1199" s="7"/>
      <c r="FA1199" s="7"/>
      <c r="FB1199" s="7"/>
      <c r="FC1199" s="7"/>
      <c r="FD1199" s="7"/>
      <c r="FE1199" s="7"/>
      <c r="FF1199" s="7"/>
      <c r="FG1199" s="7"/>
      <c r="FH1199" s="7"/>
      <c r="FI1199" s="7"/>
      <c r="FJ1199" s="7"/>
    </row>
    <row r="1200" spans="1:166" s="4" customFormat="1" ht="21.75" hidden="1" customHeight="1" x14ac:dyDescent="0.25">
      <c r="A1200" s="4">
        <v>1198</v>
      </c>
      <c r="B1200" s="4" t="s">
        <v>3951</v>
      </c>
      <c r="C1200" s="144" t="s">
        <v>4051</v>
      </c>
      <c r="D1200" s="209" t="s">
        <v>4181</v>
      </c>
      <c r="E1200" s="214" t="s">
        <v>4242</v>
      </c>
      <c r="F1200" s="26" t="s">
        <v>2101</v>
      </c>
      <c r="G1200" s="26" t="s">
        <v>2296</v>
      </c>
      <c r="H1200" s="26" t="s">
        <v>40</v>
      </c>
      <c r="I1200" s="8">
        <v>45793</v>
      </c>
      <c r="J1200" s="71">
        <f t="shared" ca="1" si="191"/>
        <v>350.39353854166984</v>
      </c>
      <c r="K1200" s="19">
        <v>364</v>
      </c>
      <c r="L1200" s="70">
        <f t="shared" si="192"/>
        <v>46157</v>
      </c>
      <c r="M1200" s="214" t="s">
        <v>4242</v>
      </c>
      <c r="O1200" s="209" t="s">
        <v>307</v>
      </c>
      <c r="U1200" s="47" t="s">
        <v>29</v>
      </c>
      <c r="X1200" s="47" t="s">
        <v>6973</v>
      </c>
      <c r="Y1200" s="209" t="s">
        <v>4123</v>
      </c>
      <c r="Z1200" s="110" t="s">
        <v>4010</v>
      </c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  <c r="AU1200" s="7"/>
      <c r="AV1200" s="7"/>
      <c r="AW1200" s="7"/>
      <c r="AX1200" s="7"/>
      <c r="AY1200" s="7"/>
      <c r="AZ1200" s="7"/>
      <c r="BA1200" s="7"/>
      <c r="BB1200" s="7"/>
      <c r="BC1200" s="7"/>
      <c r="BD1200" s="7"/>
      <c r="BE1200" s="7"/>
      <c r="BF1200" s="7"/>
      <c r="BG1200" s="7"/>
      <c r="BH1200" s="7"/>
      <c r="BI1200" s="7"/>
      <c r="BJ1200" s="7"/>
      <c r="BK1200" s="7"/>
      <c r="BL1200" s="7"/>
      <c r="BM1200" s="7"/>
      <c r="BN1200" s="7"/>
      <c r="BO1200" s="7"/>
      <c r="BP1200" s="7"/>
      <c r="BQ1200" s="7"/>
      <c r="BR1200" s="7"/>
      <c r="BS1200" s="7"/>
      <c r="BT1200" s="7"/>
      <c r="BU1200" s="7"/>
      <c r="BV1200" s="7"/>
      <c r="BW1200" s="7"/>
      <c r="BX1200" s="7"/>
      <c r="BY1200" s="7"/>
      <c r="BZ1200" s="7"/>
      <c r="CA1200" s="7"/>
      <c r="CB1200" s="7"/>
      <c r="CC1200" s="7"/>
      <c r="CD1200" s="7"/>
      <c r="CE1200" s="7"/>
      <c r="CF1200" s="7"/>
      <c r="CG1200" s="7"/>
      <c r="CH1200" s="7"/>
      <c r="CI1200" s="7"/>
      <c r="CJ1200" s="7"/>
      <c r="CK1200" s="7"/>
      <c r="CL1200" s="7"/>
      <c r="CM1200" s="7"/>
      <c r="CN1200" s="7"/>
      <c r="CO1200" s="7"/>
      <c r="CP1200" s="7"/>
      <c r="CQ1200" s="7"/>
      <c r="CR1200" s="7"/>
      <c r="CS1200" s="7"/>
      <c r="CT1200" s="7"/>
      <c r="CU1200" s="7"/>
      <c r="CV1200" s="7"/>
      <c r="CW1200" s="7"/>
      <c r="CX1200" s="7"/>
      <c r="CY1200" s="7"/>
      <c r="CZ1200" s="7"/>
      <c r="DA1200" s="7"/>
      <c r="DB1200" s="7"/>
      <c r="DC1200" s="7"/>
      <c r="DD1200" s="7"/>
      <c r="DE1200" s="7"/>
      <c r="DF1200" s="7"/>
      <c r="DG1200" s="7"/>
      <c r="DH1200" s="7"/>
      <c r="DI1200" s="7"/>
      <c r="DJ1200" s="7"/>
      <c r="DK1200" s="7"/>
      <c r="DL1200" s="7"/>
      <c r="DM1200" s="7"/>
      <c r="DN1200" s="7"/>
      <c r="DO1200" s="7"/>
      <c r="DP1200" s="7"/>
      <c r="DQ1200" s="7"/>
      <c r="DR1200" s="7"/>
      <c r="DS1200" s="7"/>
      <c r="DT1200" s="7"/>
      <c r="DU1200" s="7"/>
      <c r="DV1200" s="7"/>
      <c r="DW1200" s="7"/>
      <c r="DX1200" s="7"/>
      <c r="DY1200" s="7"/>
      <c r="DZ1200" s="7"/>
      <c r="EA1200" s="7"/>
      <c r="EB1200" s="7"/>
      <c r="EC1200" s="7"/>
      <c r="ED1200" s="7"/>
      <c r="EE1200" s="7"/>
      <c r="EF1200" s="7"/>
      <c r="EG1200" s="7"/>
      <c r="EH1200" s="7"/>
      <c r="EI1200" s="7"/>
      <c r="EJ1200" s="7"/>
      <c r="EK1200" s="7"/>
      <c r="EL1200" s="7"/>
      <c r="EM1200" s="7"/>
      <c r="EN1200" s="7"/>
      <c r="EO1200" s="7"/>
      <c r="EP1200" s="7"/>
      <c r="EQ1200" s="7"/>
      <c r="ER1200" s="7"/>
      <c r="ES1200" s="7"/>
      <c r="ET1200" s="7"/>
      <c r="EU1200" s="7"/>
      <c r="EV1200" s="7"/>
      <c r="EW1200" s="7"/>
      <c r="EX1200" s="7"/>
      <c r="EY1200" s="7"/>
      <c r="EZ1200" s="7"/>
      <c r="FA1200" s="7"/>
      <c r="FB1200" s="7"/>
      <c r="FC1200" s="7"/>
      <c r="FD1200" s="7"/>
      <c r="FE1200" s="7"/>
      <c r="FF1200" s="7"/>
      <c r="FG1200" s="7"/>
      <c r="FH1200" s="7"/>
      <c r="FI1200" s="7"/>
      <c r="FJ1200" s="7"/>
    </row>
    <row r="1201" spans="1:166" s="4" customFormat="1" ht="21.75" hidden="1" customHeight="1" x14ac:dyDescent="0.25">
      <c r="A1201" s="4">
        <v>1199</v>
      </c>
      <c r="B1201" s="4" t="s">
        <v>3951</v>
      </c>
      <c r="C1201" s="144" t="s">
        <v>4051</v>
      </c>
      <c r="D1201" s="209" t="s">
        <v>4181</v>
      </c>
      <c r="E1201" s="214" t="s">
        <v>4242</v>
      </c>
      <c r="F1201" s="26" t="s">
        <v>2101</v>
      </c>
      <c r="G1201" s="26" t="s">
        <v>2296</v>
      </c>
      <c r="H1201" s="26" t="s">
        <v>40</v>
      </c>
      <c r="I1201" s="8">
        <v>45793</v>
      </c>
      <c r="J1201" s="71">
        <f t="shared" ca="1" si="191"/>
        <v>350.39353854166984</v>
      </c>
      <c r="K1201" s="19">
        <v>364</v>
      </c>
      <c r="L1201" s="70">
        <f t="shared" si="192"/>
        <v>46157</v>
      </c>
      <c r="M1201" s="214" t="s">
        <v>4242</v>
      </c>
      <c r="O1201" s="209" t="s">
        <v>307</v>
      </c>
      <c r="U1201" s="47" t="s">
        <v>29</v>
      </c>
      <c r="X1201" s="47" t="s">
        <v>6973</v>
      </c>
      <c r="Y1201" s="209" t="s">
        <v>4124</v>
      </c>
      <c r="Z1201" s="110" t="s">
        <v>4011</v>
      </c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7"/>
      <c r="AX1201" s="7"/>
      <c r="AY1201" s="7"/>
      <c r="AZ1201" s="7"/>
      <c r="BA1201" s="7"/>
      <c r="BB1201" s="7"/>
      <c r="BC1201" s="7"/>
      <c r="BD1201" s="7"/>
      <c r="BE1201" s="7"/>
      <c r="BF1201" s="7"/>
      <c r="BG1201" s="7"/>
      <c r="BH1201" s="7"/>
      <c r="BI1201" s="7"/>
      <c r="BJ1201" s="7"/>
      <c r="BK1201" s="7"/>
      <c r="BL1201" s="7"/>
      <c r="BM1201" s="7"/>
      <c r="BN1201" s="7"/>
      <c r="BO1201" s="7"/>
      <c r="BP1201" s="7"/>
      <c r="BQ1201" s="7"/>
      <c r="BR1201" s="7"/>
      <c r="BS1201" s="7"/>
      <c r="BT1201" s="7"/>
      <c r="BU1201" s="7"/>
      <c r="BV1201" s="7"/>
      <c r="BW1201" s="7"/>
      <c r="BX1201" s="7"/>
      <c r="BY1201" s="7"/>
      <c r="BZ1201" s="7"/>
      <c r="CA1201" s="7"/>
      <c r="CB1201" s="7"/>
      <c r="CC1201" s="7"/>
      <c r="CD1201" s="7"/>
      <c r="CE1201" s="7"/>
      <c r="CF1201" s="7"/>
      <c r="CG1201" s="7"/>
      <c r="CH1201" s="7"/>
      <c r="CI1201" s="7"/>
      <c r="CJ1201" s="7"/>
      <c r="CK1201" s="7"/>
      <c r="CL1201" s="7"/>
      <c r="CM1201" s="7"/>
      <c r="CN1201" s="7"/>
      <c r="CO1201" s="7"/>
      <c r="CP1201" s="7"/>
      <c r="CQ1201" s="7"/>
      <c r="CR1201" s="7"/>
      <c r="CS1201" s="7"/>
      <c r="CT1201" s="7"/>
      <c r="CU1201" s="7"/>
      <c r="CV1201" s="7"/>
      <c r="CW1201" s="7"/>
      <c r="CX1201" s="7"/>
      <c r="CY1201" s="7"/>
      <c r="CZ1201" s="7"/>
      <c r="DA1201" s="7"/>
      <c r="DB1201" s="7"/>
      <c r="DC1201" s="7"/>
      <c r="DD1201" s="7"/>
      <c r="DE1201" s="7"/>
      <c r="DF1201" s="7"/>
      <c r="DG1201" s="7"/>
      <c r="DH1201" s="7"/>
      <c r="DI1201" s="7"/>
      <c r="DJ1201" s="7"/>
      <c r="DK1201" s="7"/>
      <c r="DL1201" s="7"/>
      <c r="DM1201" s="7"/>
      <c r="DN1201" s="7"/>
      <c r="DO1201" s="7"/>
      <c r="DP1201" s="7"/>
      <c r="DQ1201" s="7"/>
      <c r="DR1201" s="7"/>
      <c r="DS1201" s="7"/>
      <c r="DT1201" s="7"/>
      <c r="DU1201" s="7"/>
      <c r="DV1201" s="7"/>
      <c r="DW1201" s="7"/>
      <c r="DX1201" s="7"/>
      <c r="DY1201" s="7"/>
      <c r="DZ1201" s="7"/>
      <c r="EA1201" s="7"/>
      <c r="EB1201" s="7"/>
      <c r="EC1201" s="7"/>
      <c r="ED1201" s="7"/>
      <c r="EE1201" s="7"/>
      <c r="EF1201" s="7"/>
      <c r="EG1201" s="7"/>
      <c r="EH1201" s="7"/>
      <c r="EI1201" s="7"/>
      <c r="EJ1201" s="7"/>
      <c r="EK1201" s="7"/>
      <c r="EL1201" s="7"/>
      <c r="EM1201" s="7"/>
      <c r="EN1201" s="7"/>
      <c r="EO1201" s="7"/>
      <c r="EP1201" s="7"/>
      <c r="EQ1201" s="7"/>
      <c r="ER1201" s="7"/>
      <c r="ES1201" s="7"/>
      <c r="ET1201" s="7"/>
      <c r="EU1201" s="7"/>
      <c r="EV1201" s="7"/>
      <c r="EW1201" s="7"/>
      <c r="EX1201" s="7"/>
      <c r="EY1201" s="7"/>
      <c r="EZ1201" s="7"/>
      <c r="FA1201" s="7"/>
      <c r="FB1201" s="7"/>
      <c r="FC1201" s="7"/>
      <c r="FD1201" s="7"/>
      <c r="FE1201" s="7"/>
      <c r="FF1201" s="7"/>
      <c r="FG1201" s="7"/>
      <c r="FH1201" s="7"/>
      <c r="FI1201" s="7"/>
      <c r="FJ1201" s="7"/>
    </row>
    <row r="1202" spans="1:166" s="4" customFormat="1" ht="21.75" hidden="1" customHeight="1" x14ac:dyDescent="0.25">
      <c r="A1202" s="4">
        <v>1200</v>
      </c>
      <c r="B1202" s="4" t="s">
        <v>3951</v>
      </c>
      <c r="C1202" s="144" t="s">
        <v>4051</v>
      </c>
      <c r="D1202" s="209" t="s">
        <v>4181</v>
      </c>
      <c r="E1202" s="214" t="s">
        <v>4243</v>
      </c>
      <c r="F1202" s="26" t="s">
        <v>2101</v>
      </c>
      <c r="G1202" s="26" t="s">
        <v>2296</v>
      </c>
      <c r="H1202" s="26" t="s">
        <v>40</v>
      </c>
      <c r="I1202" s="8">
        <v>45793</v>
      </c>
      <c r="J1202" s="71">
        <f t="shared" ca="1" si="191"/>
        <v>350.39353854166984</v>
      </c>
      <c r="K1202" s="19">
        <v>364</v>
      </c>
      <c r="L1202" s="70">
        <f t="shared" si="192"/>
        <v>46157</v>
      </c>
      <c r="M1202" s="214" t="s">
        <v>4243</v>
      </c>
      <c r="O1202" s="209" t="s">
        <v>4264</v>
      </c>
      <c r="U1202" s="47" t="s">
        <v>29</v>
      </c>
      <c r="X1202" s="47" t="s">
        <v>6973</v>
      </c>
      <c r="Y1202" s="209" t="s">
        <v>4125</v>
      </c>
      <c r="Z1202" s="110" t="s">
        <v>4012</v>
      </c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  <c r="BC1202" s="7"/>
      <c r="BD1202" s="7"/>
      <c r="BE1202" s="7"/>
      <c r="BF1202" s="7"/>
      <c r="BG1202" s="7"/>
      <c r="BH1202" s="7"/>
      <c r="BI1202" s="7"/>
      <c r="BJ1202" s="7"/>
      <c r="BK1202" s="7"/>
      <c r="BL1202" s="7"/>
      <c r="BM1202" s="7"/>
      <c r="BN1202" s="7"/>
      <c r="BO1202" s="7"/>
      <c r="BP1202" s="7"/>
      <c r="BQ1202" s="7"/>
      <c r="BR1202" s="7"/>
      <c r="BS1202" s="7"/>
      <c r="BT1202" s="7"/>
      <c r="BU1202" s="7"/>
      <c r="BV1202" s="7"/>
      <c r="BW1202" s="7"/>
      <c r="BX1202" s="7"/>
      <c r="BY1202" s="7"/>
      <c r="BZ1202" s="7"/>
      <c r="CA1202" s="7"/>
      <c r="CB1202" s="7"/>
      <c r="CC1202" s="7"/>
      <c r="CD1202" s="7"/>
      <c r="CE1202" s="7"/>
      <c r="CF1202" s="7"/>
      <c r="CG1202" s="7"/>
      <c r="CH1202" s="7"/>
      <c r="CI1202" s="7"/>
      <c r="CJ1202" s="7"/>
      <c r="CK1202" s="7"/>
      <c r="CL1202" s="7"/>
      <c r="CM1202" s="7"/>
      <c r="CN1202" s="7"/>
      <c r="CO1202" s="7"/>
      <c r="CP1202" s="7"/>
      <c r="CQ1202" s="7"/>
      <c r="CR1202" s="7"/>
      <c r="CS1202" s="7"/>
      <c r="CT1202" s="7"/>
      <c r="CU1202" s="7"/>
      <c r="CV1202" s="7"/>
      <c r="CW1202" s="7"/>
      <c r="CX1202" s="7"/>
      <c r="CY1202" s="7"/>
      <c r="CZ1202" s="7"/>
      <c r="DA1202" s="7"/>
      <c r="DB1202" s="7"/>
      <c r="DC1202" s="7"/>
      <c r="DD1202" s="7"/>
      <c r="DE1202" s="7"/>
      <c r="DF1202" s="7"/>
      <c r="DG1202" s="7"/>
      <c r="DH1202" s="7"/>
      <c r="DI1202" s="7"/>
      <c r="DJ1202" s="7"/>
      <c r="DK1202" s="7"/>
      <c r="DL1202" s="7"/>
      <c r="DM1202" s="7"/>
      <c r="DN1202" s="7"/>
      <c r="DO1202" s="7"/>
      <c r="DP1202" s="7"/>
      <c r="DQ1202" s="7"/>
      <c r="DR1202" s="7"/>
      <c r="DS1202" s="7"/>
      <c r="DT1202" s="7"/>
      <c r="DU1202" s="7"/>
      <c r="DV1202" s="7"/>
      <c r="DW1202" s="7"/>
      <c r="DX1202" s="7"/>
      <c r="DY1202" s="7"/>
      <c r="DZ1202" s="7"/>
      <c r="EA1202" s="7"/>
      <c r="EB1202" s="7"/>
      <c r="EC1202" s="7"/>
      <c r="ED1202" s="7"/>
      <c r="EE1202" s="7"/>
      <c r="EF1202" s="7"/>
      <c r="EG1202" s="7"/>
      <c r="EH1202" s="7"/>
      <c r="EI1202" s="7"/>
      <c r="EJ1202" s="7"/>
      <c r="EK1202" s="7"/>
      <c r="EL1202" s="7"/>
      <c r="EM1202" s="7"/>
      <c r="EN1202" s="7"/>
      <c r="EO1202" s="7"/>
      <c r="EP1202" s="7"/>
      <c r="EQ1202" s="7"/>
      <c r="ER1202" s="7"/>
      <c r="ES1202" s="7"/>
      <c r="ET1202" s="7"/>
      <c r="EU1202" s="7"/>
      <c r="EV1202" s="7"/>
      <c r="EW1202" s="7"/>
      <c r="EX1202" s="7"/>
      <c r="EY1202" s="7"/>
      <c r="EZ1202" s="7"/>
      <c r="FA1202" s="7"/>
      <c r="FB1202" s="7"/>
      <c r="FC1202" s="7"/>
      <c r="FD1202" s="7"/>
      <c r="FE1202" s="7"/>
      <c r="FF1202" s="7"/>
      <c r="FG1202" s="7"/>
      <c r="FH1202" s="7"/>
      <c r="FI1202" s="7"/>
      <c r="FJ1202" s="7"/>
    </row>
    <row r="1203" spans="1:166" s="4" customFormat="1" ht="21.75" hidden="1" customHeight="1" x14ac:dyDescent="0.25">
      <c r="A1203" s="4">
        <v>1201</v>
      </c>
      <c r="B1203" s="4" t="s">
        <v>3951</v>
      </c>
      <c r="C1203" s="144" t="s">
        <v>4052</v>
      </c>
      <c r="D1203" s="209" t="s">
        <v>4184</v>
      </c>
      <c r="E1203" s="214" t="s">
        <v>4244</v>
      </c>
      <c r="F1203" s="26" t="s">
        <v>2101</v>
      </c>
      <c r="G1203" s="26" t="s">
        <v>2296</v>
      </c>
      <c r="H1203" s="26" t="s">
        <v>40</v>
      </c>
      <c r="I1203" s="8">
        <v>45741</v>
      </c>
      <c r="J1203" s="71">
        <f t="shared" ca="1" si="191"/>
        <v>298.39353854166984</v>
      </c>
      <c r="K1203" s="19">
        <v>364</v>
      </c>
      <c r="L1203" s="70">
        <f t="shared" si="192"/>
        <v>46105</v>
      </c>
      <c r="M1203" s="214" t="s">
        <v>4244</v>
      </c>
      <c r="O1203" s="209" t="s">
        <v>4272</v>
      </c>
      <c r="U1203" s="47" t="s">
        <v>29</v>
      </c>
      <c r="X1203" s="47" t="s">
        <v>6973</v>
      </c>
      <c r="Y1203" s="209" t="s">
        <v>4126</v>
      </c>
      <c r="Z1203" s="110" t="s">
        <v>4013</v>
      </c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7"/>
      <c r="AX1203" s="7"/>
      <c r="AY1203" s="7"/>
      <c r="AZ1203" s="7"/>
      <c r="BA1203" s="7"/>
      <c r="BB1203" s="7"/>
      <c r="BC1203" s="7"/>
      <c r="BD1203" s="7"/>
      <c r="BE1203" s="7"/>
      <c r="BF1203" s="7"/>
      <c r="BG1203" s="7"/>
      <c r="BH1203" s="7"/>
      <c r="BI1203" s="7"/>
      <c r="BJ1203" s="7"/>
      <c r="BK1203" s="7"/>
      <c r="BL1203" s="7"/>
      <c r="BM1203" s="7"/>
      <c r="BN1203" s="7"/>
      <c r="BO1203" s="7"/>
      <c r="BP1203" s="7"/>
      <c r="BQ1203" s="7"/>
      <c r="BR1203" s="7"/>
      <c r="BS1203" s="7"/>
      <c r="BT1203" s="7"/>
      <c r="BU1203" s="7"/>
      <c r="BV1203" s="7"/>
      <c r="BW1203" s="7"/>
      <c r="BX1203" s="7"/>
      <c r="BY1203" s="7"/>
      <c r="BZ1203" s="7"/>
      <c r="CA1203" s="7"/>
      <c r="CB1203" s="7"/>
      <c r="CC1203" s="7"/>
      <c r="CD1203" s="7"/>
      <c r="CE1203" s="7"/>
      <c r="CF1203" s="7"/>
      <c r="CG1203" s="7"/>
      <c r="CH1203" s="7"/>
      <c r="CI1203" s="7"/>
      <c r="CJ1203" s="7"/>
      <c r="CK1203" s="7"/>
      <c r="CL1203" s="7"/>
      <c r="CM1203" s="7"/>
      <c r="CN1203" s="7"/>
      <c r="CO1203" s="7"/>
      <c r="CP1203" s="7"/>
      <c r="CQ1203" s="7"/>
      <c r="CR1203" s="7"/>
      <c r="CS1203" s="7"/>
      <c r="CT1203" s="7"/>
      <c r="CU1203" s="7"/>
      <c r="CV1203" s="7"/>
      <c r="CW1203" s="7"/>
      <c r="CX1203" s="7"/>
      <c r="CY1203" s="7"/>
      <c r="CZ1203" s="7"/>
      <c r="DA1203" s="7"/>
      <c r="DB1203" s="7"/>
      <c r="DC1203" s="7"/>
      <c r="DD1203" s="7"/>
      <c r="DE1203" s="7"/>
      <c r="DF1203" s="7"/>
      <c r="DG1203" s="7"/>
      <c r="DH1203" s="7"/>
      <c r="DI1203" s="7"/>
      <c r="DJ1203" s="7"/>
      <c r="DK1203" s="7"/>
      <c r="DL1203" s="7"/>
      <c r="DM1203" s="7"/>
      <c r="DN1203" s="7"/>
      <c r="DO1203" s="7"/>
      <c r="DP1203" s="7"/>
      <c r="DQ1203" s="7"/>
      <c r="DR1203" s="7"/>
      <c r="DS1203" s="7"/>
      <c r="DT1203" s="7"/>
      <c r="DU1203" s="7"/>
      <c r="DV1203" s="7"/>
      <c r="DW1203" s="7"/>
      <c r="DX1203" s="7"/>
      <c r="DY1203" s="7"/>
      <c r="DZ1203" s="7"/>
      <c r="EA1203" s="7"/>
      <c r="EB1203" s="7"/>
      <c r="EC1203" s="7"/>
      <c r="ED1203" s="7"/>
      <c r="EE1203" s="7"/>
      <c r="EF1203" s="7"/>
      <c r="EG1203" s="7"/>
      <c r="EH1203" s="7"/>
      <c r="EI1203" s="7"/>
      <c r="EJ1203" s="7"/>
      <c r="EK1203" s="7"/>
      <c r="EL1203" s="7"/>
      <c r="EM1203" s="7"/>
      <c r="EN1203" s="7"/>
      <c r="EO1203" s="7"/>
      <c r="EP1203" s="7"/>
      <c r="EQ1203" s="7"/>
      <c r="ER1203" s="7"/>
      <c r="ES1203" s="7"/>
      <c r="ET1203" s="7"/>
      <c r="EU1203" s="7"/>
      <c r="EV1203" s="7"/>
      <c r="EW1203" s="7"/>
      <c r="EX1203" s="7"/>
      <c r="EY1203" s="7"/>
      <c r="EZ1203" s="7"/>
      <c r="FA1203" s="7"/>
      <c r="FB1203" s="7"/>
      <c r="FC1203" s="7"/>
      <c r="FD1203" s="7"/>
      <c r="FE1203" s="7"/>
      <c r="FF1203" s="7"/>
      <c r="FG1203" s="7"/>
      <c r="FH1203" s="7"/>
      <c r="FI1203" s="7"/>
      <c r="FJ1203" s="7"/>
    </row>
    <row r="1204" spans="1:166" s="4" customFormat="1" ht="21.75" hidden="1" customHeight="1" x14ac:dyDescent="0.25">
      <c r="A1204" s="4">
        <v>1202</v>
      </c>
      <c r="B1204" s="4" t="s">
        <v>3951</v>
      </c>
      <c r="C1204" s="144" t="s">
        <v>4051</v>
      </c>
      <c r="D1204" s="209" t="s">
        <v>4185</v>
      </c>
      <c r="E1204" s="209" t="s">
        <v>4245</v>
      </c>
      <c r="F1204" s="26" t="s">
        <v>2101</v>
      </c>
      <c r="G1204" s="26" t="s">
        <v>2296</v>
      </c>
      <c r="H1204" s="26" t="s">
        <v>40</v>
      </c>
      <c r="I1204" s="8">
        <v>45793</v>
      </c>
      <c r="J1204" s="71">
        <f t="shared" ca="1" si="191"/>
        <v>350.39353854166984</v>
      </c>
      <c r="K1204" s="19">
        <v>364</v>
      </c>
      <c r="L1204" s="70">
        <f t="shared" si="192"/>
        <v>46157</v>
      </c>
      <c r="M1204" s="214" t="s">
        <v>4245</v>
      </c>
      <c r="O1204" s="209" t="s">
        <v>4258</v>
      </c>
      <c r="U1204" s="47" t="s">
        <v>29</v>
      </c>
      <c r="X1204" s="47" t="s">
        <v>6973</v>
      </c>
      <c r="Y1204" s="209" t="s">
        <v>4127</v>
      </c>
      <c r="Z1204" s="110" t="s">
        <v>4014</v>
      </c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7"/>
      <c r="AX1204" s="7"/>
      <c r="AY1204" s="7"/>
      <c r="AZ1204" s="7"/>
      <c r="BA1204" s="7"/>
      <c r="BB1204" s="7"/>
      <c r="BC1204" s="7"/>
      <c r="BD1204" s="7"/>
      <c r="BE1204" s="7"/>
      <c r="BF1204" s="7"/>
      <c r="BG1204" s="7"/>
      <c r="BH1204" s="7"/>
      <c r="BI1204" s="7"/>
      <c r="BJ1204" s="7"/>
      <c r="BK1204" s="7"/>
      <c r="BL1204" s="7"/>
      <c r="BM1204" s="7"/>
      <c r="BN1204" s="7"/>
      <c r="BO1204" s="7"/>
      <c r="BP1204" s="7"/>
      <c r="BQ1204" s="7"/>
      <c r="BR1204" s="7"/>
      <c r="BS1204" s="7"/>
      <c r="BT1204" s="7"/>
      <c r="BU1204" s="7"/>
      <c r="BV1204" s="7"/>
      <c r="BW1204" s="7"/>
      <c r="BX1204" s="7"/>
      <c r="BY1204" s="7"/>
      <c r="BZ1204" s="7"/>
      <c r="CA1204" s="7"/>
      <c r="CB1204" s="7"/>
      <c r="CC1204" s="7"/>
      <c r="CD1204" s="7"/>
      <c r="CE1204" s="7"/>
      <c r="CF1204" s="7"/>
      <c r="CG1204" s="7"/>
      <c r="CH1204" s="7"/>
      <c r="CI1204" s="7"/>
      <c r="CJ1204" s="7"/>
      <c r="CK1204" s="7"/>
      <c r="CL1204" s="7"/>
      <c r="CM1204" s="7"/>
      <c r="CN1204" s="7"/>
      <c r="CO1204" s="7"/>
      <c r="CP1204" s="7"/>
      <c r="CQ1204" s="7"/>
      <c r="CR1204" s="7"/>
      <c r="CS1204" s="7"/>
      <c r="CT1204" s="7"/>
      <c r="CU1204" s="7"/>
      <c r="CV1204" s="7"/>
      <c r="CW1204" s="7"/>
      <c r="CX1204" s="7"/>
      <c r="CY1204" s="7"/>
      <c r="CZ1204" s="7"/>
      <c r="DA1204" s="7"/>
      <c r="DB1204" s="7"/>
      <c r="DC1204" s="7"/>
      <c r="DD1204" s="7"/>
      <c r="DE1204" s="7"/>
      <c r="DF1204" s="7"/>
      <c r="DG1204" s="7"/>
      <c r="DH1204" s="7"/>
      <c r="DI1204" s="7"/>
      <c r="DJ1204" s="7"/>
      <c r="DK1204" s="7"/>
      <c r="DL1204" s="7"/>
      <c r="DM1204" s="7"/>
      <c r="DN1204" s="7"/>
      <c r="DO1204" s="7"/>
      <c r="DP1204" s="7"/>
      <c r="DQ1204" s="7"/>
      <c r="DR1204" s="7"/>
      <c r="DS1204" s="7"/>
      <c r="DT1204" s="7"/>
      <c r="DU1204" s="7"/>
      <c r="DV1204" s="7"/>
      <c r="DW1204" s="7"/>
      <c r="DX1204" s="7"/>
      <c r="DY1204" s="7"/>
      <c r="DZ1204" s="7"/>
      <c r="EA1204" s="7"/>
      <c r="EB1204" s="7"/>
      <c r="EC1204" s="7"/>
      <c r="ED1204" s="7"/>
      <c r="EE1204" s="7"/>
      <c r="EF1204" s="7"/>
      <c r="EG1204" s="7"/>
      <c r="EH1204" s="7"/>
      <c r="EI1204" s="7"/>
      <c r="EJ1204" s="7"/>
      <c r="EK1204" s="7"/>
      <c r="EL1204" s="7"/>
      <c r="EM1204" s="7"/>
      <c r="EN1204" s="7"/>
      <c r="EO1204" s="7"/>
      <c r="EP1204" s="7"/>
      <c r="EQ1204" s="7"/>
      <c r="ER1204" s="7"/>
      <c r="ES1204" s="7"/>
      <c r="ET1204" s="7"/>
      <c r="EU1204" s="7"/>
      <c r="EV1204" s="7"/>
      <c r="EW1204" s="7"/>
      <c r="EX1204" s="7"/>
      <c r="EY1204" s="7"/>
      <c r="EZ1204" s="7"/>
      <c r="FA1204" s="7"/>
      <c r="FB1204" s="7"/>
      <c r="FC1204" s="7"/>
      <c r="FD1204" s="7"/>
      <c r="FE1204" s="7"/>
      <c r="FF1204" s="7"/>
      <c r="FG1204" s="7"/>
      <c r="FH1204" s="7"/>
      <c r="FI1204" s="7"/>
      <c r="FJ1204" s="7"/>
    </row>
    <row r="1205" spans="1:166" s="4" customFormat="1" ht="21.75" hidden="1" customHeight="1" x14ac:dyDescent="0.25">
      <c r="A1205" s="4">
        <v>1203</v>
      </c>
      <c r="B1205" s="4" t="s">
        <v>3951</v>
      </c>
      <c r="C1205" s="144" t="s">
        <v>4051</v>
      </c>
      <c r="D1205" s="209" t="s">
        <v>4185</v>
      </c>
      <c r="E1205" s="209" t="s">
        <v>4245</v>
      </c>
      <c r="F1205" s="26" t="s">
        <v>2101</v>
      </c>
      <c r="G1205" s="26" t="s">
        <v>2296</v>
      </c>
      <c r="H1205" s="26" t="s">
        <v>40</v>
      </c>
      <c r="I1205" s="8">
        <v>45795</v>
      </c>
      <c r="J1205" s="71">
        <f t="shared" ca="1" si="191"/>
        <v>352.39353854166984</v>
      </c>
      <c r="K1205" s="19">
        <v>364</v>
      </c>
      <c r="L1205" s="70">
        <f t="shared" si="192"/>
        <v>46159</v>
      </c>
      <c r="M1205" s="214" t="s">
        <v>4245</v>
      </c>
      <c r="O1205" s="209" t="s">
        <v>4258</v>
      </c>
      <c r="U1205" s="47" t="s">
        <v>29</v>
      </c>
      <c r="X1205" s="47" t="s">
        <v>6973</v>
      </c>
      <c r="Y1205" s="209" t="s">
        <v>4128</v>
      </c>
      <c r="Z1205" s="110" t="s">
        <v>4015</v>
      </c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7"/>
      <c r="AX1205" s="7"/>
      <c r="AY1205" s="7"/>
      <c r="AZ1205" s="7"/>
      <c r="BA1205" s="7"/>
      <c r="BB1205" s="7"/>
      <c r="BC1205" s="7"/>
      <c r="BD1205" s="7"/>
      <c r="BE1205" s="7"/>
      <c r="BF1205" s="7"/>
      <c r="BG1205" s="7"/>
      <c r="BH1205" s="7"/>
      <c r="BI1205" s="7"/>
      <c r="BJ1205" s="7"/>
      <c r="BK1205" s="7"/>
      <c r="BL1205" s="7"/>
      <c r="BM1205" s="7"/>
      <c r="BN1205" s="7"/>
      <c r="BO1205" s="7"/>
      <c r="BP1205" s="7"/>
      <c r="BQ1205" s="7"/>
      <c r="BR1205" s="7"/>
      <c r="BS1205" s="7"/>
      <c r="BT1205" s="7"/>
      <c r="BU1205" s="7"/>
      <c r="BV1205" s="7"/>
      <c r="BW1205" s="7"/>
      <c r="BX1205" s="7"/>
      <c r="BY1205" s="7"/>
      <c r="BZ1205" s="7"/>
      <c r="CA1205" s="7"/>
      <c r="CB1205" s="7"/>
      <c r="CC1205" s="7"/>
      <c r="CD1205" s="7"/>
      <c r="CE1205" s="7"/>
      <c r="CF1205" s="7"/>
      <c r="CG1205" s="7"/>
      <c r="CH1205" s="7"/>
      <c r="CI1205" s="7"/>
      <c r="CJ1205" s="7"/>
      <c r="CK1205" s="7"/>
      <c r="CL1205" s="7"/>
      <c r="CM1205" s="7"/>
      <c r="CN1205" s="7"/>
      <c r="CO1205" s="7"/>
      <c r="CP1205" s="7"/>
      <c r="CQ1205" s="7"/>
      <c r="CR1205" s="7"/>
      <c r="CS1205" s="7"/>
      <c r="CT1205" s="7"/>
      <c r="CU1205" s="7"/>
      <c r="CV1205" s="7"/>
      <c r="CW1205" s="7"/>
      <c r="CX1205" s="7"/>
      <c r="CY1205" s="7"/>
      <c r="CZ1205" s="7"/>
      <c r="DA1205" s="7"/>
      <c r="DB1205" s="7"/>
      <c r="DC1205" s="7"/>
      <c r="DD1205" s="7"/>
      <c r="DE1205" s="7"/>
      <c r="DF1205" s="7"/>
      <c r="DG1205" s="7"/>
      <c r="DH1205" s="7"/>
      <c r="DI1205" s="7"/>
      <c r="DJ1205" s="7"/>
      <c r="DK1205" s="7"/>
      <c r="DL1205" s="7"/>
      <c r="DM1205" s="7"/>
      <c r="DN1205" s="7"/>
      <c r="DO1205" s="7"/>
      <c r="DP1205" s="7"/>
      <c r="DQ1205" s="7"/>
      <c r="DR1205" s="7"/>
      <c r="DS1205" s="7"/>
      <c r="DT1205" s="7"/>
      <c r="DU1205" s="7"/>
      <c r="DV1205" s="7"/>
      <c r="DW1205" s="7"/>
      <c r="DX1205" s="7"/>
      <c r="DY1205" s="7"/>
      <c r="DZ1205" s="7"/>
      <c r="EA1205" s="7"/>
      <c r="EB1205" s="7"/>
      <c r="EC1205" s="7"/>
      <c r="ED1205" s="7"/>
      <c r="EE1205" s="7"/>
      <c r="EF1205" s="7"/>
      <c r="EG1205" s="7"/>
      <c r="EH1205" s="7"/>
      <c r="EI1205" s="7"/>
      <c r="EJ1205" s="7"/>
      <c r="EK1205" s="7"/>
      <c r="EL1205" s="7"/>
      <c r="EM1205" s="7"/>
      <c r="EN1205" s="7"/>
      <c r="EO1205" s="7"/>
      <c r="EP1205" s="7"/>
      <c r="EQ1205" s="7"/>
      <c r="ER1205" s="7"/>
      <c r="ES1205" s="7"/>
      <c r="ET1205" s="7"/>
      <c r="EU1205" s="7"/>
      <c r="EV1205" s="7"/>
      <c r="EW1205" s="7"/>
      <c r="EX1205" s="7"/>
      <c r="EY1205" s="7"/>
      <c r="EZ1205" s="7"/>
      <c r="FA1205" s="7"/>
      <c r="FB1205" s="7"/>
      <c r="FC1205" s="7"/>
      <c r="FD1205" s="7"/>
      <c r="FE1205" s="7"/>
      <c r="FF1205" s="7"/>
      <c r="FG1205" s="7"/>
      <c r="FH1205" s="7"/>
      <c r="FI1205" s="7"/>
      <c r="FJ1205" s="7"/>
    </row>
    <row r="1206" spans="1:166" s="4" customFormat="1" ht="21.75" hidden="1" customHeight="1" x14ac:dyDescent="0.25">
      <c r="A1206" s="4">
        <v>1204</v>
      </c>
      <c r="B1206" s="4" t="s">
        <v>3951</v>
      </c>
      <c r="C1206" s="144" t="s">
        <v>4051</v>
      </c>
      <c r="D1206" s="209" t="s">
        <v>4186</v>
      </c>
      <c r="E1206" s="209" t="s">
        <v>4245</v>
      </c>
      <c r="F1206" s="26" t="s">
        <v>2101</v>
      </c>
      <c r="G1206" s="26" t="s">
        <v>2296</v>
      </c>
      <c r="H1206" s="26" t="s">
        <v>40</v>
      </c>
      <c r="I1206" s="8">
        <v>45795</v>
      </c>
      <c r="J1206" s="71">
        <f t="shared" ca="1" si="191"/>
        <v>352.39353854166984</v>
      </c>
      <c r="K1206" s="19">
        <v>364</v>
      </c>
      <c r="L1206" s="70">
        <f t="shared" si="192"/>
        <v>46159</v>
      </c>
      <c r="M1206" s="214" t="s">
        <v>4245</v>
      </c>
      <c r="O1206" s="209" t="s">
        <v>3597</v>
      </c>
      <c r="U1206" s="47" t="s">
        <v>29</v>
      </c>
      <c r="X1206" s="47" t="s">
        <v>6973</v>
      </c>
      <c r="Y1206" s="209" t="s">
        <v>4129</v>
      </c>
      <c r="Z1206" s="110" t="s">
        <v>4016</v>
      </c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7"/>
      <c r="AX1206" s="7"/>
      <c r="AY1206" s="7"/>
      <c r="AZ1206" s="7"/>
      <c r="BA1206" s="7"/>
      <c r="BB1206" s="7"/>
      <c r="BC1206" s="7"/>
      <c r="BD1206" s="7"/>
      <c r="BE1206" s="7"/>
      <c r="BF1206" s="7"/>
      <c r="BG1206" s="7"/>
      <c r="BH1206" s="7"/>
      <c r="BI1206" s="7"/>
      <c r="BJ1206" s="7"/>
      <c r="BK1206" s="7"/>
      <c r="BL1206" s="7"/>
      <c r="BM1206" s="7"/>
      <c r="BN1206" s="7"/>
      <c r="BO1206" s="7"/>
      <c r="BP1206" s="7"/>
      <c r="BQ1206" s="7"/>
      <c r="BR1206" s="7"/>
      <c r="BS1206" s="7"/>
      <c r="BT1206" s="7"/>
      <c r="BU1206" s="7"/>
      <c r="BV1206" s="7"/>
      <c r="BW1206" s="7"/>
      <c r="BX1206" s="7"/>
      <c r="BY1206" s="7"/>
      <c r="BZ1206" s="7"/>
      <c r="CA1206" s="7"/>
      <c r="CB1206" s="7"/>
      <c r="CC1206" s="7"/>
      <c r="CD1206" s="7"/>
      <c r="CE1206" s="7"/>
      <c r="CF1206" s="7"/>
      <c r="CG1206" s="7"/>
      <c r="CH1206" s="7"/>
      <c r="CI1206" s="7"/>
      <c r="CJ1206" s="7"/>
      <c r="CK1206" s="7"/>
      <c r="CL1206" s="7"/>
      <c r="CM1206" s="7"/>
      <c r="CN1206" s="7"/>
      <c r="CO1206" s="7"/>
      <c r="CP1206" s="7"/>
      <c r="CQ1206" s="7"/>
      <c r="CR1206" s="7"/>
      <c r="CS1206" s="7"/>
      <c r="CT1206" s="7"/>
      <c r="CU1206" s="7"/>
      <c r="CV1206" s="7"/>
      <c r="CW1206" s="7"/>
      <c r="CX1206" s="7"/>
      <c r="CY1206" s="7"/>
      <c r="CZ1206" s="7"/>
      <c r="DA1206" s="7"/>
      <c r="DB1206" s="7"/>
      <c r="DC1206" s="7"/>
      <c r="DD1206" s="7"/>
      <c r="DE1206" s="7"/>
      <c r="DF1206" s="7"/>
      <c r="DG1206" s="7"/>
      <c r="DH1206" s="7"/>
      <c r="DI1206" s="7"/>
      <c r="DJ1206" s="7"/>
      <c r="DK1206" s="7"/>
      <c r="DL1206" s="7"/>
      <c r="DM1206" s="7"/>
      <c r="DN1206" s="7"/>
      <c r="DO1206" s="7"/>
      <c r="DP1206" s="7"/>
      <c r="DQ1206" s="7"/>
      <c r="DR1206" s="7"/>
      <c r="DS1206" s="7"/>
      <c r="DT1206" s="7"/>
      <c r="DU1206" s="7"/>
      <c r="DV1206" s="7"/>
      <c r="DW1206" s="7"/>
      <c r="DX1206" s="7"/>
      <c r="DY1206" s="7"/>
      <c r="DZ1206" s="7"/>
      <c r="EA1206" s="7"/>
      <c r="EB1206" s="7"/>
      <c r="EC1206" s="7"/>
      <c r="ED1206" s="7"/>
      <c r="EE1206" s="7"/>
      <c r="EF1206" s="7"/>
      <c r="EG1206" s="7"/>
      <c r="EH1206" s="7"/>
      <c r="EI1206" s="7"/>
      <c r="EJ1206" s="7"/>
      <c r="EK1206" s="7"/>
      <c r="EL1206" s="7"/>
      <c r="EM1206" s="7"/>
      <c r="EN1206" s="7"/>
      <c r="EO1206" s="7"/>
      <c r="EP1206" s="7"/>
      <c r="EQ1206" s="7"/>
      <c r="ER1206" s="7"/>
      <c r="ES1206" s="7"/>
      <c r="ET1206" s="7"/>
      <c r="EU1206" s="7"/>
      <c r="EV1206" s="7"/>
      <c r="EW1206" s="7"/>
      <c r="EX1206" s="7"/>
      <c r="EY1206" s="7"/>
      <c r="EZ1206" s="7"/>
      <c r="FA1206" s="7"/>
      <c r="FB1206" s="7"/>
      <c r="FC1206" s="7"/>
      <c r="FD1206" s="7"/>
      <c r="FE1206" s="7"/>
      <c r="FF1206" s="7"/>
      <c r="FG1206" s="7"/>
      <c r="FH1206" s="7"/>
      <c r="FI1206" s="7"/>
      <c r="FJ1206" s="7"/>
    </row>
    <row r="1207" spans="1:166" s="4" customFormat="1" ht="21.75" hidden="1" customHeight="1" x14ac:dyDescent="0.25">
      <c r="A1207" s="4">
        <v>1205</v>
      </c>
      <c r="B1207" s="4" t="s">
        <v>3951</v>
      </c>
      <c r="C1207" s="144" t="s">
        <v>4051</v>
      </c>
      <c r="D1207" s="209" t="s">
        <v>4186</v>
      </c>
      <c r="E1207" s="209" t="s">
        <v>4245</v>
      </c>
      <c r="F1207" s="26" t="s">
        <v>2101</v>
      </c>
      <c r="G1207" s="26" t="s">
        <v>2296</v>
      </c>
      <c r="H1207" s="26" t="s">
        <v>40</v>
      </c>
      <c r="I1207" s="8">
        <v>45795</v>
      </c>
      <c r="J1207" s="71">
        <f t="shared" ca="1" si="191"/>
        <v>352.39353854166984</v>
      </c>
      <c r="K1207" s="19">
        <v>364</v>
      </c>
      <c r="L1207" s="70">
        <f t="shared" si="192"/>
        <v>46159</v>
      </c>
      <c r="M1207" s="214" t="s">
        <v>4245</v>
      </c>
      <c r="O1207" s="209" t="s">
        <v>3597</v>
      </c>
      <c r="U1207" s="47" t="s">
        <v>29</v>
      </c>
      <c r="X1207" s="47" t="s">
        <v>6973</v>
      </c>
      <c r="Y1207" s="209" t="s">
        <v>4130</v>
      </c>
      <c r="Z1207" s="110" t="s">
        <v>4017</v>
      </c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7"/>
      <c r="AX1207" s="7"/>
      <c r="AY1207" s="7"/>
      <c r="AZ1207" s="7"/>
      <c r="BA1207" s="7"/>
      <c r="BB1207" s="7"/>
      <c r="BC1207" s="7"/>
      <c r="BD1207" s="7"/>
      <c r="BE1207" s="7"/>
      <c r="BF1207" s="7"/>
      <c r="BG1207" s="7"/>
      <c r="BH1207" s="7"/>
      <c r="BI1207" s="7"/>
      <c r="BJ1207" s="7"/>
      <c r="BK1207" s="7"/>
      <c r="BL1207" s="7"/>
      <c r="BM1207" s="7"/>
      <c r="BN1207" s="7"/>
      <c r="BO1207" s="7"/>
      <c r="BP1207" s="7"/>
      <c r="BQ1207" s="7"/>
      <c r="BR1207" s="7"/>
      <c r="BS1207" s="7"/>
      <c r="BT1207" s="7"/>
      <c r="BU1207" s="7"/>
      <c r="BV1207" s="7"/>
      <c r="BW1207" s="7"/>
      <c r="BX1207" s="7"/>
      <c r="BY1207" s="7"/>
      <c r="BZ1207" s="7"/>
      <c r="CA1207" s="7"/>
      <c r="CB1207" s="7"/>
      <c r="CC1207" s="7"/>
      <c r="CD1207" s="7"/>
      <c r="CE1207" s="7"/>
      <c r="CF1207" s="7"/>
      <c r="CG1207" s="7"/>
      <c r="CH1207" s="7"/>
      <c r="CI1207" s="7"/>
      <c r="CJ1207" s="7"/>
      <c r="CK1207" s="7"/>
      <c r="CL1207" s="7"/>
      <c r="CM1207" s="7"/>
      <c r="CN1207" s="7"/>
      <c r="CO1207" s="7"/>
      <c r="CP1207" s="7"/>
      <c r="CQ1207" s="7"/>
      <c r="CR1207" s="7"/>
      <c r="CS1207" s="7"/>
      <c r="CT1207" s="7"/>
      <c r="CU1207" s="7"/>
      <c r="CV1207" s="7"/>
      <c r="CW1207" s="7"/>
      <c r="CX1207" s="7"/>
      <c r="CY1207" s="7"/>
      <c r="CZ1207" s="7"/>
      <c r="DA1207" s="7"/>
      <c r="DB1207" s="7"/>
      <c r="DC1207" s="7"/>
      <c r="DD1207" s="7"/>
      <c r="DE1207" s="7"/>
      <c r="DF1207" s="7"/>
      <c r="DG1207" s="7"/>
      <c r="DH1207" s="7"/>
      <c r="DI1207" s="7"/>
      <c r="DJ1207" s="7"/>
      <c r="DK1207" s="7"/>
      <c r="DL1207" s="7"/>
      <c r="DM1207" s="7"/>
      <c r="DN1207" s="7"/>
      <c r="DO1207" s="7"/>
      <c r="DP1207" s="7"/>
      <c r="DQ1207" s="7"/>
      <c r="DR1207" s="7"/>
      <c r="DS1207" s="7"/>
      <c r="DT1207" s="7"/>
      <c r="DU1207" s="7"/>
      <c r="DV1207" s="7"/>
      <c r="DW1207" s="7"/>
      <c r="DX1207" s="7"/>
      <c r="DY1207" s="7"/>
      <c r="DZ1207" s="7"/>
      <c r="EA1207" s="7"/>
      <c r="EB1207" s="7"/>
      <c r="EC1207" s="7"/>
      <c r="ED1207" s="7"/>
      <c r="EE1207" s="7"/>
      <c r="EF1207" s="7"/>
      <c r="EG1207" s="7"/>
      <c r="EH1207" s="7"/>
      <c r="EI1207" s="7"/>
      <c r="EJ1207" s="7"/>
      <c r="EK1207" s="7"/>
      <c r="EL1207" s="7"/>
      <c r="EM1207" s="7"/>
      <c r="EN1207" s="7"/>
      <c r="EO1207" s="7"/>
      <c r="EP1207" s="7"/>
      <c r="EQ1207" s="7"/>
      <c r="ER1207" s="7"/>
      <c r="ES1207" s="7"/>
      <c r="ET1207" s="7"/>
      <c r="EU1207" s="7"/>
      <c r="EV1207" s="7"/>
      <c r="EW1207" s="7"/>
      <c r="EX1207" s="7"/>
      <c r="EY1207" s="7"/>
      <c r="EZ1207" s="7"/>
      <c r="FA1207" s="7"/>
      <c r="FB1207" s="7"/>
      <c r="FC1207" s="7"/>
      <c r="FD1207" s="7"/>
      <c r="FE1207" s="7"/>
      <c r="FF1207" s="7"/>
      <c r="FG1207" s="7"/>
      <c r="FH1207" s="7"/>
      <c r="FI1207" s="7"/>
      <c r="FJ1207" s="7"/>
    </row>
    <row r="1208" spans="1:166" s="4" customFormat="1" ht="21.75" hidden="1" customHeight="1" x14ac:dyDescent="0.25">
      <c r="A1208" s="4">
        <v>1206</v>
      </c>
      <c r="B1208" s="4" t="s">
        <v>3951</v>
      </c>
      <c r="C1208" s="144" t="s">
        <v>4051</v>
      </c>
      <c r="D1208" s="209" t="s">
        <v>4186</v>
      </c>
      <c r="E1208" s="209" t="s">
        <v>4245</v>
      </c>
      <c r="F1208" s="26" t="s">
        <v>2101</v>
      </c>
      <c r="G1208" s="26" t="s">
        <v>2296</v>
      </c>
      <c r="H1208" s="26" t="s">
        <v>40</v>
      </c>
      <c r="I1208" s="8">
        <v>45795</v>
      </c>
      <c r="J1208" s="71">
        <f t="shared" ca="1" si="191"/>
        <v>352.39353854166984</v>
      </c>
      <c r="K1208" s="19">
        <v>364</v>
      </c>
      <c r="L1208" s="70">
        <f t="shared" si="192"/>
        <v>46159</v>
      </c>
      <c r="M1208" s="214" t="s">
        <v>4245</v>
      </c>
      <c r="O1208" s="209" t="s">
        <v>3597</v>
      </c>
      <c r="U1208" s="47" t="s">
        <v>29</v>
      </c>
      <c r="X1208" s="47" t="s">
        <v>6973</v>
      </c>
      <c r="Y1208" s="209" t="s">
        <v>4131</v>
      </c>
      <c r="Z1208" s="110" t="s">
        <v>4018</v>
      </c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7"/>
      <c r="AX1208" s="7"/>
      <c r="AY1208" s="7"/>
      <c r="AZ1208" s="7"/>
      <c r="BA1208" s="7"/>
      <c r="BB1208" s="7"/>
      <c r="BC1208" s="7"/>
      <c r="BD1208" s="7"/>
      <c r="BE1208" s="7"/>
      <c r="BF1208" s="7"/>
      <c r="BG1208" s="7"/>
      <c r="BH1208" s="7"/>
      <c r="BI1208" s="7"/>
      <c r="BJ1208" s="7"/>
      <c r="BK1208" s="7"/>
      <c r="BL1208" s="7"/>
      <c r="BM1208" s="7"/>
      <c r="BN1208" s="7"/>
      <c r="BO1208" s="7"/>
      <c r="BP1208" s="7"/>
      <c r="BQ1208" s="7"/>
      <c r="BR1208" s="7"/>
      <c r="BS1208" s="7"/>
      <c r="BT1208" s="7"/>
      <c r="BU1208" s="7"/>
      <c r="BV1208" s="7"/>
      <c r="BW1208" s="7"/>
      <c r="BX1208" s="7"/>
      <c r="BY1208" s="7"/>
      <c r="BZ1208" s="7"/>
      <c r="CA1208" s="7"/>
      <c r="CB1208" s="7"/>
      <c r="CC1208" s="7"/>
      <c r="CD1208" s="7"/>
      <c r="CE1208" s="7"/>
      <c r="CF1208" s="7"/>
      <c r="CG1208" s="7"/>
      <c r="CH1208" s="7"/>
      <c r="CI1208" s="7"/>
      <c r="CJ1208" s="7"/>
      <c r="CK1208" s="7"/>
      <c r="CL1208" s="7"/>
      <c r="CM1208" s="7"/>
      <c r="CN1208" s="7"/>
      <c r="CO1208" s="7"/>
      <c r="CP1208" s="7"/>
      <c r="CQ1208" s="7"/>
      <c r="CR1208" s="7"/>
      <c r="CS1208" s="7"/>
      <c r="CT1208" s="7"/>
      <c r="CU1208" s="7"/>
      <c r="CV1208" s="7"/>
      <c r="CW1208" s="7"/>
      <c r="CX1208" s="7"/>
      <c r="CY1208" s="7"/>
      <c r="CZ1208" s="7"/>
      <c r="DA1208" s="7"/>
      <c r="DB1208" s="7"/>
      <c r="DC1208" s="7"/>
      <c r="DD1208" s="7"/>
      <c r="DE1208" s="7"/>
      <c r="DF1208" s="7"/>
      <c r="DG1208" s="7"/>
      <c r="DH1208" s="7"/>
      <c r="DI1208" s="7"/>
      <c r="DJ1208" s="7"/>
      <c r="DK1208" s="7"/>
      <c r="DL1208" s="7"/>
      <c r="DM1208" s="7"/>
      <c r="DN1208" s="7"/>
      <c r="DO1208" s="7"/>
      <c r="DP1208" s="7"/>
      <c r="DQ1208" s="7"/>
      <c r="DR1208" s="7"/>
      <c r="DS1208" s="7"/>
      <c r="DT1208" s="7"/>
      <c r="DU1208" s="7"/>
      <c r="DV1208" s="7"/>
      <c r="DW1208" s="7"/>
      <c r="DX1208" s="7"/>
      <c r="DY1208" s="7"/>
      <c r="DZ1208" s="7"/>
      <c r="EA1208" s="7"/>
      <c r="EB1208" s="7"/>
      <c r="EC1208" s="7"/>
      <c r="ED1208" s="7"/>
      <c r="EE1208" s="7"/>
      <c r="EF1208" s="7"/>
      <c r="EG1208" s="7"/>
      <c r="EH1208" s="7"/>
      <c r="EI1208" s="7"/>
      <c r="EJ1208" s="7"/>
      <c r="EK1208" s="7"/>
      <c r="EL1208" s="7"/>
      <c r="EM1208" s="7"/>
      <c r="EN1208" s="7"/>
      <c r="EO1208" s="7"/>
      <c r="EP1208" s="7"/>
      <c r="EQ1208" s="7"/>
      <c r="ER1208" s="7"/>
      <c r="ES1208" s="7"/>
      <c r="ET1208" s="7"/>
      <c r="EU1208" s="7"/>
      <c r="EV1208" s="7"/>
      <c r="EW1208" s="7"/>
      <c r="EX1208" s="7"/>
      <c r="EY1208" s="7"/>
      <c r="EZ1208" s="7"/>
      <c r="FA1208" s="7"/>
      <c r="FB1208" s="7"/>
      <c r="FC1208" s="7"/>
      <c r="FD1208" s="7"/>
      <c r="FE1208" s="7"/>
      <c r="FF1208" s="7"/>
      <c r="FG1208" s="7"/>
      <c r="FH1208" s="7"/>
      <c r="FI1208" s="7"/>
      <c r="FJ1208" s="7"/>
    </row>
    <row r="1209" spans="1:166" s="4" customFormat="1" ht="21.75" hidden="1" customHeight="1" x14ac:dyDescent="0.25">
      <c r="A1209" s="4">
        <v>1207</v>
      </c>
      <c r="B1209" s="4" t="s">
        <v>3951</v>
      </c>
      <c r="C1209" s="144" t="s">
        <v>4051</v>
      </c>
      <c r="D1209" s="209" t="s">
        <v>4186</v>
      </c>
      <c r="E1209" s="209" t="s">
        <v>4245</v>
      </c>
      <c r="F1209" s="26" t="s">
        <v>2101</v>
      </c>
      <c r="G1209" s="26" t="s">
        <v>2296</v>
      </c>
      <c r="H1209" s="26" t="s">
        <v>40</v>
      </c>
      <c r="I1209" s="8">
        <v>45795</v>
      </c>
      <c r="J1209" s="71">
        <f t="shared" ca="1" si="191"/>
        <v>352.39353854166984</v>
      </c>
      <c r="K1209" s="19">
        <v>364</v>
      </c>
      <c r="L1209" s="70">
        <f t="shared" si="192"/>
        <v>46159</v>
      </c>
      <c r="M1209" s="214" t="s">
        <v>4245</v>
      </c>
      <c r="O1209" s="209" t="s">
        <v>3597</v>
      </c>
      <c r="U1209" s="47" t="s">
        <v>29</v>
      </c>
      <c r="X1209" s="47" t="s">
        <v>6973</v>
      </c>
      <c r="Y1209" s="209" t="s">
        <v>4132</v>
      </c>
      <c r="Z1209" s="110" t="s">
        <v>4019</v>
      </c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7"/>
      <c r="AX1209" s="7"/>
      <c r="AY1209" s="7"/>
      <c r="AZ1209" s="7"/>
      <c r="BA1209" s="7"/>
      <c r="BB1209" s="7"/>
      <c r="BC1209" s="7"/>
      <c r="BD1209" s="7"/>
      <c r="BE1209" s="7"/>
      <c r="BF1209" s="7"/>
      <c r="BG1209" s="7"/>
      <c r="BH1209" s="7"/>
      <c r="BI1209" s="7"/>
      <c r="BJ1209" s="7"/>
      <c r="BK1209" s="7"/>
      <c r="BL1209" s="7"/>
      <c r="BM1209" s="7"/>
      <c r="BN1209" s="7"/>
      <c r="BO1209" s="7"/>
      <c r="BP1209" s="7"/>
      <c r="BQ1209" s="7"/>
      <c r="BR1209" s="7"/>
      <c r="BS1209" s="7"/>
      <c r="BT1209" s="7"/>
      <c r="BU1209" s="7"/>
      <c r="BV1209" s="7"/>
      <c r="BW1209" s="7"/>
      <c r="BX1209" s="7"/>
      <c r="BY1209" s="7"/>
      <c r="BZ1209" s="7"/>
      <c r="CA1209" s="7"/>
      <c r="CB1209" s="7"/>
      <c r="CC1209" s="7"/>
      <c r="CD1209" s="7"/>
      <c r="CE1209" s="7"/>
      <c r="CF1209" s="7"/>
      <c r="CG1209" s="7"/>
      <c r="CH1209" s="7"/>
      <c r="CI1209" s="7"/>
      <c r="CJ1209" s="7"/>
      <c r="CK1209" s="7"/>
      <c r="CL1209" s="7"/>
      <c r="CM1209" s="7"/>
      <c r="CN1209" s="7"/>
      <c r="CO1209" s="7"/>
      <c r="CP1209" s="7"/>
      <c r="CQ1209" s="7"/>
      <c r="CR1209" s="7"/>
      <c r="CS1209" s="7"/>
      <c r="CT1209" s="7"/>
      <c r="CU1209" s="7"/>
      <c r="CV1209" s="7"/>
      <c r="CW1209" s="7"/>
      <c r="CX1209" s="7"/>
      <c r="CY1209" s="7"/>
      <c r="CZ1209" s="7"/>
      <c r="DA1209" s="7"/>
      <c r="DB1209" s="7"/>
      <c r="DC1209" s="7"/>
      <c r="DD1209" s="7"/>
      <c r="DE1209" s="7"/>
      <c r="DF1209" s="7"/>
      <c r="DG1209" s="7"/>
      <c r="DH1209" s="7"/>
      <c r="DI1209" s="7"/>
      <c r="DJ1209" s="7"/>
      <c r="DK1209" s="7"/>
      <c r="DL1209" s="7"/>
      <c r="DM1209" s="7"/>
      <c r="DN1209" s="7"/>
      <c r="DO1209" s="7"/>
      <c r="DP1209" s="7"/>
      <c r="DQ1209" s="7"/>
      <c r="DR1209" s="7"/>
      <c r="DS1209" s="7"/>
      <c r="DT1209" s="7"/>
      <c r="DU1209" s="7"/>
      <c r="DV1209" s="7"/>
      <c r="DW1209" s="7"/>
      <c r="DX1209" s="7"/>
      <c r="DY1209" s="7"/>
      <c r="DZ1209" s="7"/>
      <c r="EA1209" s="7"/>
      <c r="EB1209" s="7"/>
      <c r="EC1209" s="7"/>
      <c r="ED1209" s="7"/>
      <c r="EE1209" s="7"/>
      <c r="EF1209" s="7"/>
      <c r="EG1209" s="7"/>
      <c r="EH1209" s="7"/>
      <c r="EI1209" s="7"/>
      <c r="EJ1209" s="7"/>
      <c r="EK1209" s="7"/>
      <c r="EL1209" s="7"/>
      <c r="EM1209" s="7"/>
      <c r="EN1209" s="7"/>
      <c r="EO1209" s="7"/>
      <c r="EP1209" s="7"/>
      <c r="EQ1209" s="7"/>
      <c r="ER1209" s="7"/>
      <c r="ES1209" s="7"/>
      <c r="ET1209" s="7"/>
      <c r="EU1209" s="7"/>
      <c r="EV1209" s="7"/>
      <c r="EW1209" s="7"/>
      <c r="EX1209" s="7"/>
      <c r="EY1209" s="7"/>
      <c r="EZ1209" s="7"/>
      <c r="FA1209" s="7"/>
      <c r="FB1209" s="7"/>
      <c r="FC1209" s="7"/>
      <c r="FD1209" s="7"/>
      <c r="FE1209" s="7"/>
      <c r="FF1209" s="7"/>
      <c r="FG1209" s="7"/>
      <c r="FH1209" s="7"/>
      <c r="FI1209" s="7"/>
      <c r="FJ1209" s="7"/>
    </row>
    <row r="1210" spans="1:166" s="4" customFormat="1" ht="21.75" hidden="1" customHeight="1" x14ac:dyDescent="0.25">
      <c r="A1210" s="4">
        <v>1208</v>
      </c>
      <c r="B1210" s="4" t="s">
        <v>3951</v>
      </c>
      <c r="C1210" s="144" t="s">
        <v>4051</v>
      </c>
      <c r="D1210" s="209" t="s">
        <v>4186</v>
      </c>
      <c r="E1210" s="209" t="s">
        <v>4245</v>
      </c>
      <c r="F1210" s="26" t="s">
        <v>2101</v>
      </c>
      <c r="G1210" s="26" t="s">
        <v>2296</v>
      </c>
      <c r="H1210" s="26" t="s">
        <v>40</v>
      </c>
      <c r="I1210" s="8">
        <v>45795</v>
      </c>
      <c r="J1210" s="71">
        <f t="shared" ca="1" si="191"/>
        <v>352.39353854166984</v>
      </c>
      <c r="K1210" s="19">
        <v>364</v>
      </c>
      <c r="L1210" s="70">
        <f t="shared" si="192"/>
        <v>46159</v>
      </c>
      <c r="M1210" s="214" t="s">
        <v>4245</v>
      </c>
      <c r="O1210" s="209" t="s">
        <v>3597</v>
      </c>
      <c r="U1210" s="47" t="s">
        <v>29</v>
      </c>
      <c r="X1210" s="47" t="s">
        <v>6973</v>
      </c>
      <c r="Y1210" s="209" t="s">
        <v>4133</v>
      </c>
      <c r="Z1210" s="110" t="s">
        <v>4020</v>
      </c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7"/>
      <c r="AW1210" s="7"/>
      <c r="AX1210" s="7"/>
      <c r="AY1210" s="7"/>
      <c r="AZ1210" s="7"/>
      <c r="BA1210" s="7"/>
      <c r="BB1210" s="7"/>
      <c r="BC1210" s="7"/>
      <c r="BD1210" s="7"/>
      <c r="BE1210" s="7"/>
      <c r="BF1210" s="7"/>
      <c r="BG1210" s="7"/>
      <c r="BH1210" s="7"/>
      <c r="BI1210" s="7"/>
      <c r="BJ1210" s="7"/>
      <c r="BK1210" s="7"/>
      <c r="BL1210" s="7"/>
      <c r="BM1210" s="7"/>
      <c r="BN1210" s="7"/>
      <c r="BO1210" s="7"/>
      <c r="BP1210" s="7"/>
      <c r="BQ1210" s="7"/>
      <c r="BR1210" s="7"/>
      <c r="BS1210" s="7"/>
      <c r="BT1210" s="7"/>
      <c r="BU1210" s="7"/>
      <c r="BV1210" s="7"/>
      <c r="BW1210" s="7"/>
      <c r="BX1210" s="7"/>
      <c r="BY1210" s="7"/>
      <c r="BZ1210" s="7"/>
      <c r="CA1210" s="7"/>
      <c r="CB1210" s="7"/>
      <c r="CC1210" s="7"/>
      <c r="CD1210" s="7"/>
      <c r="CE1210" s="7"/>
      <c r="CF1210" s="7"/>
      <c r="CG1210" s="7"/>
      <c r="CH1210" s="7"/>
      <c r="CI1210" s="7"/>
      <c r="CJ1210" s="7"/>
      <c r="CK1210" s="7"/>
      <c r="CL1210" s="7"/>
      <c r="CM1210" s="7"/>
      <c r="CN1210" s="7"/>
      <c r="CO1210" s="7"/>
      <c r="CP1210" s="7"/>
      <c r="CQ1210" s="7"/>
      <c r="CR1210" s="7"/>
      <c r="CS1210" s="7"/>
      <c r="CT1210" s="7"/>
      <c r="CU1210" s="7"/>
      <c r="CV1210" s="7"/>
      <c r="CW1210" s="7"/>
      <c r="CX1210" s="7"/>
      <c r="CY1210" s="7"/>
      <c r="CZ1210" s="7"/>
      <c r="DA1210" s="7"/>
      <c r="DB1210" s="7"/>
      <c r="DC1210" s="7"/>
      <c r="DD1210" s="7"/>
      <c r="DE1210" s="7"/>
      <c r="DF1210" s="7"/>
      <c r="DG1210" s="7"/>
      <c r="DH1210" s="7"/>
      <c r="DI1210" s="7"/>
      <c r="DJ1210" s="7"/>
      <c r="DK1210" s="7"/>
      <c r="DL1210" s="7"/>
      <c r="DM1210" s="7"/>
      <c r="DN1210" s="7"/>
      <c r="DO1210" s="7"/>
      <c r="DP1210" s="7"/>
      <c r="DQ1210" s="7"/>
      <c r="DR1210" s="7"/>
      <c r="DS1210" s="7"/>
      <c r="DT1210" s="7"/>
      <c r="DU1210" s="7"/>
      <c r="DV1210" s="7"/>
      <c r="DW1210" s="7"/>
      <c r="DX1210" s="7"/>
      <c r="DY1210" s="7"/>
      <c r="DZ1210" s="7"/>
      <c r="EA1210" s="7"/>
      <c r="EB1210" s="7"/>
      <c r="EC1210" s="7"/>
      <c r="ED1210" s="7"/>
      <c r="EE1210" s="7"/>
      <c r="EF1210" s="7"/>
      <c r="EG1210" s="7"/>
      <c r="EH1210" s="7"/>
      <c r="EI1210" s="7"/>
      <c r="EJ1210" s="7"/>
      <c r="EK1210" s="7"/>
      <c r="EL1210" s="7"/>
      <c r="EM1210" s="7"/>
      <c r="EN1210" s="7"/>
      <c r="EO1210" s="7"/>
      <c r="EP1210" s="7"/>
      <c r="EQ1210" s="7"/>
      <c r="ER1210" s="7"/>
      <c r="ES1210" s="7"/>
      <c r="ET1210" s="7"/>
      <c r="EU1210" s="7"/>
      <c r="EV1210" s="7"/>
      <c r="EW1210" s="7"/>
      <c r="EX1210" s="7"/>
      <c r="EY1210" s="7"/>
      <c r="EZ1210" s="7"/>
      <c r="FA1210" s="7"/>
      <c r="FB1210" s="7"/>
      <c r="FC1210" s="7"/>
      <c r="FD1210" s="7"/>
      <c r="FE1210" s="7"/>
      <c r="FF1210" s="7"/>
      <c r="FG1210" s="7"/>
      <c r="FH1210" s="7"/>
      <c r="FI1210" s="7"/>
      <c r="FJ1210" s="7"/>
    </row>
    <row r="1211" spans="1:166" s="4" customFormat="1" ht="21.75" hidden="1" customHeight="1" x14ac:dyDescent="0.25">
      <c r="A1211" s="4">
        <v>1209</v>
      </c>
      <c r="B1211" s="4" t="s">
        <v>3951</v>
      </c>
      <c r="C1211" s="144" t="s">
        <v>4051</v>
      </c>
      <c r="D1211" s="209" t="s">
        <v>4186</v>
      </c>
      <c r="E1211" s="209" t="s">
        <v>4245</v>
      </c>
      <c r="F1211" s="26" t="s">
        <v>2101</v>
      </c>
      <c r="G1211" s="26" t="s">
        <v>2296</v>
      </c>
      <c r="H1211" s="26" t="s">
        <v>40</v>
      </c>
      <c r="I1211" s="8">
        <v>45795</v>
      </c>
      <c r="J1211" s="71">
        <f t="shared" ca="1" si="191"/>
        <v>352.39353854166984</v>
      </c>
      <c r="K1211" s="19">
        <v>364</v>
      </c>
      <c r="L1211" s="70">
        <f t="shared" si="192"/>
        <v>46159</v>
      </c>
      <c r="M1211" s="214" t="s">
        <v>4245</v>
      </c>
      <c r="O1211" s="209" t="s">
        <v>3597</v>
      </c>
      <c r="U1211" s="47" t="s">
        <v>29</v>
      </c>
      <c r="X1211" s="47" t="s">
        <v>6973</v>
      </c>
      <c r="Y1211" s="209" t="s">
        <v>4134</v>
      </c>
      <c r="Z1211" s="110" t="s">
        <v>4021</v>
      </c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7"/>
      <c r="AX1211" s="7"/>
      <c r="AY1211" s="7"/>
      <c r="AZ1211" s="7"/>
      <c r="BA1211" s="7"/>
      <c r="BB1211" s="7"/>
      <c r="BC1211" s="7"/>
      <c r="BD1211" s="7"/>
      <c r="BE1211" s="7"/>
      <c r="BF1211" s="7"/>
      <c r="BG1211" s="7"/>
      <c r="BH1211" s="7"/>
      <c r="BI1211" s="7"/>
      <c r="BJ1211" s="7"/>
      <c r="BK1211" s="7"/>
      <c r="BL1211" s="7"/>
      <c r="BM1211" s="7"/>
      <c r="BN1211" s="7"/>
      <c r="BO1211" s="7"/>
      <c r="BP1211" s="7"/>
      <c r="BQ1211" s="7"/>
      <c r="BR1211" s="7"/>
      <c r="BS1211" s="7"/>
      <c r="BT1211" s="7"/>
      <c r="BU1211" s="7"/>
      <c r="BV1211" s="7"/>
      <c r="BW1211" s="7"/>
      <c r="BX1211" s="7"/>
      <c r="BY1211" s="7"/>
      <c r="BZ1211" s="7"/>
      <c r="CA1211" s="7"/>
      <c r="CB1211" s="7"/>
      <c r="CC1211" s="7"/>
      <c r="CD1211" s="7"/>
      <c r="CE1211" s="7"/>
      <c r="CF1211" s="7"/>
      <c r="CG1211" s="7"/>
      <c r="CH1211" s="7"/>
      <c r="CI1211" s="7"/>
      <c r="CJ1211" s="7"/>
      <c r="CK1211" s="7"/>
      <c r="CL1211" s="7"/>
      <c r="CM1211" s="7"/>
      <c r="CN1211" s="7"/>
      <c r="CO1211" s="7"/>
      <c r="CP1211" s="7"/>
      <c r="CQ1211" s="7"/>
      <c r="CR1211" s="7"/>
      <c r="CS1211" s="7"/>
      <c r="CT1211" s="7"/>
      <c r="CU1211" s="7"/>
      <c r="CV1211" s="7"/>
      <c r="CW1211" s="7"/>
      <c r="CX1211" s="7"/>
      <c r="CY1211" s="7"/>
      <c r="CZ1211" s="7"/>
      <c r="DA1211" s="7"/>
      <c r="DB1211" s="7"/>
      <c r="DC1211" s="7"/>
      <c r="DD1211" s="7"/>
      <c r="DE1211" s="7"/>
      <c r="DF1211" s="7"/>
      <c r="DG1211" s="7"/>
      <c r="DH1211" s="7"/>
      <c r="DI1211" s="7"/>
      <c r="DJ1211" s="7"/>
      <c r="DK1211" s="7"/>
      <c r="DL1211" s="7"/>
      <c r="DM1211" s="7"/>
      <c r="DN1211" s="7"/>
      <c r="DO1211" s="7"/>
      <c r="DP1211" s="7"/>
      <c r="DQ1211" s="7"/>
      <c r="DR1211" s="7"/>
      <c r="DS1211" s="7"/>
      <c r="DT1211" s="7"/>
      <c r="DU1211" s="7"/>
      <c r="DV1211" s="7"/>
      <c r="DW1211" s="7"/>
      <c r="DX1211" s="7"/>
      <c r="DY1211" s="7"/>
      <c r="DZ1211" s="7"/>
      <c r="EA1211" s="7"/>
      <c r="EB1211" s="7"/>
      <c r="EC1211" s="7"/>
      <c r="ED1211" s="7"/>
      <c r="EE1211" s="7"/>
      <c r="EF1211" s="7"/>
      <c r="EG1211" s="7"/>
      <c r="EH1211" s="7"/>
      <c r="EI1211" s="7"/>
      <c r="EJ1211" s="7"/>
      <c r="EK1211" s="7"/>
      <c r="EL1211" s="7"/>
      <c r="EM1211" s="7"/>
      <c r="EN1211" s="7"/>
      <c r="EO1211" s="7"/>
      <c r="EP1211" s="7"/>
      <c r="EQ1211" s="7"/>
      <c r="ER1211" s="7"/>
      <c r="ES1211" s="7"/>
      <c r="ET1211" s="7"/>
      <c r="EU1211" s="7"/>
      <c r="EV1211" s="7"/>
      <c r="EW1211" s="7"/>
      <c r="EX1211" s="7"/>
      <c r="EY1211" s="7"/>
      <c r="EZ1211" s="7"/>
      <c r="FA1211" s="7"/>
      <c r="FB1211" s="7"/>
      <c r="FC1211" s="7"/>
      <c r="FD1211" s="7"/>
      <c r="FE1211" s="7"/>
      <c r="FF1211" s="7"/>
      <c r="FG1211" s="7"/>
      <c r="FH1211" s="7"/>
      <c r="FI1211" s="7"/>
      <c r="FJ1211" s="7"/>
    </row>
    <row r="1212" spans="1:166" s="4" customFormat="1" ht="21.75" hidden="1" customHeight="1" x14ac:dyDescent="0.25">
      <c r="A1212" s="4">
        <v>1210</v>
      </c>
      <c r="B1212" s="4" t="s">
        <v>3951</v>
      </c>
      <c r="C1212" s="144" t="s">
        <v>4051</v>
      </c>
      <c r="D1212" s="209" t="s">
        <v>4186</v>
      </c>
      <c r="E1212" s="209" t="s">
        <v>4245</v>
      </c>
      <c r="F1212" s="26" t="s">
        <v>2101</v>
      </c>
      <c r="G1212" s="26" t="s">
        <v>2296</v>
      </c>
      <c r="H1212" s="26" t="s">
        <v>40</v>
      </c>
      <c r="I1212" s="8">
        <v>45795</v>
      </c>
      <c r="J1212" s="71">
        <f t="shared" ca="1" si="191"/>
        <v>352.39353854166984</v>
      </c>
      <c r="K1212" s="19">
        <v>364</v>
      </c>
      <c r="L1212" s="70">
        <f t="shared" si="192"/>
        <v>46159</v>
      </c>
      <c r="M1212" s="214" t="s">
        <v>4245</v>
      </c>
      <c r="O1212" s="209" t="s">
        <v>3597</v>
      </c>
      <c r="U1212" s="47" t="s">
        <v>29</v>
      </c>
      <c r="X1212" s="47" t="s">
        <v>6973</v>
      </c>
      <c r="Y1212" s="209" t="s">
        <v>4135</v>
      </c>
      <c r="Z1212" s="110" t="s">
        <v>4022</v>
      </c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  <c r="AU1212" s="7"/>
      <c r="AV1212" s="7"/>
      <c r="AW1212" s="7"/>
      <c r="AX1212" s="7"/>
      <c r="AY1212" s="7"/>
      <c r="AZ1212" s="7"/>
      <c r="BA1212" s="7"/>
      <c r="BB1212" s="7"/>
      <c r="BC1212" s="7"/>
      <c r="BD1212" s="7"/>
      <c r="BE1212" s="7"/>
      <c r="BF1212" s="7"/>
      <c r="BG1212" s="7"/>
      <c r="BH1212" s="7"/>
      <c r="BI1212" s="7"/>
      <c r="BJ1212" s="7"/>
      <c r="BK1212" s="7"/>
      <c r="BL1212" s="7"/>
      <c r="BM1212" s="7"/>
      <c r="BN1212" s="7"/>
      <c r="BO1212" s="7"/>
      <c r="BP1212" s="7"/>
      <c r="BQ1212" s="7"/>
      <c r="BR1212" s="7"/>
      <c r="BS1212" s="7"/>
      <c r="BT1212" s="7"/>
      <c r="BU1212" s="7"/>
      <c r="BV1212" s="7"/>
      <c r="BW1212" s="7"/>
      <c r="BX1212" s="7"/>
      <c r="BY1212" s="7"/>
      <c r="BZ1212" s="7"/>
      <c r="CA1212" s="7"/>
      <c r="CB1212" s="7"/>
      <c r="CC1212" s="7"/>
      <c r="CD1212" s="7"/>
      <c r="CE1212" s="7"/>
      <c r="CF1212" s="7"/>
      <c r="CG1212" s="7"/>
      <c r="CH1212" s="7"/>
      <c r="CI1212" s="7"/>
      <c r="CJ1212" s="7"/>
      <c r="CK1212" s="7"/>
      <c r="CL1212" s="7"/>
      <c r="CM1212" s="7"/>
      <c r="CN1212" s="7"/>
      <c r="CO1212" s="7"/>
      <c r="CP1212" s="7"/>
      <c r="CQ1212" s="7"/>
      <c r="CR1212" s="7"/>
      <c r="CS1212" s="7"/>
      <c r="CT1212" s="7"/>
      <c r="CU1212" s="7"/>
      <c r="CV1212" s="7"/>
      <c r="CW1212" s="7"/>
      <c r="CX1212" s="7"/>
      <c r="CY1212" s="7"/>
      <c r="CZ1212" s="7"/>
      <c r="DA1212" s="7"/>
      <c r="DB1212" s="7"/>
      <c r="DC1212" s="7"/>
      <c r="DD1212" s="7"/>
      <c r="DE1212" s="7"/>
      <c r="DF1212" s="7"/>
      <c r="DG1212" s="7"/>
      <c r="DH1212" s="7"/>
      <c r="DI1212" s="7"/>
      <c r="DJ1212" s="7"/>
      <c r="DK1212" s="7"/>
      <c r="DL1212" s="7"/>
      <c r="DM1212" s="7"/>
      <c r="DN1212" s="7"/>
      <c r="DO1212" s="7"/>
      <c r="DP1212" s="7"/>
      <c r="DQ1212" s="7"/>
      <c r="DR1212" s="7"/>
      <c r="DS1212" s="7"/>
      <c r="DT1212" s="7"/>
      <c r="DU1212" s="7"/>
      <c r="DV1212" s="7"/>
      <c r="DW1212" s="7"/>
      <c r="DX1212" s="7"/>
      <c r="DY1212" s="7"/>
      <c r="DZ1212" s="7"/>
      <c r="EA1212" s="7"/>
      <c r="EB1212" s="7"/>
      <c r="EC1212" s="7"/>
      <c r="ED1212" s="7"/>
      <c r="EE1212" s="7"/>
      <c r="EF1212" s="7"/>
      <c r="EG1212" s="7"/>
      <c r="EH1212" s="7"/>
      <c r="EI1212" s="7"/>
      <c r="EJ1212" s="7"/>
      <c r="EK1212" s="7"/>
      <c r="EL1212" s="7"/>
      <c r="EM1212" s="7"/>
      <c r="EN1212" s="7"/>
      <c r="EO1212" s="7"/>
      <c r="EP1212" s="7"/>
      <c r="EQ1212" s="7"/>
      <c r="ER1212" s="7"/>
      <c r="ES1212" s="7"/>
      <c r="ET1212" s="7"/>
      <c r="EU1212" s="7"/>
      <c r="EV1212" s="7"/>
      <c r="EW1212" s="7"/>
      <c r="EX1212" s="7"/>
      <c r="EY1212" s="7"/>
      <c r="EZ1212" s="7"/>
      <c r="FA1212" s="7"/>
      <c r="FB1212" s="7"/>
      <c r="FC1212" s="7"/>
      <c r="FD1212" s="7"/>
      <c r="FE1212" s="7"/>
      <c r="FF1212" s="7"/>
      <c r="FG1212" s="7"/>
      <c r="FH1212" s="7"/>
      <c r="FI1212" s="7"/>
      <c r="FJ1212" s="7"/>
    </row>
    <row r="1213" spans="1:166" s="4" customFormat="1" ht="21.75" hidden="1" customHeight="1" x14ac:dyDescent="0.25">
      <c r="A1213" s="4">
        <v>1211</v>
      </c>
      <c r="B1213" s="4" t="s">
        <v>3951</v>
      </c>
      <c r="C1213" s="144" t="s">
        <v>4051</v>
      </c>
      <c r="D1213" s="209" t="s">
        <v>4186</v>
      </c>
      <c r="E1213" s="209" t="s">
        <v>4245</v>
      </c>
      <c r="F1213" s="26" t="s">
        <v>2101</v>
      </c>
      <c r="G1213" s="26" t="s">
        <v>2296</v>
      </c>
      <c r="H1213" s="26" t="s">
        <v>40</v>
      </c>
      <c r="I1213" s="8">
        <v>45795</v>
      </c>
      <c r="J1213" s="71">
        <f t="shared" ca="1" si="191"/>
        <v>352.39353854166984</v>
      </c>
      <c r="K1213" s="19">
        <v>364</v>
      </c>
      <c r="L1213" s="70">
        <f t="shared" si="192"/>
        <v>46159</v>
      </c>
      <c r="M1213" s="214" t="s">
        <v>4245</v>
      </c>
      <c r="O1213" s="209" t="s">
        <v>307</v>
      </c>
      <c r="U1213" s="47" t="s">
        <v>29</v>
      </c>
      <c r="X1213" s="47" t="s">
        <v>6973</v>
      </c>
      <c r="Y1213" s="209" t="s">
        <v>4136</v>
      </c>
      <c r="Z1213" s="110" t="s">
        <v>4023</v>
      </c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7"/>
      <c r="AX1213" s="7"/>
      <c r="AY1213" s="7"/>
      <c r="AZ1213" s="7"/>
      <c r="BA1213" s="7"/>
      <c r="BB1213" s="7"/>
      <c r="BC1213" s="7"/>
      <c r="BD1213" s="7"/>
      <c r="BE1213" s="7"/>
      <c r="BF1213" s="7"/>
      <c r="BG1213" s="7"/>
      <c r="BH1213" s="7"/>
      <c r="BI1213" s="7"/>
      <c r="BJ1213" s="7"/>
      <c r="BK1213" s="7"/>
      <c r="BL1213" s="7"/>
      <c r="BM1213" s="7"/>
      <c r="BN1213" s="7"/>
      <c r="BO1213" s="7"/>
      <c r="BP1213" s="7"/>
      <c r="BQ1213" s="7"/>
      <c r="BR1213" s="7"/>
      <c r="BS1213" s="7"/>
      <c r="BT1213" s="7"/>
      <c r="BU1213" s="7"/>
      <c r="BV1213" s="7"/>
      <c r="BW1213" s="7"/>
      <c r="BX1213" s="7"/>
      <c r="BY1213" s="7"/>
      <c r="BZ1213" s="7"/>
      <c r="CA1213" s="7"/>
      <c r="CB1213" s="7"/>
      <c r="CC1213" s="7"/>
      <c r="CD1213" s="7"/>
      <c r="CE1213" s="7"/>
      <c r="CF1213" s="7"/>
      <c r="CG1213" s="7"/>
      <c r="CH1213" s="7"/>
      <c r="CI1213" s="7"/>
      <c r="CJ1213" s="7"/>
      <c r="CK1213" s="7"/>
      <c r="CL1213" s="7"/>
      <c r="CM1213" s="7"/>
      <c r="CN1213" s="7"/>
      <c r="CO1213" s="7"/>
      <c r="CP1213" s="7"/>
      <c r="CQ1213" s="7"/>
      <c r="CR1213" s="7"/>
      <c r="CS1213" s="7"/>
      <c r="CT1213" s="7"/>
      <c r="CU1213" s="7"/>
      <c r="CV1213" s="7"/>
      <c r="CW1213" s="7"/>
      <c r="CX1213" s="7"/>
      <c r="CY1213" s="7"/>
      <c r="CZ1213" s="7"/>
      <c r="DA1213" s="7"/>
      <c r="DB1213" s="7"/>
      <c r="DC1213" s="7"/>
      <c r="DD1213" s="7"/>
      <c r="DE1213" s="7"/>
      <c r="DF1213" s="7"/>
      <c r="DG1213" s="7"/>
      <c r="DH1213" s="7"/>
      <c r="DI1213" s="7"/>
      <c r="DJ1213" s="7"/>
      <c r="DK1213" s="7"/>
      <c r="DL1213" s="7"/>
      <c r="DM1213" s="7"/>
      <c r="DN1213" s="7"/>
      <c r="DO1213" s="7"/>
      <c r="DP1213" s="7"/>
      <c r="DQ1213" s="7"/>
      <c r="DR1213" s="7"/>
      <c r="DS1213" s="7"/>
      <c r="DT1213" s="7"/>
      <c r="DU1213" s="7"/>
      <c r="DV1213" s="7"/>
      <c r="DW1213" s="7"/>
      <c r="DX1213" s="7"/>
      <c r="DY1213" s="7"/>
      <c r="DZ1213" s="7"/>
      <c r="EA1213" s="7"/>
      <c r="EB1213" s="7"/>
      <c r="EC1213" s="7"/>
      <c r="ED1213" s="7"/>
      <c r="EE1213" s="7"/>
      <c r="EF1213" s="7"/>
      <c r="EG1213" s="7"/>
      <c r="EH1213" s="7"/>
      <c r="EI1213" s="7"/>
      <c r="EJ1213" s="7"/>
      <c r="EK1213" s="7"/>
      <c r="EL1213" s="7"/>
      <c r="EM1213" s="7"/>
      <c r="EN1213" s="7"/>
      <c r="EO1213" s="7"/>
      <c r="EP1213" s="7"/>
      <c r="EQ1213" s="7"/>
      <c r="ER1213" s="7"/>
      <c r="ES1213" s="7"/>
      <c r="ET1213" s="7"/>
      <c r="EU1213" s="7"/>
      <c r="EV1213" s="7"/>
      <c r="EW1213" s="7"/>
      <c r="EX1213" s="7"/>
      <c r="EY1213" s="7"/>
      <c r="EZ1213" s="7"/>
      <c r="FA1213" s="7"/>
      <c r="FB1213" s="7"/>
      <c r="FC1213" s="7"/>
      <c r="FD1213" s="7"/>
      <c r="FE1213" s="7"/>
      <c r="FF1213" s="7"/>
      <c r="FG1213" s="7"/>
      <c r="FH1213" s="7"/>
      <c r="FI1213" s="7"/>
      <c r="FJ1213" s="7"/>
    </row>
    <row r="1214" spans="1:166" s="4" customFormat="1" ht="21.75" hidden="1" customHeight="1" x14ac:dyDescent="0.25">
      <c r="A1214" s="4">
        <v>1212</v>
      </c>
      <c r="B1214" s="4" t="s">
        <v>3951</v>
      </c>
      <c r="C1214" s="144" t="s">
        <v>4051</v>
      </c>
      <c r="D1214" s="209" t="s">
        <v>4186</v>
      </c>
      <c r="E1214" s="209" t="s">
        <v>4245</v>
      </c>
      <c r="F1214" s="26" t="s">
        <v>2101</v>
      </c>
      <c r="G1214" s="26" t="s">
        <v>2296</v>
      </c>
      <c r="H1214" s="26" t="s">
        <v>40</v>
      </c>
      <c r="I1214" s="8">
        <v>45795</v>
      </c>
      <c r="J1214" s="71">
        <f t="shared" ca="1" si="191"/>
        <v>352.39353854166984</v>
      </c>
      <c r="K1214" s="19">
        <v>364</v>
      </c>
      <c r="L1214" s="70">
        <f t="shared" si="192"/>
        <v>46159</v>
      </c>
      <c r="M1214" s="214" t="s">
        <v>4245</v>
      </c>
      <c r="O1214" s="209" t="s">
        <v>4258</v>
      </c>
      <c r="U1214" s="47" t="s">
        <v>29</v>
      </c>
      <c r="X1214" s="47" t="s">
        <v>6973</v>
      </c>
      <c r="Y1214" s="209" t="s">
        <v>4137</v>
      </c>
      <c r="Z1214" s="110" t="s">
        <v>4024</v>
      </c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7"/>
      <c r="AX1214" s="7"/>
      <c r="AY1214" s="7"/>
      <c r="AZ1214" s="7"/>
      <c r="BA1214" s="7"/>
      <c r="BB1214" s="7"/>
      <c r="BC1214" s="7"/>
      <c r="BD1214" s="7"/>
      <c r="BE1214" s="7"/>
      <c r="BF1214" s="7"/>
      <c r="BG1214" s="7"/>
      <c r="BH1214" s="7"/>
      <c r="BI1214" s="7"/>
      <c r="BJ1214" s="7"/>
      <c r="BK1214" s="7"/>
      <c r="BL1214" s="7"/>
      <c r="BM1214" s="7"/>
      <c r="BN1214" s="7"/>
      <c r="BO1214" s="7"/>
      <c r="BP1214" s="7"/>
      <c r="BQ1214" s="7"/>
      <c r="BR1214" s="7"/>
      <c r="BS1214" s="7"/>
      <c r="BT1214" s="7"/>
      <c r="BU1214" s="7"/>
      <c r="BV1214" s="7"/>
      <c r="BW1214" s="7"/>
      <c r="BX1214" s="7"/>
      <c r="BY1214" s="7"/>
      <c r="BZ1214" s="7"/>
      <c r="CA1214" s="7"/>
      <c r="CB1214" s="7"/>
      <c r="CC1214" s="7"/>
      <c r="CD1214" s="7"/>
      <c r="CE1214" s="7"/>
      <c r="CF1214" s="7"/>
      <c r="CG1214" s="7"/>
      <c r="CH1214" s="7"/>
      <c r="CI1214" s="7"/>
      <c r="CJ1214" s="7"/>
      <c r="CK1214" s="7"/>
      <c r="CL1214" s="7"/>
      <c r="CM1214" s="7"/>
      <c r="CN1214" s="7"/>
      <c r="CO1214" s="7"/>
      <c r="CP1214" s="7"/>
      <c r="CQ1214" s="7"/>
      <c r="CR1214" s="7"/>
      <c r="CS1214" s="7"/>
      <c r="CT1214" s="7"/>
      <c r="CU1214" s="7"/>
      <c r="CV1214" s="7"/>
      <c r="CW1214" s="7"/>
      <c r="CX1214" s="7"/>
      <c r="CY1214" s="7"/>
      <c r="CZ1214" s="7"/>
      <c r="DA1214" s="7"/>
      <c r="DB1214" s="7"/>
      <c r="DC1214" s="7"/>
      <c r="DD1214" s="7"/>
      <c r="DE1214" s="7"/>
      <c r="DF1214" s="7"/>
      <c r="DG1214" s="7"/>
      <c r="DH1214" s="7"/>
      <c r="DI1214" s="7"/>
      <c r="DJ1214" s="7"/>
      <c r="DK1214" s="7"/>
      <c r="DL1214" s="7"/>
      <c r="DM1214" s="7"/>
      <c r="DN1214" s="7"/>
      <c r="DO1214" s="7"/>
      <c r="DP1214" s="7"/>
      <c r="DQ1214" s="7"/>
      <c r="DR1214" s="7"/>
      <c r="DS1214" s="7"/>
      <c r="DT1214" s="7"/>
      <c r="DU1214" s="7"/>
      <c r="DV1214" s="7"/>
      <c r="DW1214" s="7"/>
      <c r="DX1214" s="7"/>
      <c r="DY1214" s="7"/>
      <c r="DZ1214" s="7"/>
      <c r="EA1214" s="7"/>
      <c r="EB1214" s="7"/>
      <c r="EC1214" s="7"/>
      <c r="ED1214" s="7"/>
      <c r="EE1214" s="7"/>
      <c r="EF1214" s="7"/>
      <c r="EG1214" s="7"/>
      <c r="EH1214" s="7"/>
      <c r="EI1214" s="7"/>
      <c r="EJ1214" s="7"/>
      <c r="EK1214" s="7"/>
      <c r="EL1214" s="7"/>
      <c r="EM1214" s="7"/>
      <c r="EN1214" s="7"/>
      <c r="EO1214" s="7"/>
      <c r="EP1214" s="7"/>
      <c r="EQ1214" s="7"/>
      <c r="ER1214" s="7"/>
      <c r="ES1214" s="7"/>
      <c r="ET1214" s="7"/>
      <c r="EU1214" s="7"/>
      <c r="EV1214" s="7"/>
      <c r="EW1214" s="7"/>
      <c r="EX1214" s="7"/>
      <c r="EY1214" s="7"/>
      <c r="EZ1214" s="7"/>
      <c r="FA1214" s="7"/>
      <c r="FB1214" s="7"/>
      <c r="FC1214" s="7"/>
      <c r="FD1214" s="7"/>
      <c r="FE1214" s="7"/>
      <c r="FF1214" s="7"/>
      <c r="FG1214" s="7"/>
      <c r="FH1214" s="7"/>
      <c r="FI1214" s="7"/>
      <c r="FJ1214" s="7"/>
    </row>
    <row r="1215" spans="1:166" s="4" customFormat="1" ht="21.75" hidden="1" customHeight="1" x14ac:dyDescent="0.25">
      <c r="A1215" s="4">
        <v>1213</v>
      </c>
      <c r="B1215" s="4" t="s">
        <v>3951</v>
      </c>
      <c r="C1215" s="144" t="s">
        <v>4051</v>
      </c>
      <c r="D1215" s="209" t="s">
        <v>4186</v>
      </c>
      <c r="E1215" s="209" t="s">
        <v>4245</v>
      </c>
      <c r="F1215" s="26" t="s">
        <v>2101</v>
      </c>
      <c r="G1215" s="26" t="s">
        <v>2296</v>
      </c>
      <c r="H1215" s="26" t="s">
        <v>40</v>
      </c>
      <c r="I1215" s="8">
        <v>45795</v>
      </c>
      <c r="J1215" s="71">
        <f t="shared" ca="1" si="191"/>
        <v>352.39353854166984</v>
      </c>
      <c r="K1215" s="19">
        <v>364</v>
      </c>
      <c r="L1215" s="70">
        <f t="shared" si="192"/>
        <v>46159</v>
      </c>
      <c r="M1215" s="214" t="s">
        <v>4245</v>
      </c>
      <c r="O1215" s="209" t="s">
        <v>3597</v>
      </c>
      <c r="U1215" s="47" t="s">
        <v>29</v>
      </c>
      <c r="X1215" s="47" t="s">
        <v>6973</v>
      </c>
      <c r="Y1215" s="209" t="s">
        <v>4138</v>
      </c>
      <c r="Z1215" s="110" t="s">
        <v>4025</v>
      </c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7"/>
      <c r="AX1215" s="7"/>
      <c r="AY1215" s="7"/>
      <c r="AZ1215" s="7"/>
      <c r="BA1215" s="7"/>
      <c r="BB1215" s="7"/>
      <c r="BC1215" s="7"/>
      <c r="BD1215" s="7"/>
      <c r="BE1215" s="7"/>
      <c r="BF1215" s="7"/>
      <c r="BG1215" s="7"/>
      <c r="BH1215" s="7"/>
      <c r="BI1215" s="7"/>
      <c r="BJ1215" s="7"/>
      <c r="BK1215" s="7"/>
      <c r="BL1215" s="7"/>
      <c r="BM1215" s="7"/>
      <c r="BN1215" s="7"/>
      <c r="BO1215" s="7"/>
      <c r="BP1215" s="7"/>
      <c r="BQ1215" s="7"/>
      <c r="BR1215" s="7"/>
      <c r="BS1215" s="7"/>
      <c r="BT1215" s="7"/>
      <c r="BU1215" s="7"/>
      <c r="BV1215" s="7"/>
      <c r="BW1215" s="7"/>
      <c r="BX1215" s="7"/>
      <c r="BY1215" s="7"/>
      <c r="BZ1215" s="7"/>
      <c r="CA1215" s="7"/>
      <c r="CB1215" s="7"/>
      <c r="CC1215" s="7"/>
      <c r="CD1215" s="7"/>
      <c r="CE1215" s="7"/>
      <c r="CF1215" s="7"/>
      <c r="CG1215" s="7"/>
      <c r="CH1215" s="7"/>
      <c r="CI1215" s="7"/>
      <c r="CJ1215" s="7"/>
      <c r="CK1215" s="7"/>
      <c r="CL1215" s="7"/>
      <c r="CM1215" s="7"/>
      <c r="CN1215" s="7"/>
      <c r="CO1215" s="7"/>
      <c r="CP1215" s="7"/>
      <c r="CQ1215" s="7"/>
      <c r="CR1215" s="7"/>
      <c r="CS1215" s="7"/>
      <c r="CT1215" s="7"/>
      <c r="CU1215" s="7"/>
      <c r="CV1215" s="7"/>
      <c r="CW1215" s="7"/>
      <c r="CX1215" s="7"/>
      <c r="CY1215" s="7"/>
      <c r="CZ1215" s="7"/>
      <c r="DA1215" s="7"/>
      <c r="DB1215" s="7"/>
      <c r="DC1215" s="7"/>
      <c r="DD1215" s="7"/>
      <c r="DE1215" s="7"/>
      <c r="DF1215" s="7"/>
      <c r="DG1215" s="7"/>
      <c r="DH1215" s="7"/>
      <c r="DI1215" s="7"/>
      <c r="DJ1215" s="7"/>
      <c r="DK1215" s="7"/>
      <c r="DL1215" s="7"/>
      <c r="DM1215" s="7"/>
      <c r="DN1215" s="7"/>
      <c r="DO1215" s="7"/>
      <c r="DP1215" s="7"/>
      <c r="DQ1215" s="7"/>
      <c r="DR1215" s="7"/>
      <c r="DS1215" s="7"/>
      <c r="DT1215" s="7"/>
      <c r="DU1215" s="7"/>
      <c r="DV1215" s="7"/>
      <c r="DW1215" s="7"/>
      <c r="DX1215" s="7"/>
      <c r="DY1215" s="7"/>
      <c r="DZ1215" s="7"/>
      <c r="EA1215" s="7"/>
      <c r="EB1215" s="7"/>
      <c r="EC1215" s="7"/>
      <c r="ED1215" s="7"/>
      <c r="EE1215" s="7"/>
      <c r="EF1215" s="7"/>
      <c r="EG1215" s="7"/>
      <c r="EH1215" s="7"/>
      <c r="EI1215" s="7"/>
      <c r="EJ1215" s="7"/>
      <c r="EK1215" s="7"/>
      <c r="EL1215" s="7"/>
      <c r="EM1215" s="7"/>
      <c r="EN1215" s="7"/>
      <c r="EO1215" s="7"/>
      <c r="EP1215" s="7"/>
      <c r="EQ1215" s="7"/>
      <c r="ER1215" s="7"/>
      <c r="ES1215" s="7"/>
      <c r="ET1215" s="7"/>
      <c r="EU1215" s="7"/>
      <c r="EV1215" s="7"/>
      <c r="EW1215" s="7"/>
      <c r="EX1215" s="7"/>
      <c r="EY1215" s="7"/>
      <c r="EZ1215" s="7"/>
      <c r="FA1215" s="7"/>
      <c r="FB1215" s="7"/>
      <c r="FC1215" s="7"/>
      <c r="FD1215" s="7"/>
      <c r="FE1215" s="7"/>
      <c r="FF1215" s="7"/>
      <c r="FG1215" s="7"/>
      <c r="FH1215" s="7"/>
      <c r="FI1215" s="7"/>
      <c r="FJ1215" s="7"/>
    </row>
    <row r="1216" spans="1:166" s="4" customFormat="1" ht="21.75" hidden="1" customHeight="1" x14ac:dyDescent="0.25">
      <c r="A1216" s="4">
        <v>1214</v>
      </c>
      <c r="B1216" s="4" t="s">
        <v>3951</v>
      </c>
      <c r="C1216" s="144" t="s">
        <v>4056</v>
      </c>
      <c r="D1216" s="209" t="s">
        <v>4186</v>
      </c>
      <c r="E1216" s="209" t="s">
        <v>4246</v>
      </c>
      <c r="F1216" s="26" t="s">
        <v>2101</v>
      </c>
      <c r="G1216" s="26" t="s">
        <v>2296</v>
      </c>
      <c r="H1216" s="26" t="s">
        <v>40</v>
      </c>
      <c r="I1216" s="8">
        <v>45741</v>
      </c>
      <c r="J1216" s="71">
        <f t="shared" ca="1" si="191"/>
        <v>663.39353854166984</v>
      </c>
      <c r="K1216" s="19">
        <v>729</v>
      </c>
      <c r="L1216" s="70">
        <f t="shared" si="192"/>
        <v>46470</v>
      </c>
      <c r="M1216" s="214" t="s">
        <v>4246</v>
      </c>
      <c r="O1216" s="209" t="s">
        <v>4273</v>
      </c>
      <c r="U1216" s="47" t="s">
        <v>29</v>
      </c>
      <c r="X1216" s="47" t="s">
        <v>6973</v>
      </c>
      <c r="Y1216" s="209" t="s">
        <v>4139</v>
      </c>
      <c r="Z1216" s="110" t="s">
        <v>4026</v>
      </c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7"/>
      <c r="AX1216" s="7"/>
      <c r="AY1216" s="7"/>
      <c r="AZ1216" s="7"/>
      <c r="BA1216" s="7"/>
      <c r="BB1216" s="7"/>
      <c r="BC1216" s="7"/>
      <c r="BD1216" s="7"/>
      <c r="BE1216" s="7"/>
      <c r="BF1216" s="7"/>
      <c r="BG1216" s="7"/>
      <c r="BH1216" s="7"/>
      <c r="BI1216" s="7"/>
      <c r="BJ1216" s="7"/>
      <c r="BK1216" s="7"/>
      <c r="BL1216" s="7"/>
      <c r="BM1216" s="7"/>
      <c r="BN1216" s="7"/>
      <c r="BO1216" s="7"/>
      <c r="BP1216" s="7"/>
      <c r="BQ1216" s="7"/>
      <c r="BR1216" s="7"/>
      <c r="BS1216" s="7"/>
      <c r="BT1216" s="7"/>
      <c r="BU1216" s="7"/>
      <c r="BV1216" s="7"/>
      <c r="BW1216" s="7"/>
      <c r="BX1216" s="7"/>
      <c r="BY1216" s="7"/>
      <c r="BZ1216" s="7"/>
      <c r="CA1216" s="7"/>
      <c r="CB1216" s="7"/>
      <c r="CC1216" s="7"/>
      <c r="CD1216" s="7"/>
      <c r="CE1216" s="7"/>
      <c r="CF1216" s="7"/>
      <c r="CG1216" s="7"/>
      <c r="CH1216" s="7"/>
      <c r="CI1216" s="7"/>
      <c r="CJ1216" s="7"/>
      <c r="CK1216" s="7"/>
      <c r="CL1216" s="7"/>
      <c r="CM1216" s="7"/>
      <c r="CN1216" s="7"/>
      <c r="CO1216" s="7"/>
      <c r="CP1216" s="7"/>
      <c r="CQ1216" s="7"/>
      <c r="CR1216" s="7"/>
      <c r="CS1216" s="7"/>
      <c r="CT1216" s="7"/>
      <c r="CU1216" s="7"/>
      <c r="CV1216" s="7"/>
      <c r="CW1216" s="7"/>
      <c r="CX1216" s="7"/>
      <c r="CY1216" s="7"/>
      <c r="CZ1216" s="7"/>
      <c r="DA1216" s="7"/>
      <c r="DB1216" s="7"/>
      <c r="DC1216" s="7"/>
      <c r="DD1216" s="7"/>
      <c r="DE1216" s="7"/>
      <c r="DF1216" s="7"/>
      <c r="DG1216" s="7"/>
      <c r="DH1216" s="7"/>
      <c r="DI1216" s="7"/>
      <c r="DJ1216" s="7"/>
      <c r="DK1216" s="7"/>
      <c r="DL1216" s="7"/>
      <c r="DM1216" s="7"/>
      <c r="DN1216" s="7"/>
      <c r="DO1216" s="7"/>
      <c r="DP1216" s="7"/>
      <c r="DQ1216" s="7"/>
      <c r="DR1216" s="7"/>
      <c r="DS1216" s="7"/>
      <c r="DT1216" s="7"/>
      <c r="DU1216" s="7"/>
      <c r="DV1216" s="7"/>
      <c r="DW1216" s="7"/>
      <c r="DX1216" s="7"/>
      <c r="DY1216" s="7"/>
      <c r="DZ1216" s="7"/>
      <c r="EA1216" s="7"/>
      <c r="EB1216" s="7"/>
      <c r="EC1216" s="7"/>
      <c r="ED1216" s="7"/>
      <c r="EE1216" s="7"/>
      <c r="EF1216" s="7"/>
      <c r="EG1216" s="7"/>
      <c r="EH1216" s="7"/>
      <c r="EI1216" s="7"/>
      <c r="EJ1216" s="7"/>
      <c r="EK1216" s="7"/>
      <c r="EL1216" s="7"/>
      <c r="EM1216" s="7"/>
      <c r="EN1216" s="7"/>
      <c r="EO1216" s="7"/>
      <c r="EP1216" s="7"/>
      <c r="EQ1216" s="7"/>
      <c r="ER1216" s="7"/>
      <c r="ES1216" s="7"/>
      <c r="ET1216" s="7"/>
      <c r="EU1216" s="7"/>
      <c r="EV1216" s="7"/>
      <c r="EW1216" s="7"/>
      <c r="EX1216" s="7"/>
      <c r="EY1216" s="7"/>
      <c r="EZ1216" s="7"/>
      <c r="FA1216" s="7"/>
      <c r="FB1216" s="7"/>
      <c r="FC1216" s="7"/>
      <c r="FD1216" s="7"/>
      <c r="FE1216" s="7"/>
      <c r="FF1216" s="7"/>
      <c r="FG1216" s="7"/>
      <c r="FH1216" s="7"/>
      <c r="FI1216" s="7"/>
      <c r="FJ1216" s="7"/>
    </row>
    <row r="1217" spans="1:166" s="4" customFormat="1" ht="21.75" hidden="1" customHeight="1" x14ac:dyDescent="0.25">
      <c r="A1217" s="4">
        <v>1215</v>
      </c>
      <c r="B1217" s="4" t="s">
        <v>3951</v>
      </c>
      <c r="C1217" s="144" t="s">
        <v>4056</v>
      </c>
      <c r="D1217" s="209" t="s">
        <v>4186</v>
      </c>
      <c r="E1217" s="209" t="s">
        <v>4246</v>
      </c>
      <c r="F1217" s="26" t="s">
        <v>2101</v>
      </c>
      <c r="G1217" s="26" t="s">
        <v>2296</v>
      </c>
      <c r="H1217" s="26" t="s">
        <v>40</v>
      </c>
      <c r="I1217" s="8">
        <v>45741</v>
      </c>
      <c r="J1217" s="71">
        <f t="shared" ca="1" si="191"/>
        <v>663.39353854166984</v>
      </c>
      <c r="K1217" s="19">
        <v>729</v>
      </c>
      <c r="L1217" s="70">
        <f t="shared" si="192"/>
        <v>46470</v>
      </c>
      <c r="M1217" s="214" t="s">
        <v>4246</v>
      </c>
      <c r="O1217" s="209" t="s">
        <v>4273</v>
      </c>
      <c r="U1217" s="47" t="s">
        <v>29</v>
      </c>
      <c r="X1217" s="47" t="s">
        <v>6973</v>
      </c>
      <c r="Y1217" s="209" t="s">
        <v>4140</v>
      </c>
      <c r="Z1217" s="110" t="s">
        <v>4027</v>
      </c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7"/>
      <c r="AX1217" s="7"/>
      <c r="AY1217" s="7"/>
      <c r="AZ1217" s="7"/>
      <c r="BA1217" s="7"/>
      <c r="BB1217" s="7"/>
      <c r="BC1217" s="7"/>
      <c r="BD1217" s="7"/>
      <c r="BE1217" s="7"/>
      <c r="BF1217" s="7"/>
      <c r="BG1217" s="7"/>
      <c r="BH1217" s="7"/>
      <c r="BI1217" s="7"/>
      <c r="BJ1217" s="7"/>
      <c r="BK1217" s="7"/>
      <c r="BL1217" s="7"/>
      <c r="BM1217" s="7"/>
      <c r="BN1217" s="7"/>
      <c r="BO1217" s="7"/>
      <c r="BP1217" s="7"/>
      <c r="BQ1217" s="7"/>
      <c r="BR1217" s="7"/>
      <c r="BS1217" s="7"/>
      <c r="BT1217" s="7"/>
      <c r="BU1217" s="7"/>
      <c r="BV1217" s="7"/>
      <c r="BW1217" s="7"/>
      <c r="BX1217" s="7"/>
      <c r="BY1217" s="7"/>
      <c r="BZ1217" s="7"/>
      <c r="CA1217" s="7"/>
      <c r="CB1217" s="7"/>
      <c r="CC1217" s="7"/>
      <c r="CD1217" s="7"/>
      <c r="CE1217" s="7"/>
      <c r="CF1217" s="7"/>
      <c r="CG1217" s="7"/>
      <c r="CH1217" s="7"/>
      <c r="CI1217" s="7"/>
      <c r="CJ1217" s="7"/>
      <c r="CK1217" s="7"/>
      <c r="CL1217" s="7"/>
      <c r="CM1217" s="7"/>
      <c r="CN1217" s="7"/>
      <c r="CO1217" s="7"/>
      <c r="CP1217" s="7"/>
      <c r="CQ1217" s="7"/>
      <c r="CR1217" s="7"/>
      <c r="CS1217" s="7"/>
      <c r="CT1217" s="7"/>
      <c r="CU1217" s="7"/>
      <c r="CV1217" s="7"/>
      <c r="CW1217" s="7"/>
      <c r="CX1217" s="7"/>
      <c r="CY1217" s="7"/>
      <c r="CZ1217" s="7"/>
      <c r="DA1217" s="7"/>
      <c r="DB1217" s="7"/>
      <c r="DC1217" s="7"/>
      <c r="DD1217" s="7"/>
      <c r="DE1217" s="7"/>
      <c r="DF1217" s="7"/>
      <c r="DG1217" s="7"/>
      <c r="DH1217" s="7"/>
      <c r="DI1217" s="7"/>
      <c r="DJ1217" s="7"/>
      <c r="DK1217" s="7"/>
      <c r="DL1217" s="7"/>
      <c r="DM1217" s="7"/>
      <c r="DN1217" s="7"/>
      <c r="DO1217" s="7"/>
      <c r="DP1217" s="7"/>
      <c r="DQ1217" s="7"/>
      <c r="DR1217" s="7"/>
      <c r="DS1217" s="7"/>
      <c r="DT1217" s="7"/>
      <c r="DU1217" s="7"/>
      <c r="DV1217" s="7"/>
      <c r="DW1217" s="7"/>
      <c r="DX1217" s="7"/>
      <c r="DY1217" s="7"/>
      <c r="DZ1217" s="7"/>
      <c r="EA1217" s="7"/>
      <c r="EB1217" s="7"/>
      <c r="EC1217" s="7"/>
      <c r="ED1217" s="7"/>
      <c r="EE1217" s="7"/>
      <c r="EF1217" s="7"/>
      <c r="EG1217" s="7"/>
      <c r="EH1217" s="7"/>
      <c r="EI1217" s="7"/>
      <c r="EJ1217" s="7"/>
      <c r="EK1217" s="7"/>
      <c r="EL1217" s="7"/>
      <c r="EM1217" s="7"/>
      <c r="EN1217" s="7"/>
      <c r="EO1217" s="7"/>
      <c r="EP1217" s="7"/>
      <c r="EQ1217" s="7"/>
      <c r="ER1217" s="7"/>
      <c r="ES1217" s="7"/>
      <c r="ET1217" s="7"/>
      <c r="EU1217" s="7"/>
      <c r="EV1217" s="7"/>
      <c r="EW1217" s="7"/>
      <c r="EX1217" s="7"/>
      <c r="EY1217" s="7"/>
      <c r="EZ1217" s="7"/>
      <c r="FA1217" s="7"/>
      <c r="FB1217" s="7"/>
      <c r="FC1217" s="7"/>
      <c r="FD1217" s="7"/>
      <c r="FE1217" s="7"/>
      <c r="FF1217" s="7"/>
      <c r="FG1217" s="7"/>
      <c r="FH1217" s="7"/>
      <c r="FI1217" s="7"/>
      <c r="FJ1217" s="7"/>
    </row>
    <row r="1218" spans="1:166" s="4" customFormat="1" ht="21.75" hidden="1" customHeight="1" x14ac:dyDescent="0.25">
      <c r="A1218" s="4">
        <v>1216</v>
      </c>
      <c r="B1218" s="4" t="s">
        <v>3951</v>
      </c>
      <c r="C1218" s="144" t="s">
        <v>4056</v>
      </c>
      <c r="D1218" s="209" t="s">
        <v>4186</v>
      </c>
      <c r="E1218" s="209" t="s">
        <v>4246</v>
      </c>
      <c r="F1218" s="26" t="s">
        <v>2101</v>
      </c>
      <c r="G1218" s="26" t="s">
        <v>2296</v>
      </c>
      <c r="H1218" s="26" t="s">
        <v>40</v>
      </c>
      <c r="I1218" s="8">
        <v>45741</v>
      </c>
      <c r="J1218" s="71">
        <f t="shared" ca="1" si="191"/>
        <v>663.39353854166984</v>
      </c>
      <c r="K1218" s="19">
        <v>729</v>
      </c>
      <c r="L1218" s="70">
        <f t="shared" si="192"/>
        <v>46470</v>
      </c>
      <c r="M1218" s="214" t="s">
        <v>4246</v>
      </c>
      <c r="O1218" s="209" t="s">
        <v>4273</v>
      </c>
      <c r="U1218" s="47" t="s">
        <v>29</v>
      </c>
      <c r="X1218" s="47" t="s">
        <v>6973</v>
      </c>
      <c r="Y1218" s="209" t="s">
        <v>4141</v>
      </c>
      <c r="Z1218" s="110" t="s">
        <v>4028</v>
      </c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  <c r="AU1218" s="7"/>
      <c r="AV1218" s="7"/>
      <c r="AW1218" s="7"/>
      <c r="AX1218" s="7"/>
      <c r="AY1218" s="7"/>
      <c r="AZ1218" s="7"/>
      <c r="BA1218" s="7"/>
      <c r="BB1218" s="7"/>
      <c r="BC1218" s="7"/>
      <c r="BD1218" s="7"/>
      <c r="BE1218" s="7"/>
      <c r="BF1218" s="7"/>
      <c r="BG1218" s="7"/>
      <c r="BH1218" s="7"/>
      <c r="BI1218" s="7"/>
      <c r="BJ1218" s="7"/>
      <c r="BK1218" s="7"/>
      <c r="BL1218" s="7"/>
      <c r="BM1218" s="7"/>
      <c r="BN1218" s="7"/>
      <c r="BO1218" s="7"/>
      <c r="BP1218" s="7"/>
      <c r="BQ1218" s="7"/>
      <c r="BR1218" s="7"/>
      <c r="BS1218" s="7"/>
      <c r="BT1218" s="7"/>
      <c r="BU1218" s="7"/>
      <c r="BV1218" s="7"/>
      <c r="BW1218" s="7"/>
      <c r="BX1218" s="7"/>
      <c r="BY1218" s="7"/>
      <c r="BZ1218" s="7"/>
      <c r="CA1218" s="7"/>
      <c r="CB1218" s="7"/>
      <c r="CC1218" s="7"/>
      <c r="CD1218" s="7"/>
      <c r="CE1218" s="7"/>
      <c r="CF1218" s="7"/>
      <c r="CG1218" s="7"/>
      <c r="CH1218" s="7"/>
      <c r="CI1218" s="7"/>
      <c r="CJ1218" s="7"/>
      <c r="CK1218" s="7"/>
      <c r="CL1218" s="7"/>
      <c r="CM1218" s="7"/>
      <c r="CN1218" s="7"/>
      <c r="CO1218" s="7"/>
      <c r="CP1218" s="7"/>
      <c r="CQ1218" s="7"/>
      <c r="CR1218" s="7"/>
      <c r="CS1218" s="7"/>
      <c r="CT1218" s="7"/>
      <c r="CU1218" s="7"/>
      <c r="CV1218" s="7"/>
      <c r="CW1218" s="7"/>
      <c r="CX1218" s="7"/>
      <c r="CY1218" s="7"/>
      <c r="CZ1218" s="7"/>
      <c r="DA1218" s="7"/>
      <c r="DB1218" s="7"/>
      <c r="DC1218" s="7"/>
      <c r="DD1218" s="7"/>
      <c r="DE1218" s="7"/>
      <c r="DF1218" s="7"/>
      <c r="DG1218" s="7"/>
      <c r="DH1218" s="7"/>
      <c r="DI1218" s="7"/>
      <c r="DJ1218" s="7"/>
      <c r="DK1218" s="7"/>
      <c r="DL1218" s="7"/>
      <c r="DM1218" s="7"/>
      <c r="DN1218" s="7"/>
      <c r="DO1218" s="7"/>
      <c r="DP1218" s="7"/>
      <c r="DQ1218" s="7"/>
      <c r="DR1218" s="7"/>
      <c r="DS1218" s="7"/>
      <c r="DT1218" s="7"/>
      <c r="DU1218" s="7"/>
      <c r="DV1218" s="7"/>
      <c r="DW1218" s="7"/>
      <c r="DX1218" s="7"/>
      <c r="DY1218" s="7"/>
      <c r="DZ1218" s="7"/>
      <c r="EA1218" s="7"/>
      <c r="EB1218" s="7"/>
      <c r="EC1218" s="7"/>
      <c r="ED1218" s="7"/>
      <c r="EE1218" s="7"/>
      <c r="EF1218" s="7"/>
      <c r="EG1218" s="7"/>
      <c r="EH1218" s="7"/>
      <c r="EI1218" s="7"/>
      <c r="EJ1218" s="7"/>
      <c r="EK1218" s="7"/>
      <c r="EL1218" s="7"/>
      <c r="EM1218" s="7"/>
      <c r="EN1218" s="7"/>
      <c r="EO1218" s="7"/>
      <c r="EP1218" s="7"/>
      <c r="EQ1218" s="7"/>
      <c r="ER1218" s="7"/>
      <c r="ES1218" s="7"/>
      <c r="ET1218" s="7"/>
      <c r="EU1218" s="7"/>
      <c r="EV1218" s="7"/>
      <c r="EW1218" s="7"/>
      <c r="EX1218" s="7"/>
      <c r="EY1218" s="7"/>
      <c r="EZ1218" s="7"/>
      <c r="FA1218" s="7"/>
      <c r="FB1218" s="7"/>
      <c r="FC1218" s="7"/>
      <c r="FD1218" s="7"/>
      <c r="FE1218" s="7"/>
      <c r="FF1218" s="7"/>
      <c r="FG1218" s="7"/>
      <c r="FH1218" s="7"/>
      <c r="FI1218" s="7"/>
      <c r="FJ1218" s="7"/>
    </row>
    <row r="1219" spans="1:166" s="4" customFormat="1" ht="21.75" hidden="1" customHeight="1" x14ac:dyDescent="0.25">
      <c r="A1219" s="4">
        <v>1217</v>
      </c>
      <c r="B1219" s="4" t="s">
        <v>3951</v>
      </c>
      <c r="C1219" s="144" t="s">
        <v>4056</v>
      </c>
      <c r="D1219" s="209" t="s">
        <v>4186</v>
      </c>
      <c r="E1219" s="209" t="s">
        <v>4246</v>
      </c>
      <c r="F1219" s="26" t="s">
        <v>2101</v>
      </c>
      <c r="G1219" s="26" t="s">
        <v>2296</v>
      </c>
      <c r="H1219" s="26" t="s">
        <v>40</v>
      </c>
      <c r="I1219" s="8">
        <v>45741</v>
      </c>
      <c r="J1219" s="71">
        <f t="shared" ca="1" si="191"/>
        <v>663.39353854166984</v>
      </c>
      <c r="K1219" s="19">
        <v>729</v>
      </c>
      <c r="L1219" s="70">
        <f t="shared" si="192"/>
        <v>46470</v>
      </c>
      <c r="M1219" s="214" t="s">
        <v>4246</v>
      </c>
      <c r="O1219" s="209" t="s">
        <v>4274</v>
      </c>
      <c r="U1219" s="47" t="s">
        <v>29</v>
      </c>
      <c r="X1219" s="47" t="s">
        <v>6973</v>
      </c>
      <c r="Y1219" s="209" t="s">
        <v>4142</v>
      </c>
      <c r="Z1219" s="110" t="s">
        <v>4029</v>
      </c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  <c r="AU1219" s="7"/>
      <c r="AV1219" s="7"/>
      <c r="AW1219" s="7"/>
      <c r="AX1219" s="7"/>
      <c r="AY1219" s="7"/>
      <c r="AZ1219" s="7"/>
      <c r="BA1219" s="7"/>
      <c r="BB1219" s="7"/>
      <c r="BC1219" s="7"/>
      <c r="BD1219" s="7"/>
      <c r="BE1219" s="7"/>
      <c r="BF1219" s="7"/>
      <c r="BG1219" s="7"/>
      <c r="BH1219" s="7"/>
      <c r="BI1219" s="7"/>
      <c r="BJ1219" s="7"/>
      <c r="BK1219" s="7"/>
      <c r="BL1219" s="7"/>
      <c r="BM1219" s="7"/>
      <c r="BN1219" s="7"/>
      <c r="BO1219" s="7"/>
      <c r="BP1219" s="7"/>
      <c r="BQ1219" s="7"/>
      <c r="BR1219" s="7"/>
      <c r="BS1219" s="7"/>
      <c r="BT1219" s="7"/>
      <c r="BU1219" s="7"/>
      <c r="BV1219" s="7"/>
      <c r="BW1219" s="7"/>
      <c r="BX1219" s="7"/>
      <c r="BY1219" s="7"/>
      <c r="BZ1219" s="7"/>
      <c r="CA1219" s="7"/>
      <c r="CB1219" s="7"/>
      <c r="CC1219" s="7"/>
      <c r="CD1219" s="7"/>
      <c r="CE1219" s="7"/>
      <c r="CF1219" s="7"/>
      <c r="CG1219" s="7"/>
      <c r="CH1219" s="7"/>
      <c r="CI1219" s="7"/>
      <c r="CJ1219" s="7"/>
      <c r="CK1219" s="7"/>
      <c r="CL1219" s="7"/>
      <c r="CM1219" s="7"/>
      <c r="CN1219" s="7"/>
      <c r="CO1219" s="7"/>
      <c r="CP1219" s="7"/>
      <c r="CQ1219" s="7"/>
      <c r="CR1219" s="7"/>
      <c r="CS1219" s="7"/>
      <c r="CT1219" s="7"/>
      <c r="CU1219" s="7"/>
      <c r="CV1219" s="7"/>
      <c r="CW1219" s="7"/>
      <c r="CX1219" s="7"/>
      <c r="CY1219" s="7"/>
      <c r="CZ1219" s="7"/>
      <c r="DA1219" s="7"/>
      <c r="DB1219" s="7"/>
      <c r="DC1219" s="7"/>
      <c r="DD1219" s="7"/>
      <c r="DE1219" s="7"/>
      <c r="DF1219" s="7"/>
      <c r="DG1219" s="7"/>
      <c r="DH1219" s="7"/>
      <c r="DI1219" s="7"/>
      <c r="DJ1219" s="7"/>
      <c r="DK1219" s="7"/>
      <c r="DL1219" s="7"/>
      <c r="DM1219" s="7"/>
      <c r="DN1219" s="7"/>
      <c r="DO1219" s="7"/>
      <c r="DP1219" s="7"/>
      <c r="DQ1219" s="7"/>
      <c r="DR1219" s="7"/>
      <c r="DS1219" s="7"/>
      <c r="DT1219" s="7"/>
      <c r="DU1219" s="7"/>
      <c r="DV1219" s="7"/>
      <c r="DW1219" s="7"/>
      <c r="DX1219" s="7"/>
      <c r="DY1219" s="7"/>
      <c r="DZ1219" s="7"/>
      <c r="EA1219" s="7"/>
      <c r="EB1219" s="7"/>
      <c r="EC1219" s="7"/>
      <c r="ED1219" s="7"/>
      <c r="EE1219" s="7"/>
      <c r="EF1219" s="7"/>
      <c r="EG1219" s="7"/>
      <c r="EH1219" s="7"/>
      <c r="EI1219" s="7"/>
      <c r="EJ1219" s="7"/>
      <c r="EK1219" s="7"/>
      <c r="EL1219" s="7"/>
      <c r="EM1219" s="7"/>
      <c r="EN1219" s="7"/>
      <c r="EO1219" s="7"/>
      <c r="EP1219" s="7"/>
      <c r="EQ1219" s="7"/>
      <c r="ER1219" s="7"/>
      <c r="ES1219" s="7"/>
      <c r="ET1219" s="7"/>
      <c r="EU1219" s="7"/>
      <c r="EV1219" s="7"/>
      <c r="EW1219" s="7"/>
      <c r="EX1219" s="7"/>
      <c r="EY1219" s="7"/>
      <c r="EZ1219" s="7"/>
      <c r="FA1219" s="7"/>
      <c r="FB1219" s="7"/>
      <c r="FC1219" s="7"/>
      <c r="FD1219" s="7"/>
      <c r="FE1219" s="7"/>
      <c r="FF1219" s="7"/>
      <c r="FG1219" s="7"/>
      <c r="FH1219" s="7"/>
      <c r="FI1219" s="7"/>
      <c r="FJ1219" s="7"/>
    </row>
    <row r="1220" spans="1:166" s="4" customFormat="1" ht="21.75" hidden="1" customHeight="1" x14ac:dyDescent="0.25">
      <c r="A1220" s="4">
        <v>1218</v>
      </c>
      <c r="B1220" s="4" t="s">
        <v>3951</v>
      </c>
      <c r="C1220" s="144" t="s">
        <v>4051</v>
      </c>
      <c r="D1220" s="209" t="s">
        <v>4187</v>
      </c>
      <c r="E1220" s="209" t="s">
        <v>4242</v>
      </c>
      <c r="F1220" s="26" t="s">
        <v>2101</v>
      </c>
      <c r="G1220" s="26" t="s">
        <v>2296</v>
      </c>
      <c r="H1220" s="26" t="s">
        <v>40</v>
      </c>
      <c r="I1220" s="8">
        <v>45799</v>
      </c>
      <c r="J1220" s="71">
        <f t="shared" ca="1" si="191"/>
        <v>356.39353854166984</v>
      </c>
      <c r="K1220" s="19">
        <v>364</v>
      </c>
      <c r="L1220" s="70">
        <f t="shared" si="192"/>
        <v>46163</v>
      </c>
      <c r="M1220" s="214" t="s">
        <v>4242</v>
      </c>
      <c r="O1220" s="209" t="s">
        <v>307</v>
      </c>
      <c r="U1220" s="47" t="s">
        <v>29</v>
      </c>
      <c r="X1220" s="47" t="s">
        <v>6973</v>
      </c>
      <c r="Y1220" s="209" t="s">
        <v>4143</v>
      </c>
      <c r="Z1220" s="110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  <c r="AY1220" s="7"/>
      <c r="AZ1220" s="7"/>
      <c r="BA1220" s="7"/>
      <c r="BB1220" s="7"/>
      <c r="BC1220" s="7"/>
      <c r="BD1220" s="7"/>
      <c r="BE1220" s="7"/>
      <c r="BF1220" s="7"/>
      <c r="BG1220" s="7"/>
      <c r="BH1220" s="7"/>
      <c r="BI1220" s="7"/>
      <c r="BJ1220" s="7"/>
      <c r="BK1220" s="7"/>
      <c r="BL1220" s="7"/>
      <c r="BM1220" s="7"/>
      <c r="BN1220" s="7"/>
      <c r="BO1220" s="7"/>
      <c r="BP1220" s="7"/>
      <c r="BQ1220" s="7"/>
      <c r="BR1220" s="7"/>
      <c r="BS1220" s="7"/>
      <c r="BT1220" s="7"/>
      <c r="BU1220" s="7"/>
      <c r="BV1220" s="7"/>
      <c r="BW1220" s="7"/>
      <c r="BX1220" s="7"/>
      <c r="BY1220" s="7"/>
      <c r="BZ1220" s="7"/>
      <c r="CA1220" s="7"/>
      <c r="CB1220" s="7"/>
      <c r="CC1220" s="7"/>
      <c r="CD1220" s="7"/>
      <c r="CE1220" s="7"/>
      <c r="CF1220" s="7"/>
      <c r="CG1220" s="7"/>
      <c r="CH1220" s="7"/>
      <c r="CI1220" s="7"/>
      <c r="CJ1220" s="7"/>
      <c r="CK1220" s="7"/>
      <c r="CL1220" s="7"/>
      <c r="CM1220" s="7"/>
      <c r="CN1220" s="7"/>
      <c r="CO1220" s="7"/>
      <c r="CP1220" s="7"/>
      <c r="CQ1220" s="7"/>
      <c r="CR1220" s="7"/>
      <c r="CS1220" s="7"/>
      <c r="CT1220" s="7"/>
      <c r="CU1220" s="7"/>
      <c r="CV1220" s="7"/>
      <c r="CW1220" s="7"/>
      <c r="CX1220" s="7"/>
      <c r="CY1220" s="7"/>
      <c r="CZ1220" s="7"/>
      <c r="DA1220" s="7"/>
      <c r="DB1220" s="7"/>
      <c r="DC1220" s="7"/>
      <c r="DD1220" s="7"/>
      <c r="DE1220" s="7"/>
      <c r="DF1220" s="7"/>
      <c r="DG1220" s="7"/>
      <c r="DH1220" s="7"/>
      <c r="DI1220" s="7"/>
      <c r="DJ1220" s="7"/>
      <c r="DK1220" s="7"/>
      <c r="DL1220" s="7"/>
      <c r="DM1220" s="7"/>
      <c r="DN1220" s="7"/>
      <c r="DO1220" s="7"/>
      <c r="DP1220" s="7"/>
      <c r="DQ1220" s="7"/>
      <c r="DR1220" s="7"/>
      <c r="DS1220" s="7"/>
      <c r="DT1220" s="7"/>
      <c r="DU1220" s="7"/>
      <c r="DV1220" s="7"/>
      <c r="DW1220" s="7"/>
      <c r="DX1220" s="7"/>
      <c r="DY1220" s="7"/>
      <c r="DZ1220" s="7"/>
      <c r="EA1220" s="7"/>
      <c r="EB1220" s="7"/>
      <c r="EC1220" s="7"/>
      <c r="ED1220" s="7"/>
      <c r="EE1220" s="7"/>
      <c r="EF1220" s="7"/>
      <c r="EG1220" s="7"/>
      <c r="EH1220" s="7"/>
      <c r="EI1220" s="7"/>
      <c r="EJ1220" s="7"/>
      <c r="EK1220" s="7"/>
      <c r="EL1220" s="7"/>
      <c r="EM1220" s="7"/>
      <c r="EN1220" s="7"/>
      <c r="EO1220" s="7"/>
      <c r="EP1220" s="7"/>
      <c r="EQ1220" s="7"/>
      <c r="ER1220" s="7"/>
      <c r="ES1220" s="7"/>
      <c r="ET1220" s="7"/>
      <c r="EU1220" s="7"/>
      <c r="EV1220" s="7"/>
      <c r="EW1220" s="7"/>
      <c r="EX1220" s="7"/>
      <c r="EY1220" s="7"/>
      <c r="EZ1220" s="7"/>
      <c r="FA1220" s="7"/>
      <c r="FB1220" s="7"/>
      <c r="FC1220" s="7"/>
      <c r="FD1220" s="7"/>
      <c r="FE1220" s="7"/>
      <c r="FF1220" s="7"/>
      <c r="FG1220" s="7"/>
      <c r="FH1220" s="7"/>
      <c r="FI1220" s="7"/>
      <c r="FJ1220" s="7"/>
    </row>
    <row r="1221" spans="1:166" s="4" customFormat="1" ht="21.75" hidden="1" customHeight="1" x14ac:dyDescent="0.25">
      <c r="A1221" s="4">
        <v>1219</v>
      </c>
      <c r="B1221" s="4" t="s">
        <v>3951</v>
      </c>
      <c r="C1221" s="144" t="s">
        <v>4051</v>
      </c>
      <c r="D1221" s="209" t="s">
        <v>4188</v>
      </c>
      <c r="E1221" s="209" t="s">
        <v>4247</v>
      </c>
      <c r="F1221" s="26" t="s">
        <v>2101</v>
      </c>
      <c r="G1221" s="26" t="s">
        <v>2296</v>
      </c>
      <c r="H1221" s="26" t="s">
        <v>40</v>
      </c>
      <c r="I1221" s="8">
        <v>45799</v>
      </c>
      <c r="J1221" s="71">
        <f t="shared" ca="1" si="191"/>
        <v>356.39353854166984</v>
      </c>
      <c r="K1221" s="19">
        <v>364</v>
      </c>
      <c r="L1221" s="70">
        <f t="shared" si="192"/>
        <v>46163</v>
      </c>
      <c r="M1221" s="214" t="s">
        <v>4247</v>
      </c>
      <c r="O1221" s="209" t="s">
        <v>307</v>
      </c>
      <c r="U1221" s="47" t="s">
        <v>29</v>
      </c>
      <c r="X1221" s="47" t="s">
        <v>6973</v>
      </c>
      <c r="Y1221" s="209" t="s">
        <v>4144</v>
      </c>
      <c r="Z1221" s="110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  <c r="AY1221" s="7"/>
      <c r="AZ1221" s="7"/>
      <c r="BA1221" s="7"/>
      <c r="BB1221" s="7"/>
      <c r="BC1221" s="7"/>
      <c r="BD1221" s="7"/>
      <c r="BE1221" s="7"/>
      <c r="BF1221" s="7"/>
      <c r="BG1221" s="7"/>
      <c r="BH1221" s="7"/>
      <c r="BI1221" s="7"/>
      <c r="BJ1221" s="7"/>
      <c r="BK1221" s="7"/>
      <c r="BL1221" s="7"/>
      <c r="BM1221" s="7"/>
      <c r="BN1221" s="7"/>
      <c r="BO1221" s="7"/>
      <c r="BP1221" s="7"/>
      <c r="BQ1221" s="7"/>
      <c r="BR1221" s="7"/>
      <c r="BS1221" s="7"/>
      <c r="BT1221" s="7"/>
      <c r="BU1221" s="7"/>
      <c r="BV1221" s="7"/>
      <c r="BW1221" s="7"/>
      <c r="BX1221" s="7"/>
      <c r="BY1221" s="7"/>
      <c r="BZ1221" s="7"/>
      <c r="CA1221" s="7"/>
      <c r="CB1221" s="7"/>
      <c r="CC1221" s="7"/>
      <c r="CD1221" s="7"/>
      <c r="CE1221" s="7"/>
      <c r="CF1221" s="7"/>
      <c r="CG1221" s="7"/>
      <c r="CH1221" s="7"/>
      <c r="CI1221" s="7"/>
      <c r="CJ1221" s="7"/>
      <c r="CK1221" s="7"/>
      <c r="CL1221" s="7"/>
      <c r="CM1221" s="7"/>
      <c r="CN1221" s="7"/>
      <c r="CO1221" s="7"/>
      <c r="CP1221" s="7"/>
      <c r="CQ1221" s="7"/>
      <c r="CR1221" s="7"/>
      <c r="CS1221" s="7"/>
      <c r="CT1221" s="7"/>
      <c r="CU1221" s="7"/>
      <c r="CV1221" s="7"/>
      <c r="CW1221" s="7"/>
      <c r="CX1221" s="7"/>
      <c r="CY1221" s="7"/>
      <c r="CZ1221" s="7"/>
      <c r="DA1221" s="7"/>
      <c r="DB1221" s="7"/>
      <c r="DC1221" s="7"/>
      <c r="DD1221" s="7"/>
      <c r="DE1221" s="7"/>
      <c r="DF1221" s="7"/>
      <c r="DG1221" s="7"/>
      <c r="DH1221" s="7"/>
      <c r="DI1221" s="7"/>
      <c r="DJ1221" s="7"/>
      <c r="DK1221" s="7"/>
      <c r="DL1221" s="7"/>
      <c r="DM1221" s="7"/>
      <c r="DN1221" s="7"/>
      <c r="DO1221" s="7"/>
      <c r="DP1221" s="7"/>
      <c r="DQ1221" s="7"/>
      <c r="DR1221" s="7"/>
      <c r="DS1221" s="7"/>
      <c r="DT1221" s="7"/>
      <c r="DU1221" s="7"/>
      <c r="DV1221" s="7"/>
      <c r="DW1221" s="7"/>
      <c r="DX1221" s="7"/>
      <c r="DY1221" s="7"/>
      <c r="DZ1221" s="7"/>
      <c r="EA1221" s="7"/>
      <c r="EB1221" s="7"/>
      <c r="EC1221" s="7"/>
      <c r="ED1221" s="7"/>
      <c r="EE1221" s="7"/>
      <c r="EF1221" s="7"/>
      <c r="EG1221" s="7"/>
      <c r="EH1221" s="7"/>
      <c r="EI1221" s="7"/>
      <c r="EJ1221" s="7"/>
      <c r="EK1221" s="7"/>
      <c r="EL1221" s="7"/>
      <c r="EM1221" s="7"/>
      <c r="EN1221" s="7"/>
      <c r="EO1221" s="7"/>
      <c r="EP1221" s="7"/>
      <c r="EQ1221" s="7"/>
      <c r="ER1221" s="7"/>
      <c r="ES1221" s="7"/>
      <c r="ET1221" s="7"/>
      <c r="EU1221" s="7"/>
      <c r="EV1221" s="7"/>
      <c r="EW1221" s="7"/>
      <c r="EX1221" s="7"/>
      <c r="EY1221" s="7"/>
      <c r="EZ1221" s="7"/>
      <c r="FA1221" s="7"/>
      <c r="FB1221" s="7"/>
      <c r="FC1221" s="7"/>
      <c r="FD1221" s="7"/>
      <c r="FE1221" s="7"/>
      <c r="FF1221" s="7"/>
      <c r="FG1221" s="7"/>
      <c r="FH1221" s="7"/>
      <c r="FI1221" s="7"/>
      <c r="FJ1221" s="7"/>
    </row>
    <row r="1222" spans="1:166" s="4" customFormat="1" ht="21.75" hidden="1" customHeight="1" x14ac:dyDescent="0.25">
      <c r="A1222" s="4">
        <v>1220</v>
      </c>
      <c r="B1222" s="4" t="s">
        <v>3951</v>
      </c>
      <c r="C1222" s="144" t="s">
        <v>4051</v>
      </c>
      <c r="D1222" s="209" t="s">
        <v>4188</v>
      </c>
      <c r="E1222" s="209" t="s">
        <v>4247</v>
      </c>
      <c r="F1222" s="26" t="s">
        <v>2101</v>
      </c>
      <c r="G1222" s="26" t="s">
        <v>2296</v>
      </c>
      <c r="H1222" s="26" t="s">
        <v>40</v>
      </c>
      <c r="I1222" s="8">
        <v>45799</v>
      </c>
      <c r="J1222" s="71">
        <f t="shared" ca="1" si="191"/>
        <v>356.39353854166984</v>
      </c>
      <c r="K1222" s="19">
        <v>364</v>
      </c>
      <c r="L1222" s="70">
        <f t="shared" si="192"/>
        <v>46163</v>
      </c>
      <c r="M1222" s="214" t="s">
        <v>4247</v>
      </c>
      <c r="O1222" s="209" t="s">
        <v>307</v>
      </c>
      <c r="U1222" s="47" t="s">
        <v>29</v>
      </c>
      <c r="X1222" s="47" t="s">
        <v>6973</v>
      </c>
      <c r="Y1222" s="209" t="s">
        <v>4145</v>
      </c>
      <c r="Z1222" s="110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  <c r="AZ1222" s="7"/>
      <c r="BA1222" s="7"/>
      <c r="BB1222" s="7"/>
      <c r="BC1222" s="7"/>
      <c r="BD1222" s="7"/>
      <c r="BE1222" s="7"/>
      <c r="BF1222" s="7"/>
      <c r="BG1222" s="7"/>
      <c r="BH1222" s="7"/>
      <c r="BI1222" s="7"/>
      <c r="BJ1222" s="7"/>
      <c r="BK1222" s="7"/>
      <c r="BL1222" s="7"/>
      <c r="BM1222" s="7"/>
      <c r="BN1222" s="7"/>
      <c r="BO1222" s="7"/>
      <c r="BP1222" s="7"/>
      <c r="BQ1222" s="7"/>
      <c r="BR1222" s="7"/>
      <c r="BS1222" s="7"/>
      <c r="BT1222" s="7"/>
      <c r="BU1222" s="7"/>
      <c r="BV1222" s="7"/>
      <c r="BW1222" s="7"/>
      <c r="BX1222" s="7"/>
      <c r="BY1222" s="7"/>
      <c r="BZ1222" s="7"/>
      <c r="CA1222" s="7"/>
      <c r="CB1222" s="7"/>
      <c r="CC1222" s="7"/>
      <c r="CD1222" s="7"/>
      <c r="CE1222" s="7"/>
      <c r="CF1222" s="7"/>
      <c r="CG1222" s="7"/>
      <c r="CH1222" s="7"/>
      <c r="CI1222" s="7"/>
      <c r="CJ1222" s="7"/>
      <c r="CK1222" s="7"/>
      <c r="CL1222" s="7"/>
      <c r="CM1222" s="7"/>
      <c r="CN1222" s="7"/>
      <c r="CO1222" s="7"/>
      <c r="CP1222" s="7"/>
      <c r="CQ1222" s="7"/>
      <c r="CR1222" s="7"/>
      <c r="CS1222" s="7"/>
      <c r="CT1222" s="7"/>
      <c r="CU1222" s="7"/>
      <c r="CV1222" s="7"/>
      <c r="CW1222" s="7"/>
      <c r="CX1222" s="7"/>
      <c r="CY1222" s="7"/>
      <c r="CZ1222" s="7"/>
      <c r="DA1222" s="7"/>
      <c r="DB1222" s="7"/>
      <c r="DC1222" s="7"/>
      <c r="DD1222" s="7"/>
      <c r="DE1222" s="7"/>
      <c r="DF1222" s="7"/>
      <c r="DG1222" s="7"/>
      <c r="DH1222" s="7"/>
      <c r="DI1222" s="7"/>
      <c r="DJ1222" s="7"/>
      <c r="DK1222" s="7"/>
      <c r="DL1222" s="7"/>
      <c r="DM1222" s="7"/>
      <c r="DN1222" s="7"/>
      <c r="DO1222" s="7"/>
      <c r="DP1222" s="7"/>
      <c r="DQ1222" s="7"/>
      <c r="DR1222" s="7"/>
      <c r="DS1222" s="7"/>
      <c r="DT1222" s="7"/>
      <c r="DU1222" s="7"/>
      <c r="DV1222" s="7"/>
      <c r="DW1222" s="7"/>
      <c r="DX1222" s="7"/>
      <c r="DY1222" s="7"/>
      <c r="DZ1222" s="7"/>
      <c r="EA1222" s="7"/>
      <c r="EB1222" s="7"/>
      <c r="EC1222" s="7"/>
      <c r="ED1222" s="7"/>
      <c r="EE1222" s="7"/>
      <c r="EF1222" s="7"/>
      <c r="EG1222" s="7"/>
      <c r="EH1222" s="7"/>
      <c r="EI1222" s="7"/>
      <c r="EJ1222" s="7"/>
      <c r="EK1222" s="7"/>
      <c r="EL1222" s="7"/>
      <c r="EM1222" s="7"/>
      <c r="EN1222" s="7"/>
      <c r="EO1222" s="7"/>
      <c r="EP1222" s="7"/>
      <c r="EQ1222" s="7"/>
      <c r="ER1222" s="7"/>
      <c r="ES1222" s="7"/>
      <c r="ET1222" s="7"/>
      <c r="EU1222" s="7"/>
      <c r="EV1222" s="7"/>
      <c r="EW1222" s="7"/>
      <c r="EX1222" s="7"/>
      <c r="EY1222" s="7"/>
      <c r="EZ1222" s="7"/>
      <c r="FA1222" s="7"/>
      <c r="FB1222" s="7"/>
      <c r="FC1222" s="7"/>
      <c r="FD1222" s="7"/>
      <c r="FE1222" s="7"/>
      <c r="FF1222" s="7"/>
      <c r="FG1222" s="7"/>
      <c r="FH1222" s="7"/>
      <c r="FI1222" s="7"/>
      <c r="FJ1222" s="7"/>
    </row>
    <row r="1223" spans="1:166" s="4" customFormat="1" ht="21.75" hidden="1" customHeight="1" x14ac:dyDescent="0.25">
      <c r="A1223" s="4">
        <v>1221</v>
      </c>
      <c r="B1223" s="4" t="s">
        <v>3951</v>
      </c>
      <c r="C1223" s="144" t="s">
        <v>4051</v>
      </c>
      <c r="D1223" s="209" t="s">
        <v>4189</v>
      </c>
      <c r="E1223" s="209" t="s">
        <v>2045</v>
      </c>
      <c r="F1223" s="26" t="s">
        <v>2101</v>
      </c>
      <c r="G1223" s="26" t="s">
        <v>2296</v>
      </c>
      <c r="H1223" s="26" t="s">
        <v>40</v>
      </c>
      <c r="I1223" s="8">
        <v>45799</v>
      </c>
      <c r="J1223" s="71">
        <f t="shared" ca="1" si="191"/>
        <v>356.39353854166984</v>
      </c>
      <c r="K1223" s="19">
        <v>364</v>
      </c>
      <c r="L1223" s="70">
        <f t="shared" si="192"/>
        <v>46163</v>
      </c>
      <c r="M1223" s="214" t="s">
        <v>2045</v>
      </c>
      <c r="O1223" s="209" t="s">
        <v>307</v>
      </c>
      <c r="U1223" s="47" t="s">
        <v>29</v>
      </c>
      <c r="X1223" s="47" t="s">
        <v>6973</v>
      </c>
      <c r="Y1223" s="209" t="s">
        <v>4146</v>
      </c>
      <c r="Z1223" s="110" t="s">
        <v>4030</v>
      </c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  <c r="AZ1223" s="7"/>
      <c r="BA1223" s="7"/>
      <c r="BB1223" s="7"/>
      <c r="BC1223" s="7"/>
      <c r="BD1223" s="7"/>
      <c r="BE1223" s="7"/>
      <c r="BF1223" s="7"/>
      <c r="BG1223" s="7"/>
      <c r="BH1223" s="7"/>
      <c r="BI1223" s="7"/>
      <c r="BJ1223" s="7"/>
      <c r="BK1223" s="7"/>
      <c r="BL1223" s="7"/>
      <c r="BM1223" s="7"/>
      <c r="BN1223" s="7"/>
      <c r="BO1223" s="7"/>
      <c r="BP1223" s="7"/>
      <c r="BQ1223" s="7"/>
      <c r="BR1223" s="7"/>
      <c r="BS1223" s="7"/>
      <c r="BT1223" s="7"/>
      <c r="BU1223" s="7"/>
      <c r="BV1223" s="7"/>
      <c r="BW1223" s="7"/>
      <c r="BX1223" s="7"/>
      <c r="BY1223" s="7"/>
      <c r="BZ1223" s="7"/>
      <c r="CA1223" s="7"/>
      <c r="CB1223" s="7"/>
      <c r="CC1223" s="7"/>
      <c r="CD1223" s="7"/>
      <c r="CE1223" s="7"/>
      <c r="CF1223" s="7"/>
      <c r="CG1223" s="7"/>
      <c r="CH1223" s="7"/>
      <c r="CI1223" s="7"/>
      <c r="CJ1223" s="7"/>
      <c r="CK1223" s="7"/>
      <c r="CL1223" s="7"/>
      <c r="CM1223" s="7"/>
      <c r="CN1223" s="7"/>
      <c r="CO1223" s="7"/>
      <c r="CP1223" s="7"/>
      <c r="CQ1223" s="7"/>
      <c r="CR1223" s="7"/>
      <c r="CS1223" s="7"/>
      <c r="CT1223" s="7"/>
      <c r="CU1223" s="7"/>
      <c r="CV1223" s="7"/>
      <c r="CW1223" s="7"/>
      <c r="CX1223" s="7"/>
      <c r="CY1223" s="7"/>
      <c r="CZ1223" s="7"/>
      <c r="DA1223" s="7"/>
      <c r="DB1223" s="7"/>
      <c r="DC1223" s="7"/>
      <c r="DD1223" s="7"/>
      <c r="DE1223" s="7"/>
      <c r="DF1223" s="7"/>
      <c r="DG1223" s="7"/>
      <c r="DH1223" s="7"/>
      <c r="DI1223" s="7"/>
      <c r="DJ1223" s="7"/>
      <c r="DK1223" s="7"/>
      <c r="DL1223" s="7"/>
      <c r="DM1223" s="7"/>
      <c r="DN1223" s="7"/>
      <c r="DO1223" s="7"/>
      <c r="DP1223" s="7"/>
      <c r="DQ1223" s="7"/>
      <c r="DR1223" s="7"/>
      <c r="DS1223" s="7"/>
      <c r="DT1223" s="7"/>
      <c r="DU1223" s="7"/>
      <c r="DV1223" s="7"/>
      <c r="DW1223" s="7"/>
      <c r="DX1223" s="7"/>
      <c r="DY1223" s="7"/>
      <c r="DZ1223" s="7"/>
      <c r="EA1223" s="7"/>
      <c r="EB1223" s="7"/>
      <c r="EC1223" s="7"/>
      <c r="ED1223" s="7"/>
      <c r="EE1223" s="7"/>
      <c r="EF1223" s="7"/>
      <c r="EG1223" s="7"/>
      <c r="EH1223" s="7"/>
      <c r="EI1223" s="7"/>
      <c r="EJ1223" s="7"/>
      <c r="EK1223" s="7"/>
      <c r="EL1223" s="7"/>
      <c r="EM1223" s="7"/>
      <c r="EN1223" s="7"/>
      <c r="EO1223" s="7"/>
      <c r="EP1223" s="7"/>
      <c r="EQ1223" s="7"/>
      <c r="ER1223" s="7"/>
      <c r="ES1223" s="7"/>
      <c r="ET1223" s="7"/>
      <c r="EU1223" s="7"/>
      <c r="EV1223" s="7"/>
      <c r="EW1223" s="7"/>
      <c r="EX1223" s="7"/>
      <c r="EY1223" s="7"/>
      <c r="EZ1223" s="7"/>
      <c r="FA1223" s="7"/>
      <c r="FB1223" s="7"/>
      <c r="FC1223" s="7"/>
      <c r="FD1223" s="7"/>
      <c r="FE1223" s="7"/>
      <c r="FF1223" s="7"/>
      <c r="FG1223" s="7"/>
      <c r="FH1223" s="7"/>
      <c r="FI1223" s="7"/>
      <c r="FJ1223" s="7"/>
    </row>
    <row r="1224" spans="1:166" s="4" customFormat="1" ht="21.75" hidden="1" customHeight="1" x14ac:dyDescent="0.25">
      <c r="A1224" s="4">
        <v>1222</v>
      </c>
      <c r="B1224" s="4" t="s">
        <v>3951</v>
      </c>
      <c r="C1224" s="144" t="s">
        <v>4051</v>
      </c>
      <c r="D1224" s="209" t="s">
        <v>4189</v>
      </c>
      <c r="E1224" s="209" t="s">
        <v>1059</v>
      </c>
      <c r="F1224" s="26" t="s">
        <v>2101</v>
      </c>
      <c r="G1224" s="26" t="s">
        <v>2296</v>
      </c>
      <c r="H1224" s="26" t="s">
        <v>40</v>
      </c>
      <c r="I1224" s="8">
        <v>45799</v>
      </c>
      <c r="J1224" s="71">
        <f t="shared" ca="1" si="191"/>
        <v>356.39353854166984</v>
      </c>
      <c r="K1224" s="19">
        <v>364</v>
      </c>
      <c r="L1224" s="70">
        <f t="shared" si="192"/>
        <v>46163</v>
      </c>
      <c r="M1224" s="214" t="s">
        <v>1059</v>
      </c>
      <c r="O1224" s="209" t="s">
        <v>307</v>
      </c>
      <c r="U1224" s="47" t="s">
        <v>29</v>
      </c>
      <c r="X1224" s="47" t="s">
        <v>6973</v>
      </c>
      <c r="Y1224" s="209" t="s">
        <v>4147</v>
      </c>
      <c r="Z1224" s="110" t="s">
        <v>4031</v>
      </c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  <c r="AY1224" s="7"/>
      <c r="AZ1224" s="7"/>
      <c r="BA1224" s="7"/>
      <c r="BB1224" s="7"/>
      <c r="BC1224" s="7"/>
      <c r="BD1224" s="7"/>
      <c r="BE1224" s="7"/>
      <c r="BF1224" s="7"/>
      <c r="BG1224" s="7"/>
      <c r="BH1224" s="7"/>
      <c r="BI1224" s="7"/>
      <c r="BJ1224" s="7"/>
      <c r="BK1224" s="7"/>
      <c r="BL1224" s="7"/>
      <c r="BM1224" s="7"/>
      <c r="BN1224" s="7"/>
      <c r="BO1224" s="7"/>
      <c r="BP1224" s="7"/>
      <c r="BQ1224" s="7"/>
      <c r="BR1224" s="7"/>
      <c r="BS1224" s="7"/>
      <c r="BT1224" s="7"/>
      <c r="BU1224" s="7"/>
      <c r="BV1224" s="7"/>
      <c r="BW1224" s="7"/>
      <c r="BX1224" s="7"/>
      <c r="BY1224" s="7"/>
      <c r="BZ1224" s="7"/>
      <c r="CA1224" s="7"/>
      <c r="CB1224" s="7"/>
      <c r="CC1224" s="7"/>
      <c r="CD1224" s="7"/>
      <c r="CE1224" s="7"/>
      <c r="CF1224" s="7"/>
      <c r="CG1224" s="7"/>
      <c r="CH1224" s="7"/>
      <c r="CI1224" s="7"/>
      <c r="CJ1224" s="7"/>
      <c r="CK1224" s="7"/>
      <c r="CL1224" s="7"/>
      <c r="CM1224" s="7"/>
      <c r="CN1224" s="7"/>
      <c r="CO1224" s="7"/>
      <c r="CP1224" s="7"/>
      <c r="CQ1224" s="7"/>
      <c r="CR1224" s="7"/>
      <c r="CS1224" s="7"/>
      <c r="CT1224" s="7"/>
      <c r="CU1224" s="7"/>
      <c r="CV1224" s="7"/>
      <c r="CW1224" s="7"/>
      <c r="CX1224" s="7"/>
      <c r="CY1224" s="7"/>
      <c r="CZ1224" s="7"/>
      <c r="DA1224" s="7"/>
      <c r="DB1224" s="7"/>
      <c r="DC1224" s="7"/>
      <c r="DD1224" s="7"/>
      <c r="DE1224" s="7"/>
      <c r="DF1224" s="7"/>
      <c r="DG1224" s="7"/>
      <c r="DH1224" s="7"/>
      <c r="DI1224" s="7"/>
      <c r="DJ1224" s="7"/>
      <c r="DK1224" s="7"/>
      <c r="DL1224" s="7"/>
      <c r="DM1224" s="7"/>
      <c r="DN1224" s="7"/>
      <c r="DO1224" s="7"/>
      <c r="DP1224" s="7"/>
      <c r="DQ1224" s="7"/>
      <c r="DR1224" s="7"/>
      <c r="DS1224" s="7"/>
      <c r="DT1224" s="7"/>
      <c r="DU1224" s="7"/>
      <c r="DV1224" s="7"/>
      <c r="DW1224" s="7"/>
      <c r="DX1224" s="7"/>
      <c r="DY1224" s="7"/>
      <c r="DZ1224" s="7"/>
      <c r="EA1224" s="7"/>
      <c r="EB1224" s="7"/>
      <c r="EC1224" s="7"/>
      <c r="ED1224" s="7"/>
      <c r="EE1224" s="7"/>
      <c r="EF1224" s="7"/>
      <c r="EG1224" s="7"/>
      <c r="EH1224" s="7"/>
      <c r="EI1224" s="7"/>
      <c r="EJ1224" s="7"/>
      <c r="EK1224" s="7"/>
      <c r="EL1224" s="7"/>
      <c r="EM1224" s="7"/>
      <c r="EN1224" s="7"/>
      <c r="EO1224" s="7"/>
      <c r="EP1224" s="7"/>
      <c r="EQ1224" s="7"/>
      <c r="ER1224" s="7"/>
      <c r="ES1224" s="7"/>
      <c r="ET1224" s="7"/>
      <c r="EU1224" s="7"/>
      <c r="EV1224" s="7"/>
      <c r="EW1224" s="7"/>
      <c r="EX1224" s="7"/>
      <c r="EY1224" s="7"/>
      <c r="EZ1224" s="7"/>
      <c r="FA1224" s="7"/>
      <c r="FB1224" s="7"/>
      <c r="FC1224" s="7"/>
      <c r="FD1224" s="7"/>
      <c r="FE1224" s="7"/>
      <c r="FF1224" s="7"/>
      <c r="FG1224" s="7"/>
      <c r="FH1224" s="7"/>
      <c r="FI1224" s="7"/>
      <c r="FJ1224" s="7"/>
    </row>
    <row r="1225" spans="1:166" s="4" customFormat="1" ht="21.75" hidden="1" customHeight="1" x14ac:dyDescent="0.25">
      <c r="A1225" s="4">
        <v>1223</v>
      </c>
      <c r="B1225" s="4" t="s">
        <v>3951</v>
      </c>
      <c r="C1225" s="144" t="s">
        <v>4051</v>
      </c>
      <c r="D1225" s="209" t="s">
        <v>4189</v>
      </c>
      <c r="E1225" s="209" t="s">
        <v>1089</v>
      </c>
      <c r="F1225" s="26" t="s">
        <v>2101</v>
      </c>
      <c r="G1225" s="26" t="s">
        <v>2296</v>
      </c>
      <c r="H1225" s="26" t="s">
        <v>40</v>
      </c>
      <c r="I1225" s="8">
        <v>45799</v>
      </c>
      <c r="J1225" s="71">
        <f t="shared" ca="1" si="191"/>
        <v>356.39353854166984</v>
      </c>
      <c r="K1225" s="19">
        <v>364</v>
      </c>
      <c r="L1225" s="70">
        <f t="shared" si="192"/>
        <v>46163</v>
      </c>
      <c r="M1225" s="214" t="s">
        <v>1089</v>
      </c>
      <c r="O1225" s="209" t="s">
        <v>307</v>
      </c>
      <c r="U1225" s="47" t="s">
        <v>29</v>
      </c>
      <c r="X1225" s="47" t="s">
        <v>6973</v>
      </c>
      <c r="Y1225" s="209" t="s">
        <v>4148</v>
      </c>
      <c r="Z1225" s="110" t="s">
        <v>4032</v>
      </c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7"/>
      <c r="AX1225" s="7"/>
      <c r="AY1225" s="7"/>
      <c r="AZ1225" s="7"/>
      <c r="BA1225" s="7"/>
      <c r="BB1225" s="7"/>
      <c r="BC1225" s="7"/>
      <c r="BD1225" s="7"/>
      <c r="BE1225" s="7"/>
      <c r="BF1225" s="7"/>
      <c r="BG1225" s="7"/>
      <c r="BH1225" s="7"/>
      <c r="BI1225" s="7"/>
      <c r="BJ1225" s="7"/>
      <c r="BK1225" s="7"/>
      <c r="BL1225" s="7"/>
      <c r="BM1225" s="7"/>
      <c r="BN1225" s="7"/>
      <c r="BO1225" s="7"/>
      <c r="BP1225" s="7"/>
      <c r="BQ1225" s="7"/>
      <c r="BR1225" s="7"/>
      <c r="BS1225" s="7"/>
      <c r="BT1225" s="7"/>
      <c r="BU1225" s="7"/>
      <c r="BV1225" s="7"/>
      <c r="BW1225" s="7"/>
      <c r="BX1225" s="7"/>
      <c r="BY1225" s="7"/>
      <c r="BZ1225" s="7"/>
      <c r="CA1225" s="7"/>
      <c r="CB1225" s="7"/>
      <c r="CC1225" s="7"/>
      <c r="CD1225" s="7"/>
      <c r="CE1225" s="7"/>
      <c r="CF1225" s="7"/>
      <c r="CG1225" s="7"/>
      <c r="CH1225" s="7"/>
      <c r="CI1225" s="7"/>
      <c r="CJ1225" s="7"/>
      <c r="CK1225" s="7"/>
      <c r="CL1225" s="7"/>
      <c r="CM1225" s="7"/>
      <c r="CN1225" s="7"/>
      <c r="CO1225" s="7"/>
      <c r="CP1225" s="7"/>
      <c r="CQ1225" s="7"/>
      <c r="CR1225" s="7"/>
      <c r="CS1225" s="7"/>
      <c r="CT1225" s="7"/>
      <c r="CU1225" s="7"/>
      <c r="CV1225" s="7"/>
      <c r="CW1225" s="7"/>
      <c r="CX1225" s="7"/>
      <c r="CY1225" s="7"/>
      <c r="CZ1225" s="7"/>
      <c r="DA1225" s="7"/>
      <c r="DB1225" s="7"/>
      <c r="DC1225" s="7"/>
      <c r="DD1225" s="7"/>
      <c r="DE1225" s="7"/>
      <c r="DF1225" s="7"/>
      <c r="DG1225" s="7"/>
      <c r="DH1225" s="7"/>
      <c r="DI1225" s="7"/>
      <c r="DJ1225" s="7"/>
      <c r="DK1225" s="7"/>
      <c r="DL1225" s="7"/>
      <c r="DM1225" s="7"/>
      <c r="DN1225" s="7"/>
      <c r="DO1225" s="7"/>
      <c r="DP1225" s="7"/>
      <c r="DQ1225" s="7"/>
      <c r="DR1225" s="7"/>
      <c r="DS1225" s="7"/>
      <c r="DT1225" s="7"/>
      <c r="DU1225" s="7"/>
      <c r="DV1225" s="7"/>
      <c r="DW1225" s="7"/>
      <c r="DX1225" s="7"/>
      <c r="DY1225" s="7"/>
      <c r="DZ1225" s="7"/>
      <c r="EA1225" s="7"/>
      <c r="EB1225" s="7"/>
      <c r="EC1225" s="7"/>
      <c r="ED1225" s="7"/>
      <c r="EE1225" s="7"/>
      <c r="EF1225" s="7"/>
      <c r="EG1225" s="7"/>
      <c r="EH1225" s="7"/>
      <c r="EI1225" s="7"/>
      <c r="EJ1225" s="7"/>
      <c r="EK1225" s="7"/>
      <c r="EL1225" s="7"/>
      <c r="EM1225" s="7"/>
      <c r="EN1225" s="7"/>
      <c r="EO1225" s="7"/>
      <c r="EP1225" s="7"/>
      <c r="EQ1225" s="7"/>
      <c r="ER1225" s="7"/>
      <c r="ES1225" s="7"/>
      <c r="ET1225" s="7"/>
      <c r="EU1225" s="7"/>
      <c r="EV1225" s="7"/>
      <c r="EW1225" s="7"/>
      <c r="EX1225" s="7"/>
      <c r="EY1225" s="7"/>
      <c r="EZ1225" s="7"/>
      <c r="FA1225" s="7"/>
      <c r="FB1225" s="7"/>
      <c r="FC1225" s="7"/>
      <c r="FD1225" s="7"/>
      <c r="FE1225" s="7"/>
      <c r="FF1225" s="7"/>
      <c r="FG1225" s="7"/>
      <c r="FH1225" s="7"/>
      <c r="FI1225" s="7"/>
      <c r="FJ1225" s="7"/>
    </row>
    <row r="1226" spans="1:166" s="4" customFormat="1" ht="21.75" hidden="1" customHeight="1" x14ac:dyDescent="0.25">
      <c r="A1226" s="4">
        <v>1224</v>
      </c>
      <c r="B1226" s="4" t="s">
        <v>3951</v>
      </c>
      <c r="C1226" s="144" t="s">
        <v>4051</v>
      </c>
      <c r="D1226" s="209" t="s">
        <v>4190</v>
      </c>
      <c r="E1226" s="209" t="s">
        <v>4248</v>
      </c>
      <c r="F1226" s="26" t="s">
        <v>2101</v>
      </c>
      <c r="G1226" s="26" t="s">
        <v>2296</v>
      </c>
      <c r="H1226" s="26" t="s">
        <v>40</v>
      </c>
      <c r="I1226" s="8">
        <v>45799</v>
      </c>
      <c r="J1226" s="71">
        <f t="shared" ca="1" si="191"/>
        <v>356.39353854166984</v>
      </c>
      <c r="K1226" s="19">
        <v>364</v>
      </c>
      <c r="L1226" s="70">
        <f t="shared" si="192"/>
        <v>46163</v>
      </c>
      <c r="M1226" s="214" t="s">
        <v>4248</v>
      </c>
      <c r="O1226" s="209" t="s">
        <v>4258</v>
      </c>
      <c r="U1226" s="47" t="s">
        <v>29</v>
      </c>
      <c r="X1226" s="47" t="s">
        <v>6973</v>
      </c>
      <c r="Y1226" s="209" t="s">
        <v>4149</v>
      </c>
      <c r="Z1226" s="110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7"/>
      <c r="AX1226" s="7"/>
      <c r="AY1226" s="7"/>
      <c r="AZ1226" s="7"/>
      <c r="BA1226" s="7"/>
      <c r="BB1226" s="7"/>
      <c r="BC1226" s="7"/>
      <c r="BD1226" s="7"/>
      <c r="BE1226" s="7"/>
      <c r="BF1226" s="7"/>
      <c r="BG1226" s="7"/>
      <c r="BH1226" s="7"/>
      <c r="BI1226" s="7"/>
      <c r="BJ1226" s="7"/>
      <c r="BK1226" s="7"/>
      <c r="BL1226" s="7"/>
      <c r="BM1226" s="7"/>
      <c r="BN1226" s="7"/>
      <c r="BO1226" s="7"/>
      <c r="BP1226" s="7"/>
      <c r="BQ1226" s="7"/>
      <c r="BR1226" s="7"/>
      <c r="BS1226" s="7"/>
      <c r="BT1226" s="7"/>
      <c r="BU1226" s="7"/>
      <c r="BV1226" s="7"/>
      <c r="BW1226" s="7"/>
      <c r="BX1226" s="7"/>
      <c r="BY1226" s="7"/>
      <c r="BZ1226" s="7"/>
      <c r="CA1226" s="7"/>
      <c r="CB1226" s="7"/>
      <c r="CC1226" s="7"/>
      <c r="CD1226" s="7"/>
      <c r="CE1226" s="7"/>
      <c r="CF1226" s="7"/>
      <c r="CG1226" s="7"/>
      <c r="CH1226" s="7"/>
      <c r="CI1226" s="7"/>
      <c r="CJ1226" s="7"/>
      <c r="CK1226" s="7"/>
      <c r="CL1226" s="7"/>
      <c r="CM1226" s="7"/>
      <c r="CN1226" s="7"/>
      <c r="CO1226" s="7"/>
      <c r="CP1226" s="7"/>
      <c r="CQ1226" s="7"/>
      <c r="CR1226" s="7"/>
      <c r="CS1226" s="7"/>
      <c r="CT1226" s="7"/>
      <c r="CU1226" s="7"/>
      <c r="CV1226" s="7"/>
      <c r="CW1226" s="7"/>
      <c r="CX1226" s="7"/>
      <c r="CY1226" s="7"/>
      <c r="CZ1226" s="7"/>
      <c r="DA1226" s="7"/>
      <c r="DB1226" s="7"/>
      <c r="DC1226" s="7"/>
      <c r="DD1226" s="7"/>
      <c r="DE1226" s="7"/>
      <c r="DF1226" s="7"/>
      <c r="DG1226" s="7"/>
      <c r="DH1226" s="7"/>
      <c r="DI1226" s="7"/>
      <c r="DJ1226" s="7"/>
      <c r="DK1226" s="7"/>
      <c r="DL1226" s="7"/>
      <c r="DM1226" s="7"/>
      <c r="DN1226" s="7"/>
      <c r="DO1226" s="7"/>
      <c r="DP1226" s="7"/>
      <c r="DQ1226" s="7"/>
      <c r="DR1226" s="7"/>
      <c r="DS1226" s="7"/>
      <c r="DT1226" s="7"/>
      <c r="DU1226" s="7"/>
      <c r="DV1226" s="7"/>
      <c r="DW1226" s="7"/>
      <c r="DX1226" s="7"/>
      <c r="DY1226" s="7"/>
      <c r="DZ1226" s="7"/>
      <c r="EA1226" s="7"/>
      <c r="EB1226" s="7"/>
      <c r="EC1226" s="7"/>
      <c r="ED1226" s="7"/>
      <c r="EE1226" s="7"/>
      <c r="EF1226" s="7"/>
      <c r="EG1226" s="7"/>
      <c r="EH1226" s="7"/>
      <c r="EI1226" s="7"/>
      <c r="EJ1226" s="7"/>
      <c r="EK1226" s="7"/>
      <c r="EL1226" s="7"/>
      <c r="EM1226" s="7"/>
      <c r="EN1226" s="7"/>
      <c r="EO1226" s="7"/>
      <c r="EP1226" s="7"/>
      <c r="EQ1226" s="7"/>
      <c r="ER1226" s="7"/>
      <c r="ES1226" s="7"/>
      <c r="ET1226" s="7"/>
      <c r="EU1226" s="7"/>
      <c r="EV1226" s="7"/>
      <c r="EW1226" s="7"/>
      <c r="EX1226" s="7"/>
      <c r="EY1226" s="7"/>
      <c r="EZ1226" s="7"/>
      <c r="FA1226" s="7"/>
      <c r="FB1226" s="7"/>
      <c r="FC1226" s="7"/>
      <c r="FD1226" s="7"/>
      <c r="FE1226" s="7"/>
      <c r="FF1226" s="7"/>
      <c r="FG1226" s="7"/>
      <c r="FH1226" s="7"/>
      <c r="FI1226" s="7"/>
      <c r="FJ1226" s="7"/>
    </row>
    <row r="1227" spans="1:166" s="4" customFormat="1" ht="21.75" hidden="1" customHeight="1" x14ac:dyDescent="0.25">
      <c r="A1227" s="4">
        <v>1225</v>
      </c>
      <c r="B1227" s="4" t="s">
        <v>3951</v>
      </c>
      <c r="C1227" s="144" t="s">
        <v>4051</v>
      </c>
      <c r="D1227" s="209" t="s">
        <v>4191</v>
      </c>
      <c r="E1227" s="209" t="s">
        <v>4249</v>
      </c>
      <c r="F1227" s="26" t="s">
        <v>2101</v>
      </c>
      <c r="G1227" s="26" t="s">
        <v>2296</v>
      </c>
      <c r="H1227" s="26" t="s">
        <v>40</v>
      </c>
      <c r="I1227" s="8">
        <v>45799</v>
      </c>
      <c r="J1227" s="71">
        <f t="shared" ca="1" si="191"/>
        <v>356.39353854166984</v>
      </c>
      <c r="K1227" s="19">
        <v>364</v>
      </c>
      <c r="L1227" s="70">
        <f t="shared" si="192"/>
        <v>46163</v>
      </c>
      <c r="M1227" s="214" t="s">
        <v>4249</v>
      </c>
      <c r="O1227" s="209" t="s">
        <v>307</v>
      </c>
      <c r="U1227" s="47" t="s">
        <v>29</v>
      </c>
      <c r="X1227" s="47" t="s">
        <v>6973</v>
      </c>
      <c r="Y1227" s="209" t="s">
        <v>4150</v>
      </c>
      <c r="Z1227" s="110" t="s">
        <v>4033</v>
      </c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7"/>
      <c r="AX1227" s="7"/>
      <c r="AY1227" s="7"/>
      <c r="AZ1227" s="7"/>
      <c r="BA1227" s="7"/>
      <c r="BB1227" s="7"/>
      <c r="BC1227" s="7"/>
      <c r="BD1227" s="7"/>
      <c r="BE1227" s="7"/>
      <c r="BF1227" s="7"/>
      <c r="BG1227" s="7"/>
      <c r="BH1227" s="7"/>
      <c r="BI1227" s="7"/>
      <c r="BJ1227" s="7"/>
      <c r="BK1227" s="7"/>
      <c r="BL1227" s="7"/>
      <c r="BM1227" s="7"/>
      <c r="BN1227" s="7"/>
      <c r="BO1227" s="7"/>
      <c r="BP1227" s="7"/>
      <c r="BQ1227" s="7"/>
      <c r="BR1227" s="7"/>
      <c r="BS1227" s="7"/>
      <c r="BT1227" s="7"/>
      <c r="BU1227" s="7"/>
      <c r="BV1227" s="7"/>
      <c r="BW1227" s="7"/>
      <c r="BX1227" s="7"/>
      <c r="BY1227" s="7"/>
      <c r="BZ1227" s="7"/>
      <c r="CA1227" s="7"/>
      <c r="CB1227" s="7"/>
      <c r="CC1227" s="7"/>
      <c r="CD1227" s="7"/>
      <c r="CE1227" s="7"/>
      <c r="CF1227" s="7"/>
      <c r="CG1227" s="7"/>
      <c r="CH1227" s="7"/>
      <c r="CI1227" s="7"/>
      <c r="CJ1227" s="7"/>
      <c r="CK1227" s="7"/>
      <c r="CL1227" s="7"/>
      <c r="CM1227" s="7"/>
      <c r="CN1227" s="7"/>
      <c r="CO1227" s="7"/>
      <c r="CP1227" s="7"/>
      <c r="CQ1227" s="7"/>
      <c r="CR1227" s="7"/>
      <c r="CS1227" s="7"/>
      <c r="CT1227" s="7"/>
      <c r="CU1227" s="7"/>
      <c r="CV1227" s="7"/>
      <c r="CW1227" s="7"/>
      <c r="CX1227" s="7"/>
      <c r="CY1227" s="7"/>
      <c r="CZ1227" s="7"/>
      <c r="DA1227" s="7"/>
      <c r="DB1227" s="7"/>
      <c r="DC1227" s="7"/>
      <c r="DD1227" s="7"/>
      <c r="DE1227" s="7"/>
      <c r="DF1227" s="7"/>
      <c r="DG1227" s="7"/>
      <c r="DH1227" s="7"/>
      <c r="DI1227" s="7"/>
      <c r="DJ1227" s="7"/>
      <c r="DK1227" s="7"/>
      <c r="DL1227" s="7"/>
      <c r="DM1227" s="7"/>
      <c r="DN1227" s="7"/>
      <c r="DO1227" s="7"/>
      <c r="DP1227" s="7"/>
      <c r="DQ1227" s="7"/>
      <c r="DR1227" s="7"/>
      <c r="DS1227" s="7"/>
      <c r="DT1227" s="7"/>
      <c r="DU1227" s="7"/>
      <c r="DV1227" s="7"/>
      <c r="DW1227" s="7"/>
      <c r="DX1227" s="7"/>
      <c r="DY1227" s="7"/>
      <c r="DZ1227" s="7"/>
      <c r="EA1227" s="7"/>
      <c r="EB1227" s="7"/>
      <c r="EC1227" s="7"/>
      <c r="ED1227" s="7"/>
      <c r="EE1227" s="7"/>
      <c r="EF1227" s="7"/>
      <c r="EG1227" s="7"/>
      <c r="EH1227" s="7"/>
      <c r="EI1227" s="7"/>
      <c r="EJ1227" s="7"/>
      <c r="EK1227" s="7"/>
      <c r="EL1227" s="7"/>
      <c r="EM1227" s="7"/>
      <c r="EN1227" s="7"/>
      <c r="EO1227" s="7"/>
      <c r="EP1227" s="7"/>
      <c r="EQ1227" s="7"/>
      <c r="ER1227" s="7"/>
      <c r="ES1227" s="7"/>
      <c r="ET1227" s="7"/>
      <c r="EU1227" s="7"/>
      <c r="EV1227" s="7"/>
      <c r="EW1227" s="7"/>
      <c r="EX1227" s="7"/>
      <c r="EY1227" s="7"/>
      <c r="EZ1227" s="7"/>
      <c r="FA1227" s="7"/>
      <c r="FB1227" s="7"/>
      <c r="FC1227" s="7"/>
      <c r="FD1227" s="7"/>
      <c r="FE1227" s="7"/>
      <c r="FF1227" s="7"/>
      <c r="FG1227" s="7"/>
      <c r="FH1227" s="7"/>
      <c r="FI1227" s="7"/>
      <c r="FJ1227" s="7"/>
    </row>
    <row r="1228" spans="1:166" s="4" customFormat="1" ht="21.75" hidden="1" customHeight="1" x14ac:dyDescent="0.25">
      <c r="A1228" s="4">
        <v>1226</v>
      </c>
      <c r="B1228" s="4" t="s">
        <v>3951</v>
      </c>
      <c r="C1228" s="144" t="s">
        <v>4051</v>
      </c>
      <c r="D1228" s="209" t="s">
        <v>4192</v>
      </c>
      <c r="E1228" s="209" t="s">
        <v>1059</v>
      </c>
      <c r="F1228" s="26" t="s">
        <v>2101</v>
      </c>
      <c r="G1228" s="26" t="s">
        <v>2296</v>
      </c>
      <c r="H1228" s="26" t="s">
        <v>40</v>
      </c>
      <c r="I1228" s="8">
        <v>45799</v>
      </c>
      <c r="J1228" s="71">
        <f t="shared" ca="1" si="191"/>
        <v>356.39353854166984</v>
      </c>
      <c r="K1228" s="19">
        <v>364</v>
      </c>
      <c r="L1228" s="70">
        <f t="shared" si="192"/>
        <v>46163</v>
      </c>
      <c r="M1228" s="214" t="s">
        <v>1059</v>
      </c>
      <c r="O1228" s="209" t="s">
        <v>307</v>
      </c>
      <c r="U1228" s="47" t="s">
        <v>29</v>
      </c>
      <c r="X1228" s="47" t="s">
        <v>6973</v>
      </c>
      <c r="Y1228" s="209" t="s">
        <v>4151</v>
      </c>
      <c r="Z1228" s="110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7"/>
      <c r="AX1228" s="7"/>
      <c r="AY1228" s="7"/>
      <c r="AZ1228" s="7"/>
      <c r="BA1228" s="7"/>
      <c r="BB1228" s="7"/>
      <c r="BC1228" s="7"/>
      <c r="BD1228" s="7"/>
      <c r="BE1228" s="7"/>
      <c r="BF1228" s="7"/>
      <c r="BG1228" s="7"/>
      <c r="BH1228" s="7"/>
      <c r="BI1228" s="7"/>
      <c r="BJ1228" s="7"/>
      <c r="BK1228" s="7"/>
      <c r="BL1228" s="7"/>
      <c r="BM1228" s="7"/>
      <c r="BN1228" s="7"/>
      <c r="BO1228" s="7"/>
      <c r="BP1228" s="7"/>
      <c r="BQ1228" s="7"/>
      <c r="BR1228" s="7"/>
      <c r="BS1228" s="7"/>
      <c r="BT1228" s="7"/>
      <c r="BU1228" s="7"/>
      <c r="BV1228" s="7"/>
      <c r="BW1228" s="7"/>
      <c r="BX1228" s="7"/>
      <c r="BY1228" s="7"/>
      <c r="BZ1228" s="7"/>
      <c r="CA1228" s="7"/>
      <c r="CB1228" s="7"/>
      <c r="CC1228" s="7"/>
      <c r="CD1228" s="7"/>
      <c r="CE1228" s="7"/>
      <c r="CF1228" s="7"/>
      <c r="CG1228" s="7"/>
      <c r="CH1228" s="7"/>
      <c r="CI1228" s="7"/>
      <c r="CJ1228" s="7"/>
      <c r="CK1228" s="7"/>
      <c r="CL1228" s="7"/>
      <c r="CM1228" s="7"/>
      <c r="CN1228" s="7"/>
      <c r="CO1228" s="7"/>
      <c r="CP1228" s="7"/>
      <c r="CQ1228" s="7"/>
      <c r="CR1228" s="7"/>
      <c r="CS1228" s="7"/>
      <c r="CT1228" s="7"/>
      <c r="CU1228" s="7"/>
      <c r="CV1228" s="7"/>
      <c r="CW1228" s="7"/>
      <c r="CX1228" s="7"/>
      <c r="CY1228" s="7"/>
      <c r="CZ1228" s="7"/>
      <c r="DA1228" s="7"/>
      <c r="DB1228" s="7"/>
      <c r="DC1228" s="7"/>
      <c r="DD1228" s="7"/>
      <c r="DE1228" s="7"/>
      <c r="DF1228" s="7"/>
      <c r="DG1228" s="7"/>
      <c r="DH1228" s="7"/>
      <c r="DI1228" s="7"/>
      <c r="DJ1228" s="7"/>
      <c r="DK1228" s="7"/>
      <c r="DL1228" s="7"/>
      <c r="DM1228" s="7"/>
      <c r="DN1228" s="7"/>
      <c r="DO1228" s="7"/>
      <c r="DP1228" s="7"/>
      <c r="DQ1228" s="7"/>
      <c r="DR1228" s="7"/>
      <c r="DS1228" s="7"/>
      <c r="DT1228" s="7"/>
      <c r="DU1228" s="7"/>
      <c r="DV1228" s="7"/>
      <c r="DW1228" s="7"/>
      <c r="DX1228" s="7"/>
      <c r="DY1228" s="7"/>
      <c r="DZ1228" s="7"/>
      <c r="EA1228" s="7"/>
      <c r="EB1228" s="7"/>
      <c r="EC1228" s="7"/>
      <c r="ED1228" s="7"/>
      <c r="EE1228" s="7"/>
      <c r="EF1228" s="7"/>
      <c r="EG1228" s="7"/>
      <c r="EH1228" s="7"/>
      <c r="EI1228" s="7"/>
      <c r="EJ1228" s="7"/>
      <c r="EK1228" s="7"/>
      <c r="EL1228" s="7"/>
      <c r="EM1228" s="7"/>
      <c r="EN1228" s="7"/>
      <c r="EO1228" s="7"/>
      <c r="EP1228" s="7"/>
      <c r="EQ1228" s="7"/>
      <c r="ER1228" s="7"/>
      <c r="ES1228" s="7"/>
      <c r="ET1228" s="7"/>
      <c r="EU1228" s="7"/>
      <c r="EV1228" s="7"/>
      <c r="EW1228" s="7"/>
      <c r="EX1228" s="7"/>
      <c r="EY1228" s="7"/>
      <c r="EZ1228" s="7"/>
      <c r="FA1228" s="7"/>
      <c r="FB1228" s="7"/>
      <c r="FC1228" s="7"/>
      <c r="FD1228" s="7"/>
      <c r="FE1228" s="7"/>
      <c r="FF1228" s="7"/>
      <c r="FG1228" s="7"/>
      <c r="FH1228" s="7"/>
      <c r="FI1228" s="7"/>
      <c r="FJ1228" s="7"/>
    </row>
    <row r="1229" spans="1:166" s="4" customFormat="1" ht="21.75" hidden="1" customHeight="1" x14ac:dyDescent="0.25">
      <c r="A1229" s="4">
        <v>1227</v>
      </c>
      <c r="B1229" s="4" t="s">
        <v>3951</v>
      </c>
      <c r="C1229" s="144" t="s">
        <v>4051</v>
      </c>
      <c r="D1229" s="209" t="s">
        <v>4193</v>
      </c>
      <c r="E1229" s="209" t="s">
        <v>4245</v>
      </c>
      <c r="F1229" s="26" t="s">
        <v>2101</v>
      </c>
      <c r="G1229" s="26" t="s">
        <v>2296</v>
      </c>
      <c r="H1229" s="26" t="s">
        <v>40</v>
      </c>
      <c r="I1229" s="8">
        <v>45799</v>
      </c>
      <c r="J1229" s="71">
        <f t="shared" ca="1" si="191"/>
        <v>356.39353854166984</v>
      </c>
      <c r="K1229" s="19">
        <v>364</v>
      </c>
      <c r="L1229" s="70">
        <f t="shared" si="192"/>
        <v>46163</v>
      </c>
      <c r="M1229" s="214" t="s">
        <v>4245</v>
      </c>
      <c r="O1229" s="209" t="s">
        <v>4258</v>
      </c>
      <c r="U1229" s="47" t="s">
        <v>29</v>
      </c>
      <c r="X1229" s="47" t="s">
        <v>6973</v>
      </c>
      <c r="Y1229" s="209" t="s">
        <v>4152</v>
      </c>
      <c r="Z1229" s="110" t="s">
        <v>4034</v>
      </c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7"/>
      <c r="AW1229" s="7"/>
      <c r="AX1229" s="7"/>
      <c r="AY1229" s="7"/>
      <c r="AZ1229" s="7"/>
      <c r="BA1229" s="7"/>
      <c r="BB1229" s="7"/>
      <c r="BC1229" s="7"/>
      <c r="BD1229" s="7"/>
      <c r="BE1229" s="7"/>
      <c r="BF1229" s="7"/>
      <c r="BG1229" s="7"/>
      <c r="BH1229" s="7"/>
      <c r="BI1229" s="7"/>
      <c r="BJ1229" s="7"/>
      <c r="BK1229" s="7"/>
      <c r="BL1229" s="7"/>
      <c r="BM1229" s="7"/>
      <c r="BN1229" s="7"/>
      <c r="BO1229" s="7"/>
      <c r="BP1229" s="7"/>
      <c r="BQ1229" s="7"/>
      <c r="BR1229" s="7"/>
      <c r="BS1229" s="7"/>
      <c r="BT1229" s="7"/>
      <c r="BU1229" s="7"/>
      <c r="BV1229" s="7"/>
      <c r="BW1229" s="7"/>
      <c r="BX1229" s="7"/>
      <c r="BY1229" s="7"/>
      <c r="BZ1229" s="7"/>
      <c r="CA1229" s="7"/>
      <c r="CB1229" s="7"/>
      <c r="CC1229" s="7"/>
      <c r="CD1229" s="7"/>
      <c r="CE1229" s="7"/>
      <c r="CF1229" s="7"/>
      <c r="CG1229" s="7"/>
      <c r="CH1229" s="7"/>
      <c r="CI1229" s="7"/>
      <c r="CJ1229" s="7"/>
      <c r="CK1229" s="7"/>
      <c r="CL1229" s="7"/>
      <c r="CM1229" s="7"/>
      <c r="CN1229" s="7"/>
      <c r="CO1229" s="7"/>
      <c r="CP1229" s="7"/>
      <c r="CQ1229" s="7"/>
      <c r="CR1229" s="7"/>
      <c r="CS1229" s="7"/>
      <c r="CT1229" s="7"/>
      <c r="CU1229" s="7"/>
      <c r="CV1229" s="7"/>
      <c r="CW1229" s="7"/>
      <c r="CX1229" s="7"/>
      <c r="CY1229" s="7"/>
      <c r="CZ1229" s="7"/>
      <c r="DA1229" s="7"/>
      <c r="DB1229" s="7"/>
      <c r="DC1229" s="7"/>
      <c r="DD1229" s="7"/>
      <c r="DE1229" s="7"/>
      <c r="DF1229" s="7"/>
      <c r="DG1229" s="7"/>
      <c r="DH1229" s="7"/>
      <c r="DI1229" s="7"/>
      <c r="DJ1229" s="7"/>
      <c r="DK1229" s="7"/>
      <c r="DL1229" s="7"/>
      <c r="DM1229" s="7"/>
      <c r="DN1229" s="7"/>
      <c r="DO1229" s="7"/>
      <c r="DP1229" s="7"/>
      <c r="DQ1229" s="7"/>
      <c r="DR1229" s="7"/>
      <c r="DS1229" s="7"/>
      <c r="DT1229" s="7"/>
      <c r="DU1229" s="7"/>
      <c r="DV1229" s="7"/>
      <c r="DW1229" s="7"/>
      <c r="DX1229" s="7"/>
      <c r="DY1229" s="7"/>
      <c r="DZ1229" s="7"/>
      <c r="EA1229" s="7"/>
      <c r="EB1229" s="7"/>
      <c r="EC1229" s="7"/>
      <c r="ED1229" s="7"/>
      <c r="EE1229" s="7"/>
      <c r="EF1229" s="7"/>
      <c r="EG1229" s="7"/>
      <c r="EH1229" s="7"/>
      <c r="EI1229" s="7"/>
      <c r="EJ1229" s="7"/>
      <c r="EK1229" s="7"/>
      <c r="EL1229" s="7"/>
      <c r="EM1229" s="7"/>
      <c r="EN1229" s="7"/>
      <c r="EO1229" s="7"/>
      <c r="EP1229" s="7"/>
      <c r="EQ1229" s="7"/>
      <c r="ER1229" s="7"/>
      <c r="ES1229" s="7"/>
      <c r="ET1229" s="7"/>
      <c r="EU1229" s="7"/>
      <c r="EV1229" s="7"/>
      <c r="EW1229" s="7"/>
      <c r="EX1229" s="7"/>
      <c r="EY1229" s="7"/>
      <c r="EZ1229" s="7"/>
      <c r="FA1229" s="7"/>
      <c r="FB1229" s="7"/>
      <c r="FC1229" s="7"/>
      <c r="FD1229" s="7"/>
      <c r="FE1229" s="7"/>
      <c r="FF1229" s="7"/>
      <c r="FG1229" s="7"/>
      <c r="FH1229" s="7"/>
      <c r="FI1229" s="7"/>
      <c r="FJ1229" s="7"/>
    </row>
    <row r="1230" spans="1:166" s="4" customFormat="1" ht="21.75" hidden="1" customHeight="1" x14ac:dyDescent="0.25">
      <c r="A1230" s="4">
        <v>1228</v>
      </c>
      <c r="B1230" s="4" t="s">
        <v>3951</v>
      </c>
      <c r="C1230" s="144" t="s">
        <v>4051</v>
      </c>
      <c r="D1230" s="209" t="s">
        <v>3505</v>
      </c>
      <c r="E1230" s="209" t="s">
        <v>1059</v>
      </c>
      <c r="F1230" s="26" t="s">
        <v>2101</v>
      </c>
      <c r="G1230" s="26" t="s">
        <v>2296</v>
      </c>
      <c r="H1230" s="26" t="s">
        <v>40</v>
      </c>
      <c r="I1230" s="8">
        <v>45800</v>
      </c>
      <c r="J1230" s="71">
        <f t="shared" ref="J1230:J1293" ca="1" si="193">L1230-NOW()</f>
        <v>357.39353854166984</v>
      </c>
      <c r="K1230" s="19">
        <v>364</v>
      </c>
      <c r="L1230" s="70">
        <f t="shared" ref="L1230:L1293" si="194">I1230+K1230</f>
        <v>46164</v>
      </c>
      <c r="M1230" s="214" t="s">
        <v>1059</v>
      </c>
      <c r="O1230" s="209" t="s">
        <v>4258</v>
      </c>
      <c r="U1230" s="47" t="s">
        <v>29</v>
      </c>
      <c r="X1230" s="47" t="s">
        <v>6973</v>
      </c>
      <c r="Y1230" s="209" t="s">
        <v>4153</v>
      </c>
      <c r="Z1230" s="110" t="s">
        <v>4035</v>
      </c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  <c r="AU1230" s="7"/>
      <c r="AV1230" s="7"/>
      <c r="AW1230" s="7"/>
      <c r="AX1230" s="7"/>
      <c r="AY1230" s="7"/>
      <c r="AZ1230" s="7"/>
      <c r="BA1230" s="7"/>
      <c r="BB1230" s="7"/>
      <c r="BC1230" s="7"/>
      <c r="BD1230" s="7"/>
      <c r="BE1230" s="7"/>
      <c r="BF1230" s="7"/>
      <c r="BG1230" s="7"/>
      <c r="BH1230" s="7"/>
      <c r="BI1230" s="7"/>
      <c r="BJ1230" s="7"/>
      <c r="BK1230" s="7"/>
      <c r="BL1230" s="7"/>
      <c r="BM1230" s="7"/>
      <c r="BN1230" s="7"/>
      <c r="BO1230" s="7"/>
      <c r="BP1230" s="7"/>
      <c r="BQ1230" s="7"/>
      <c r="BR1230" s="7"/>
      <c r="BS1230" s="7"/>
      <c r="BT1230" s="7"/>
      <c r="BU1230" s="7"/>
      <c r="BV1230" s="7"/>
      <c r="BW1230" s="7"/>
      <c r="BX1230" s="7"/>
      <c r="BY1230" s="7"/>
      <c r="BZ1230" s="7"/>
      <c r="CA1230" s="7"/>
      <c r="CB1230" s="7"/>
      <c r="CC1230" s="7"/>
      <c r="CD1230" s="7"/>
      <c r="CE1230" s="7"/>
      <c r="CF1230" s="7"/>
      <c r="CG1230" s="7"/>
      <c r="CH1230" s="7"/>
      <c r="CI1230" s="7"/>
      <c r="CJ1230" s="7"/>
      <c r="CK1230" s="7"/>
      <c r="CL1230" s="7"/>
      <c r="CM1230" s="7"/>
      <c r="CN1230" s="7"/>
      <c r="CO1230" s="7"/>
      <c r="CP1230" s="7"/>
      <c r="CQ1230" s="7"/>
      <c r="CR1230" s="7"/>
      <c r="CS1230" s="7"/>
      <c r="CT1230" s="7"/>
      <c r="CU1230" s="7"/>
      <c r="CV1230" s="7"/>
      <c r="CW1230" s="7"/>
      <c r="CX1230" s="7"/>
      <c r="CY1230" s="7"/>
      <c r="CZ1230" s="7"/>
      <c r="DA1230" s="7"/>
      <c r="DB1230" s="7"/>
      <c r="DC1230" s="7"/>
      <c r="DD1230" s="7"/>
      <c r="DE1230" s="7"/>
      <c r="DF1230" s="7"/>
      <c r="DG1230" s="7"/>
      <c r="DH1230" s="7"/>
      <c r="DI1230" s="7"/>
      <c r="DJ1230" s="7"/>
      <c r="DK1230" s="7"/>
      <c r="DL1230" s="7"/>
      <c r="DM1230" s="7"/>
      <c r="DN1230" s="7"/>
      <c r="DO1230" s="7"/>
      <c r="DP1230" s="7"/>
      <c r="DQ1230" s="7"/>
      <c r="DR1230" s="7"/>
      <c r="DS1230" s="7"/>
      <c r="DT1230" s="7"/>
      <c r="DU1230" s="7"/>
      <c r="DV1230" s="7"/>
      <c r="DW1230" s="7"/>
      <c r="DX1230" s="7"/>
      <c r="DY1230" s="7"/>
      <c r="DZ1230" s="7"/>
      <c r="EA1230" s="7"/>
      <c r="EB1230" s="7"/>
      <c r="EC1230" s="7"/>
      <c r="ED1230" s="7"/>
      <c r="EE1230" s="7"/>
      <c r="EF1230" s="7"/>
      <c r="EG1230" s="7"/>
      <c r="EH1230" s="7"/>
      <c r="EI1230" s="7"/>
      <c r="EJ1230" s="7"/>
      <c r="EK1230" s="7"/>
      <c r="EL1230" s="7"/>
      <c r="EM1230" s="7"/>
      <c r="EN1230" s="7"/>
      <c r="EO1230" s="7"/>
      <c r="EP1230" s="7"/>
      <c r="EQ1230" s="7"/>
      <c r="ER1230" s="7"/>
      <c r="ES1230" s="7"/>
      <c r="ET1230" s="7"/>
      <c r="EU1230" s="7"/>
      <c r="EV1230" s="7"/>
      <c r="EW1230" s="7"/>
      <c r="EX1230" s="7"/>
      <c r="EY1230" s="7"/>
      <c r="EZ1230" s="7"/>
      <c r="FA1230" s="7"/>
      <c r="FB1230" s="7"/>
      <c r="FC1230" s="7"/>
      <c r="FD1230" s="7"/>
      <c r="FE1230" s="7"/>
      <c r="FF1230" s="7"/>
      <c r="FG1230" s="7"/>
      <c r="FH1230" s="7"/>
      <c r="FI1230" s="7"/>
      <c r="FJ1230" s="7"/>
    </row>
    <row r="1231" spans="1:166" s="4" customFormat="1" ht="21.75" hidden="1" customHeight="1" x14ac:dyDescent="0.25">
      <c r="A1231" s="4">
        <v>1229</v>
      </c>
      <c r="B1231" s="4" t="s">
        <v>3951</v>
      </c>
      <c r="C1231" s="144" t="s">
        <v>4051</v>
      </c>
      <c r="D1231" s="209" t="s">
        <v>3505</v>
      </c>
      <c r="E1231" s="209" t="s">
        <v>1059</v>
      </c>
      <c r="F1231" s="26" t="s">
        <v>2101</v>
      </c>
      <c r="G1231" s="26" t="s">
        <v>2296</v>
      </c>
      <c r="H1231" s="26" t="s">
        <v>40</v>
      </c>
      <c r="I1231" s="8">
        <v>45800</v>
      </c>
      <c r="J1231" s="71">
        <f t="shared" ca="1" si="193"/>
        <v>357.39353854166984</v>
      </c>
      <c r="K1231" s="19">
        <v>364</v>
      </c>
      <c r="L1231" s="70">
        <f t="shared" si="194"/>
        <v>46164</v>
      </c>
      <c r="M1231" s="214" t="s">
        <v>1059</v>
      </c>
      <c r="O1231" s="209" t="s">
        <v>4258</v>
      </c>
      <c r="U1231" s="47" t="s">
        <v>29</v>
      </c>
      <c r="X1231" s="47" t="s">
        <v>6973</v>
      </c>
      <c r="Y1231" s="209" t="s">
        <v>4154</v>
      </c>
      <c r="Z1231" s="110" t="s">
        <v>4036</v>
      </c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7"/>
      <c r="AX1231" s="7"/>
      <c r="AY1231" s="7"/>
      <c r="AZ1231" s="7"/>
      <c r="BA1231" s="7"/>
      <c r="BB1231" s="7"/>
      <c r="BC1231" s="7"/>
      <c r="BD1231" s="7"/>
      <c r="BE1231" s="7"/>
      <c r="BF1231" s="7"/>
      <c r="BG1231" s="7"/>
      <c r="BH1231" s="7"/>
      <c r="BI1231" s="7"/>
      <c r="BJ1231" s="7"/>
      <c r="BK1231" s="7"/>
      <c r="BL1231" s="7"/>
      <c r="BM1231" s="7"/>
      <c r="BN1231" s="7"/>
      <c r="BO1231" s="7"/>
      <c r="BP1231" s="7"/>
      <c r="BQ1231" s="7"/>
      <c r="BR1231" s="7"/>
      <c r="BS1231" s="7"/>
      <c r="BT1231" s="7"/>
      <c r="BU1231" s="7"/>
      <c r="BV1231" s="7"/>
      <c r="BW1231" s="7"/>
      <c r="BX1231" s="7"/>
      <c r="BY1231" s="7"/>
      <c r="BZ1231" s="7"/>
      <c r="CA1231" s="7"/>
      <c r="CB1231" s="7"/>
      <c r="CC1231" s="7"/>
      <c r="CD1231" s="7"/>
      <c r="CE1231" s="7"/>
      <c r="CF1231" s="7"/>
      <c r="CG1231" s="7"/>
      <c r="CH1231" s="7"/>
      <c r="CI1231" s="7"/>
      <c r="CJ1231" s="7"/>
      <c r="CK1231" s="7"/>
      <c r="CL1231" s="7"/>
      <c r="CM1231" s="7"/>
      <c r="CN1231" s="7"/>
      <c r="CO1231" s="7"/>
      <c r="CP1231" s="7"/>
      <c r="CQ1231" s="7"/>
      <c r="CR1231" s="7"/>
      <c r="CS1231" s="7"/>
      <c r="CT1231" s="7"/>
      <c r="CU1231" s="7"/>
      <c r="CV1231" s="7"/>
      <c r="CW1231" s="7"/>
      <c r="CX1231" s="7"/>
      <c r="CY1231" s="7"/>
      <c r="CZ1231" s="7"/>
      <c r="DA1231" s="7"/>
      <c r="DB1231" s="7"/>
      <c r="DC1231" s="7"/>
      <c r="DD1231" s="7"/>
      <c r="DE1231" s="7"/>
      <c r="DF1231" s="7"/>
      <c r="DG1231" s="7"/>
      <c r="DH1231" s="7"/>
      <c r="DI1231" s="7"/>
      <c r="DJ1231" s="7"/>
      <c r="DK1231" s="7"/>
      <c r="DL1231" s="7"/>
      <c r="DM1231" s="7"/>
      <c r="DN1231" s="7"/>
      <c r="DO1231" s="7"/>
      <c r="DP1231" s="7"/>
      <c r="DQ1231" s="7"/>
      <c r="DR1231" s="7"/>
      <c r="DS1231" s="7"/>
      <c r="DT1231" s="7"/>
      <c r="DU1231" s="7"/>
      <c r="DV1231" s="7"/>
      <c r="DW1231" s="7"/>
      <c r="DX1231" s="7"/>
      <c r="DY1231" s="7"/>
      <c r="DZ1231" s="7"/>
      <c r="EA1231" s="7"/>
      <c r="EB1231" s="7"/>
      <c r="EC1231" s="7"/>
      <c r="ED1231" s="7"/>
      <c r="EE1231" s="7"/>
      <c r="EF1231" s="7"/>
      <c r="EG1231" s="7"/>
      <c r="EH1231" s="7"/>
      <c r="EI1231" s="7"/>
      <c r="EJ1231" s="7"/>
      <c r="EK1231" s="7"/>
      <c r="EL1231" s="7"/>
      <c r="EM1231" s="7"/>
      <c r="EN1231" s="7"/>
      <c r="EO1231" s="7"/>
      <c r="EP1231" s="7"/>
      <c r="EQ1231" s="7"/>
      <c r="ER1231" s="7"/>
      <c r="ES1231" s="7"/>
      <c r="ET1231" s="7"/>
      <c r="EU1231" s="7"/>
      <c r="EV1231" s="7"/>
      <c r="EW1231" s="7"/>
      <c r="EX1231" s="7"/>
      <c r="EY1231" s="7"/>
      <c r="EZ1231" s="7"/>
      <c r="FA1231" s="7"/>
      <c r="FB1231" s="7"/>
      <c r="FC1231" s="7"/>
      <c r="FD1231" s="7"/>
      <c r="FE1231" s="7"/>
      <c r="FF1231" s="7"/>
      <c r="FG1231" s="7"/>
      <c r="FH1231" s="7"/>
      <c r="FI1231" s="7"/>
      <c r="FJ1231" s="7"/>
    </row>
    <row r="1232" spans="1:166" s="4" customFormat="1" ht="21.75" hidden="1" customHeight="1" x14ac:dyDescent="0.25">
      <c r="A1232" s="4">
        <v>1230</v>
      </c>
      <c r="B1232" s="4" t="s">
        <v>3951</v>
      </c>
      <c r="C1232" s="144" t="s">
        <v>4051</v>
      </c>
      <c r="D1232" s="209" t="s">
        <v>4194</v>
      </c>
      <c r="E1232" s="209" t="s">
        <v>3904</v>
      </c>
      <c r="F1232" s="26" t="s">
        <v>2101</v>
      </c>
      <c r="G1232" s="26" t="s">
        <v>2296</v>
      </c>
      <c r="H1232" s="26" t="s">
        <v>40</v>
      </c>
      <c r="I1232" s="8">
        <v>45800</v>
      </c>
      <c r="J1232" s="71">
        <f t="shared" ca="1" si="193"/>
        <v>357.39353854166984</v>
      </c>
      <c r="K1232" s="19">
        <v>364</v>
      </c>
      <c r="L1232" s="70">
        <f t="shared" si="194"/>
        <v>46164</v>
      </c>
      <c r="M1232" s="214" t="s">
        <v>3904</v>
      </c>
      <c r="O1232" s="209" t="s">
        <v>4275</v>
      </c>
      <c r="U1232" s="47" t="s">
        <v>29</v>
      </c>
      <c r="X1232" s="47" t="s">
        <v>6973</v>
      </c>
      <c r="Y1232" s="209" t="s">
        <v>4155</v>
      </c>
      <c r="Z1232" s="110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7"/>
      <c r="AW1232" s="7"/>
      <c r="AX1232" s="7"/>
      <c r="AY1232" s="7"/>
      <c r="AZ1232" s="7"/>
      <c r="BA1232" s="7"/>
      <c r="BB1232" s="7"/>
      <c r="BC1232" s="7"/>
      <c r="BD1232" s="7"/>
      <c r="BE1232" s="7"/>
      <c r="BF1232" s="7"/>
      <c r="BG1232" s="7"/>
      <c r="BH1232" s="7"/>
      <c r="BI1232" s="7"/>
      <c r="BJ1232" s="7"/>
      <c r="BK1232" s="7"/>
      <c r="BL1232" s="7"/>
      <c r="BM1232" s="7"/>
      <c r="BN1232" s="7"/>
      <c r="BO1232" s="7"/>
      <c r="BP1232" s="7"/>
      <c r="BQ1232" s="7"/>
      <c r="BR1232" s="7"/>
      <c r="BS1232" s="7"/>
      <c r="BT1232" s="7"/>
      <c r="BU1232" s="7"/>
      <c r="BV1232" s="7"/>
      <c r="BW1232" s="7"/>
      <c r="BX1232" s="7"/>
      <c r="BY1232" s="7"/>
      <c r="BZ1232" s="7"/>
      <c r="CA1232" s="7"/>
      <c r="CB1232" s="7"/>
      <c r="CC1232" s="7"/>
      <c r="CD1232" s="7"/>
      <c r="CE1232" s="7"/>
      <c r="CF1232" s="7"/>
      <c r="CG1232" s="7"/>
      <c r="CH1232" s="7"/>
      <c r="CI1232" s="7"/>
      <c r="CJ1232" s="7"/>
      <c r="CK1232" s="7"/>
      <c r="CL1232" s="7"/>
      <c r="CM1232" s="7"/>
      <c r="CN1232" s="7"/>
      <c r="CO1232" s="7"/>
      <c r="CP1232" s="7"/>
      <c r="CQ1232" s="7"/>
      <c r="CR1232" s="7"/>
      <c r="CS1232" s="7"/>
      <c r="CT1232" s="7"/>
      <c r="CU1232" s="7"/>
      <c r="CV1232" s="7"/>
      <c r="CW1232" s="7"/>
      <c r="CX1232" s="7"/>
      <c r="CY1232" s="7"/>
      <c r="CZ1232" s="7"/>
      <c r="DA1232" s="7"/>
      <c r="DB1232" s="7"/>
      <c r="DC1232" s="7"/>
      <c r="DD1232" s="7"/>
      <c r="DE1232" s="7"/>
      <c r="DF1232" s="7"/>
      <c r="DG1232" s="7"/>
      <c r="DH1232" s="7"/>
      <c r="DI1232" s="7"/>
      <c r="DJ1232" s="7"/>
      <c r="DK1232" s="7"/>
      <c r="DL1232" s="7"/>
      <c r="DM1232" s="7"/>
      <c r="DN1232" s="7"/>
      <c r="DO1232" s="7"/>
      <c r="DP1232" s="7"/>
      <c r="DQ1232" s="7"/>
      <c r="DR1232" s="7"/>
      <c r="DS1232" s="7"/>
      <c r="DT1232" s="7"/>
      <c r="DU1232" s="7"/>
      <c r="DV1232" s="7"/>
      <c r="DW1232" s="7"/>
      <c r="DX1232" s="7"/>
      <c r="DY1232" s="7"/>
      <c r="DZ1232" s="7"/>
      <c r="EA1232" s="7"/>
      <c r="EB1232" s="7"/>
      <c r="EC1232" s="7"/>
      <c r="ED1232" s="7"/>
      <c r="EE1232" s="7"/>
      <c r="EF1232" s="7"/>
      <c r="EG1232" s="7"/>
      <c r="EH1232" s="7"/>
      <c r="EI1232" s="7"/>
      <c r="EJ1232" s="7"/>
      <c r="EK1232" s="7"/>
      <c r="EL1232" s="7"/>
      <c r="EM1232" s="7"/>
      <c r="EN1232" s="7"/>
      <c r="EO1232" s="7"/>
      <c r="EP1232" s="7"/>
      <c r="EQ1232" s="7"/>
      <c r="ER1232" s="7"/>
      <c r="ES1232" s="7"/>
      <c r="ET1232" s="7"/>
      <c r="EU1232" s="7"/>
      <c r="EV1232" s="7"/>
      <c r="EW1232" s="7"/>
      <c r="EX1232" s="7"/>
      <c r="EY1232" s="7"/>
      <c r="EZ1232" s="7"/>
      <c r="FA1232" s="7"/>
      <c r="FB1232" s="7"/>
      <c r="FC1232" s="7"/>
      <c r="FD1232" s="7"/>
      <c r="FE1232" s="7"/>
      <c r="FF1232" s="7"/>
      <c r="FG1232" s="7"/>
      <c r="FH1232" s="7"/>
      <c r="FI1232" s="7"/>
      <c r="FJ1232" s="7"/>
    </row>
    <row r="1233" spans="1:166" s="4" customFormat="1" ht="21.75" hidden="1" customHeight="1" x14ac:dyDescent="0.25">
      <c r="A1233" s="4">
        <v>1231</v>
      </c>
      <c r="B1233" s="4" t="s">
        <v>3951</v>
      </c>
      <c r="C1233" s="144" t="s">
        <v>4051</v>
      </c>
      <c r="D1233" s="209" t="s">
        <v>4194</v>
      </c>
      <c r="E1233" s="209" t="s">
        <v>3904</v>
      </c>
      <c r="F1233" s="26" t="s">
        <v>2101</v>
      </c>
      <c r="G1233" s="26" t="s">
        <v>2296</v>
      </c>
      <c r="H1233" s="26" t="s">
        <v>40</v>
      </c>
      <c r="I1233" s="8">
        <v>45800</v>
      </c>
      <c r="J1233" s="71">
        <f t="shared" ca="1" si="193"/>
        <v>357.39353854166984</v>
      </c>
      <c r="K1233" s="19">
        <v>364</v>
      </c>
      <c r="L1233" s="70">
        <f t="shared" si="194"/>
        <v>46164</v>
      </c>
      <c r="M1233" s="214" t="s">
        <v>3904</v>
      </c>
      <c r="O1233" s="209" t="s">
        <v>4275</v>
      </c>
      <c r="U1233" s="47" t="s">
        <v>29</v>
      </c>
      <c r="X1233" s="47" t="s">
        <v>6973</v>
      </c>
      <c r="Y1233" s="209" t="s">
        <v>4156</v>
      </c>
      <c r="Z1233" s="110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7"/>
      <c r="AX1233" s="7"/>
      <c r="AY1233" s="7"/>
      <c r="AZ1233" s="7"/>
      <c r="BA1233" s="7"/>
      <c r="BB1233" s="7"/>
      <c r="BC1233" s="7"/>
      <c r="BD1233" s="7"/>
      <c r="BE1233" s="7"/>
      <c r="BF1233" s="7"/>
      <c r="BG1233" s="7"/>
      <c r="BH1233" s="7"/>
      <c r="BI1233" s="7"/>
      <c r="BJ1233" s="7"/>
      <c r="BK1233" s="7"/>
      <c r="BL1233" s="7"/>
      <c r="BM1233" s="7"/>
      <c r="BN1233" s="7"/>
      <c r="BO1233" s="7"/>
      <c r="BP1233" s="7"/>
      <c r="BQ1233" s="7"/>
      <c r="BR1233" s="7"/>
      <c r="BS1233" s="7"/>
      <c r="BT1233" s="7"/>
      <c r="BU1233" s="7"/>
      <c r="BV1233" s="7"/>
      <c r="BW1233" s="7"/>
      <c r="BX1233" s="7"/>
      <c r="BY1233" s="7"/>
      <c r="BZ1233" s="7"/>
      <c r="CA1233" s="7"/>
      <c r="CB1233" s="7"/>
      <c r="CC1233" s="7"/>
      <c r="CD1233" s="7"/>
      <c r="CE1233" s="7"/>
      <c r="CF1233" s="7"/>
      <c r="CG1233" s="7"/>
      <c r="CH1233" s="7"/>
      <c r="CI1233" s="7"/>
      <c r="CJ1233" s="7"/>
      <c r="CK1233" s="7"/>
      <c r="CL1233" s="7"/>
      <c r="CM1233" s="7"/>
      <c r="CN1233" s="7"/>
      <c r="CO1233" s="7"/>
      <c r="CP1233" s="7"/>
      <c r="CQ1233" s="7"/>
      <c r="CR1233" s="7"/>
      <c r="CS1233" s="7"/>
      <c r="CT1233" s="7"/>
      <c r="CU1233" s="7"/>
      <c r="CV1233" s="7"/>
      <c r="CW1233" s="7"/>
      <c r="CX1233" s="7"/>
      <c r="CY1233" s="7"/>
      <c r="CZ1233" s="7"/>
      <c r="DA1233" s="7"/>
      <c r="DB1233" s="7"/>
      <c r="DC1233" s="7"/>
      <c r="DD1233" s="7"/>
      <c r="DE1233" s="7"/>
      <c r="DF1233" s="7"/>
      <c r="DG1233" s="7"/>
      <c r="DH1233" s="7"/>
      <c r="DI1233" s="7"/>
      <c r="DJ1233" s="7"/>
      <c r="DK1233" s="7"/>
      <c r="DL1233" s="7"/>
      <c r="DM1233" s="7"/>
      <c r="DN1233" s="7"/>
      <c r="DO1233" s="7"/>
      <c r="DP1233" s="7"/>
      <c r="DQ1233" s="7"/>
      <c r="DR1233" s="7"/>
      <c r="DS1233" s="7"/>
      <c r="DT1233" s="7"/>
      <c r="DU1233" s="7"/>
      <c r="DV1233" s="7"/>
      <c r="DW1233" s="7"/>
      <c r="DX1233" s="7"/>
      <c r="DY1233" s="7"/>
      <c r="DZ1233" s="7"/>
      <c r="EA1233" s="7"/>
      <c r="EB1233" s="7"/>
      <c r="EC1233" s="7"/>
      <c r="ED1233" s="7"/>
      <c r="EE1233" s="7"/>
      <c r="EF1233" s="7"/>
      <c r="EG1233" s="7"/>
      <c r="EH1233" s="7"/>
      <c r="EI1233" s="7"/>
      <c r="EJ1233" s="7"/>
      <c r="EK1233" s="7"/>
      <c r="EL1233" s="7"/>
      <c r="EM1233" s="7"/>
      <c r="EN1233" s="7"/>
      <c r="EO1233" s="7"/>
      <c r="EP1233" s="7"/>
      <c r="EQ1233" s="7"/>
      <c r="ER1233" s="7"/>
      <c r="ES1233" s="7"/>
      <c r="ET1233" s="7"/>
      <c r="EU1233" s="7"/>
      <c r="EV1233" s="7"/>
      <c r="EW1233" s="7"/>
      <c r="EX1233" s="7"/>
      <c r="EY1233" s="7"/>
      <c r="EZ1233" s="7"/>
      <c r="FA1233" s="7"/>
      <c r="FB1233" s="7"/>
      <c r="FC1233" s="7"/>
      <c r="FD1233" s="7"/>
      <c r="FE1233" s="7"/>
      <c r="FF1233" s="7"/>
      <c r="FG1233" s="7"/>
      <c r="FH1233" s="7"/>
      <c r="FI1233" s="7"/>
      <c r="FJ1233" s="7"/>
    </row>
    <row r="1234" spans="1:166" s="4" customFormat="1" ht="21.75" hidden="1" customHeight="1" x14ac:dyDescent="0.25">
      <c r="A1234" s="4">
        <v>1232</v>
      </c>
      <c r="B1234" s="4" t="s">
        <v>3951</v>
      </c>
      <c r="C1234" s="144" t="s">
        <v>4051</v>
      </c>
      <c r="D1234" s="209" t="s">
        <v>4194</v>
      </c>
      <c r="E1234" s="209" t="s">
        <v>3904</v>
      </c>
      <c r="F1234" s="26" t="s">
        <v>2101</v>
      </c>
      <c r="G1234" s="26" t="s">
        <v>2296</v>
      </c>
      <c r="H1234" s="26" t="s">
        <v>40</v>
      </c>
      <c r="I1234" s="8">
        <v>45800</v>
      </c>
      <c r="J1234" s="71">
        <f t="shared" ca="1" si="193"/>
        <v>357.39353854166984</v>
      </c>
      <c r="K1234" s="19">
        <v>364</v>
      </c>
      <c r="L1234" s="70">
        <f t="shared" si="194"/>
        <v>46164</v>
      </c>
      <c r="M1234" s="214" t="s">
        <v>3904</v>
      </c>
      <c r="O1234" s="209" t="s">
        <v>4275</v>
      </c>
      <c r="U1234" s="47" t="s">
        <v>29</v>
      </c>
      <c r="X1234" s="47" t="s">
        <v>6973</v>
      </c>
      <c r="Y1234" s="209" t="s">
        <v>4157</v>
      </c>
      <c r="Z1234" s="110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7"/>
      <c r="AX1234" s="7"/>
      <c r="AY1234" s="7"/>
      <c r="AZ1234" s="7"/>
      <c r="BA1234" s="7"/>
      <c r="BB1234" s="7"/>
      <c r="BC1234" s="7"/>
      <c r="BD1234" s="7"/>
      <c r="BE1234" s="7"/>
      <c r="BF1234" s="7"/>
      <c r="BG1234" s="7"/>
      <c r="BH1234" s="7"/>
      <c r="BI1234" s="7"/>
      <c r="BJ1234" s="7"/>
      <c r="BK1234" s="7"/>
      <c r="BL1234" s="7"/>
      <c r="BM1234" s="7"/>
      <c r="BN1234" s="7"/>
      <c r="BO1234" s="7"/>
      <c r="BP1234" s="7"/>
      <c r="BQ1234" s="7"/>
      <c r="BR1234" s="7"/>
      <c r="BS1234" s="7"/>
      <c r="BT1234" s="7"/>
      <c r="BU1234" s="7"/>
      <c r="BV1234" s="7"/>
      <c r="BW1234" s="7"/>
      <c r="BX1234" s="7"/>
      <c r="BY1234" s="7"/>
      <c r="BZ1234" s="7"/>
      <c r="CA1234" s="7"/>
      <c r="CB1234" s="7"/>
      <c r="CC1234" s="7"/>
      <c r="CD1234" s="7"/>
      <c r="CE1234" s="7"/>
      <c r="CF1234" s="7"/>
      <c r="CG1234" s="7"/>
      <c r="CH1234" s="7"/>
      <c r="CI1234" s="7"/>
      <c r="CJ1234" s="7"/>
      <c r="CK1234" s="7"/>
      <c r="CL1234" s="7"/>
      <c r="CM1234" s="7"/>
      <c r="CN1234" s="7"/>
      <c r="CO1234" s="7"/>
      <c r="CP1234" s="7"/>
      <c r="CQ1234" s="7"/>
      <c r="CR1234" s="7"/>
      <c r="CS1234" s="7"/>
      <c r="CT1234" s="7"/>
      <c r="CU1234" s="7"/>
      <c r="CV1234" s="7"/>
      <c r="CW1234" s="7"/>
      <c r="CX1234" s="7"/>
      <c r="CY1234" s="7"/>
      <c r="CZ1234" s="7"/>
      <c r="DA1234" s="7"/>
      <c r="DB1234" s="7"/>
      <c r="DC1234" s="7"/>
      <c r="DD1234" s="7"/>
      <c r="DE1234" s="7"/>
      <c r="DF1234" s="7"/>
      <c r="DG1234" s="7"/>
      <c r="DH1234" s="7"/>
      <c r="DI1234" s="7"/>
      <c r="DJ1234" s="7"/>
      <c r="DK1234" s="7"/>
      <c r="DL1234" s="7"/>
      <c r="DM1234" s="7"/>
      <c r="DN1234" s="7"/>
      <c r="DO1234" s="7"/>
      <c r="DP1234" s="7"/>
      <c r="DQ1234" s="7"/>
      <c r="DR1234" s="7"/>
      <c r="DS1234" s="7"/>
      <c r="DT1234" s="7"/>
      <c r="DU1234" s="7"/>
      <c r="DV1234" s="7"/>
      <c r="DW1234" s="7"/>
      <c r="DX1234" s="7"/>
      <c r="DY1234" s="7"/>
      <c r="DZ1234" s="7"/>
      <c r="EA1234" s="7"/>
      <c r="EB1234" s="7"/>
      <c r="EC1234" s="7"/>
      <c r="ED1234" s="7"/>
      <c r="EE1234" s="7"/>
      <c r="EF1234" s="7"/>
      <c r="EG1234" s="7"/>
      <c r="EH1234" s="7"/>
      <c r="EI1234" s="7"/>
      <c r="EJ1234" s="7"/>
      <c r="EK1234" s="7"/>
      <c r="EL1234" s="7"/>
      <c r="EM1234" s="7"/>
      <c r="EN1234" s="7"/>
      <c r="EO1234" s="7"/>
      <c r="EP1234" s="7"/>
      <c r="EQ1234" s="7"/>
      <c r="ER1234" s="7"/>
      <c r="ES1234" s="7"/>
      <c r="ET1234" s="7"/>
      <c r="EU1234" s="7"/>
      <c r="EV1234" s="7"/>
      <c r="EW1234" s="7"/>
      <c r="EX1234" s="7"/>
      <c r="EY1234" s="7"/>
      <c r="EZ1234" s="7"/>
      <c r="FA1234" s="7"/>
      <c r="FB1234" s="7"/>
      <c r="FC1234" s="7"/>
      <c r="FD1234" s="7"/>
      <c r="FE1234" s="7"/>
      <c r="FF1234" s="7"/>
      <c r="FG1234" s="7"/>
      <c r="FH1234" s="7"/>
      <c r="FI1234" s="7"/>
      <c r="FJ1234" s="7"/>
    </row>
    <row r="1235" spans="1:166" s="4" customFormat="1" ht="21.75" hidden="1" customHeight="1" x14ac:dyDescent="0.25">
      <c r="A1235" s="4">
        <v>1233</v>
      </c>
      <c r="B1235" s="4" t="s">
        <v>3951</v>
      </c>
      <c r="C1235" s="144" t="s">
        <v>4051</v>
      </c>
      <c r="D1235" s="209" t="s">
        <v>4194</v>
      </c>
      <c r="E1235" s="209" t="s">
        <v>3904</v>
      </c>
      <c r="F1235" s="26" t="s">
        <v>2101</v>
      </c>
      <c r="G1235" s="26" t="s">
        <v>2296</v>
      </c>
      <c r="H1235" s="26" t="s">
        <v>40</v>
      </c>
      <c r="I1235" s="8">
        <v>45800</v>
      </c>
      <c r="J1235" s="71">
        <f t="shared" ca="1" si="193"/>
        <v>357.39353854166984</v>
      </c>
      <c r="K1235" s="19">
        <v>364</v>
      </c>
      <c r="L1235" s="70">
        <f t="shared" si="194"/>
        <v>46164</v>
      </c>
      <c r="M1235" s="214" t="s">
        <v>3904</v>
      </c>
      <c r="O1235" s="209" t="s">
        <v>4275</v>
      </c>
      <c r="U1235" s="47" t="s">
        <v>29</v>
      </c>
      <c r="X1235" s="47" t="s">
        <v>6973</v>
      </c>
      <c r="Y1235" s="209" t="s">
        <v>4158</v>
      </c>
      <c r="Z1235" s="110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7"/>
      <c r="AX1235" s="7"/>
      <c r="AY1235" s="7"/>
      <c r="AZ1235" s="7"/>
      <c r="BA1235" s="7"/>
      <c r="BB1235" s="7"/>
      <c r="BC1235" s="7"/>
      <c r="BD1235" s="7"/>
      <c r="BE1235" s="7"/>
      <c r="BF1235" s="7"/>
      <c r="BG1235" s="7"/>
      <c r="BH1235" s="7"/>
      <c r="BI1235" s="7"/>
      <c r="BJ1235" s="7"/>
      <c r="BK1235" s="7"/>
      <c r="BL1235" s="7"/>
      <c r="BM1235" s="7"/>
      <c r="BN1235" s="7"/>
      <c r="BO1235" s="7"/>
      <c r="BP1235" s="7"/>
      <c r="BQ1235" s="7"/>
      <c r="BR1235" s="7"/>
      <c r="BS1235" s="7"/>
      <c r="BT1235" s="7"/>
      <c r="BU1235" s="7"/>
      <c r="BV1235" s="7"/>
      <c r="BW1235" s="7"/>
      <c r="BX1235" s="7"/>
      <c r="BY1235" s="7"/>
      <c r="BZ1235" s="7"/>
      <c r="CA1235" s="7"/>
      <c r="CB1235" s="7"/>
      <c r="CC1235" s="7"/>
      <c r="CD1235" s="7"/>
      <c r="CE1235" s="7"/>
      <c r="CF1235" s="7"/>
      <c r="CG1235" s="7"/>
      <c r="CH1235" s="7"/>
      <c r="CI1235" s="7"/>
      <c r="CJ1235" s="7"/>
      <c r="CK1235" s="7"/>
      <c r="CL1235" s="7"/>
      <c r="CM1235" s="7"/>
      <c r="CN1235" s="7"/>
      <c r="CO1235" s="7"/>
      <c r="CP1235" s="7"/>
      <c r="CQ1235" s="7"/>
      <c r="CR1235" s="7"/>
      <c r="CS1235" s="7"/>
      <c r="CT1235" s="7"/>
      <c r="CU1235" s="7"/>
      <c r="CV1235" s="7"/>
      <c r="CW1235" s="7"/>
      <c r="CX1235" s="7"/>
      <c r="CY1235" s="7"/>
      <c r="CZ1235" s="7"/>
      <c r="DA1235" s="7"/>
      <c r="DB1235" s="7"/>
      <c r="DC1235" s="7"/>
      <c r="DD1235" s="7"/>
      <c r="DE1235" s="7"/>
      <c r="DF1235" s="7"/>
      <c r="DG1235" s="7"/>
      <c r="DH1235" s="7"/>
      <c r="DI1235" s="7"/>
      <c r="DJ1235" s="7"/>
      <c r="DK1235" s="7"/>
      <c r="DL1235" s="7"/>
      <c r="DM1235" s="7"/>
      <c r="DN1235" s="7"/>
      <c r="DO1235" s="7"/>
      <c r="DP1235" s="7"/>
      <c r="DQ1235" s="7"/>
      <c r="DR1235" s="7"/>
      <c r="DS1235" s="7"/>
      <c r="DT1235" s="7"/>
      <c r="DU1235" s="7"/>
      <c r="DV1235" s="7"/>
      <c r="DW1235" s="7"/>
      <c r="DX1235" s="7"/>
      <c r="DY1235" s="7"/>
      <c r="DZ1235" s="7"/>
      <c r="EA1235" s="7"/>
      <c r="EB1235" s="7"/>
      <c r="EC1235" s="7"/>
      <c r="ED1235" s="7"/>
      <c r="EE1235" s="7"/>
      <c r="EF1235" s="7"/>
      <c r="EG1235" s="7"/>
      <c r="EH1235" s="7"/>
      <c r="EI1235" s="7"/>
      <c r="EJ1235" s="7"/>
      <c r="EK1235" s="7"/>
      <c r="EL1235" s="7"/>
      <c r="EM1235" s="7"/>
      <c r="EN1235" s="7"/>
      <c r="EO1235" s="7"/>
      <c r="EP1235" s="7"/>
      <c r="EQ1235" s="7"/>
      <c r="ER1235" s="7"/>
      <c r="ES1235" s="7"/>
      <c r="ET1235" s="7"/>
      <c r="EU1235" s="7"/>
      <c r="EV1235" s="7"/>
      <c r="EW1235" s="7"/>
      <c r="EX1235" s="7"/>
      <c r="EY1235" s="7"/>
      <c r="EZ1235" s="7"/>
      <c r="FA1235" s="7"/>
      <c r="FB1235" s="7"/>
      <c r="FC1235" s="7"/>
      <c r="FD1235" s="7"/>
      <c r="FE1235" s="7"/>
      <c r="FF1235" s="7"/>
      <c r="FG1235" s="7"/>
      <c r="FH1235" s="7"/>
      <c r="FI1235" s="7"/>
      <c r="FJ1235" s="7"/>
    </row>
    <row r="1236" spans="1:166" s="4" customFormat="1" ht="21.75" hidden="1" customHeight="1" x14ac:dyDescent="0.25">
      <c r="A1236" s="4">
        <v>1234</v>
      </c>
      <c r="B1236" s="4" t="s">
        <v>3951</v>
      </c>
      <c r="C1236" s="144" t="s">
        <v>4051</v>
      </c>
      <c r="D1236" s="209" t="s">
        <v>4194</v>
      </c>
      <c r="E1236" s="209" t="s">
        <v>4250</v>
      </c>
      <c r="F1236" s="26" t="s">
        <v>2101</v>
      </c>
      <c r="G1236" s="26" t="s">
        <v>2296</v>
      </c>
      <c r="H1236" s="26" t="s">
        <v>40</v>
      </c>
      <c r="I1236" s="8">
        <v>45800</v>
      </c>
      <c r="J1236" s="71">
        <f t="shared" ca="1" si="193"/>
        <v>357.39353854166984</v>
      </c>
      <c r="K1236" s="19">
        <v>364</v>
      </c>
      <c r="L1236" s="70">
        <f t="shared" si="194"/>
        <v>46164</v>
      </c>
      <c r="M1236" s="214" t="s">
        <v>4250</v>
      </c>
      <c r="O1236" s="209" t="s">
        <v>4276</v>
      </c>
      <c r="U1236" s="47" t="s">
        <v>29</v>
      </c>
      <c r="X1236" s="47" t="s">
        <v>6973</v>
      </c>
      <c r="Y1236" s="209" t="s">
        <v>4159</v>
      </c>
      <c r="Z1236" s="110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  <c r="AQ1236" s="7"/>
      <c r="AR1236" s="7"/>
      <c r="AS1236" s="7"/>
      <c r="AT1236" s="7"/>
      <c r="AU1236" s="7"/>
      <c r="AV1236" s="7"/>
      <c r="AW1236" s="7"/>
      <c r="AX1236" s="7"/>
      <c r="AY1236" s="7"/>
      <c r="AZ1236" s="7"/>
      <c r="BA1236" s="7"/>
      <c r="BB1236" s="7"/>
      <c r="BC1236" s="7"/>
      <c r="BD1236" s="7"/>
      <c r="BE1236" s="7"/>
      <c r="BF1236" s="7"/>
      <c r="BG1236" s="7"/>
      <c r="BH1236" s="7"/>
      <c r="BI1236" s="7"/>
      <c r="BJ1236" s="7"/>
      <c r="BK1236" s="7"/>
      <c r="BL1236" s="7"/>
      <c r="BM1236" s="7"/>
      <c r="BN1236" s="7"/>
      <c r="BO1236" s="7"/>
      <c r="BP1236" s="7"/>
      <c r="BQ1236" s="7"/>
      <c r="BR1236" s="7"/>
      <c r="BS1236" s="7"/>
      <c r="BT1236" s="7"/>
      <c r="BU1236" s="7"/>
      <c r="BV1236" s="7"/>
      <c r="BW1236" s="7"/>
      <c r="BX1236" s="7"/>
      <c r="BY1236" s="7"/>
      <c r="BZ1236" s="7"/>
      <c r="CA1236" s="7"/>
      <c r="CB1236" s="7"/>
      <c r="CC1236" s="7"/>
      <c r="CD1236" s="7"/>
      <c r="CE1236" s="7"/>
      <c r="CF1236" s="7"/>
      <c r="CG1236" s="7"/>
      <c r="CH1236" s="7"/>
      <c r="CI1236" s="7"/>
      <c r="CJ1236" s="7"/>
      <c r="CK1236" s="7"/>
      <c r="CL1236" s="7"/>
      <c r="CM1236" s="7"/>
      <c r="CN1236" s="7"/>
      <c r="CO1236" s="7"/>
      <c r="CP1236" s="7"/>
      <c r="CQ1236" s="7"/>
      <c r="CR1236" s="7"/>
      <c r="CS1236" s="7"/>
      <c r="CT1236" s="7"/>
      <c r="CU1236" s="7"/>
      <c r="CV1236" s="7"/>
      <c r="CW1236" s="7"/>
      <c r="CX1236" s="7"/>
      <c r="CY1236" s="7"/>
      <c r="CZ1236" s="7"/>
      <c r="DA1236" s="7"/>
      <c r="DB1236" s="7"/>
      <c r="DC1236" s="7"/>
      <c r="DD1236" s="7"/>
      <c r="DE1236" s="7"/>
      <c r="DF1236" s="7"/>
      <c r="DG1236" s="7"/>
      <c r="DH1236" s="7"/>
      <c r="DI1236" s="7"/>
      <c r="DJ1236" s="7"/>
      <c r="DK1236" s="7"/>
      <c r="DL1236" s="7"/>
      <c r="DM1236" s="7"/>
      <c r="DN1236" s="7"/>
      <c r="DO1236" s="7"/>
      <c r="DP1236" s="7"/>
      <c r="DQ1236" s="7"/>
      <c r="DR1236" s="7"/>
      <c r="DS1236" s="7"/>
      <c r="DT1236" s="7"/>
      <c r="DU1236" s="7"/>
      <c r="DV1236" s="7"/>
      <c r="DW1236" s="7"/>
      <c r="DX1236" s="7"/>
      <c r="DY1236" s="7"/>
      <c r="DZ1236" s="7"/>
      <c r="EA1236" s="7"/>
      <c r="EB1236" s="7"/>
      <c r="EC1236" s="7"/>
      <c r="ED1236" s="7"/>
      <c r="EE1236" s="7"/>
      <c r="EF1236" s="7"/>
      <c r="EG1236" s="7"/>
      <c r="EH1236" s="7"/>
      <c r="EI1236" s="7"/>
      <c r="EJ1236" s="7"/>
      <c r="EK1236" s="7"/>
      <c r="EL1236" s="7"/>
      <c r="EM1236" s="7"/>
      <c r="EN1236" s="7"/>
      <c r="EO1236" s="7"/>
      <c r="EP1236" s="7"/>
      <c r="EQ1236" s="7"/>
      <c r="ER1236" s="7"/>
      <c r="ES1236" s="7"/>
      <c r="ET1236" s="7"/>
      <c r="EU1236" s="7"/>
      <c r="EV1236" s="7"/>
      <c r="EW1236" s="7"/>
      <c r="EX1236" s="7"/>
      <c r="EY1236" s="7"/>
      <c r="EZ1236" s="7"/>
      <c r="FA1236" s="7"/>
      <c r="FB1236" s="7"/>
      <c r="FC1236" s="7"/>
      <c r="FD1236" s="7"/>
      <c r="FE1236" s="7"/>
      <c r="FF1236" s="7"/>
      <c r="FG1236" s="7"/>
      <c r="FH1236" s="7"/>
      <c r="FI1236" s="7"/>
      <c r="FJ1236" s="7"/>
    </row>
    <row r="1237" spans="1:166" s="4" customFormat="1" ht="21.75" hidden="1" customHeight="1" x14ac:dyDescent="0.25">
      <c r="A1237" s="4">
        <v>1235</v>
      </c>
      <c r="B1237" s="4" t="s">
        <v>3951</v>
      </c>
      <c r="C1237" s="144" t="s">
        <v>4056</v>
      </c>
      <c r="D1237" s="209" t="s">
        <v>4195</v>
      </c>
      <c r="E1237" s="209" t="s">
        <v>4246</v>
      </c>
      <c r="F1237" s="26" t="s">
        <v>2101</v>
      </c>
      <c r="G1237" s="26" t="s">
        <v>2296</v>
      </c>
      <c r="H1237" s="26" t="s">
        <v>40</v>
      </c>
      <c r="I1237" s="8">
        <v>45741</v>
      </c>
      <c r="J1237" s="71">
        <f t="shared" ca="1" si="193"/>
        <v>663.39353854166984</v>
      </c>
      <c r="K1237" s="19">
        <v>729</v>
      </c>
      <c r="L1237" s="70">
        <f t="shared" si="194"/>
        <v>46470</v>
      </c>
      <c r="M1237" s="214" t="s">
        <v>4246</v>
      </c>
      <c r="O1237" s="209" t="s">
        <v>4274</v>
      </c>
      <c r="U1237" s="47" t="s">
        <v>29</v>
      </c>
      <c r="X1237" s="47" t="s">
        <v>6973</v>
      </c>
      <c r="Y1237" s="209" t="s">
        <v>4160</v>
      </c>
      <c r="Z1237" s="110" t="s">
        <v>4037</v>
      </c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7"/>
      <c r="AW1237" s="7"/>
      <c r="AX1237" s="7"/>
      <c r="AY1237" s="7"/>
      <c r="AZ1237" s="7"/>
      <c r="BA1237" s="7"/>
      <c r="BB1237" s="7"/>
      <c r="BC1237" s="7"/>
      <c r="BD1237" s="7"/>
      <c r="BE1237" s="7"/>
      <c r="BF1237" s="7"/>
      <c r="BG1237" s="7"/>
      <c r="BH1237" s="7"/>
      <c r="BI1237" s="7"/>
      <c r="BJ1237" s="7"/>
      <c r="BK1237" s="7"/>
      <c r="BL1237" s="7"/>
      <c r="BM1237" s="7"/>
      <c r="BN1237" s="7"/>
      <c r="BO1237" s="7"/>
      <c r="BP1237" s="7"/>
      <c r="BQ1237" s="7"/>
      <c r="BR1237" s="7"/>
      <c r="BS1237" s="7"/>
      <c r="BT1237" s="7"/>
      <c r="BU1237" s="7"/>
      <c r="BV1237" s="7"/>
      <c r="BW1237" s="7"/>
      <c r="BX1237" s="7"/>
      <c r="BY1237" s="7"/>
      <c r="BZ1237" s="7"/>
      <c r="CA1237" s="7"/>
      <c r="CB1237" s="7"/>
      <c r="CC1237" s="7"/>
      <c r="CD1237" s="7"/>
      <c r="CE1237" s="7"/>
      <c r="CF1237" s="7"/>
      <c r="CG1237" s="7"/>
      <c r="CH1237" s="7"/>
      <c r="CI1237" s="7"/>
      <c r="CJ1237" s="7"/>
      <c r="CK1237" s="7"/>
      <c r="CL1237" s="7"/>
      <c r="CM1237" s="7"/>
      <c r="CN1237" s="7"/>
      <c r="CO1237" s="7"/>
      <c r="CP1237" s="7"/>
      <c r="CQ1237" s="7"/>
      <c r="CR1237" s="7"/>
      <c r="CS1237" s="7"/>
      <c r="CT1237" s="7"/>
      <c r="CU1237" s="7"/>
      <c r="CV1237" s="7"/>
      <c r="CW1237" s="7"/>
      <c r="CX1237" s="7"/>
      <c r="CY1237" s="7"/>
      <c r="CZ1237" s="7"/>
      <c r="DA1237" s="7"/>
      <c r="DB1237" s="7"/>
      <c r="DC1237" s="7"/>
      <c r="DD1237" s="7"/>
      <c r="DE1237" s="7"/>
      <c r="DF1237" s="7"/>
      <c r="DG1237" s="7"/>
      <c r="DH1237" s="7"/>
      <c r="DI1237" s="7"/>
      <c r="DJ1237" s="7"/>
      <c r="DK1237" s="7"/>
      <c r="DL1237" s="7"/>
      <c r="DM1237" s="7"/>
      <c r="DN1237" s="7"/>
      <c r="DO1237" s="7"/>
      <c r="DP1237" s="7"/>
      <c r="DQ1237" s="7"/>
      <c r="DR1237" s="7"/>
      <c r="DS1237" s="7"/>
      <c r="DT1237" s="7"/>
      <c r="DU1237" s="7"/>
      <c r="DV1237" s="7"/>
      <c r="DW1237" s="7"/>
      <c r="DX1237" s="7"/>
      <c r="DY1237" s="7"/>
      <c r="DZ1237" s="7"/>
      <c r="EA1237" s="7"/>
      <c r="EB1237" s="7"/>
      <c r="EC1237" s="7"/>
      <c r="ED1237" s="7"/>
      <c r="EE1237" s="7"/>
      <c r="EF1237" s="7"/>
      <c r="EG1237" s="7"/>
      <c r="EH1237" s="7"/>
      <c r="EI1237" s="7"/>
      <c r="EJ1237" s="7"/>
      <c r="EK1237" s="7"/>
      <c r="EL1237" s="7"/>
      <c r="EM1237" s="7"/>
      <c r="EN1237" s="7"/>
      <c r="EO1237" s="7"/>
      <c r="EP1237" s="7"/>
      <c r="EQ1237" s="7"/>
      <c r="ER1237" s="7"/>
      <c r="ES1237" s="7"/>
      <c r="ET1237" s="7"/>
      <c r="EU1237" s="7"/>
      <c r="EV1237" s="7"/>
      <c r="EW1237" s="7"/>
      <c r="EX1237" s="7"/>
      <c r="EY1237" s="7"/>
      <c r="EZ1237" s="7"/>
      <c r="FA1237" s="7"/>
      <c r="FB1237" s="7"/>
      <c r="FC1237" s="7"/>
      <c r="FD1237" s="7"/>
      <c r="FE1237" s="7"/>
      <c r="FF1237" s="7"/>
      <c r="FG1237" s="7"/>
      <c r="FH1237" s="7"/>
      <c r="FI1237" s="7"/>
      <c r="FJ1237" s="7"/>
    </row>
    <row r="1238" spans="1:166" s="4" customFormat="1" ht="21.75" hidden="1" customHeight="1" x14ac:dyDescent="0.25">
      <c r="A1238" s="4">
        <v>1236</v>
      </c>
      <c r="B1238" s="4" t="s">
        <v>3951</v>
      </c>
      <c r="C1238" s="144" t="s">
        <v>4051</v>
      </c>
      <c r="D1238" s="209" t="s">
        <v>4196</v>
      </c>
      <c r="E1238" s="209" t="s">
        <v>2857</v>
      </c>
      <c r="F1238" s="26" t="s">
        <v>2101</v>
      </c>
      <c r="G1238" s="26" t="s">
        <v>2296</v>
      </c>
      <c r="H1238" s="26" t="s">
        <v>40</v>
      </c>
      <c r="I1238" s="8">
        <v>45800</v>
      </c>
      <c r="J1238" s="71">
        <f t="shared" ca="1" si="193"/>
        <v>357.39353854166984</v>
      </c>
      <c r="K1238" s="19">
        <v>364</v>
      </c>
      <c r="L1238" s="70">
        <f t="shared" si="194"/>
        <v>46164</v>
      </c>
      <c r="M1238" s="214" t="s">
        <v>2857</v>
      </c>
      <c r="O1238" s="209" t="s">
        <v>307</v>
      </c>
      <c r="U1238" s="47" t="s">
        <v>29</v>
      </c>
      <c r="X1238" s="47" t="s">
        <v>6973</v>
      </c>
      <c r="Y1238" s="209" t="s">
        <v>4161</v>
      </c>
      <c r="Z1238" s="110" t="s">
        <v>4038</v>
      </c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  <c r="AU1238" s="7"/>
      <c r="AV1238" s="7"/>
      <c r="AW1238" s="7"/>
      <c r="AX1238" s="7"/>
      <c r="AY1238" s="7"/>
      <c r="AZ1238" s="7"/>
      <c r="BA1238" s="7"/>
      <c r="BB1238" s="7"/>
      <c r="BC1238" s="7"/>
      <c r="BD1238" s="7"/>
      <c r="BE1238" s="7"/>
      <c r="BF1238" s="7"/>
      <c r="BG1238" s="7"/>
      <c r="BH1238" s="7"/>
      <c r="BI1238" s="7"/>
      <c r="BJ1238" s="7"/>
      <c r="BK1238" s="7"/>
      <c r="BL1238" s="7"/>
      <c r="BM1238" s="7"/>
      <c r="BN1238" s="7"/>
      <c r="BO1238" s="7"/>
      <c r="BP1238" s="7"/>
      <c r="BQ1238" s="7"/>
      <c r="BR1238" s="7"/>
      <c r="BS1238" s="7"/>
      <c r="BT1238" s="7"/>
      <c r="BU1238" s="7"/>
      <c r="BV1238" s="7"/>
      <c r="BW1238" s="7"/>
      <c r="BX1238" s="7"/>
      <c r="BY1238" s="7"/>
      <c r="BZ1238" s="7"/>
      <c r="CA1238" s="7"/>
      <c r="CB1238" s="7"/>
      <c r="CC1238" s="7"/>
      <c r="CD1238" s="7"/>
      <c r="CE1238" s="7"/>
      <c r="CF1238" s="7"/>
      <c r="CG1238" s="7"/>
      <c r="CH1238" s="7"/>
      <c r="CI1238" s="7"/>
      <c r="CJ1238" s="7"/>
      <c r="CK1238" s="7"/>
      <c r="CL1238" s="7"/>
      <c r="CM1238" s="7"/>
      <c r="CN1238" s="7"/>
      <c r="CO1238" s="7"/>
      <c r="CP1238" s="7"/>
      <c r="CQ1238" s="7"/>
      <c r="CR1238" s="7"/>
      <c r="CS1238" s="7"/>
      <c r="CT1238" s="7"/>
      <c r="CU1238" s="7"/>
      <c r="CV1238" s="7"/>
      <c r="CW1238" s="7"/>
      <c r="CX1238" s="7"/>
      <c r="CY1238" s="7"/>
      <c r="CZ1238" s="7"/>
      <c r="DA1238" s="7"/>
      <c r="DB1238" s="7"/>
      <c r="DC1238" s="7"/>
      <c r="DD1238" s="7"/>
      <c r="DE1238" s="7"/>
      <c r="DF1238" s="7"/>
      <c r="DG1238" s="7"/>
      <c r="DH1238" s="7"/>
      <c r="DI1238" s="7"/>
      <c r="DJ1238" s="7"/>
      <c r="DK1238" s="7"/>
      <c r="DL1238" s="7"/>
      <c r="DM1238" s="7"/>
      <c r="DN1238" s="7"/>
      <c r="DO1238" s="7"/>
      <c r="DP1238" s="7"/>
      <c r="DQ1238" s="7"/>
      <c r="DR1238" s="7"/>
      <c r="DS1238" s="7"/>
      <c r="DT1238" s="7"/>
      <c r="DU1238" s="7"/>
      <c r="DV1238" s="7"/>
      <c r="DW1238" s="7"/>
      <c r="DX1238" s="7"/>
      <c r="DY1238" s="7"/>
      <c r="DZ1238" s="7"/>
      <c r="EA1238" s="7"/>
      <c r="EB1238" s="7"/>
      <c r="EC1238" s="7"/>
      <c r="ED1238" s="7"/>
      <c r="EE1238" s="7"/>
      <c r="EF1238" s="7"/>
      <c r="EG1238" s="7"/>
      <c r="EH1238" s="7"/>
      <c r="EI1238" s="7"/>
      <c r="EJ1238" s="7"/>
      <c r="EK1238" s="7"/>
      <c r="EL1238" s="7"/>
      <c r="EM1238" s="7"/>
      <c r="EN1238" s="7"/>
      <c r="EO1238" s="7"/>
      <c r="EP1238" s="7"/>
      <c r="EQ1238" s="7"/>
      <c r="ER1238" s="7"/>
      <c r="ES1238" s="7"/>
      <c r="ET1238" s="7"/>
      <c r="EU1238" s="7"/>
      <c r="EV1238" s="7"/>
      <c r="EW1238" s="7"/>
      <c r="EX1238" s="7"/>
      <c r="EY1238" s="7"/>
      <c r="EZ1238" s="7"/>
      <c r="FA1238" s="7"/>
      <c r="FB1238" s="7"/>
      <c r="FC1238" s="7"/>
      <c r="FD1238" s="7"/>
      <c r="FE1238" s="7"/>
      <c r="FF1238" s="7"/>
      <c r="FG1238" s="7"/>
      <c r="FH1238" s="7"/>
      <c r="FI1238" s="7"/>
      <c r="FJ1238" s="7"/>
    </row>
    <row r="1239" spans="1:166" s="4" customFormat="1" ht="21.75" hidden="1" customHeight="1" x14ac:dyDescent="0.25">
      <c r="A1239" s="4">
        <v>1237</v>
      </c>
      <c r="B1239" s="4" t="s">
        <v>3951</v>
      </c>
      <c r="C1239" s="144" t="s">
        <v>4051</v>
      </c>
      <c r="D1239" s="209" t="s">
        <v>4196</v>
      </c>
      <c r="E1239" s="209" t="s">
        <v>2857</v>
      </c>
      <c r="F1239" s="26" t="s">
        <v>2101</v>
      </c>
      <c r="G1239" s="26" t="s">
        <v>2296</v>
      </c>
      <c r="H1239" s="26" t="s">
        <v>40</v>
      </c>
      <c r="I1239" s="8">
        <v>45800</v>
      </c>
      <c r="J1239" s="71">
        <f t="shared" ca="1" si="193"/>
        <v>357.39353854166984</v>
      </c>
      <c r="K1239" s="19">
        <v>364</v>
      </c>
      <c r="L1239" s="70">
        <f t="shared" si="194"/>
        <v>46164</v>
      </c>
      <c r="M1239" s="214" t="s">
        <v>2857</v>
      </c>
      <c r="O1239" s="209" t="s">
        <v>4275</v>
      </c>
      <c r="U1239" s="47" t="s">
        <v>29</v>
      </c>
      <c r="X1239" s="47" t="s">
        <v>6973</v>
      </c>
      <c r="Y1239" s="209" t="s">
        <v>4162</v>
      </c>
      <c r="Z1239" s="110" t="s">
        <v>4039</v>
      </c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7"/>
      <c r="AW1239" s="7"/>
      <c r="AX1239" s="7"/>
      <c r="AY1239" s="7"/>
      <c r="AZ1239" s="7"/>
      <c r="BA1239" s="7"/>
      <c r="BB1239" s="7"/>
      <c r="BC1239" s="7"/>
      <c r="BD1239" s="7"/>
      <c r="BE1239" s="7"/>
      <c r="BF1239" s="7"/>
      <c r="BG1239" s="7"/>
      <c r="BH1239" s="7"/>
      <c r="BI1239" s="7"/>
      <c r="BJ1239" s="7"/>
      <c r="BK1239" s="7"/>
      <c r="BL1239" s="7"/>
      <c r="BM1239" s="7"/>
      <c r="BN1239" s="7"/>
      <c r="BO1239" s="7"/>
      <c r="BP1239" s="7"/>
      <c r="BQ1239" s="7"/>
      <c r="BR1239" s="7"/>
      <c r="BS1239" s="7"/>
      <c r="BT1239" s="7"/>
      <c r="BU1239" s="7"/>
      <c r="BV1239" s="7"/>
      <c r="BW1239" s="7"/>
      <c r="BX1239" s="7"/>
      <c r="BY1239" s="7"/>
      <c r="BZ1239" s="7"/>
      <c r="CA1239" s="7"/>
      <c r="CB1239" s="7"/>
      <c r="CC1239" s="7"/>
      <c r="CD1239" s="7"/>
      <c r="CE1239" s="7"/>
      <c r="CF1239" s="7"/>
      <c r="CG1239" s="7"/>
      <c r="CH1239" s="7"/>
      <c r="CI1239" s="7"/>
      <c r="CJ1239" s="7"/>
      <c r="CK1239" s="7"/>
      <c r="CL1239" s="7"/>
      <c r="CM1239" s="7"/>
      <c r="CN1239" s="7"/>
      <c r="CO1239" s="7"/>
      <c r="CP1239" s="7"/>
      <c r="CQ1239" s="7"/>
      <c r="CR1239" s="7"/>
      <c r="CS1239" s="7"/>
      <c r="CT1239" s="7"/>
      <c r="CU1239" s="7"/>
      <c r="CV1239" s="7"/>
      <c r="CW1239" s="7"/>
      <c r="CX1239" s="7"/>
      <c r="CY1239" s="7"/>
      <c r="CZ1239" s="7"/>
      <c r="DA1239" s="7"/>
      <c r="DB1239" s="7"/>
      <c r="DC1239" s="7"/>
      <c r="DD1239" s="7"/>
      <c r="DE1239" s="7"/>
      <c r="DF1239" s="7"/>
      <c r="DG1239" s="7"/>
      <c r="DH1239" s="7"/>
      <c r="DI1239" s="7"/>
      <c r="DJ1239" s="7"/>
      <c r="DK1239" s="7"/>
      <c r="DL1239" s="7"/>
      <c r="DM1239" s="7"/>
      <c r="DN1239" s="7"/>
      <c r="DO1239" s="7"/>
      <c r="DP1239" s="7"/>
      <c r="DQ1239" s="7"/>
      <c r="DR1239" s="7"/>
      <c r="DS1239" s="7"/>
      <c r="DT1239" s="7"/>
      <c r="DU1239" s="7"/>
      <c r="DV1239" s="7"/>
      <c r="DW1239" s="7"/>
      <c r="DX1239" s="7"/>
      <c r="DY1239" s="7"/>
      <c r="DZ1239" s="7"/>
      <c r="EA1239" s="7"/>
      <c r="EB1239" s="7"/>
      <c r="EC1239" s="7"/>
      <c r="ED1239" s="7"/>
      <c r="EE1239" s="7"/>
      <c r="EF1239" s="7"/>
      <c r="EG1239" s="7"/>
      <c r="EH1239" s="7"/>
      <c r="EI1239" s="7"/>
      <c r="EJ1239" s="7"/>
      <c r="EK1239" s="7"/>
      <c r="EL1239" s="7"/>
      <c r="EM1239" s="7"/>
      <c r="EN1239" s="7"/>
      <c r="EO1239" s="7"/>
      <c r="EP1239" s="7"/>
      <c r="EQ1239" s="7"/>
      <c r="ER1239" s="7"/>
      <c r="ES1239" s="7"/>
      <c r="ET1239" s="7"/>
      <c r="EU1239" s="7"/>
      <c r="EV1239" s="7"/>
      <c r="EW1239" s="7"/>
      <c r="EX1239" s="7"/>
      <c r="EY1239" s="7"/>
      <c r="EZ1239" s="7"/>
      <c r="FA1239" s="7"/>
      <c r="FB1239" s="7"/>
      <c r="FC1239" s="7"/>
      <c r="FD1239" s="7"/>
      <c r="FE1239" s="7"/>
      <c r="FF1239" s="7"/>
      <c r="FG1239" s="7"/>
      <c r="FH1239" s="7"/>
      <c r="FI1239" s="7"/>
      <c r="FJ1239" s="7"/>
    </row>
    <row r="1240" spans="1:166" s="4" customFormat="1" ht="21.75" hidden="1" customHeight="1" x14ac:dyDescent="0.25">
      <c r="A1240" s="4">
        <v>1238</v>
      </c>
      <c r="B1240" s="4" t="s">
        <v>3951</v>
      </c>
      <c r="C1240" s="144" t="s">
        <v>4051</v>
      </c>
      <c r="D1240" s="209" t="s">
        <v>4196</v>
      </c>
      <c r="E1240" s="209" t="s">
        <v>4251</v>
      </c>
      <c r="F1240" s="26" t="s">
        <v>2101</v>
      </c>
      <c r="G1240" s="26" t="s">
        <v>2296</v>
      </c>
      <c r="H1240" s="26" t="s">
        <v>40</v>
      </c>
      <c r="I1240" s="8">
        <v>45800</v>
      </c>
      <c r="J1240" s="71">
        <f t="shared" ca="1" si="193"/>
        <v>357.39353854166984</v>
      </c>
      <c r="K1240" s="19">
        <v>364</v>
      </c>
      <c r="L1240" s="70">
        <f t="shared" si="194"/>
        <v>46164</v>
      </c>
      <c r="M1240" s="214" t="s">
        <v>4251</v>
      </c>
      <c r="O1240" s="209" t="s">
        <v>4258</v>
      </c>
      <c r="U1240" s="47" t="s">
        <v>29</v>
      </c>
      <c r="X1240" s="47" t="s">
        <v>6973</v>
      </c>
      <c r="Y1240" s="209" t="s">
        <v>4163</v>
      </c>
      <c r="Z1240" s="110" t="s">
        <v>4040</v>
      </c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/>
      <c r="AR1240" s="7"/>
      <c r="AS1240" s="7"/>
      <c r="AT1240" s="7"/>
      <c r="AU1240" s="7"/>
      <c r="AV1240" s="7"/>
      <c r="AW1240" s="7"/>
      <c r="AX1240" s="7"/>
      <c r="AY1240" s="7"/>
      <c r="AZ1240" s="7"/>
      <c r="BA1240" s="7"/>
      <c r="BB1240" s="7"/>
      <c r="BC1240" s="7"/>
      <c r="BD1240" s="7"/>
      <c r="BE1240" s="7"/>
      <c r="BF1240" s="7"/>
      <c r="BG1240" s="7"/>
      <c r="BH1240" s="7"/>
      <c r="BI1240" s="7"/>
      <c r="BJ1240" s="7"/>
      <c r="BK1240" s="7"/>
      <c r="BL1240" s="7"/>
      <c r="BM1240" s="7"/>
      <c r="BN1240" s="7"/>
      <c r="BO1240" s="7"/>
      <c r="BP1240" s="7"/>
      <c r="BQ1240" s="7"/>
      <c r="BR1240" s="7"/>
      <c r="BS1240" s="7"/>
      <c r="BT1240" s="7"/>
      <c r="BU1240" s="7"/>
      <c r="BV1240" s="7"/>
      <c r="BW1240" s="7"/>
      <c r="BX1240" s="7"/>
      <c r="BY1240" s="7"/>
      <c r="BZ1240" s="7"/>
      <c r="CA1240" s="7"/>
      <c r="CB1240" s="7"/>
      <c r="CC1240" s="7"/>
      <c r="CD1240" s="7"/>
      <c r="CE1240" s="7"/>
      <c r="CF1240" s="7"/>
      <c r="CG1240" s="7"/>
      <c r="CH1240" s="7"/>
      <c r="CI1240" s="7"/>
      <c r="CJ1240" s="7"/>
      <c r="CK1240" s="7"/>
      <c r="CL1240" s="7"/>
      <c r="CM1240" s="7"/>
      <c r="CN1240" s="7"/>
      <c r="CO1240" s="7"/>
      <c r="CP1240" s="7"/>
      <c r="CQ1240" s="7"/>
      <c r="CR1240" s="7"/>
      <c r="CS1240" s="7"/>
      <c r="CT1240" s="7"/>
      <c r="CU1240" s="7"/>
      <c r="CV1240" s="7"/>
      <c r="CW1240" s="7"/>
      <c r="CX1240" s="7"/>
      <c r="CY1240" s="7"/>
      <c r="CZ1240" s="7"/>
      <c r="DA1240" s="7"/>
      <c r="DB1240" s="7"/>
      <c r="DC1240" s="7"/>
      <c r="DD1240" s="7"/>
      <c r="DE1240" s="7"/>
      <c r="DF1240" s="7"/>
      <c r="DG1240" s="7"/>
      <c r="DH1240" s="7"/>
      <c r="DI1240" s="7"/>
      <c r="DJ1240" s="7"/>
      <c r="DK1240" s="7"/>
      <c r="DL1240" s="7"/>
      <c r="DM1240" s="7"/>
      <c r="DN1240" s="7"/>
      <c r="DO1240" s="7"/>
      <c r="DP1240" s="7"/>
      <c r="DQ1240" s="7"/>
      <c r="DR1240" s="7"/>
      <c r="DS1240" s="7"/>
      <c r="DT1240" s="7"/>
      <c r="DU1240" s="7"/>
      <c r="DV1240" s="7"/>
      <c r="DW1240" s="7"/>
      <c r="DX1240" s="7"/>
      <c r="DY1240" s="7"/>
      <c r="DZ1240" s="7"/>
      <c r="EA1240" s="7"/>
      <c r="EB1240" s="7"/>
      <c r="EC1240" s="7"/>
      <c r="ED1240" s="7"/>
      <c r="EE1240" s="7"/>
      <c r="EF1240" s="7"/>
      <c r="EG1240" s="7"/>
      <c r="EH1240" s="7"/>
      <c r="EI1240" s="7"/>
      <c r="EJ1240" s="7"/>
      <c r="EK1240" s="7"/>
      <c r="EL1240" s="7"/>
      <c r="EM1240" s="7"/>
      <c r="EN1240" s="7"/>
      <c r="EO1240" s="7"/>
      <c r="EP1240" s="7"/>
      <c r="EQ1240" s="7"/>
      <c r="ER1240" s="7"/>
      <c r="ES1240" s="7"/>
      <c r="ET1240" s="7"/>
      <c r="EU1240" s="7"/>
      <c r="EV1240" s="7"/>
      <c r="EW1240" s="7"/>
      <c r="EX1240" s="7"/>
      <c r="EY1240" s="7"/>
      <c r="EZ1240" s="7"/>
      <c r="FA1240" s="7"/>
      <c r="FB1240" s="7"/>
      <c r="FC1240" s="7"/>
      <c r="FD1240" s="7"/>
      <c r="FE1240" s="7"/>
      <c r="FF1240" s="7"/>
      <c r="FG1240" s="7"/>
      <c r="FH1240" s="7"/>
      <c r="FI1240" s="7"/>
      <c r="FJ1240" s="7"/>
    </row>
    <row r="1241" spans="1:166" s="4" customFormat="1" ht="21.75" hidden="1" customHeight="1" x14ac:dyDescent="0.25">
      <c r="A1241" s="4">
        <v>1239</v>
      </c>
      <c r="B1241" s="4" t="s">
        <v>3951</v>
      </c>
      <c r="C1241" s="144" t="s">
        <v>4051</v>
      </c>
      <c r="D1241" s="209" t="s">
        <v>4197</v>
      </c>
      <c r="E1241" s="209" t="s">
        <v>4252</v>
      </c>
      <c r="F1241" s="26" t="s">
        <v>2101</v>
      </c>
      <c r="G1241" s="26" t="s">
        <v>2296</v>
      </c>
      <c r="H1241" s="26" t="s">
        <v>40</v>
      </c>
      <c r="I1241" s="8">
        <v>45800</v>
      </c>
      <c r="J1241" s="71">
        <f t="shared" ca="1" si="193"/>
        <v>357.39353854166984</v>
      </c>
      <c r="K1241" s="19">
        <v>364</v>
      </c>
      <c r="L1241" s="70">
        <f t="shared" si="194"/>
        <v>46164</v>
      </c>
      <c r="M1241" s="214" t="s">
        <v>4252</v>
      </c>
      <c r="O1241" s="209" t="s">
        <v>4277</v>
      </c>
      <c r="U1241" s="47" t="s">
        <v>29</v>
      </c>
      <c r="X1241" s="47" t="s">
        <v>6973</v>
      </c>
      <c r="Y1241" s="209" t="s">
        <v>4164</v>
      </c>
      <c r="Z1241" s="110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/>
      <c r="AV1241" s="7"/>
      <c r="AW1241" s="7"/>
      <c r="AX1241" s="7"/>
      <c r="AY1241" s="7"/>
      <c r="AZ1241" s="7"/>
      <c r="BA1241" s="7"/>
      <c r="BB1241" s="7"/>
      <c r="BC1241" s="7"/>
      <c r="BD1241" s="7"/>
      <c r="BE1241" s="7"/>
      <c r="BF1241" s="7"/>
      <c r="BG1241" s="7"/>
      <c r="BH1241" s="7"/>
      <c r="BI1241" s="7"/>
      <c r="BJ1241" s="7"/>
      <c r="BK1241" s="7"/>
      <c r="BL1241" s="7"/>
      <c r="BM1241" s="7"/>
      <c r="BN1241" s="7"/>
      <c r="BO1241" s="7"/>
      <c r="BP1241" s="7"/>
      <c r="BQ1241" s="7"/>
      <c r="BR1241" s="7"/>
      <c r="BS1241" s="7"/>
      <c r="BT1241" s="7"/>
      <c r="BU1241" s="7"/>
      <c r="BV1241" s="7"/>
      <c r="BW1241" s="7"/>
      <c r="BX1241" s="7"/>
      <c r="BY1241" s="7"/>
      <c r="BZ1241" s="7"/>
      <c r="CA1241" s="7"/>
      <c r="CB1241" s="7"/>
      <c r="CC1241" s="7"/>
      <c r="CD1241" s="7"/>
      <c r="CE1241" s="7"/>
      <c r="CF1241" s="7"/>
      <c r="CG1241" s="7"/>
      <c r="CH1241" s="7"/>
      <c r="CI1241" s="7"/>
      <c r="CJ1241" s="7"/>
      <c r="CK1241" s="7"/>
      <c r="CL1241" s="7"/>
      <c r="CM1241" s="7"/>
      <c r="CN1241" s="7"/>
      <c r="CO1241" s="7"/>
      <c r="CP1241" s="7"/>
      <c r="CQ1241" s="7"/>
      <c r="CR1241" s="7"/>
      <c r="CS1241" s="7"/>
      <c r="CT1241" s="7"/>
      <c r="CU1241" s="7"/>
      <c r="CV1241" s="7"/>
      <c r="CW1241" s="7"/>
      <c r="CX1241" s="7"/>
      <c r="CY1241" s="7"/>
      <c r="CZ1241" s="7"/>
      <c r="DA1241" s="7"/>
      <c r="DB1241" s="7"/>
      <c r="DC1241" s="7"/>
      <c r="DD1241" s="7"/>
      <c r="DE1241" s="7"/>
      <c r="DF1241" s="7"/>
      <c r="DG1241" s="7"/>
      <c r="DH1241" s="7"/>
      <c r="DI1241" s="7"/>
      <c r="DJ1241" s="7"/>
      <c r="DK1241" s="7"/>
      <c r="DL1241" s="7"/>
      <c r="DM1241" s="7"/>
      <c r="DN1241" s="7"/>
      <c r="DO1241" s="7"/>
      <c r="DP1241" s="7"/>
      <c r="DQ1241" s="7"/>
      <c r="DR1241" s="7"/>
      <c r="DS1241" s="7"/>
      <c r="DT1241" s="7"/>
      <c r="DU1241" s="7"/>
      <c r="DV1241" s="7"/>
      <c r="DW1241" s="7"/>
      <c r="DX1241" s="7"/>
      <c r="DY1241" s="7"/>
      <c r="DZ1241" s="7"/>
      <c r="EA1241" s="7"/>
      <c r="EB1241" s="7"/>
      <c r="EC1241" s="7"/>
      <c r="ED1241" s="7"/>
      <c r="EE1241" s="7"/>
      <c r="EF1241" s="7"/>
      <c r="EG1241" s="7"/>
      <c r="EH1241" s="7"/>
      <c r="EI1241" s="7"/>
      <c r="EJ1241" s="7"/>
      <c r="EK1241" s="7"/>
      <c r="EL1241" s="7"/>
      <c r="EM1241" s="7"/>
      <c r="EN1241" s="7"/>
      <c r="EO1241" s="7"/>
      <c r="EP1241" s="7"/>
      <c r="EQ1241" s="7"/>
      <c r="ER1241" s="7"/>
      <c r="ES1241" s="7"/>
      <c r="ET1241" s="7"/>
      <c r="EU1241" s="7"/>
      <c r="EV1241" s="7"/>
      <c r="EW1241" s="7"/>
      <c r="EX1241" s="7"/>
      <c r="EY1241" s="7"/>
      <c r="EZ1241" s="7"/>
      <c r="FA1241" s="7"/>
      <c r="FB1241" s="7"/>
      <c r="FC1241" s="7"/>
      <c r="FD1241" s="7"/>
      <c r="FE1241" s="7"/>
      <c r="FF1241" s="7"/>
      <c r="FG1241" s="7"/>
      <c r="FH1241" s="7"/>
      <c r="FI1241" s="7"/>
      <c r="FJ1241" s="7"/>
    </row>
    <row r="1242" spans="1:166" s="4" customFormat="1" ht="21.75" hidden="1" customHeight="1" x14ac:dyDescent="0.25">
      <c r="A1242" s="4">
        <v>1240</v>
      </c>
      <c r="B1242" s="4" t="s">
        <v>3951</v>
      </c>
      <c r="C1242" s="144" t="s">
        <v>4051</v>
      </c>
      <c r="D1242" s="210" t="s">
        <v>4197</v>
      </c>
      <c r="E1242" s="210" t="s">
        <v>4252</v>
      </c>
      <c r="F1242" s="26" t="s">
        <v>2101</v>
      </c>
      <c r="G1242" s="26" t="s">
        <v>2296</v>
      </c>
      <c r="H1242" s="26" t="s">
        <v>40</v>
      </c>
      <c r="I1242" s="8">
        <v>45800</v>
      </c>
      <c r="J1242" s="71">
        <f t="shared" ca="1" si="193"/>
        <v>357.39353854166984</v>
      </c>
      <c r="K1242" s="19">
        <v>364</v>
      </c>
      <c r="L1242" s="70">
        <f t="shared" si="194"/>
        <v>46164</v>
      </c>
      <c r="M1242" s="221" t="s">
        <v>4252</v>
      </c>
      <c r="O1242" s="210" t="s">
        <v>4277</v>
      </c>
      <c r="U1242" s="47" t="s">
        <v>29</v>
      </c>
      <c r="X1242" s="47" t="s">
        <v>6973</v>
      </c>
      <c r="Y1242" s="210" t="s">
        <v>4165</v>
      </c>
      <c r="Z1242" s="130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  <c r="AS1242" s="7"/>
      <c r="AT1242" s="7"/>
      <c r="AU1242" s="7"/>
      <c r="AV1242" s="7"/>
      <c r="AW1242" s="7"/>
      <c r="AX1242" s="7"/>
      <c r="AY1242" s="7"/>
      <c r="AZ1242" s="7"/>
      <c r="BA1242" s="7"/>
      <c r="BB1242" s="7"/>
      <c r="BC1242" s="7"/>
      <c r="BD1242" s="7"/>
      <c r="BE1242" s="7"/>
      <c r="BF1242" s="7"/>
      <c r="BG1242" s="7"/>
      <c r="BH1242" s="7"/>
      <c r="BI1242" s="7"/>
      <c r="BJ1242" s="7"/>
      <c r="BK1242" s="7"/>
      <c r="BL1242" s="7"/>
      <c r="BM1242" s="7"/>
      <c r="BN1242" s="7"/>
      <c r="BO1242" s="7"/>
      <c r="BP1242" s="7"/>
      <c r="BQ1242" s="7"/>
      <c r="BR1242" s="7"/>
      <c r="BS1242" s="7"/>
      <c r="BT1242" s="7"/>
      <c r="BU1242" s="7"/>
      <c r="BV1242" s="7"/>
      <c r="BW1242" s="7"/>
      <c r="BX1242" s="7"/>
      <c r="BY1242" s="7"/>
      <c r="BZ1242" s="7"/>
      <c r="CA1242" s="7"/>
      <c r="CB1242" s="7"/>
      <c r="CC1242" s="7"/>
      <c r="CD1242" s="7"/>
      <c r="CE1242" s="7"/>
      <c r="CF1242" s="7"/>
      <c r="CG1242" s="7"/>
      <c r="CH1242" s="7"/>
      <c r="CI1242" s="7"/>
      <c r="CJ1242" s="7"/>
      <c r="CK1242" s="7"/>
      <c r="CL1242" s="7"/>
      <c r="CM1242" s="7"/>
      <c r="CN1242" s="7"/>
      <c r="CO1242" s="7"/>
      <c r="CP1242" s="7"/>
      <c r="CQ1242" s="7"/>
      <c r="CR1242" s="7"/>
      <c r="CS1242" s="7"/>
      <c r="CT1242" s="7"/>
      <c r="CU1242" s="7"/>
      <c r="CV1242" s="7"/>
      <c r="CW1242" s="7"/>
      <c r="CX1242" s="7"/>
      <c r="CY1242" s="7"/>
      <c r="CZ1242" s="7"/>
      <c r="DA1242" s="7"/>
      <c r="DB1242" s="7"/>
      <c r="DC1242" s="7"/>
      <c r="DD1242" s="7"/>
      <c r="DE1242" s="7"/>
      <c r="DF1242" s="7"/>
      <c r="DG1242" s="7"/>
      <c r="DH1242" s="7"/>
      <c r="DI1242" s="7"/>
      <c r="DJ1242" s="7"/>
      <c r="DK1242" s="7"/>
      <c r="DL1242" s="7"/>
      <c r="DM1242" s="7"/>
      <c r="DN1242" s="7"/>
      <c r="DO1242" s="7"/>
      <c r="DP1242" s="7"/>
      <c r="DQ1242" s="7"/>
      <c r="DR1242" s="7"/>
      <c r="DS1242" s="7"/>
      <c r="DT1242" s="7"/>
      <c r="DU1242" s="7"/>
      <c r="DV1242" s="7"/>
      <c r="DW1242" s="7"/>
      <c r="DX1242" s="7"/>
      <c r="DY1242" s="7"/>
      <c r="DZ1242" s="7"/>
      <c r="EA1242" s="7"/>
      <c r="EB1242" s="7"/>
      <c r="EC1242" s="7"/>
      <c r="ED1242" s="7"/>
      <c r="EE1242" s="7"/>
      <c r="EF1242" s="7"/>
      <c r="EG1242" s="7"/>
      <c r="EH1242" s="7"/>
      <c r="EI1242" s="7"/>
      <c r="EJ1242" s="7"/>
      <c r="EK1242" s="7"/>
      <c r="EL1242" s="7"/>
      <c r="EM1242" s="7"/>
      <c r="EN1242" s="7"/>
      <c r="EO1242" s="7"/>
      <c r="EP1242" s="7"/>
      <c r="EQ1242" s="7"/>
      <c r="ER1242" s="7"/>
      <c r="ES1242" s="7"/>
      <c r="ET1242" s="7"/>
      <c r="EU1242" s="7"/>
      <c r="EV1242" s="7"/>
      <c r="EW1242" s="7"/>
      <c r="EX1242" s="7"/>
      <c r="EY1242" s="7"/>
      <c r="EZ1242" s="7"/>
      <c r="FA1242" s="7"/>
      <c r="FB1242" s="7"/>
      <c r="FC1242" s="7"/>
      <c r="FD1242" s="7"/>
      <c r="FE1242" s="7"/>
      <c r="FF1242" s="7"/>
      <c r="FG1242" s="7"/>
      <c r="FH1242" s="7"/>
      <c r="FI1242" s="7"/>
      <c r="FJ1242" s="7"/>
    </row>
    <row r="1243" spans="1:166" s="4" customFormat="1" ht="21.75" hidden="1" customHeight="1" x14ac:dyDescent="0.25">
      <c r="A1243" s="4">
        <v>1241</v>
      </c>
      <c r="B1243" s="4" t="s">
        <v>3951</v>
      </c>
      <c r="C1243" s="144" t="s">
        <v>4051</v>
      </c>
      <c r="D1243" s="209" t="s">
        <v>4198</v>
      </c>
      <c r="E1243" s="209" t="s">
        <v>3904</v>
      </c>
      <c r="F1243" s="26" t="s">
        <v>2101</v>
      </c>
      <c r="G1243" s="26" t="s">
        <v>2296</v>
      </c>
      <c r="H1243" s="26" t="s">
        <v>40</v>
      </c>
      <c r="I1243" s="8">
        <v>45802</v>
      </c>
      <c r="J1243" s="71">
        <f t="shared" ca="1" si="193"/>
        <v>359.39353854166984</v>
      </c>
      <c r="K1243" s="19">
        <v>364</v>
      </c>
      <c r="L1243" s="70">
        <f t="shared" si="194"/>
        <v>46166</v>
      </c>
      <c r="M1243" s="214" t="s">
        <v>3904</v>
      </c>
      <c r="O1243" s="209" t="s">
        <v>3597</v>
      </c>
      <c r="U1243" s="47" t="s">
        <v>29</v>
      </c>
      <c r="X1243" s="47" t="s">
        <v>6973</v>
      </c>
      <c r="Y1243" s="209" t="s">
        <v>4166</v>
      </c>
      <c r="Z1243" s="110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  <c r="AS1243" s="7"/>
      <c r="AT1243" s="7"/>
      <c r="AU1243" s="7"/>
      <c r="AV1243" s="7"/>
      <c r="AW1243" s="7"/>
      <c r="AX1243" s="7"/>
      <c r="AY1243" s="7"/>
      <c r="AZ1243" s="7"/>
      <c r="BA1243" s="7"/>
      <c r="BB1243" s="7"/>
      <c r="BC1243" s="7"/>
      <c r="BD1243" s="7"/>
      <c r="BE1243" s="7"/>
      <c r="BF1243" s="7"/>
      <c r="BG1243" s="7"/>
      <c r="BH1243" s="7"/>
      <c r="BI1243" s="7"/>
      <c r="BJ1243" s="7"/>
      <c r="BK1243" s="7"/>
      <c r="BL1243" s="7"/>
      <c r="BM1243" s="7"/>
      <c r="BN1243" s="7"/>
      <c r="BO1243" s="7"/>
      <c r="BP1243" s="7"/>
      <c r="BQ1243" s="7"/>
      <c r="BR1243" s="7"/>
      <c r="BS1243" s="7"/>
      <c r="BT1243" s="7"/>
      <c r="BU1243" s="7"/>
      <c r="BV1243" s="7"/>
      <c r="BW1243" s="7"/>
      <c r="BX1243" s="7"/>
      <c r="BY1243" s="7"/>
      <c r="BZ1243" s="7"/>
      <c r="CA1243" s="7"/>
      <c r="CB1243" s="7"/>
      <c r="CC1243" s="7"/>
      <c r="CD1243" s="7"/>
      <c r="CE1243" s="7"/>
      <c r="CF1243" s="7"/>
      <c r="CG1243" s="7"/>
      <c r="CH1243" s="7"/>
      <c r="CI1243" s="7"/>
      <c r="CJ1243" s="7"/>
      <c r="CK1243" s="7"/>
      <c r="CL1243" s="7"/>
      <c r="CM1243" s="7"/>
      <c r="CN1243" s="7"/>
      <c r="CO1243" s="7"/>
      <c r="CP1243" s="7"/>
      <c r="CQ1243" s="7"/>
      <c r="CR1243" s="7"/>
      <c r="CS1243" s="7"/>
      <c r="CT1243" s="7"/>
      <c r="CU1243" s="7"/>
      <c r="CV1243" s="7"/>
      <c r="CW1243" s="7"/>
      <c r="CX1243" s="7"/>
      <c r="CY1243" s="7"/>
      <c r="CZ1243" s="7"/>
      <c r="DA1243" s="7"/>
      <c r="DB1243" s="7"/>
      <c r="DC1243" s="7"/>
      <c r="DD1243" s="7"/>
      <c r="DE1243" s="7"/>
      <c r="DF1243" s="7"/>
      <c r="DG1243" s="7"/>
      <c r="DH1243" s="7"/>
      <c r="DI1243" s="7"/>
      <c r="DJ1243" s="7"/>
      <c r="DK1243" s="7"/>
      <c r="DL1243" s="7"/>
      <c r="DM1243" s="7"/>
      <c r="DN1243" s="7"/>
      <c r="DO1243" s="7"/>
      <c r="DP1243" s="7"/>
      <c r="DQ1243" s="7"/>
      <c r="DR1243" s="7"/>
      <c r="DS1243" s="7"/>
      <c r="DT1243" s="7"/>
      <c r="DU1243" s="7"/>
      <c r="DV1243" s="7"/>
      <c r="DW1243" s="7"/>
      <c r="DX1243" s="7"/>
      <c r="DY1243" s="7"/>
      <c r="DZ1243" s="7"/>
      <c r="EA1243" s="7"/>
      <c r="EB1243" s="7"/>
      <c r="EC1243" s="7"/>
      <c r="ED1243" s="7"/>
      <c r="EE1243" s="7"/>
      <c r="EF1243" s="7"/>
      <c r="EG1243" s="7"/>
      <c r="EH1243" s="7"/>
      <c r="EI1243" s="7"/>
      <c r="EJ1243" s="7"/>
      <c r="EK1243" s="7"/>
      <c r="EL1243" s="7"/>
      <c r="EM1243" s="7"/>
      <c r="EN1243" s="7"/>
      <c r="EO1243" s="7"/>
      <c r="EP1243" s="7"/>
      <c r="EQ1243" s="7"/>
      <c r="ER1243" s="7"/>
      <c r="ES1243" s="7"/>
      <c r="ET1243" s="7"/>
      <c r="EU1243" s="7"/>
      <c r="EV1243" s="7"/>
      <c r="EW1243" s="7"/>
      <c r="EX1243" s="7"/>
      <c r="EY1243" s="7"/>
      <c r="EZ1243" s="7"/>
      <c r="FA1243" s="7"/>
      <c r="FB1243" s="7"/>
      <c r="FC1243" s="7"/>
      <c r="FD1243" s="7"/>
      <c r="FE1243" s="7"/>
      <c r="FF1243" s="7"/>
      <c r="FG1243" s="7"/>
      <c r="FH1243" s="7"/>
      <c r="FI1243" s="7"/>
      <c r="FJ1243" s="7"/>
    </row>
    <row r="1244" spans="1:166" s="4" customFormat="1" ht="21.75" hidden="1" customHeight="1" x14ac:dyDescent="0.25">
      <c r="A1244" s="4">
        <v>1242</v>
      </c>
      <c r="B1244" s="4" t="s">
        <v>3951</v>
      </c>
      <c r="C1244" s="144" t="s">
        <v>4051</v>
      </c>
      <c r="D1244" s="209" t="s">
        <v>4198</v>
      </c>
      <c r="E1244" s="209" t="s">
        <v>3904</v>
      </c>
      <c r="F1244" s="26" t="s">
        <v>2101</v>
      </c>
      <c r="G1244" s="26" t="s">
        <v>2296</v>
      </c>
      <c r="H1244" s="26" t="s">
        <v>40</v>
      </c>
      <c r="I1244" s="8">
        <v>45802</v>
      </c>
      <c r="J1244" s="71">
        <f t="shared" ca="1" si="193"/>
        <v>359.39353854166984</v>
      </c>
      <c r="K1244" s="19">
        <v>364</v>
      </c>
      <c r="L1244" s="70">
        <f t="shared" si="194"/>
        <v>46166</v>
      </c>
      <c r="M1244" s="214" t="s">
        <v>3904</v>
      </c>
      <c r="O1244" s="209" t="s">
        <v>307</v>
      </c>
      <c r="U1244" s="47" t="s">
        <v>29</v>
      </c>
      <c r="X1244" s="47" t="s">
        <v>6973</v>
      </c>
      <c r="Y1244" s="209" t="s">
        <v>4167</v>
      </c>
      <c r="Z1244" s="110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  <c r="AS1244" s="7"/>
      <c r="AT1244" s="7"/>
      <c r="AU1244" s="7"/>
      <c r="AV1244" s="7"/>
      <c r="AW1244" s="7"/>
      <c r="AX1244" s="7"/>
      <c r="AY1244" s="7"/>
      <c r="AZ1244" s="7"/>
      <c r="BA1244" s="7"/>
      <c r="BB1244" s="7"/>
      <c r="BC1244" s="7"/>
      <c r="BD1244" s="7"/>
      <c r="BE1244" s="7"/>
      <c r="BF1244" s="7"/>
      <c r="BG1244" s="7"/>
      <c r="BH1244" s="7"/>
      <c r="BI1244" s="7"/>
      <c r="BJ1244" s="7"/>
      <c r="BK1244" s="7"/>
      <c r="BL1244" s="7"/>
      <c r="BM1244" s="7"/>
      <c r="BN1244" s="7"/>
      <c r="BO1244" s="7"/>
      <c r="BP1244" s="7"/>
      <c r="BQ1244" s="7"/>
      <c r="BR1244" s="7"/>
      <c r="BS1244" s="7"/>
      <c r="BT1244" s="7"/>
      <c r="BU1244" s="7"/>
      <c r="BV1244" s="7"/>
      <c r="BW1244" s="7"/>
      <c r="BX1244" s="7"/>
      <c r="BY1244" s="7"/>
      <c r="BZ1244" s="7"/>
      <c r="CA1244" s="7"/>
      <c r="CB1244" s="7"/>
      <c r="CC1244" s="7"/>
      <c r="CD1244" s="7"/>
      <c r="CE1244" s="7"/>
      <c r="CF1244" s="7"/>
      <c r="CG1244" s="7"/>
      <c r="CH1244" s="7"/>
      <c r="CI1244" s="7"/>
      <c r="CJ1244" s="7"/>
      <c r="CK1244" s="7"/>
      <c r="CL1244" s="7"/>
      <c r="CM1244" s="7"/>
      <c r="CN1244" s="7"/>
      <c r="CO1244" s="7"/>
      <c r="CP1244" s="7"/>
      <c r="CQ1244" s="7"/>
      <c r="CR1244" s="7"/>
      <c r="CS1244" s="7"/>
      <c r="CT1244" s="7"/>
      <c r="CU1244" s="7"/>
      <c r="CV1244" s="7"/>
      <c r="CW1244" s="7"/>
      <c r="CX1244" s="7"/>
      <c r="CY1244" s="7"/>
      <c r="CZ1244" s="7"/>
      <c r="DA1244" s="7"/>
      <c r="DB1244" s="7"/>
      <c r="DC1244" s="7"/>
      <c r="DD1244" s="7"/>
      <c r="DE1244" s="7"/>
      <c r="DF1244" s="7"/>
      <c r="DG1244" s="7"/>
      <c r="DH1244" s="7"/>
      <c r="DI1244" s="7"/>
      <c r="DJ1244" s="7"/>
      <c r="DK1244" s="7"/>
      <c r="DL1244" s="7"/>
      <c r="DM1244" s="7"/>
      <c r="DN1244" s="7"/>
      <c r="DO1244" s="7"/>
      <c r="DP1244" s="7"/>
      <c r="DQ1244" s="7"/>
      <c r="DR1244" s="7"/>
      <c r="DS1244" s="7"/>
      <c r="DT1244" s="7"/>
      <c r="DU1244" s="7"/>
      <c r="DV1244" s="7"/>
      <c r="DW1244" s="7"/>
      <c r="DX1244" s="7"/>
      <c r="DY1244" s="7"/>
      <c r="DZ1244" s="7"/>
      <c r="EA1244" s="7"/>
      <c r="EB1244" s="7"/>
      <c r="EC1244" s="7"/>
      <c r="ED1244" s="7"/>
      <c r="EE1244" s="7"/>
      <c r="EF1244" s="7"/>
      <c r="EG1244" s="7"/>
      <c r="EH1244" s="7"/>
      <c r="EI1244" s="7"/>
      <c r="EJ1244" s="7"/>
      <c r="EK1244" s="7"/>
      <c r="EL1244" s="7"/>
      <c r="EM1244" s="7"/>
      <c r="EN1244" s="7"/>
      <c r="EO1244" s="7"/>
      <c r="EP1244" s="7"/>
      <c r="EQ1244" s="7"/>
      <c r="ER1244" s="7"/>
      <c r="ES1244" s="7"/>
      <c r="ET1244" s="7"/>
      <c r="EU1244" s="7"/>
      <c r="EV1244" s="7"/>
      <c r="EW1244" s="7"/>
      <c r="EX1244" s="7"/>
      <c r="EY1244" s="7"/>
      <c r="EZ1244" s="7"/>
      <c r="FA1244" s="7"/>
      <c r="FB1244" s="7"/>
      <c r="FC1244" s="7"/>
      <c r="FD1244" s="7"/>
      <c r="FE1244" s="7"/>
      <c r="FF1244" s="7"/>
      <c r="FG1244" s="7"/>
      <c r="FH1244" s="7"/>
      <c r="FI1244" s="7"/>
      <c r="FJ1244" s="7"/>
    </row>
    <row r="1245" spans="1:166" s="4" customFormat="1" ht="21.75" hidden="1" customHeight="1" x14ac:dyDescent="0.25">
      <c r="A1245" s="4">
        <v>1243</v>
      </c>
      <c r="B1245" s="4" t="s">
        <v>3951</v>
      </c>
      <c r="C1245" s="144" t="s">
        <v>4055</v>
      </c>
      <c r="D1245" s="209" t="s">
        <v>4184</v>
      </c>
      <c r="E1245" s="214" t="s">
        <v>4253</v>
      </c>
      <c r="F1245" s="26" t="s">
        <v>2101</v>
      </c>
      <c r="G1245" s="26" t="s">
        <v>2296</v>
      </c>
      <c r="H1245" s="26" t="s">
        <v>40</v>
      </c>
      <c r="I1245" s="8">
        <v>45741</v>
      </c>
      <c r="J1245" s="71">
        <f t="shared" ca="1" si="193"/>
        <v>1393.3935385416698</v>
      </c>
      <c r="K1245" s="19">
        <v>1459</v>
      </c>
      <c r="L1245" s="70">
        <f t="shared" si="194"/>
        <v>47200</v>
      </c>
      <c r="M1245" s="214" t="s">
        <v>4253</v>
      </c>
      <c r="O1245" s="209" t="s">
        <v>4267</v>
      </c>
      <c r="U1245" s="47" t="s">
        <v>29</v>
      </c>
      <c r="X1245" s="47" t="s">
        <v>6973</v>
      </c>
      <c r="Y1245" s="209" t="s">
        <v>4168</v>
      </c>
      <c r="Z1245" s="146" t="s">
        <v>4041</v>
      </c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  <c r="AS1245" s="7"/>
      <c r="AT1245" s="7"/>
      <c r="AU1245" s="7"/>
      <c r="AV1245" s="7"/>
      <c r="AW1245" s="7"/>
      <c r="AX1245" s="7"/>
      <c r="AY1245" s="7"/>
      <c r="AZ1245" s="7"/>
      <c r="BA1245" s="7"/>
      <c r="BB1245" s="7"/>
      <c r="BC1245" s="7"/>
      <c r="BD1245" s="7"/>
      <c r="BE1245" s="7"/>
      <c r="BF1245" s="7"/>
      <c r="BG1245" s="7"/>
      <c r="BH1245" s="7"/>
      <c r="BI1245" s="7"/>
      <c r="BJ1245" s="7"/>
      <c r="BK1245" s="7"/>
      <c r="BL1245" s="7"/>
      <c r="BM1245" s="7"/>
      <c r="BN1245" s="7"/>
      <c r="BO1245" s="7"/>
      <c r="BP1245" s="7"/>
      <c r="BQ1245" s="7"/>
      <c r="BR1245" s="7"/>
      <c r="BS1245" s="7"/>
      <c r="BT1245" s="7"/>
      <c r="BU1245" s="7"/>
      <c r="BV1245" s="7"/>
      <c r="BW1245" s="7"/>
      <c r="BX1245" s="7"/>
      <c r="BY1245" s="7"/>
      <c r="BZ1245" s="7"/>
      <c r="CA1245" s="7"/>
      <c r="CB1245" s="7"/>
      <c r="CC1245" s="7"/>
      <c r="CD1245" s="7"/>
      <c r="CE1245" s="7"/>
      <c r="CF1245" s="7"/>
      <c r="CG1245" s="7"/>
      <c r="CH1245" s="7"/>
      <c r="CI1245" s="7"/>
      <c r="CJ1245" s="7"/>
      <c r="CK1245" s="7"/>
      <c r="CL1245" s="7"/>
      <c r="CM1245" s="7"/>
      <c r="CN1245" s="7"/>
      <c r="CO1245" s="7"/>
      <c r="CP1245" s="7"/>
      <c r="CQ1245" s="7"/>
      <c r="CR1245" s="7"/>
      <c r="CS1245" s="7"/>
      <c r="CT1245" s="7"/>
      <c r="CU1245" s="7"/>
      <c r="CV1245" s="7"/>
      <c r="CW1245" s="7"/>
      <c r="CX1245" s="7"/>
      <c r="CY1245" s="7"/>
      <c r="CZ1245" s="7"/>
      <c r="DA1245" s="7"/>
      <c r="DB1245" s="7"/>
      <c r="DC1245" s="7"/>
      <c r="DD1245" s="7"/>
      <c r="DE1245" s="7"/>
      <c r="DF1245" s="7"/>
      <c r="DG1245" s="7"/>
      <c r="DH1245" s="7"/>
      <c r="DI1245" s="7"/>
      <c r="DJ1245" s="7"/>
      <c r="DK1245" s="7"/>
      <c r="DL1245" s="7"/>
      <c r="DM1245" s="7"/>
      <c r="DN1245" s="7"/>
      <c r="DO1245" s="7"/>
      <c r="DP1245" s="7"/>
      <c r="DQ1245" s="7"/>
      <c r="DR1245" s="7"/>
      <c r="DS1245" s="7"/>
      <c r="DT1245" s="7"/>
      <c r="DU1245" s="7"/>
      <c r="DV1245" s="7"/>
      <c r="DW1245" s="7"/>
      <c r="DX1245" s="7"/>
      <c r="DY1245" s="7"/>
      <c r="DZ1245" s="7"/>
      <c r="EA1245" s="7"/>
      <c r="EB1245" s="7"/>
      <c r="EC1245" s="7"/>
      <c r="ED1245" s="7"/>
      <c r="EE1245" s="7"/>
      <c r="EF1245" s="7"/>
      <c r="EG1245" s="7"/>
      <c r="EH1245" s="7"/>
      <c r="EI1245" s="7"/>
      <c r="EJ1245" s="7"/>
      <c r="EK1245" s="7"/>
      <c r="EL1245" s="7"/>
      <c r="EM1245" s="7"/>
      <c r="EN1245" s="7"/>
      <c r="EO1245" s="7"/>
      <c r="EP1245" s="7"/>
      <c r="EQ1245" s="7"/>
      <c r="ER1245" s="7"/>
      <c r="ES1245" s="7"/>
      <c r="ET1245" s="7"/>
      <c r="EU1245" s="7"/>
      <c r="EV1245" s="7"/>
      <c r="EW1245" s="7"/>
      <c r="EX1245" s="7"/>
      <c r="EY1245" s="7"/>
      <c r="EZ1245" s="7"/>
      <c r="FA1245" s="7"/>
      <c r="FB1245" s="7"/>
      <c r="FC1245" s="7"/>
      <c r="FD1245" s="7"/>
      <c r="FE1245" s="7"/>
      <c r="FF1245" s="7"/>
      <c r="FG1245" s="7"/>
      <c r="FH1245" s="7"/>
      <c r="FI1245" s="7"/>
      <c r="FJ1245" s="7"/>
    </row>
    <row r="1246" spans="1:166" s="4" customFormat="1" ht="21.75" hidden="1" customHeight="1" x14ac:dyDescent="0.25">
      <c r="A1246" s="4">
        <v>1244</v>
      </c>
      <c r="B1246" s="4" t="s">
        <v>3951</v>
      </c>
      <c r="C1246" s="144" t="s">
        <v>4052</v>
      </c>
      <c r="D1246" s="209" t="s">
        <v>4199</v>
      </c>
      <c r="E1246" s="214" t="s">
        <v>4254</v>
      </c>
      <c r="F1246" s="26" t="s">
        <v>2101</v>
      </c>
      <c r="G1246" s="26" t="s">
        <v>2296</v>
      </c>
      <c r="H1246" s="26" t="s">
        <v>40</v>
      </c>
      <c r="I1246" s="8">
        <v>45736</v>
      </c>
      <c r="J1246" s="71">
        <f t="shared" ca="1" si="193"/>
        <v>658.39353854166984</v>
      </c>
      <c r="K1246" s="19">
        <v>729</v>
      </c>
      <c r="L1246" s="70">
        <f t="shared" si="194"/>
        <v>46465</v>
      </c>
      <c r="M1246" s="214" t="s">
        <v>4254</v>
      </c>
      <c r="O1246" s="209" t="s">
        <v>4278</v>
      </c>
      <c r="U1246" s="47" t="s">
        <v>29</v>
      </c>
      <c r="X1246" s="47" t="s">
        <v>6973</v>
      </c>
      <c r="Y1246" s="209" t="s">
        <v>4169</v>
      </c>
      <c r="Z1246" s="110" t="s">
        <v>4042</v>
      </c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  <c r="AU1246" s="7"/>
      <c r="AV1246" s="7"/>
      <c r="AW1246" s="7"/>
      <c r="AX1246" s="7"/>
      <c r="AY1246" s="7"/>
      <c r="AZ1246" s="7"/>
      <c r="BA1246" s="7"/>
      <c r="BB1246" s="7"/>
      <c r="BC1246" s="7"/>
      <c r="BD1246" s="7"/>
      <c r="BE1246" s="7"/>
      <c r="BF1246" s="7"/>
      <c r="BG1246" s="7"/>
      <c r="BH1246" s="7"/>
      <c r="BI1246" s="7"/>
      <c r="BJ1246" s="7"/>
      <c r="BK1246" s="7"/>
      <c r="BL1246" s="7"/>
      <c r="BM1246" s="7"/>
      <c r="BN1246" s="7"/>
      <c r="BO1246" s="7"/>
      <c r="BP1246" s="7"/>
      <c r="BQ1246" s="7"/>
      <c r="BR1246" s="7"/>
      <c r="BS1246" s="7"/>
      <c r="BT1246" s="7"/>
      <c r="BU1246" s="7"/>
      <c r="BV1246" s="7"/>
      <c r="BW1246" s="7"/>
      <c r="BX1246" s="7"/>
      <c r="BY1246" s="7"/>
      <c r="BZ1246" s="7"/>
      <c r="CA1246" s="7"/>
      <c r="CB1246" s="7"/>
      <c r="CC1246" s="7"/>
      <c r="CD1246" s="7"/>
      <c r="CE1246" s="7"/>
      <c r="CF1246" s="7"/>
      <c r="CG1246" s="7"/>
      <c r="CH1246" s="7"/>
      <c r="CI1246" s="7"/>
      <c r="CJ1246" s="7"/>
      <c r="CK1246" s="7"/>
      <c r="CL1246" s="7"/>
      <c r="CM1246" s="7"/>
      <c r="CN1246" s="7"/>
      <c r="CO1246" s="7"/>
      <c r="CP1246" s="7"/>
      <c r="CQ1246" s="7"/>
      <c r="CR1246" s="7"/>
      <c r="CS1246" s="7"/>
      <c r="CT1246" s="7"/>
      <c r="CU1246" s="7"/>
      <c r="CV1246" s="7"/>
      <c r="CW1246" s="7"/>
      <c r="CX1246" s="7"/>
      <c r="CY1246" s="7"/>
      <c r="CZ1246" s="7"/>
      <c r="DA1246" s="7"/>
      <c r="DB1246" s="7"/>
      <c r="DC1246" s="7"/>
      <c r="DD1246" s="7"/>
      <c r="DE1246" s="7"/>
      <c r="DF1246" s="7"/>
      <c r="DG1246" s="7"/>
      <c r="DH1246" s="7"/>
      <c r="DI1246" s="7"/>
      <c r="DJ1246" s="7"/>
      <c r="DK1246" s="7"/>
      <c r="DL1246" s="7"/>
      <c r="DM1246" s="7"/>
      <c r="DN1246" s="7"/>
      <c r="DO1246" s="7"/>
      <c r="DP1246" s="7"/>
      <c r="DQ1246" s="7"/>
      <c r="DR1246" s="7"/>
      <c r="DS1246" s="7"/>
      <c r="DT1246" s="7"/>
      <c r="DU1246" s="7"/>
      <c r="DV1246" s="7"/>
      <c r="DW1246" s="7"/>
      <c r="DX1246" s="7"/>
      <c r="DY1246" s="7"/>
      <c r="DZ1246" s="7"/>
      <c r="EA1246" s="7"/>
      <c r="EB1246" s="7"/>
      <c r="EC1246" s="7"/>
      <c r="ED1246" s="7"/>
      <c r="EE1246" s="7"/>
      <c r="EF1246" s="7"/>
      <c r="EG1246" s="7"/>
      <c r="EH1246" s="7"/>
      <c r="EI1246" s="7"/>
      <c r="EJ1246" s="7"/>
      <c r="EK1246" s="7"/>
      <c r="EL1246" s="7"/>
      <c r="EM1246" s="7"/>
      <c r="EN1246" s="7"/>
      <c r="EO1246" s="7"/>
      <c r="EP1246" s="7"/>
      <c r="EQ1246" s="7"/>
      <c r="ER1246" s="7"/>
      <c r="ES1246" s="7"/>
      <c r="ET1246" s="7"/>
      <c r="EU1246" s="7"/>
      <c r="EV1246" s="7"/>
      <c r="EW1246" s="7"/>
      <c r="EX1246" s="7"/>
      <c r="EY1246" s="7"/>
      <c r="EZ1246" s="7"/>
      <c r="FA1246" s="7"/>
      <c r="FB1246" s="7"/>
      <c r="FC1246" s="7"/>
      <c r="FD1246" s="7"/>
      <c r="FE1246" s="7"/>
      <c r="FF1246" s="7"/>
      <c r="FG1246" s="7"/>
      <c r="FH1246" s="7"/>
      <c r="FI1246" s="7"/>
      <c r="FJ1246" s="7"/>
    </row>
    <row r="1247" spans="1:166" s="4" customFormat="1" ht="21.75" hidden="1" customHeight="1" x14ac:dyDescent="0.25">
      <c r="A1247" s="4">
        <v>1245</v>
      </c>
      <c r="B1247" s="4" t="s">
        <v>3951</v>
      </c>
      <c r="C1247" s="144" t="s">
        <v>4052</v>
      </c>
      <c r="D1247" s="209" t="s">
        <v>4200</v>
      </c>
      <c r="E1247" s="214" t="s">
        <v>4255</v>
      </c>
      <c r="F1247" s="26" t="s">
        <v>2101</v>
      </c>
      <c r="G1247" s="26" t="s">
        <v>2296</v>
      </c>
      <c r="H1247" s="26" t="s">
        <v>40</v>
      </c>
      <c r="I1247" s="8">
        <v>45736</v>
      </c>
      <c r="J1247" s="71">
        <f t="shared" ca="1" si="193"/>
        <v>658.39353854166984</v>
      </c>
      <c r="K1247" s="19">
        <v>729</v>
      </c>
      <c r="L1247" s="70">
        <f t="shared" si="194"/>
        <v>46465</v>
      </c>
      <c r="M1247" s="214" t="s">
        <v>4255</v>
      </c>
      <c r="O1247" s="209" t="s">
        <v>4278</v>
      </c>
      <c r="U1247" s="47" t="s">
        <v>29</v>
      </c>
      <c r="X1247" s="47" t="s">
        <v>6973</v>
      </c>
      <c r="Y1247" s="209" t="s">
        <v>4170</v>
      </c>
      <c r="Z1247" s="110" t="s">
        <v>4043</v>
      </c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  <c r="AU1247" s="7"/>
      <c r="AV1247" s="7"/>
      <c r="AW1247" s="7"/>
      <c r="AX1247" s="7"/>
      <c r="AY1247" s="7"/>
      <c r="AZ1247" s="7"/>
      <c r="BA1247" s="7"/>
      <c r="BB1247" s="7"/>
      <c r="BC1247" s="7"/>
      <c r="BD1247" s="7"/>
      <c r="BE1247" s="7"/>
      <c r="BF1247" s="7"/>
      <c r="BG1247" s="7"/>
      <c r="BH1247" s="7"/>
      <c r="BI1247" s="7"/>
      <c r="BJ1247" s="7"/>
      <c r="BK1247" s="7"/>
      <c r="BL1247" s="7"/>
      <c r="BM1247" s="7"/>
      <c r="BN1247" s="7"/>
      <c r="BO1247" s="7"/>
      <c r="BP1247" s="7"/>
      <c r="BQ1247" s="7"/>
      <c r="BR1247" s="7"/>
      <c r="BS1247" s="7"/>
      <c r="BT1247" s="7"/>
      <c r="BU1247" s="7"/>
      <c r="BV1247" s="7"/>
      <c r="BW1247" s="7"/>
      <c r="BX1247" s="7"/>
      <c r="BY1247" s="7"/>
      <c r="BZ1247" s="7"/>
      <c r="CA1247" s="7"/>
      <c r="CB1247" s="7"/>
      <c r="CC1247" s="7"/>
      <c r="CD1247" s="7"/>
      <c r="CE1247" s="7"/>
      <c r="CF1247" s="7"/>
      <c r="CG1247" s="7"/>
      <c r="CH1247" s="7"/>
      <c r="CI1247" s="7"/>
      <c r="CJ1247" s="7"/>
      <c r="CK1247" s="7"/>
      <c r="CL1247" s="7"/>
      <c r="CM1247" s="7"/>
      <c r="CN1247" s="7"/>
      <c r="CO1247" s="7"/>
      <c r="CP1247" s="7"/>
      <c r="CQ1247" s="7"/>
      <c r="CR1247" s="7"/>
      <c r="CS1247" s="7"/>
      <c r="CT1247" s="7"/>
      <c r="CU1247" s="7"/>
      <c r="CV1247" s="7"/>
      <c r="CW1247" s="7"/>
      <c r="CX1247" s="7"/>
      <c r="CY1247" s="7"/>
      <c r="CZ1247" s="7"/>
      <c r="DA1247" s="7"/>
      <c r="DB1247" s="7"/>
      <c r="DC1247" s="7"/>
      <c r="DD1247" s="7"/>
      <c r="DE1247" s="7"/>
      <c r="DF1247" s="7"/>
      <c r="DG1247" s="7"/>
      <c r="DH1247" s="7"/>
      <c r="DI1247" s="7"/>
      <c r="DJ1247" s="7"/>
      <c r="DK1247" s="7"/>
      <c r="DL1247" s="7"/>
      <c r="DM1247" s="7"/>
      <c r="DN1247" s="7"/>
      <c r="DO1247" s="7"/>
      <c r="DP1247" s="7"/>
      <c r="DQ1247" s="7"/>
      <c r="DR1247" s="7"/>
      <c r="DS1247" s="7"/>
      <c r="DT1247" s="7"/>
      <c r="DU1247" s="7"/>
      <c r="DV1247" s="7"/>
      <c r="DW1247" s="7"/>
      <c r="DX1247" s="7"/>
      <c r="DY1247" s="7"/>
      <c r="DZ1247" s="7"/>
      <c r="EA1247" s="7"/>
      <c r="EB1247" s="7"/>
      <c r="EC1247" s="7"/>
      <c r="ED1247" s="7"/>
      <c r="EE1247" s="7"/>
      <c r="EF1247" s="7"/>
      <c r="EG1247" s="7"/>
      <c r="EH1247" s="7"/>
      <c r="EI1247" s="7"/>
      <c r="EJ1247" s="7"/>
      <c r="EK1247" s="7"/>
      <c r="EL1247" s="7"/>
      <c r="EM1247" s="7"/>
      <c r="EN1247" s="7"/>
      <c r="EO1247" s="7"/>
      <c r="EP1247" s="7"/>
      <c r="EQ1247" s="7"/>
      <c r="ER1247" s="7"/>
      <c r="ES1247" s="7"/>
      <c r="ET1247" s="7"/>
      <c r="EU1247" s="7"/>
      <c r="EV1247" s="7"/>
      <c r="EW1247" s="7"/>
      <c r="EX1247" s="7"/>
      <c r="EY1247" s="7"/>
      <c r="EZ1247" s="7"/>
      <c r="FA1247" s="7"/>
      <c r="FB1247" s="7"/>
      <c r="FC1247" s="7"/>
      <c r="FD1247" s="7"/>
      <c r="FE1247" s="7"/>
      <c r="FF1247" s="7"/>
      <c r="FG1247" s="7"/>
      <c r="FH1247" s="7"/>
      <c r="FI1247" s="7"/>
      <c r="FJ1247" s="7"/>
    </row>
    <row r="1248" spans="1:166" s="4" customFormat="1" ht="21.75" hidden="1" customHeight="1" x14ac:dyDescent="0.25">
      <c r="A1248" s="4">
        <v>1246</v>
      </c>
      <c r="B1248" s="4" t="s">
        <v>3951</v>
      </c>
      <c r="C1248" s="144" t="s">
        <v>1508</v>
      </c>
      <c r="D1248" s="209" t="s">
        <v>4184</v>
      </c>
      <c r="E1248" s="214" t="s">
        <v>4256</v>
      </c>
      <c r="F1248" s="26" t="s">
        <v>2101</v>
      </c>
      <c r="G1248" s="26" t="s">
        <v>2296</v>
      </c>
      <c r="H1248" s="26" t="s">
        <v>40</v>
      </c>
      <c r="I1248" s="8">
        <v>45741</v>
      </c>
      <c r="J1248" s="71">
        <f t="shared" ca="1" si="193"/>
        <v>298.39353854166984</v>
      </c>
      <c r="K1248" s="19">
        <v>364</v>
      </c>
      <c r="L1248" s="70">
        <f t="shared" si="194"/>
        <v>46105</v>
      </c>
      <c r="M1248" s="214" t="s">
        <v>4256</v>
      </c>
      <c r="O1248" s="209" t="s">
        <v>4258</v>
      </c>
      <c r="U1248" s="47" t="s">
        <v>29</v>
      </c>
      <c r="X1248" s="47" t="s">
        <v>6973</v>
      </c>
      <c r="Y1248" s="209" t="s">
        <v>4171</v>
      </c>
      <c r="Z1248" s="110" t="s">
        <v>4044</v>
      </c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  <c r="AS1248" s="7"/>
      <c r="AT1248" s="7"/>
      <c r="AU1248" s="7"/>
      <c r="AV1248" s="7"/>
      <c r="AW1248" s="7"/>
      <c r="AX1248" s="7"/>
      <c r="AY1248" s="7"/>
      <c r="AZ1248" s="7"/>
      <c r="BA1248" s="7"/>
      <c r="BB1248" s="7"/>
      <c r="BC1248" s="7"/>
      <c r="BD1248" s="7"/>
      <c r="BE1248" s="7"/>
      <c r="BF1248" s="7"/>
      <c r="BG1248" s="7"/>
      <c r="BH1248" s="7"/>
      <c r="BI1248" s="7"/>
      <c r="BJ1248" s="7"/>
      <c r="BK1248" s="7"/>
      <c r="BL1248" s="7"/>
      <c r="BM1248" s="7"/>
      <c r="BN1248" s="7"/>
      <c r="BO1248" s="7"/>
      <c r="BP1248" s="7"/>
      <c r="BQ1248" s="7"/>
      <c r="BR1248" s="7"/>
      <c r="BS1248" s="7"/>
      <c r="BT1248" s="7"/>
      <c r="BU1248" s="7"/>
      <c r="BV1248" s="7"/>
      <c r="BW1248" s="7"/>
      <c r="BX1248" s="7"/>
      <c r="BY1248" s="7"/>
      <c r="BZ1248" s="7"/>
      <c r="CA1248" s="7"/>
      <c r="CB1248" s="7"/>
      <c r="CC1248" s="7"/>
      <c r="CD1248" s="7"/>
      <c r="CE1248" s="7"/>
      <c r="CF1248" s="7"/>
      <c r="CG1248" s="7"/>
      <c r="CH1248" s="7"/>
      <c r="CI1248" s="7"/>
      <c r="CJ1248" s="7"/>
      <c r="CK1248" s="7"/>
      <c r="CL1248" s="7"/>
      <c r="CM1248" s="7"/>
      <c r="CN1248" s="7"/>
      <c r="CO1248" s="7"/>
      <c r="CP1248" s="7"/>
      <c r="CQ1248" s="7"/>
      <c r="CR1248" s="7"/>
      <c r="CS1248" s="7"/>
      <c r="CT1248" s="7"/>
      <c r="CU1248" s="7"/>
      <c r="CV1248" s="7"/>
      <c r="CW1248" s="7"/>
      <c r="CX1248" s="7"/>
      <c r="CY1248" s="7"/>
      <c r="CZ1248" s="7"/>
      <c r="DA1248" s="7"/>
      <c r="DB1248" s="7"/>
      <c r="DC1248" s="7"/>
      <c r="DD1248" s="7"/>
      <c r="DE1248" s="7"/>
      <c r="DF1248" s="7"/>
      <c r="DG1248" s="7"/>
      <c r="DH1248" s="7"/>
      <c r="DI1248" s="7"/>
      <c r="DJ1248" s="7"/>
      <c r="DK1248" s="7"/>
      <c r="DL1248" s="7"/>
      <c r="DM1248" s="7"/>
      <c r="DN1248" s="7"/>
      <c r="DO1248" s="7"/>
      <c r="DP1248" s="7"/>
      <c r="DQ1248" s="7"/>
      <c r="DR1248" s="7"/>
      <c r="DS1248" s="7"/>
      <c r="DT1248" s="7"/>
      <c r="DU1248" s="7"/>
      <c r="DV1248" s="7"/>
      <c r="DW1248" s="7"/>
      <c r="DX1248" s="7"/>
      <c r="DY1248" s="7"/>
      <c r="DZ1248" s="7"/>
      <c r="EA1248" s="7"/>
      <c r="EB1248" s="7"/>
      <c r="EC1248" s="7"/>
      <c r="ED1248" s="7"/>
      <c r="EE1248" s="7"/>
      <c r="EF1248" s="7"/>
      <c r="EG1248" s="7"/>
      <c r="EH1248" s="7"/>
      <c r="EI1248" s="7"/>
      <c r="EJ1248" s="7"/>
      <c r="EK1248" s="7"/>
      <c r="EL1248" s="7"/>
      <c r="EM1248" s="7"/>
      <c r="EN1248" s="7"/>
      <c r="EO1248" s="7"/>
      <c r="EP1248" s="7"/>
      <c r="EQ1248" s="7"/>
      <c r="ER1248" s="7"/>
      <c r="ES1248" s="7"/>
      <c r="ET1248" s="7"/>
      <c r="EU1248" s="7"/>
      <c r="EV1248" s="7"/>
      <c r="EW1248" s="7"/>
      <c r="EX1248" s="7"/>
      <c r="EY1248" s="7"/>
      <c r="EZ1248" s="7"/>
      <c r="FA1248" s="7"/>
      <c r="FB1248" s="7"/>
      <c r="FC1248" s="7"/>
      <c r="FD1248" s="7"/>
      <c r="FE1248" s="7"/>
      <c r="FF1248" s="7"/>
      <c r="FG1248" s="7"/>
      <c r="FH1248" s="7"/>
      <c r="FI1248" s="7"/>
      <c r="FJ1248" s="7"/>
    </row>
    <row r="1249" spans="1:166" s="4" customFormat="1" ht="21.75" hidden="1" customHeight="1" x14ac:dyDescent="0.25">
      <c r="A1249" s="4">
        <v>1247</v>
      </c>
      <c r="B1249" s="4" t="s">
        <v>3951</v>
      </c>
      <c r="C1249" s="144" t="s">
        <v>1508</v>
      </c>
      <c r="D1249" s="209" t="s">
        <v>4199</v>
      </c>
      <c r="E1249" s="215" t="s">
        <v>4257</v>
      </c>
      <c r="F1249" s="26" t="s">
        <v>2101</v>
      </c>
      <c r="G1249" s="26" t="s">
        <v>2296</v>
      </c>
      <c r="H1249" s="26" t="s">
        <v>40</v>
      </c>
      <c r="I1249" s="8">
        <v>45762</v>
      </c>
      <c r="J1249" s="71">
        <f t="shared" ca="1" si="193"/>
        <v>684.39353854166984</v>
      </c>
      <c r="K1249" s="19">
        <v>729</v>
      </c>
      <c r="L1249" s="70">
        <f t="shared" si="194"/>
        <v>46491</v>
      </c>
      <c r="M1249" s="215" t="s">
        <v>4257</v>
      </c>
      <c r="O1249" s="23"/>
      <c r="U1249" s="47" t="s">
        <v>29</v>
      </c>
      <c r="X1249" s="47" t="s">
        <v>6973</v>
      </c>
      <c r="Y1249" s="209" t="s">
        <v>4172</v>
      </c>
      <c r="Z1249" s="110" t="s">
        <v>4045</v>
      </c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  <c r="AU1249" s="7"/>
      <c r="AV1249" s="7"/>
      <c r="AW1249" s="7"/>
      <c r="AX1249" s="7"/>
      <c r="AY1249" s="7"/>
      <c r="AZ1249" s="7"/>
      <c r="BA1249" s="7"/>
      <c r="BB1249" s="7"/>
      <c r="BC1249" s="7"/>
      <c r="BD1249" s="7"/>
      <c r="BE1249" s="7"/>
      <c r="BF1249" s="7"/>
      <c r="BG1249" s="7"/>
      <c r="BH1249" s="7"/>
      <c r="BI1249" s="7"/>
      <c r="BJ1249" s="7"/>
      <c r="BK1249" s="7"/>
      <c r="BL1249" s="7"/>
      <c r="BM1249" s="7"/>
      <c r="BN1249" s="7"/>
      <c r="BO1249" s="7"/>
      <c r="BP1249" s="7"/>
      <c r="BQ1249" s="7"/>
      <c r="BR1249" s="7"/>
      <c r="BS1249" s="7"/>
      <c r="BT1249" s="7"/>
      <c r="BU1249" s="7"/>
      <c r="BV1249" s="7"/>
      <c r="BW1249" s="7"/>
      <c r="BX1249" s="7"/>
      <c r="BY1249" s="7"/>
      <c r="BZ1249" s="7"/>
      <c r="CA1249" s="7"/>
      <c r="CB1249" s="7"/>
      <c r="CC1249" s="7"/>
      <c r="CD1249" s="7"/>
      <c r="CE1249" s="7"/>
      <c r="CF1249" s="7"/>
      <c r="CG1249" s="7"/>
      <c r="CH1249" s="7"/>
      <c r="CI1249" s="7"/>
      <c r="CJ1249" s="7"/>
      <c r="CK1249" s="7"/>
      <c r="CL1249" s="7"/>
      <c r="CM1249" s="7"/>
      <c r="CN1249" s="7"/>
      <c r="CO1249" s="7"/>
      <c r="CP1249" s="7"/>
      <c r="CQ1249" s="7"/>
      <c r="CR1249" s="7"/>
      <c r="CS1249" s="7"/>
      <c r="CT1249" s="7"/>
      <c r="CU1249" s="7"/>
      <c r="CV1249" s="7"/>
      <c r="CW1249" s="7"/>
      <c r="CX1249" s="7"/>
      <c r="CY1249" s="7"/>
      <c r="CZ1249" s="7"/>
      <c r="DA1249" s="7"/>
      <c r="DB1249" s="7"/>
      <c r="DC1249" s="7"/>
      <c r="DD1249" s="7"/>
      <c r="DE1249" s="7"/>
      <c r="DF1249" s="7"/>
      <c r="DG1249" s="7"/>
      <c r="DH1249" s="7"/>
      <c r="DI1249" s="7"/>
      <c r="DJ1249" s="7"/>
      <c r="DK1249" s="7"/>
      <c r="DL1249" s="7"/>
      <c r="DM1249" s="7"/>
      <c r="DN1249" s="7"/>
      <c r="DO1249" s="7"/>
      <c r="DP1249" s="7"/>
      <c r="DQ1249" s="7"/>
      <c r="DR1249" s="7"/>
      <c r="DS1249" s="7"/>
      <c r="DT1249" s="7"/>
      <c r="DU1249" s="7"/>
      <c r="DV1249" s="7"/>
      <c r="DW1249" s="7"/>
      <c r="DX1249" s="7"/>
      <c r="DY1249" s="7"/>
      <c r="DZ1249" s="7"/>
      <c r="EA1249" s="7"/>
      <c r="EB1249" s="7"/>
      <c r="EC1249" s="7"/>
      <c r="ED1249" s="7"/>
      <c r="EE1249" s="7"/>
      <c r="EF1249" s="7"/>
      <c r="EG1249" s="7"/>
      <c r="EH1249" s="7"/>
      <c r="EI1249" s="7"/>
      <c r="EJ1249" s="7"/>
      <c r="EK1249" s="7"/>
      <c r="EL1249" s="7"/>
      <c r="EM1249" s="7"/>
      <c r="EN1249" s="7"/>
      <c r="EO1249" s="7"/>
      <c r="EP1249" s="7"/>
      <c r="EQ1249" s="7"/>
      <c r="ER1249" s="7"/>
      <c r="ES1249" s="7"/>
      <c r="ET1249" s="7"/>
      <c r="EU1249" s="7"/>
      <c r="EV1249" s="7"/>
      <c r="EW1249" s="7"/>
      <c r="EX1249" s="7"/>
      <c r="EY1249" s="7"/>
      <c r="EZ1249" s="7"/>
      <c r="FA1249" s="7"/>
      <c r="FB1249" s="7"/>
      <c r="FC1249" s="7"/>
      <c r="FD1249" s="7"/>
      <c r="FE1249" s="7"/>
      <c r="FF1249" s="7"/>
      <c r="FG1249" s="7"/>
      <c r="FH1249" s="7"/>
      <c r="FI1249" s="7"/>
      <c r="FJ1249" s="7"/>
    </row>
    <row r="1250" spans="1:166" s="4" customFormat="1" ht="21.75" hidden="1" customHeight="1" x14ac:dyDescent="0.25">
      <c r="A1250" s="4">
        <v>1248</v>
      </c>
      <c r="B1250" s="4" t="s">
        <v>3951</v>
      </c>
      <c r="C1250" s="144" t="s">
        <v>1508</v>
      </c>
      <c r="D1250" s="209" t="s">
        <v>4200</v>
      </c>
      <c r="E1250" s="215"/>
      <c r="F1250" s="26" t="s">
        <v>2101</v>
      </c>
      <c r="G1250" s="26" t="s">
        <v>2296</v>
      </c>
      <c r="H1250" s="26" t="s">
        <v>40</v>
      </c>
      <c r="I1250" s="8">
        <v>45762</v>
      </c>
      <c r="J1250" s="71">
        <f t="shared" ca="1" si="193"/>
        <v>684.39353854166984</v>
      </c>
      <c r="K1250" s="19">
        <v>729</v>
      </c>
      <c r="L1250" s="70">
        <f t="shared" si="194"/>
        <v>46491</v>
      </c>
      <c r="M1250" s="215"/>
      <c r="O1250" s="23"/>
      <c r="U1250" s="47" t="s">
        <v>29</v>
      </c>
      <c r="X1250" s="47" t="s">
        <v>6973</v>
      </c>
      <c r="Y1250" s="211" t="s">
        <v>4173</v>
      </c>
      <c r="Z1250" s="110" t="s">
        <v>4046</v>
      </c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/>
      <c r="AT1250" s="7"/>
      <c r="AU1250" s="7"/>
      <c r="AV1250" s="7"/>
      <c r="AW1250" s="7"/>
      <c r="AX1250" s="7"/>
      <c r="AY1250" s="7"/>
      <c r="AZ1250" s="7"/>
      <c r="BA1250" s="7"/>
      <c r="BB1250" s="7"/>
      <c r="BC1250" s="7"/>
      <c r="BD1250" s="7"/>
      <c r="BE1250" s="7"/>
      <c r="BF1250" s="7"/>
      <c r="BG1250" s="7"/>
      <c r="BH1250" s="7"/>
      <c r="BI1250" s="7"/>
      <c r="BJ1250" s="7"/>
      <c r="BK1250" s="7"/>
      <c r="BL1250" s="7"/>
      <c r="BM1250" s="7"/>
      <c r="BN1250" s="7"/>
      <c r="BO1250" s="7"/>
      <c r="BP1250" s="7"/>
      <c r="BQ1250" s="7"/>
      <c r="BR1250" s="7"/>
      <c r="BS1250" s="7"/>
      <c r="BT1250" s="7"/>
      <c r="BU1250" s="7"/>
      <c r="BV1250" s="7"/>
      <c r="BW1250" s="7"/>
      <c r="BX1250" s="7"/>
      <c r="BY1250" s="7"/>
      <c r="BZ1250" s="7"/>
      <c r="CA1250" s="7"/>
      <c r="CB1250" s="7"/>
      <c r="CC1250" s="7"/>
      <c r="CD1250" s="7"/>
      <c r="CE1250" s="7"/>
      <c r="CF1250" s="7"/>
      <c r="CG1250" s="7"/>
      <c r="CH1250" s="7"/>
      <c r="CI1250" s="7"/>
      <c r="CJ1250" s="7"/>
      <c r="CK1250" s="7"/>
      <c r="CL1250" s="7"/>
      <c r="CM1250" s="7"/>
      <c r="CN1250" s="7"/>
      <c r="CO1250" s="7"/>
      <c r="CP1250" s="7"/>
      <c r="CQ1250" s="7"/>
      <c r="CR1250" s="7"/>
      <c r="CS1250" s="7"/>
      <c r="CT1250" s="7"/>
      <c r="CU1250" s="7"/>
      <c r="CV1250" s="7"/>
      <c r="CW1250" s="7"/>
      <c r="CX1250" s="7"/>
      <c r="CY1250" s="7"/>
      <c r="CZ1250" s="7"/>
      <c r="DA1250" s="7"/>
      <c r="DB1250" s="7"/>
      <c r="DC1250" s="7"/>
      <c r="DD1250" s="7"/>
      <c r="DE1250" s="7"/>
      <c r="DF1250" s="7"/>
      <c r="DG1250" s="7"/>
      <c r="DH1250" s="7"/>
      <c r="DI1250" s="7"/>
      <c r="DJ1250" s="7"/>
      <c r="DK1250" s="7"/>
      <c r="DL1250" s="7"/>
      <c r="DM1250" s="7"/>
      <c r="DN1250" s="7"/>
      <c r="DO1250" s="7"/>
      <c r="DP1250" s="7"/>
      <c r="DQ1250" s="7"/>
      <c r="DR1250" s="7"/>
      <c r="DS1250" s="7"/>
      <c r="DT1250" s="7"/>
      <c r="DU1250" s="7"/>
      <c r="DV1250" s="7"/>
      <c r="DW1250" s="7"/>
      <c r="DX1250" s="7"/>
      <c r="DY1250" s="7"/>
      <c r="DZ1250" s="7"/>
      <c r="EA1250" s="7"/>
      <c r="EB1250" s="7"/>
      <c r="EC1250" s="7"/>
      <c r="ED1250" s="7"/>
      <c r="EE1250" s="7"/>
      <c r="EF1250" s="7"/>
      <c r="EG1250" s="7"/>
      <c r="EH1250" s="7"/>
      <c r="EI1250" s="7"/>
      <c r="EJ1250" s="7"/>
      <c r="EK1250" s="7"/>
      <c r="EL1250" s="7"/>
      <c r="EM1250" s="7"/>
      <c r="EN1250" s="7"/>
      <c r="EO1250" s="7"/>
      <c r="EP1250" s="7"/>
      <c r="EQ1250" s="7"/>
      <c r="ER1250" s="7"/>
      <c r="ES1250" s="7"/>
      <c r="ET1250" s="7"/>
      <c r="EU1250" s="7"/>
      <c r="EV1250" s="7"/>
      <c r="EW1250" s="7"/>
      <c r="EX1250" s="7"/>
      <c r="EY1250" s="7"/>
      <c r="EZ1250" s="7"/>
      <c r="FA1250" s="7"/>
      <c r="FB1250" s="7"/>
      <c r="FC1250" s="7"/>
      <c r="FD1250" s="7"/>
      <c r="FE1250" s="7"/>
      <c r="FF1250" s="7"/>
      <c r="FG1250" s="7"/>
      <c r="FH1250" s="7"/>
      <c r="FI1250" s="7"/>
      <c r="FJ1250" s="7"/>
    </row>
    <row r="1251" spans="1:166" s="4" customFormat="1" ht="21.75" hidden="1" customHeight="1" x14ac:dyDescent="0.25">
      <c r="A1251" s="4">
        <v>1249</v>
      </c>
      <c r="B1251" s="4" t="s">
        <v>3951</v>
      </c>
      <c r="C1251" s="144" t="s">
        <v>1508</v>
      </c>
      <c r="D1251" s="209" t="s">
        <v>4201</v>
      </c>
      <c r="E1251" s="215" t="s">
        <v>2859</v>
      </c>
      <c r="F1251" s="26" t="s">
        <v>2101</v>
      </c>
      <c r="G1251" s="26" t="s">
        <v>2296</v>
      </c>
      <c r="H1251" s="26" t="s">
        <v>40</v>
      </c>
      <c r="I1251" s="8">
        <v>45762</v>
      </c>
      <c r="J1251" s="71">
        <f t="shared" ca="1" si="193"/>
        <v>684.39353854166984</v>
      </c>
      <c r="K1251" s="19">
        <v>729</v>
      </c>
      <c r="L1251" s="70">
        <f t="shared" si="194"/>
        <v>46491</v>
      </c>
      <c r="M1251" s="215" t="s">
        <v>2859</v>
      </c>
      <c r="O1251" s="209" t="s">
        <v>4258</v>
      </c>
      <c r="U1251" s="47" t="s">
        <v>29</v>
      </c>
      <c r="X1251" s="47" t="s">
        <v>6973</v>
      </c>
      <c r="Y1251" s="209" t="s">
        <v>4174</v>
      </c>
      <c r="Z1251" s="110" t="s">
        <v>4047</v>
      </c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7"/>
      <c r="AX1251" s="7"/>
      <c r="AY1251" s="7"/>
      <c r="AZ1251" s="7"/>
      <c r="BA1251" s="7"/>
      <c r="BB1251" s="7"/>
      <c r="BC1251" s="7"/>
      <c r="BD1251" s="7"/>
      <c r="BE1251" s="7"/>
      <c r="BF1251" s="7"/>
      <c r="BG1251" s="7"/>
      <c r="BH1251" s="7"/>
      <c r="BI1251" s="7"/>
      <c r="BJ1251" s="7"/>
      <c r="BK1251" s="7"/>
      <c r="BL1251" s="7"/>
      <c r="BM1251" s="7"/>
      <c r="BN1251" s="7"/>
      <c r="BO1251" s="7"/>
      <c r="BP1251" s="7"/>
      <c r="BQ1251" s="7"/>
      <c r="BR1251" s="7"/>
      <c r="BS1251" s="7"/>
      <c r="BT1251" s="7"/>
      <c r="BU1251" s="7"/>
      <c r="BV1251" s="7"/>
      <c r="BW1251" s="7"/>
      <c r="BX1251" s="7"/>
      <c r="BY1251" s="7"/>
      <c r="BZ1251" s="7"/>
      <c r="CA1251" s="7"/>
      <c r="CB1251" s="7"/>
      <c r="CC1251" s="7"/>
      <c r="CD1251" s="7"/>
      <c r="CE1251" s="7"/>
      <c r="CF1251" s="7"/>
      <c r="CG1251" s="7"/>
      <c r="CH1251" s="7"/>
      <c r="CI1251" s="7"/>
      <c r="CJ1251" s="7"/>
      <c r="CK1251" s="7"/>
      <c r="CL1251" s="7"/>
      <c r="CM1251" s="7"/>
      <c r="CN1251" s="7"/>
      <c r="CO1251" s="7"/>
      <c r="CP1251" s="7"/>
      <c r="CQ1251" s="7"/>
      <c r="CR1251" s="7"/>
      <c r="CS1251" s="7"/>
      <c r="CT1251" s="7"/>
      <c r="CU1251" s="7"/>
      <c r="CV1251" s="7"/>
      <c r="CW1251" s="7"/>
      <c r="CX1251" s="7"/>
      <c r="CY1251" s="7"/>
      <c r="CZ1251" s="7"/>
      <c r="DA1251" s="7"/>
      <c r="DB1251" s="7"/>
      <c r="DC1251" s="7"/>
      <c r="DD1251" s="7"/>
      <c r="DE1251" s="7"/>
      <c r="DF1251" s="7"/>
      <c r="DG1251" s="7"/>
      <c r="DH1251" s="7"/>
      <c r="DI1251" s="7"/>
      <c r="DJ1251" s="7"/>
      <c r="DK1251" s="7"/>
      <c r="DL1251" s="7"/>
      <c r="DM1251" s="7"/>
      <c r="DN1251" s="7"/>
      <c r="DO1251" s="7"/>
      <c r="DP1251" s="7"/>
      <c r="DQ1251" s="7"/>
      <c r="DR1251" s="7"/>
      <c r="DS1251" s="7"/>
      <c r="DT1251" s="7"/>
      <c r="DU1251" s="7"/>
      <c r="DV1251" s="7"/>
      <c r="DW1251" s="7"/>
      <c r="DX1251" s="7"/>
      <c r="DY1251" s="7"/>
      <c r="DZ1251" s="7"/>
      <c r="EA1251" s="7"/>
      <c r="EB1251" s="7"/>
      <c r="EC1251" s="7"/>
      <c r="ED1251" s="7"/>
      <c r="EE1251" s="7"/>
      <c r="EF1251" s="7"/>
      <c r="EG1251" s="7"/>
      <c r="EH1251" s="7"/>
      <c r="EI1251" s="7"/>
      <c r="EJ1251" s="7"/>
      <c r="EK1251" s="7"/>
      <c r="EL1251" s="7"/>
      <c r="EM1251" s="7"/>
      <c r="EN1251" s="7"/>
      <c r="EO1251" s="7"/>
      <c r="EP1251" s="7"/>
      <c r="EQ1251" s="7"/>
      <c r="ER1251" s="7"/>
      <c r="ES1251" s="7"/>
      <c r="ET1251" s="7"/>
      <c r="EU1251" s="7"/>
      <c r="EV1251" s="7"/>
      <c r="EW1251" s="7"/>
      <c r="EX1251" s="7"/>
      <c r="EY1251" s="7"/>
      <c r="EZ1251" s="7"/>
      <c r="FA1251" s="7"/>
      <c r="FB1251" s="7"/>
      <c r="FC1251" s="7"/>
      <c r="FD1251" s="7"/>
      <c r="FE1251" s="7"/>
      <c r="FF1251" s="7"/>
      <c r="FG1251" s="7"/>
      <c r="FH1251" s="7"/>
      <c r="FI1251" s="7"/>
      <c r="FJ1251" s="7"/>
    </row>
    <row r="1252" spans="1:166" s="4" customFormat="1" ht="21.75" hidden="1" customHeight="1" x14ac:dyDescent="0.25">
      <c r="A1252" s="4">
        <v>1250</v>
      </c>
      <c r="B1252" s="4" t="s">
        <v>3951</v>
      </c>
      <c r="C1252" s="144" t="s">
        <v>4054</v>
      </c>
      <c r="D1252" s="209" t="s">
        <v>4199</v>
      </c>
      <c r="E1252" s="215"/>
      <c r="F1252" s="26" t="s">
        <v>2101</v>
      </c>
      <c r="G1252" s="26" t="s">
        <v>2296</v>
      </c>
      <c r="H1252" s="26" t="s">
        <v>40</v>
      </c>
      <c r="I1252" s="8">
        <v>45718</v>
      </c>
      <c r="J1252" s="71">
        <f t="shared" ca="1" si="193"/>
        <v>640.39353854166984</v>
      </c>
      <c r="K1252" s="19">
        <v>729</v>
      </c>
      <c r="L1252" s="70">
        <f t="shared" si="194"/>
        <v>46447</v>
      </c>
      <c r="M1252" s="215"/>
      <c r="O1252" s="23"/>
      <c r="U1252" s="47" t="s">
        <v>29</v>
      </c>
      <c r="X1252" s="47" t="s">
        <v>6973</v>
      </c>
      <c r="Y1252" s="209" t="s">
        <v>4100</v>
      </c>
      <c r="Z1252" s="110" t="s">
        <v>4048</v>
      </c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7"/>
      <c r="AW1252" s="7"/>
      <c r="AX1252" s="7"/>
      <c r="AY1252" s="7"/>
      <c r="AZ1252" s="7"/>
      <c r="BA1252" s="7"/>
      <c r="BB1252" s="7"/>
      <c r="BC1252" s="7"/>
      <c r="BD1252" s="7"/>
      <c r="BE1252" s="7"/>
      <c r="BF1252" s="7"/>
      <c r="BG1252" s="7"/>
      <c r="BH1252" s="7"/>
      <c r="BI1252" s="7"/>
      <c r="BJ1252" s="7"/>
      <c r="BK1252" s="7"/>
      <c r="BL1252" s="7"/>
      <c r="BM1252" s="7"/>
      <c r="BN1252" s="7"/>
      <c r="BO1252" s="7"/>
      <c r="BP1252" s="7"/>
      <c r="BQ1252" s="7"/>
      <c r="BR1252" s="7"/>
      <c r="BS1252" s="7"/>
      <c r="BT1252" s="7"/>
      <c r="BU1252" s="7"/>
      <c r="BV1252" s="7"/>
      <c r="BW1252" s="7"/>
      <c r="BX1252" s="7"/>
      <c r="BY1252" s="7"/>
      <c r="BZ1252" s="7"/>
      <c r="CA1252" s="7"/>
      <c r="CB1252" s="7"/>
      <c r="CC1252" s="7"/>
      <c r="CD1252" s="7"/>
      <c r="CE1252" s="7"/>
      <c r="CF1252" s="7"/>
      <c r="CG1252" s="7"/>
      <c r="CH1252" s="7"/>
      <c r="CI1252" s="7"/>
      <c r="CJ1252" s="7"/>
      <c r="CK1252" s="7"/>
      <c r="CL1252" s="7"/>
      <c r="CM1252" s="7"/>
      <c r="CN1252" s="7"/>
      <c r="CO1252" s="7"/>
      <c r="CP1252" s="7"/>
      <c r="CQ1252" s="7"/>
      <c r="CR1252" s="7"/>
      <c r="CS1252" s="7"/>
      <c r="CT1252" s="7"/>
      <c r="CU1252" s="7"/>
      <c r="CV1252" s="7"/>
      <c r="CW1252" s="7"/>
      <c r="CX1252" s="7"/>
      <c r="CY1252" s="7"/>
      <c r="CZ1252" s="7"/>
      <c r="DA1252" s="7"/>
      <c r="DB1252" s="7"/>
      <c r="DC1252" s="7"/>
      <c r="DD1252" s="7"/>
      <c r="DE1252" s="7"/>
      <c r="DF1252" s="7"/>
      <c r="DG1252" s="7"/>
      <c r="DH1252" s="7"/>
      <c r="DI1252" s="7"/>
      <c r="DJ1252" s="7"/>
      <c r="DK1252" s="7"/>
      <c r="DL1252" s="7"/>
      <c r="DM1252" s="7"/>
      <c r="DN1252" s="7"/>
      <c r="DO1252" s="7"/>
      <c r="DP1252" s="7"/>
      <c r="DQ1252" s="7"/>
      <c r="DR1252" s="7"/>
      <c r="DS1252" s="7"/>
      <c r="DT1252" s="7"/>
      <c r="DU1252" s="7"/>
      <c r="DV1252" s="7"/>
      <c r="DW1252" s="7"/>
      <c r="DX1252" s="7"/>
      <c r="DY1252" s="7"/>
      <c r="DZ1252" s="7"/>
      <c r="EA1252" s="7"/>
      <c r="EB1252" s="7"/>
      <c r="EC1252" s="7"/>
      <c r="ED1252" s="7"/>
      <c r="EE1252" s="7"/>
      <c r="EF1252" s="7"/>
      <c r="EG1252" s="7"/>
      <c r="EH1252" s="7"/>
      <c r="EI1252" s="7"/>
      <c r="EJ1252" s="7"/>
      <c r="EK1252" s="7"/>
      <c r="EL1252" s="7"/>
      <c r="EM1252" s="7"/>
      <c r="EN1252" s="7"/>
      <c r="EO1252" s="7"/>
      <c r="EP1252" s="7"/>
      <c r="EQ1252" s="7"/>
      <c r="ER1252" s="7"/>
      <c r="ES1252" s="7"/>
      <c r="ET1252" s="7"/>
      <c r="EU1252" s="7"/>
      <c r="EV1252" s="7"/>
      <c r="EW1252" s="7"/>
      <c r="EX1252" s="7"/>
      <c r="EY1252" s="7"/>
      <c r="EZ1252" s="7"/>
      <c r="FA1252" s="7"/>
      <c r="FB1252" s="7"/>
      <c r="FC1252" s="7"/>
      <c r="FD1252" s="7"/>
      <c r="FE1252" s="7"/>
      <c r="FF1252" s="7"/>
      <c r="FG1252" s="7"/>
      <c r="FH1252" s="7"/>
      <c r="FI1252" s="7"/>
      <c r="FJ1252" s="7"/>
    </row>
    <row r="1253" spans="1:166" s="4" customFormat="1" ht="21.75" hidden="1" customHeight="1" x14ac:dyDescent="0.25">
      <c r="A1253" s="4">
        <v>1251</v>
      </c>
      <c r="B1253" s="4" t="s">
        <v>3951</v>
      </c>
      <c r="C1253" s="144" t="s">
        <v>4054</v>
      </c>
      <c r="D1253" s="209" t="s">
        <v>4200</v>
      </c>
      <c r="E1253" s="215"/>
      <c r="F1253" s="26" t="s">
        <v>2101</v>
      </c>
      <c r="G1253" s="26" t="s">
        <v>2296</v>
      </c>
      <c r="H1253" s="26" t="s">
        <v>40</v>
      </c>
      <c r="I1253" s="8">
        <v>45718</v>
      </c>
      <c r="J1253" s="71">
        <f t="shared" ca="1" si="193"/>
        <v>640.39353854166984</v>
      </c>
      <c r="K1253" s="19">
        <v>729</v>
      </c>
      <c r="L1253" s="70">
        <f t="shared" si="194"/>
        <v>46447</v>
      </c>
      <c r="M1253" s="215"/>
      <c r="O1253" s="23"/>
      <c r="U1253" s="47" t="s">
        <v>29</v>
      </c>
      <c r="X1253" s="47" t="s">
        <v>6973</v>
      </c>
      <c r="Y1253" s="211" t="s">
        <v>4175</v>
      </c>
      <c r="Z1253" s="110" t="s">
        <v>4049</v>
      </c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  <c r="AU1253" s="7"/>
      <c r="AV1253" s="7"/>
      <c r="AW1253" s="7"/>
      <c r="AX1253" s="7"/>
      <c r="AY1253" s="7"/>
      <c r="AZ1253" s="7"/>
      <c r="BA1253" s="7"/>
      <c r="BB1253" s="7"/>
      <c r="BC1253" s="7"/>
      <c r="BD1253" s="7"/>
      <c r="BE1253" s="7"/>
      <c r="BF1253" s="7"/>
      <c r="BG1253" s="7"/>
      <c r="BH1253" s="7"/>
      <c r="BI1253" s="7"/>
      <c r="BJ1253" s="7"/>
      <c r="BK1253" s="7"/>
      <c r="BL1253" s="7"/>
      <c r="BM1253" s="7"/>
      <c r="BN1253" s="7"/>
      <c r="BO1253" s="7"/>
      <c r="BP1253" s="7"/>
      <c r="BQ1253" s="7"/>
      <c r="BR1253" s="7"/>
      <c r="BS1253" s="7"/>
      <c r="BT1253" s="7"/>
      <c r="BU1253" s="7"/>
      <c r="BV1253" s="7"/>
      <c r="BW1253" s="7"/>
      <c r="BX1253" s="7"/>
      <c r="BY1253" s="7"/>
      <c r="BZ1253" s="7"/>
      <c r="CA1253" s="7"/>
      <c r="CB1253" s="7"/>
      <c r="CC1253" s="7"/>
      <c r="CD1253" s="7"/>
      <c r="CE1253" s="7"/>
      <c r="CF1253" s="7"/>
      <c r="CG1253" s="7"/>
      <c r="CH1253" s="7"/>
      <c r="CI1253" s="7"/>
      <c r="CJ1253" s="7"/>
      <c r="CK1253" s="7"/>
      <c r="CL1253" s="7"/>
      <c r="CM1253" s="7"/>
      <c r="CN1253" s="7"/>
      <c r="CO1253" s="7"/>
      <c r="CP1253" s="7"/>
      <c r="CQ1253" s="7"/>
      <c r="CR1253" s="7"/>
      <c r="CS1253" s="7"/>
      <c r="CT1253" s="7"/>
      <c r="CU1253" s="7"/>
      <c r="CV1253" s="7"/>
      <c r="CW1253" s="7"/>
      <c r="CX1253" s="7"/>
      <c r="CY1253" s="7"/>
      <c r="CZ1253" s="7"/>
      <c r="DA1253" s="7"/>
      <c r="DB1253" s="7"/>
      <c r="DC1253" s="7"/>
      <c r="DD1253" s="7"/>
      <c r="DE1253" s="7"/>
      <c r="DF1253" s="7"/>
      <c r="DG1253" s="7"/>
      <c r="DH1253" s="7"/>
      <c r="DI1253" s="7"/>
      <c r="DJ1253" s="7"/>
      <c r="DK1253" s="7"/>
      <c r="DL1253" s="7"/>
      <c r="DM1253" s="7"/>
      <c r="DN1253" s="7"/>
      <c r="DO1253" s="7"/>
      <c r="DP1253" s="7"/>
      <c r="DQ1253" s="7"/>
      <c r="DR1253" s="7"/>
      <c r="DS1253" s="7"/>
      <c r="DT1253" s="7"/>
      <c r="DU1253" s="7"/>
      <c r="DV1253" s="7"/>
      <c r="DW1253" s="7"/>
      <c r="DX1253" s="7"/>
      <c r="DY1253" s="7"/>
      <c r="DZ1253" s="7"/>
      <c r="EA1253" s="7"/>
      <c r="EB1253" s="7"/>
      <c r="EC1253" s="7"/>
      <c r="ED1253" s="7"/>
      <c r="EE1253" s="7"/>
      <c r="EF1253" s="7"/>
      <c r="EG1253" s="7"/>
      <c r="EH1253" s="7"/>
      <c r="EI1253" s="7"/>
      <c r="EJ1253" s="7"/>
      <c r="EK1253" s="7"/>
      <c r="EL1253" s="7"/>
      <c r="EM1253" s="7"/>
      <c r="EN1253" s="7"/>
      <c r="EO1253" s="7"/>
      <c r="EP1253" s="7"/>
      <c r="EQ1253" s="7"/>
      <c r="ER1253" s="7"/>
      <c r="ES1253" s="7"/>
      <c r="ET1253" s="7"/>
      <c r="EU1253" s="7"/>
      <c r="EV1253" s="7"/>
      <c r="EW1253" s="7"/>
      <c r="EX1253" s="7"/>
      <c r="EY1253" s="7"/>
      <c r="EZ1253" s="7"/>
      <c r="FA1253" s="7"/>
      <c r="FB1253" s="7"/>
      <c r="FC1253" s="7"/>
      <c r="FD1253" s="7"/>
      <c r="FE1253" s="7"/>
      <c r="FF1253" s="7"/>
      <c r="FG1253" s="7"/>
      <c r="FH1253" s="7"/>
      <c r="FI1253" s="7"/>
      <c r="FJ1253" s="7"/>
    </row>
    <row r="1254" spans="1:166" s="26" customFormat="1" ht="21.75" hidden="1" customHeight="1" x14ac:dyDescent="0.25">
      <c r="A1254" s="4">
        <v>1252</v>
      </c>
      <c r="B1254" s="26" t="s">
        <v>3951</v>
      </c>
      <c r="C1254" s="188" t="s">
        <v>4054</v>
      </c>
      <c r="D1254" s="211" t="s">
        <v>4201</v>
      </c>
      <c r="E1254" s="216"/>
      <c r="F1254" s="26" t="s">
        <v>2101</v>
      </c>
      <c r="G1254" s="26" t="s">
        <v>2296</v>
      </c>
      <c r="H1254" s="26" t="s">
        <v>40</v>
      </c>
      <c r="I1254" s="8">
        <v>45718</v>
      </c>
      <c r="J1254" s="71">
        <f t="shared" ca="1" si="193"/>
        <v>640.39353854166984</v>
      </c>
      <c r="K1254" s="19">
        <v>729</v>
      </c>
      <c r="L1254" s="70">
        <f t="shared" si="194"/>
        <v>46447</v>
      </c>
      <c r="M1254" s="216"/>
      <c r="O1254" s="133"/>
      <c r="U1254" s="47" t="s">
        <v>29</v>
      </c>
      <c r="X1254" s="47" t="s">
        <v>6973</v>
      </c>
      <c r="Y1254" s="211" t="s">
        <v>4176</v>
      </c>
      <c r="Z1254" s="133" t="s">
        <v>4050</v>
      </c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  <c r="BG1254" s="96"/>
      <c r="BH1254" s="96"/>
      <c r="BI1254" s="96"/>
      <c r="BJ1254" s="96"/>
      <c r="BK1254" s="96"/>
      <c r="BL1254" s="96"/>
      <c r="BM1254" s="96"/>
      <c r="BN1254" s="96"/>
      <c r="BO1254" s="96"/>
      <c r="BP1254" s="96"/>
      <c r="BQ1254" s="96"/>
      <c r="BR1254" s="96"/>
      <c r="BS1254" s="96"/>
      <c r="BT1254" s="96"/>
      <c r="BU1254" s="96"/>
      <c r="BV1254" s="96"/>
      <c r="BW1254" s="96"/>
      <c r="BX1254" s="96"/>
      <c r="BY1254" s="96"/>
      <c r="BZ1254" s="96"/>
      <c r="CA1254" s="96"/>
      <c r="CB1254" s="96"/>
      <c r="CC1254" s="96"/>
      <c r="CD1254" s="96"/>
      <c r="CE1254" s="96"/>
      <c r="CF1254" s="96"/>
      <c r="CG1254" s="96"/>
      <c r="CH1254" s="96"/>
      <c r="CI1254" s="96"/>
      <c r="CJ1254" s="96"/>
      <c r="CK1254" s="96"/>
      <c r="CL1254" s="96"/>
      <c r="CM1254" s="96"/>
      <c r="CN1254" s="96"/>
      <c r="CO1254" s="96"/>
      <c r="CP1254" s="96"/>
      <c r="CQ1254" s="96"/>
      <c r="CR1254" s="96"/>
      <c r="CS1254" s="96"/>
      <c r="CT1254" s="96"/>
      <c r="CU1254" s="96"/>
      <c r="CV1254" s="96"/>
      <c r="CW1254" s="96"/>
      <c r="CX1254" s="96"/>
      <c r="CY1254" s="96"/>
      <c r="CZ1254" s="96"/>
      <c r="DA1254" s="96"/>
      <c r="DB1254" s="96"/>
      <c r="DC1254" s="96"/>
      <c r="DD1254" s="96"/>
      <c r="DE1254" s="96"/>
      <c r="DF1254" s="96"/>
      <c r="DG1254" s="96"/>
      <c r="DH1254" s="96"/>
      <c r="DI1254" s="96"/>
      <c r="DJ1254" s="96"/>
      <c r="DK1254" s="96"/>
      <c r="DL1254" s="96"/>
      <c r="DM1254" s="96"/>
      <c r="DN1254" s="96"/>
      <c r="DO1254" s="96"/>
      <c r="DP1254" s="96"/>
      <c r="DQ1254" s="96"/>
      <c r="DR1254" s="96"/>
      <c r="DS1254" s="96"/>
      <c r="DT1254" s="96"/>
      <c r="DU1254" s="96"/>
      <c r="DV1254" s="96"/>
      <c r="DW1254" s="96"/>
      <c r="DX1254" s="96"/>
      <c r="DY1254" s="96"/>
      <c r="DZ1254" s="96"/>
      <c r="EA1254" s="96"/>
      <c r="EB1254" s="96"/>
      <c r="EC1254" s="96"/>
      <c r="ED1254" s="96"/>
      <c r="EE1254" s="96"/>
      <c r="EF1254" s="96"/>
      <c r="EG1254" s="96"/>
      <c r="EH1254" s="96"/>
      <c r="EI1254" s="96"/>
      <c r="EJ1254" s="96"/>
      <c r="EK1254" s="96"/>
      <c r="EL1254" s="96"/>
      <c r="EM1254" s="96"/>
      <c r="EN1254" s="96"/>
      <c r="EO1254" s="96"/>
      <c r="EP1254" s="96"/>
      <c r="EQ1254" s="96"/>
      <c r="ER1254" s="96"/>
      <c r="ES1254" s="96"/>
      <c r="ET1254" s="96"/>
      <c r="EU1254" s="96"/>
      <c r="EV1254" s="96"/>
      <c r="EW1254" s="96"/>
      <c r="EX1254" s="96"/>
      <c r="EY1254" s="96"/>
      <c r="EZ1254" s="96"/>
      <c r="FA1254" s="96"/>
      <c r="FB1254" s="96"/>
      <c r="FC1254" s="96"/>
      <c r="FD1254" s="96"/>
      <c r="FE1254" s="96"/>
      <c r="FF1254" s="96"/>
      <c r="FG1254" s="96"/>
      <c r="FH1254" s="96"/>
      <c r="FI1254" s="96"/>
      <c r="FJ1254" s="96"/>
    </row>
    <row r="1255" spans="1:166" s="4" customFormat="1" ht="24.75" hidden="1" customHeight="1" x14ac:dyDescent="0.25">
      <c r="A1255" s="4">
        <v>1253</v>
      </c>
      <c r="B1255" s="4" t="s">
        <v>4279</v>
      </c>
      <c r="C1255" s="214" t="s">
        <v>4055</v>
      </c>
      <c r="D1255" s="209" t="s">
        <v>819</v>
      </c>
      <c r="E1255" s="214" t="s">
        <v>4462</v>
      </c>
      <c r="F1255" s="26" t="s">
        <v>2101</v>
      </c>
      <c r="G1255" s="26" t="s">
        <v>2296</v>
      </c>
      <c r="H1255" s="26" t="s">
        <v>40</v>
      </c>
      <c r="I1255" s="8">
        <v>45730</v>
      </c>
      <c r="J1255" s="71">
        <f t="shared" ca="1" si="193"/>
        <v>287.39353854166984</v>
      </c>
      <c r="K1255" s="19">
        <v>364</v>
      </c>
      <c r="L1255" s="70">
        <f t="shared" si="194"/>
        <v>46094</v>
      </c>
      <c r="M1255" s="214" t="s">
        <v>4462</v>
      </c>
      <c r="O1255" s="209" t="s">
        <v>4516</v>
      </c>
      <c r="R1255" s="209">
        <v>5.0000000000000001E-3</v>
      </c>
      <c r="U1255" s="47" t="s">
        <v>29</v>
      </c>
      <c r="X1255" s="47" t="s">
        <v>6973</v>
      </c>
      <c r="Y1255" s="209" t="s">
        <v>4371</v>
      </c>
      <c r="Z1255" s="217" t="s">
        <v>4280</v>
      </c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/>
      <c r="AT1255" s="7"/>
      <c r="AU1255" s="7"/>
      <c r="AV1255" s="7"/>
      <c r="AW1255" s="7"/>
      <c r="AX1255" s="7"/>
      <c r="AY1255" s="7"/>
      <c r="AZ1255" s="7"/>
      <c r="BA1255" s="7"/>
      <c r="BB1255" s="7"/>
      <c r="BC1255" s="7"/>
      <c r="BD1255" s="7"/>
      <c r="BE1255" s="7"/>
      <c r="BF1255" s="7"/>
      <c r="BG1255" s="7"/>
      <c r="BH1255" s="7"/>
      <c r="BI1255" s="7"/>
      <c r="BJ1255" s="7"/>
      <c r="BK1255" s="7"/>
      <c r="BL1255" s="7"/>
      <c r="BM1255" s="7"/>
      <c r="BN1255" s="7"/>
      <c r="BO1255" s="7"/>
      <c r="BP1255" s="7"/>
      <c r="BQ1255" s="7"/>
      <c r="BR1255" s="7"/>
      <c r="BS1255" s="7"/>
      <c r="BT1255" s="7"/>
      <c r="BU1255" s="7"/>
      <c r="BV1255" s="7"/>
      <c r="BW1255" s="7"/>
      <c r="BX1255" s="7"/>
      <c r="BY1255" s="7"/>
      <c r="BZ1255" s="7"/>
      <c r="CA1255" s="7"/>
      <c r="CB1255" s="7"/>
      <c r="CC1255" s="7"/>
      <c r="CD1255" s="7"/>
      <c r="CE1255" s="7"/>
      <c r="CF1255" s="7"/>
      <c r="CG1255" s="7"/>
      <c r="CH1255" s="7"/>
      <c r="CI1255" s="7"/>
      <c r="CJ1255" s="7"/>
      <c r="CK1255" s="7"/>
      <c r="CL1255" s="7"/>
      <c r="CM1255" s="7"/>
      <c r="CN1255" s="7"/>
      <c r="CO1255" s="7"/>
      <c r="CP1255" s="7"/>
      <c r="CQ1255" s="7"/>
      <c r="CR1255" s="7"/>
      <c r="CS1255" s="7"/>
      <c r="CT1255" s="7"/>
      <c r="CU1255" s="7"/>
      <c r="CV1255" s="7"/>
      <c r="CW1255" s="7"/>
      <c r="CX1255" s="7"/>
      <c r="CY1255" s="7"/>
      <c r="CZ1255" s="7"/>
      <c r="DA1255" s="7"/>
      <c r="DB1255" s="7"/>
      <c r="DC1255" s="7"/>
      <c r="DD1255" s="7"/>
      <c r="DE1255" s="7"/>
      <c r="DF1255" s="7"/>
      <c r="DG1255" s="7"/>
      <c r="DH1255" s="7"/>
      <c r="DI1255" s="7"/>
      <c r="DJ1255" s="7"/>
      <c r="DK1255" s="7"/>
      <c r="DL1255" s="7"/>
      <c r="DM1255" s="7"/>
      <c r="DN1255" s="7"/>
      <c r="DO1255" s="7"/>
      <c r="DP1255" s="7"/>
      <c r="DQ1255" s="7"/>
      <c r="DR1255" s="7"/>
      <c r="DS1255" s="7"/>
      <c r="DT1255" s="7"/>
      <c r="DU1255" s="7"/>
      <c r="DV1255" s="7"/>
      <c r="DW1255" s="7"/>
      <c r="DX1255" s="7"/>
      <c r="DY1255" s="7"/>
      <c r="DZ1255" s="7"/>
      <c r="EA1255" s="7"/>
      <c r="EB1255" s="7"/>
      <c r="EC1255" s="7"/>
      <c r="ED1255" s="7"/>
      <c r="EE1255" s="7"/>
      <c r="EF1255" s="7"/>
      <c r="EG1255" s="7"/>
      <c r="EH1255" s="7"/>
      <c r="EI1255" s="7"/>
      <c r="EJ1255" s="7"/>
      <c r="EK1255" s="7"/>
      <c r="EL1255" s="7"/>
      <c r="EM1255" s="7"/>
      <c r="EN1255" s="7"/>
      <c r="EO1255" s="7"/>
      <c r="EP1255" s="7"/>
      <c r="EQ1255" s="7"/>
      <c r="ER1255" s="7"/>
      <c r="ES1255" s="7"/>
      <c r="ET1255" s="7"/>
      <c r="EU1255" s="7"/>
      <c r="EV1255" s="7"/>
      <c r="EW1255" s="7"/>
      <c r="EX1255" s="7"/>
      <c r="EY1255" s="7"/>
      <c r="EZ1255" s="7"/>
      <c r="FA1255" s="7"/>
      <c r="FB1255" s="7"/>
      <c r="FC1255" s="7"/>
      <c r="FD1255" s="7"/>
      <c r="FE1255" s="7"/>
      <c r="FF1255" s="7"/>
      <c r="FG1255" s="7"/>
      <c r="FH1255" s="7"/>
      <c r="FI1255" s="7"/>
      <c r="FJ1255" s="7"/>
    </row>
    <row r="1256" spans="1:166" s="4" customFormat="1" ht="36" hidden="1" customHeight="1" x14ac:dyDescent="0.25">
      <c r="A1256" s="4">
        <v>1254</v>
      </c>
      <c r="B1256" s="4" t="s">
        <v>4279</v>
      </c>
      <c r="C1256" s="214" t="s">
        <v>4366</v>
      </c>
      <c r="D1256" s="209" t="s">
        <v>819</v>
      </c>
      <c r="E1256" s="214" t="s">
        <v>4463</v>
      </c>
      <c r="F1256" s="26" t="s">
        <v>2101</v>
      </c>
      <c r="G1256" s="26" t="s">
        <v>2296</v>
      </c>
      <c r="H1256" s="26" t="s">
        <v>40</v>
      </c>
      <c r="I1256" s="8">
        <v>45730</v>
      </c>
      <c r="J1256" s="71">
        <f t="shared" ca="1" si="193"/>
        <v>287.39353854166984</v>
      </c>
      <c r="K1256" s="19">
        <v>364</v>
      </c>
      <c r="L1256" s="70">
        <f t="shared" si="194"/>
        <v>46094</v>
      </c>
      <c r="M1256" s="214" t="s">
        <v>4463</v>
      </c>
      <c r="O1256" s="209" t="s">
        <v>4260</v>
      </c>
      <c r="R1256" s="214" t="s">
        <v>4529</v>
      </c>
      <c r="U1256" s="47" t="s">
        <v>29</v>
      </c>
      <c r="X1256" s="47" t="s">
        <v>6973</v>
      </c>
      <c r="Y1256" s="209" t="s">
        <v>4372</v>
      </c>
      <c r="Z1256" s="110" t="s">
        <v>4281</v>
      </c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  <c r="AR1256" s="7"/>
      <c r="AS1256" s="7"/>
      <c r="AT1256" s="7"/>
      <c r="AU1256" s="7"/>
      <c r="AV1256" s="7"/>
      <c r="AW1256" s="7"/>
      <c r="AX1256" s="7"/>
      <c r="AY1256" s="7"/>
      <c r="AZ1256" s="7"/>
      <c r="BA1256" s="7"/>
      <c r="BB1256" s="7"/>
      <c r="BC1256" s="7"/>
      <c r="BD1256" s="7"/>
      <c r="BE1256" s="7"/>
      <c r="BF1256" s="7"/>
      <c r="BG1256" s="7"/>
      <c r="BH1256" s="7"/>
      <c r="BI1256" s="7"/>
      <c r="BJ1256" s="7"/>
      <c r="BK1256" s="7"/>
      <c r="BL1256" s="7"/>
      <c r="BM1256" s="7"/>
      <c r="BN1256" s="7"/>
      <c r="BO1256" s="7"/>
      <c r="BP1256" s="7"/>
      <c r="BQ1256" s="7"/>
      <c r="BR1256" s="7"/>
      <c r="BS1256" s="7"/>
      <c r="BT1256" s="7"/>
      <c r="BU1256" s="7"/>
      <c r="BV1256" s="7"/>
      <c r="BW1256" s="7"/>
      <c r="BX1256" s="7"/>
      <c r="BY1256" s="7"/>
      <c r="BZ1256" s="7"/>
      <c r="CA1256" s="7"/>
      <c r="CB1256" s="7"/>
      <c r="CC1256" s="7"/>
      <c r="CD1256" s="7"/>
      <c r="CE1256" s="7"/>
      <c r="CF1256" s="7"/>
      <c r="CG1256" s="7"/>
      <c r="CH1256" s="7"/>
      <c r="CI1256" s="7"/>
      <c r="CJ1256" s="7"/>
      <c r="CK1256" s="7"/>
      <c r="CL1256" s="7"/>
      <c r="CM1256" s="7"/>
      <c r="CN1256" s="7"/>
      <c r="CO1256" s="7"/>
      <c r="CP1256" s="7"/>
      <c r="CQ1256" s="7"/>
      <c r="CR1256" s="7"/>
      <c r="CS1256" s="7"/>
      <c r="CT1256" s="7"/>
      <c r="CU1256" s="7"/>
      <c r="CV1256" s="7"/>
      <c r="CW1256" s="7"/>
      <c r="CX1256" s="7"/>
      <c r="CY1256" s="7"/>
      <c r="CZ1256" s="7"/>
      <c r="DA1256" s="7"/>
      <c r="DB1256" s="7"/>
      <c r="DC1256" s="7"/>
      <c r="DD1256" s="7"/>
      <c r="DE1256" s="7"/>
      <c r="DF1256" s="7"/>
      <c r="DG1256" s="7"/>
      <c r="DH1256" s="7"/>
      <c r="DI1256" s="7"/>
      <c r="DJ1256" s="7"/>
      <c r="DK1256" s="7"/>
      <c r="DL1256" s="7"/>
      <c r="DM1256" s="7"/>
      <c r="DN1256" s="7"/>
      <c r="DO1256" s="7"/>
      <c r="DP1256" s="7"/>
      <c r="DQ1256" s="7"/>
      <c r="DR1256" s="7"/>
      <c r="DS1256" s="7"/>
      <c r="DT1256" s="7"/>
      <c r="DU1256" s="7"/>
      <c r="DV1256" s="7"/>
      <c r="DW1256" s="7"/>
      <c r="DX1256" s="7"/>
      <c r="DY1256" s="7"/>
      <c r="DZ1256" s="7"/>
      <c r="EA1256" s="7"/>
      <c r="EB1256" s="7"/>
      <c r="EC1256" s="7"/>
      <c r="ED1256" s="7"/>
      <c r="EE1256" s="7"/>
      <c r="EF1256" s="7"/>
      <c r="EG1256" s="7"/>
      <c r="EH1256" s="7"/>
      <c r="EI1256" s="7"/>
      <c r="EJ1256" s="7"/>
      <c r="EK1256" s="7"/>
      <c r="EL1256" s="7"/>
      <c r="EM1256" s="7"/>
      <c r="EN1256" s="7"/>
      <c r="EO1256" s="7"/>
      <c r="EP1256" s="7"/>
      <c r="EQ1256" s="7"/>
      <c r="ER1256" s="7"/>
      <c r="ES1256" s="7"/>
      <c r="ET1256" s="7"/>
      <c r="EU1256" s="7"/>
      <c r="EV1256" s="7"/>
      <c r="EW1256" s="7"/>
      <c r="EX1256" s="7"/>
      <c r="EY1256" s="7"/>
      <c r="EZ1256" s="7"/>
      <c r="FA1256" s="7"/>
      <c r="FB1256" s="7"/>
      <c r="FC1256" s="7"/>
      <c r="FD1256" s="7"/>
      <c r="FE1256" s="7"/>
      <c r="FF1256" s="7"/>
      <c r="FG1256" s="7"/>
      <c r="FH1256" s="7"/>
      <c r="FI1256" s="7"/>
      <c r="FJ1256" s="7"/>
    </row>
    <row r="1257" spans="1:166" s="4" customFormat="1" ht="24.75" hidden="1" customHeight="1" x14ac:dyDescent="0.25">
      <c r="A1257" s="4">
        <v>1255</v>
      </c>
      <c r="B1257" s="4" t="s">
        <v>4279</v>
      </c>
      <c r="C1257" s="214" t="s">
        <v>4366</v>
      </c>
      <c r="D1257" s="209" t="s">
        <v>819</v>
      </c>
      <c r="E1257" s="214" t="s">
        <v>4464</v>
      </c>
      <c r="F1257" s="26" t="s">
        <v>2101</v>
      </c>
      <c r="G1257" s="26" t="s">
        <v>2296</v>
      </c>
      <c r="H1257" s="26" t="s">
        <v>40</v>
      </c>
      <c r="I1257" s="8">
        <v>45730</v>
      </c>
      <c r="J1257" s="71">
        <f t="shared" ca="1" si="193"/>
        <v>287.39353854166984</v>
      </c>
      <c r="K1257" s="19">
        <v>364</v>
      </c>
      <c r="L1257" s="70">
        <f t="shared" si="194"/>
        <v>46094</v>
      </c>
      <c r="M1257" s="214" t="s">
        <v>4464</v>
      </c>
      <c r="O1257" s="209" t="s">
        <v>307</v>
      </c>
      <c r="R1257" s="209"/>
      <c r="U1257" s="47" t="s">
        <v>29</v>
      </c>
      <c r="X1257" s="47" t="s">
        <v>6973</v>
      </c>
      <c r="Y1257" s="209" t="s">
        <v>4373</v>
      </c>
      <c r="Z1257" s="110" t="s">
        <v>4282</v>
      </c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  <c r="AU1257" s="7"/>
      <c r="AV1257" s="7"/>
      <c r="AW1257" s="7"/>
      <c r="AX1257" s="7"/>
      <c r="AY1257" s="7"/>
      <c r="AZ1257" s="7"/>
      <c r="BA1257" s="7"/>
      <c r="BB1257" s="7"/>
      <c r="BC1257" s="7"/>
      <c r="BD1257" s="7"/>
      <c r="BE1257" s="7"/>
      <c r="BF1257" s="7"/>
      <c r="BG1257" s="7"/>
      <c r="BH1257" s="7"/>
      <c r="BI1257" s="7"/>
      <c r="BJ1257" s="7"/>
      <c r="BK1257" s="7"/>
      <c r="BL1257" s="7"/>
      <c r="BM1257" s="7"/>
      <c r="BN1257" s="7"/>
      <c r="BO1257" s="7"/>
      <c r="BP1257" s="7"/>
      <c r="BQ1257" s="7"/>
      <c r="BR1257" s="7"/>
      <c r="BS1257" s="7"/>
      <c r="BT1257" s="7"/>
      <c r="BU1257" s="7"/>
      <c r="BV1257" s="7"/>
      <c r="BW1257" s="7"/>
      <c r="BX1257" s="7"/>
      <c r="BY1257" s="7"/>
      <c r="BZ1257" s="7"/>
      <c r="CA1257" s="7"/>
      <c r="CB1257" s="7"/>
      <c r="CC1257" s="7"/>
      <c r="CD1257" s="7"/>
      <c r="CE1257" s="7"/>
      <c r="CF1257" s="7"/>
      <c r="CG1257" s="7"/>
      <c r="CH1257" s="7"/>
      <c r="CI1257" s="7"/>
      <c r="CJ1257" s="7"/>
      <c r="CK1257" s="7"/>
      <c r="CL1257" s="7"/>
      <c r="CM1257" s="7"/>
      <c r="CN1257" s="7"/>
      <c r="CO1257" s="7"/>
      <c r="CP1257" s="7"/>
      <c r="CQ1257" s="7"/>
      <c r="CR1257" s="7"/>
      <c r="CS1257" s="7"/>
      <c r="CT1257" s="7"/>
      <c r="CU1257" s="7"/>
      <c r="CV1257" s="7"/>
      <c r="CW1257" s="7"/>
      <c r="CX1257" s="7"/>
      <c r="CY1257" s="7"/>
      <c r="CZ1257" s="7"/>
      <c r="DA1257" s="7"/>
      <c r="DB1257" s="7"/>
      <c r="DC1257" s="7"/>
      <c r="DD1257" s="7"/>
      <c r="DE1257" s="7"/>
      <c r="DF1257" s="7"/>
      <c r="DG1257" s="7"/>
      <c r="DH1257" s="7"/>
      <c r="DI1257" s="7"/>
      <c r="DJ1257" s="7"/>
      <c r="DK1257" s="7"/>
      <c r="DL1257" s="7"/>
      <c r="DM1257" s="7"/>
      <c r="DN1257" s="7"/>
      <c r="DO1257" s="7"/>
      <c r="DP1257" s="7"/>
      <c r="DQ1257" s="7"/>
      <c r="DR1257" s="7"/>
      <c r="DS1257" s="7"/>
      <c r="DT1257" s="7"/>
      <c r="DU1257" s="7"/>
      <c r="DV1257" s="7"/>
      <c r="DW1257" s="7"/>
      <c r="DX1257" s="7"/>
      <c r="DY1257" s="7"/>
      <c r="DZ1257" s="7"/>
      <c r="EA1257" s="7"/>
      <c r="EB1257" s="7"/>
      <c r="EC1257" s="7"/>
      <c r="ED1257" s="7"/>
      <c r="EE1257" s="7"/>
      <c r="EF1257" s="7"/>
      <c r="EG1257" s="7"/>
      <c r="EH1257" s="7"/>
      <c r="EI1257" s="7"/>
      <c r="EJ1257" s="7"/>
      <c r="EK1257" s="7"/>
      <c r="EL1257" s="7"/>
      <c r="EM1257" s="7"/>
      <c r="EN1257" s="7"/>
      <c r="EO1257" s="7"/>
      <c r="EP1257" s="7"/>
      <c r="EQ1257" s="7"/>
      <c r="ER1257" s="7"/>
      <c r="ES1257" s="7"/>
      <c r="ET1257" s="7"/>
      <c r="EU1257" s="7"/>
      <c r="EV1257" s="7"/>
      <c r="EW1257" s="7"/>
      <c r="EX1257" s="7"/>
      <c r="EY1257" s="7"/>
      <c r="EZ1257" s="7"/>
      <c r="FA1257" s="7"/>
      <c r="FB1257" s="7"/>
      <c r="FC1257" s="7"/>
      <c r="FD1257" s="7"/>
      <c r="FE1257" s="7"/>
      <c r="FF1257" s="7"/>
      <c r="FG1257" s="7"/>
      <c r="FH1257" s="7"/>
      <c r="FI1257" s="7"/>
      <c r="FJ1257" s="7"/>
    </row>
    <row r="1258" spans="1:166" s="4" customFormat="1" ht="24.75" hidden="1" customHeight="1" x14ac:dyDescent="0.25">
      <c r="A1258" s="4">
        <v>1256</v>
      </c>
      <c r="B1258" s="4" t="s">
        <v>4279</v>
      </c>
      <c r="C1258" s="214" t="s">
        <v>4367</v>
      </c>
      <c r="D1258" s="209" t="s">
        <v>819</v>
      </c>
      <c r="E1258" s="214" t="s">
        <v>4465</v>
      </c>
      <c r="F1258" s="26" t="s">
        <v>2101</v>
      </c>
      <c r="G1258" s="26" t="s">
        <v>2296</v>
      </c>
      <c r="H1258" s="26" t="s">
        <v>40</v>
      </c>
      <c r="I1258" s="8">
        <v>45730</v>
      </c>
      <c r="J1258" s="71">
        <f t="shared" ca="1" si="193"/>
        <v>287.39353854166984</v>
      </c>
      <c r="K1258" s="19">
        <v>364</v>
      </c>
      <c r="L1258" s="70">
        <f t="shared" si="194"/>
        <v>46094</v>
      </c>
      <c r="M1258" s="214" t="s">
        <v>4465</v>
      </c>
      <c r="O1258" s="209" t="s">
        <v>4517</v>
      </c>
      <c r="R1258" s="209" t="s">
        <v>4530</v>
      </c>
      <c r="U1258" s="47" t="s">
        <v>29</v>
      </c>
      <c r="X1258" s="47" t="s">
        <v>6973</v>
      </c>
      <c r="Y1258" s="209" t="s">
        <v>4374</v>
      </c>
      <c r="Z1258" s="110" t="s">
        <v>4283</v>
      </c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  <c r="AU1258" s="7"/>
      <c r="AV1258" s="7"/>
      <c r="AW1258" s="7"/>
      <c r="AX1258" s="7"/>
      <c r="AY1258" s="7"/>
      <c r="AZ1258" s="7"/>
      <c r="BA1258" s="7"/>
      <c r="BB1258" s="7"/>
      <c r="BC1258" s="7"/>
      <c r="BD1258" s="7"/>
      <c r="BE1258" s="7"/>
      <c r="BF1258" s="7"/>
      <c r="BG1258" s="7"/>
      <c r="BH1258" s="7"/>
      <c r="BI1258" s="7"/>
      <c r="BJ1258" s="7"/>
      <c r="BK1258" s="7"/>
      <c r="BL1258" s="7"/>
      <c r="BM1258" s="7"/>
      <c r="BN1258" s="7"/>
      <c r="BO1258" s="7"/>
      <c r="BP1258" s="7"/>
      <c r="BQ1258" s="7"/>
      <c r="BR1258" s="7"/>
      <c r="BS1258" s="7"/>
      <c r="BT1258" s="7"/>
      <c r="BU1258" s="7"/>
      <c r="BV1258" s="7"/>
      <c r="BW1258" s="7"/>
      <c r="BX1258" s="7"/>
      <c r="BY1258" s="7"/>
      <c r="BZ1258" s="7"/>
      <c r="CA1258" s="7"/>
      <c r="CB1258" s="7"/>
      <c r="CC1258" s="7"/>
      <c r="CD1258" s="7"/>
      <c r="CE1258" s="7"/>
      <c r="CF1258" s="7"/>
      <c r="CG1258" s="7"/>
      <c r="CH1258" s="7"/>
      <c r="CI1258" s="7"/>
      <c r="CJ1258" s="7"/>
      <c r="CK1258" s="7"/>
      <c r="CL1258" s="7"/>
      <c r="CM1258" s="7"/>
      <c r="CN1258" s="7"/>
      <c r="CO1258" s="7"/>
      <c r="CP1258" s="7"/>
      <c r="CQ1258" s="7"/>
      <c r="CR1258" s="7"/>
      <c r="CS1258" s="7"/>
      <c r="CT1258" s="7"/>
      <c r="CU1258" s="7"/>
      <c r="CV1258" s="7"/>
      <c r="CW1258" s="7"/>
      <c r="CX1258" s="7"/>
      <c r="CY1258" s="7"/>
      <c r="CZ1258" s="7"/>
      <c r="DA1258" s="7"/>
      <c r="DB1258" s="7"/>
      <c r="DC1258" s="7"/>
      <c r="DD1258" s="7"/>
      <c r="DE1258" s="7"/>
      <c r="DF1258" s="7"/>
      <c r="DG1258" s="7"/>
      <c r="DH1258" s="7"/>
      <c r="DI1258" s="7"/>
      <c r="DJ1258" s="7"/>
      <c r="DK1258" s="7"/>
      <c r="DL1258" s="7"/>
      <c r="DM1258" s="7"/>
      <c r="DN1258" s="7"/>
      <c r="DO1258" s="7"/>
      <c r="DP1258" s="7"/>
      <c r="DQ1258" s="7"/>
      <c r="DR1258" s="7"/>
      <c r="DS1258" s="7"/>
      <c r="DT1258" s="7"/>
      <c r="DU1258" s="7"/>
      <c r="DV1258" s="7"/>
      <c r="DW1258" s="7"/>
      <c r="DX1258" s="7"/>
      <c r="DY1258" s="7"/>
      <c r="DZ1258" s="7"/>
      <c r="EA1258" s="7"/>
      <c r="EB1258" s="7"/>
      <c r="EC1258" s="7"/>
      <c r="ED1258" s="7"/>
      <c r="EE1258" s="7"/>
      <c r="EF1258" s="7"/>
      <c r="EG1258" s="7"/>
      <c r="EH1258" s="7"/>
      <c r="EI1258" s="7"/>
      <c r="EJ1258" s="7"/>
      <c r="EK1258" s="7"/>
      <c r="EL1258" s="7"/>
      <c r="EM1258" s="7"/>
      <c r="EN1258" s="7"/>
      <c r="EO1258" s="7"/>
      <c r="EP1258" s="7"/>
      <c r="EQ1258" s="7"/>
      <c r="ER1258" s="7"/>
      <c r="ES1258" s="7"/>
      <c r="ET1258" s="7"/>
      <c r="EU1258" s="7"/>
      <c r="EV1258" s="7"/>
      <c r="EW1258" s="7"/>
      <c r="EX1258" s="7"/>
      <c r="EY1258" s="7"/>
      <c r="EZ1258" s="7"/>
      <c r="FA1258" s="7"/>
      <c r="FB1258" s="7"/>
      <c r="FC1258" s="7"/>
      <c r="FD1258" s="7"/>
      <c r="FE1258" s="7"/>
      <c r="FF1258" s="7"/>
      <c r="FG1258" s="7"/>
      <c r="FH1258" s="7"/>
      <c r="FI1258" s="7"/>
      <c r="FJ1258" s="7"/>
    </row>
    <row r="1259" spans="1:166" s="4" customFormat="1" ht="24.75" hidden="1" customHeight="1" x14ac:dyDescent="0.25">
      <c r="A1259" s="4">
        <v>1257</v>
      </c>
      <c r="B1259" s="4" t="s">
        <v>4279</v>
      </c>
      <c r="C1259" s="214" t="s">
        <v>4367</v>
      </c>
      <c r="D1259" s="209" t="s">
        <v>819</v>
      </c>
      <c r="E1259" s="214" t="s">
        <v>4466</v>
      </c>
      <c r="F1259" s="26" t="s">
        <v>2101</v>
      </c>
      <c r="G1259" s="26" t="s">
        <v>2296</v>
      </c>
      <c r="H1259" s="26" t="s">
        <v>40</v>
      </c>
      <c r="I1259" s="8">
        <v>45730</v>
      </c>
      <c r="J1259" s="71">
        <f t="shared" ca="1" si="193"/>
        <v>287.39353854166984</v>
      </c>
      <c r="K1259" s="19">
        <v>364</v>
      </c>
      <c r="L1259" s="70">
        <f t="shared" si="194"/>
        <v>46094</v>
      </c>
      <c r="M1259" s="214" t="s">
        <v>4466</v>
      </c>
      <c r="O1259" s="209" t="s">
        <v>4518</v>
      </c>
      <c r="R1259" s="209" t="s">
        <v>4530</v>
      </c>
      <c r="U1259" s="47" t="s">
        <v>29</v>
      </c>
      <c r="X1259" s="47" t="s">
        <v>6973</v>
      </c>
      <c r="Y1259" s="209" t="s">
        <v>4375</v>
      </c>
      <c r="Z1259" s="110" t="s">
        <v>4284</v>
      </c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  <c r="AR1259" s="7"/>
      <c r="AS1259" s="7"/>
      <c r="AT1259" s="7"/>
      <c r="AU1259" s="7"/>
      <c r="AV1259" s="7"/>
      <c r="AW1259" s="7"/>
      <c r="AX1259" s="7"/>
      <c r="AY1259" s="7"/>
      <c r="AZ1259" s="7"/>
      <c r="BA1259" s="7"/>
      <c r="BB1259" s="7"/>
      <c r="BC1259" s="7"/>
      <c r="BD1259" s="7"/>
      <c r="BE1259" s="7"/>
      <c r="BF1259" s="7"/>
      <c r="BG1259" s="7"/>
      <c r="BH1259" s="7"/>
      <c r="BI1259" s="7"/>
      <c r="BJ1259" s="7"/>
      <c r="BK1259" s="7"/>
      <c r="BL1259" s="7"/>
      <c r="BM1259" s="7"/>
      <c r="BN1259" s="7"/>
      <c r="BO1259" s="7"/>
      <c r="BP1259" s="7"/>
      <c r="BQ1259" s="7"/>
      <c r="BR1259" s="7"/>
      <c r="BS1259" s="7"/>
      <c r="BT1259" s="7"/>
      <c r="BU1259" s="7"/>
      <c r="BV1259" s="7"/>
      <c r="BW1259" s="7"/>
      <c r="BX1259" s="7"/>
      <c r="BY1259" s="7"/>
      <c r="BZ1259" s="7"/>
      <c r="CA1259" s="7"/>
      <c r="CB1259" s="7"/>
      <c r="CC1259" s="7"/>
      <c r="CD1259" s="7"/>
      <c r="CE1259" s="7"/>
      <c r="CF1259" s="7"/>
      <c r="CG1259" s="7"/>
      <c r="CH1259" s="7"/>
      <c r="CI1259" s="7"/>
      <c r="CJ1259" s="7"/>
      <c r="CK1259" s="7"/>
      <c r="CL1259" s="7"/>
      <c r="CM1259" s="7"/>
      <c r="CN1259" s="7"/>
      <c r="CO1259" s="7"/>
      <c r="CP1259" s="7"/>
      <c r="CQ1259" s="7"/>
      <c r="CR1259" s="7"/>
      <c r="CS1259" s="7"/>
      <c r="CT1259" s="7"/>
      <c r="CU1259" s="7"/>
      <c r="CV1259" s="7"/>
      <c r="CW1259" s="7"/>
      <c r="CX1259" s="7"/>
      <c r="CY1259" s="7"/>
      <c r="CZ1259" s="7"/>
      <c r="DA1259" s="7"/>
      <c r="DB1259" s="7"/>
      <c r="DC1259" s="7"/>
      <c r="DD1259" s="7"/>
      <c r="DE1259" s="7"/>
      <c r="DF1259" s="7"/>
      <c r="DG1259" s="7"/>
      <c r="DH1259" s="7"/>
      <c r="DI1259" s="7"/>
      <c r="DJ1259" s="7"/>
      <c r="DK1259" s="7"/>
      <c r="DL1259" s="7"/>
      <c r="DM1259" s="7"/>
      <c r="DN1259" s="7"/>
      <c r="DO1259" s="7"/>
      <c r="DP1259" s="7"/>
      <c r="DQ1259" s="7"/>
      <c r="DR1259" s="7"/>
      <c r="DS1259" s="7"/>
      <c r="DT1259" s="7"/>
      <c r="DU1259" s="7"/>
      <c r="DV1259" s="7"/>
      <c r="DW1259" s="7"/>
      <c r="DX1259" s="7"/>
      <c r="DY1259" s="7"/>
      <c r="DZ1259" s="7"/>
      <c r="EA1259" s="7"/>
      <c r="EB1259" s="7"/>
      <c r="EC1259" s="7"/>
      <c r="ED1259" s="7"/>
      <c r="EE1259" s="7"/>
      <c r="EF1259" s="7"/>
      <c r="EG1259" s="7"/>
      <c r="EH1259" s="7"/>
      <c r="EI1259" s="7"/>
      <c r="EJ1259" s="7"/>
      <c r="EK1259" s="7"/>
      <c r="EL1259" s="7"/>
      <c r="EM1259" s="7"/>
      <c r="EN1259" s="7"/>
      <c r="EO1259" s="7"/>
      <c r="EP1259" s="7"/>
      <c r="EQ1259" s="7"/>
      <c r="ER1259" s="7"/>
      <c r="ES1259" s="7"/>
      <c r="ET1259" s="7"/>
      <c r="EU1259" s="7"/>
      <c r="EV1259" s="7"/>
      <c r="EW1259" s="7"/>
      <c r="EX1259" s="7"/>
      <c r="EY1259" s="7"/>
      <c r="EZ1259" s="7"/>
      <c r="FA1259" s="7"/>
      <c r="FB1259" s="7"/>
      <c r="FC1259" s="7"/>
      <c r="FD1259" s="7"/>
      <c r="FE1259" s="7"/>
      <c r="FF1259" s="7"/>
      <c r="FG1259" s="7"/>
      <c r="FH1259" s="7"/>
      <c r="FI1259" s="7"/>
      <c r="FJ1259" s="7"/>
    </row>
    <row r="1260" spans="1:166" s="4" customFormat="1" ht="24.75" hidden="1" customHeight="1" x14ac:dyDescent="0.25">
      <c r="A1260" s="4">
        <v>1258</v>
      </c>
      <c r="B1260" s="4" t="s">
        <v>4279</v>
      </c>
      <c r="C1260" s="214" t="s">
        <v>4368</v>
      </c>
      <c r="D1260" s="209" t="s">
        <v>819</v>
      </c>
      <c r="E1260" s="214" t="s">
        <v>4467</v>
      </c>
      <c r="F1260" s="26" t="s">
        <v>2101</v>
      </c>
      <c r="G1260" s="26" t="s">
        <v>2296</v>
      </c>
      <c r="H1260" s="26" t="s">
        <v>40</v>
      </c>
      <c r="I1260" s="8">
        <v>45730</v>
      </c>
      <c r="J1260" s="71">
        <f t="shared" ca="1" si="193"/>
        <v>287.39353854166984</v>
      </c>
      <c r="K1260" s="19">
        <v>364</v>
      </c>
      <c r="L1260" s="70">
        <f t="shared" si="194"/>
        <v>46094</v>
      </c>
      <c r="M1260" s="214" t="s">
        <v>4467</v>
      </c>
      <c r="O1260" s="209" t="s">
        <v>4519</v>
      </c>
      <c r="R1260" s="209">
        <v>1</v>
      </c>
      <c r="U1260" s="47" t="s">
        <v>29</v>
      </c>
      <c r="X1260" s="47" t="s">
        <v>6973</v>
      </c>
      <c r="Y1260" s="209" t="s">
        <v>4376</v>
      </c>
      <c r="Z1260" s="110" t="s">
        <v>4285</v>
      </c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  <c r="AU1260" s="7"/>
      <c r="AV1260" s="7"/>
      <c r="AW1260" s="7"/>
      <c r="AX1260" s="7"/>
      <c r="AY1260" s="7"/>
      <c r="AZ1260" s="7"/>
      <c r="BA1260" s="7"/>
      <c r="BB1260" s="7"/>
      <c r="BC1260" s="7"/>
      <c r="BD1260" s="7"/>
      <c r="BE1260" s="7"/>
      <c r="BF1260" s="7"/>
      <c r="BG1260" s="7"/>
      <c r="BH1260" s="7"/>
      <c r="BI1260" s="7"/>
      <c r="BJ1260" s="7"/>
      <c r="BK1260" s="7"/>
      <c r="BL1260" s="7"/>
      <c r="BM1260" s="7"/>
      <c r="BN1260" s="7"/>
      <c r="BO1260" s="7"/>
      <c r="BP1260" s="7"/>
      <c r="BQ1260" s="7"/>
      <c r="BR1260" s="7"/>
      <c r="BS1260" s="7"/>
      <c r="BT1260" s="7"/>
      <c r="BU1260" s="7"/>
      <c r="BV1260" s="7"/>
      <c r="BW1260" s="7"/>
      <c r="BX1260" s="7"/>
      <c r="BY1260" s="7"/>
      <c r="BZ1260" s="7"/>
      <c r="CA1260" s="7"/>
      <c r="CB1260" s="7"/>
      <c r="CC1260" s="7"/>
      <c r="CD1260" s="7"/>
      <c r="CE1260" s="7"/>
      <c r="CF1260" s="7"/>
      <c r="CG1260" s="7"/>
      <c r="CH1260" s="7"/>
      <c r="CI1260" s="7"/>
      <c r="CJ1260" s="7"/>
      <c r="CK1260" s="7"/>
      <c r="CL1260" s="7"/>
      <c r="CM1260" s="7"/>
      <c r="CN1260" s="7"/>
      <c r="CO1260" s="7"/>
      <c r="CP1260" s="7"/>
      <c r="CQ1260" s="7"/>
      <c r="CR1260" s="7"/>
      <c r="CS1260" s="7"/>
      <c r="CT1260" s="7"/>
      <c r="CU1260" s="7"/>
      <c r="CV1260" s="7"/>
      <c r="CW1260" s="7"/>
      <c r="CX1260" s="7"/>
      <c r="CY1260" s="7"/>
      <c r="CZ1260" s="7"/>
      <c r="DA1260" s="7"/>
      <c r="DB1260" s="7"/>
      <c r="DC1260" s="7"/>
      <c r="DD1260" s="7"/>
      <c r="DE1260" s="7"/>
      <c r="DF1260" s="7"/>
      <c r="DG1260" s="7"/>
      <c r="DH1260" s="7"/>
      <c r="DI1260" s="7"/>
      <c r="DJ1260" s="7"/>
      <c r="DK1260" s="7"/>
      <c r="DL1260" s="7"/>
      <c r="DM1260" s="7"/>
      <c r="DN1260" s="7"/>
      <c r="DO1260" s="7"/>
      <c r="DP1260" s="7"/>
      <c r="DQ1260" s="7"/>
      <c r="DR1260" s="7"/>
      <c r="DS1260" s="7"/>
      <c r="DT1260" s="7"/>
      <c r="DU1260" s="7"/>
      <c r="DV1260" s="7"/>
      <c r="DW1260" s="7"/>
      <c r="DX1260" s="7"/>
      <c r="DY1260" s="7"/>
      <c r="DZ1260" s="7"/>
      <c r="EA1260" s="7"/>
      <c r="EB1260" s="7"/>
      <c r="EC1260" s="7"/>
      <c r="ED1260" s="7"/>
      <c r="EE1260" s="7"/>
      <c r="EF1260" s="7"/>
      <c r="EG1260" s="7"/>
      <c r="EH1260" s="7"/>
      <c r="EI1260" s="7"/>
      <c r="EJ1260" s="7"/>
      <c r="EK1260" s="7"/>
      <c r="EL1260" s="7"/>
      <c r="EM1260" s="7"/>
      <c r="EN1260" s="7"/>
      <c r="EO1260" s="7"/>
      <c r="EP1260" s="7"/>
      <c r="EQ1260" s="7"/>
      <c r="ER1260" s="7"/>
      <c r="ES1260" s="7"/>
      <c r="ET1260" s="7"/>
      <c r="EU1260" s="7"/>
      <c r="EV1260" s="7"/>
      <c r="EW1260" s="7"/>
      <c r="EX1260" s="7"/>
      <c r="EY1260" s="7"/>
      <c r="EZ1260" s="7"/>
      <c r="FA1260" s="7"/>
      <c r="FB1260" s="7"/>
      <c r="FC1260" s="7"/>
      <c r="FD1260" s="7"/>
      <c r="FE1260" s="7"/>
      <c r="FF1260" s="7"/>
      <c r="FG1260" s="7"/>
      <c r="FH1260" s="7"/>
      <c r="FI1260" s="7"/>
      <c r="FJ1260" s="7"/>
    </row>
    <row r="1261" spans="1:166" s="4" customFormat="1" ht="24.75" hidden="1" customHeight="1" x14ac:dyDescent="0.25">
      <c r="A1261" s="4">
        <v>1259</v>
      </c>
      <c r="B1261" s="4" t="s">
        <v>4279</v>
      </c>
      <c r="C1261" s="214" t="s">
        <v>4368</v>
      </c>
      <c r="D1261" s="209" t="s">
        <v>819</v>
      </c>
      <c r="E1261" s="214" t="s">
        <v>4467</v>
      </c>
      <c r="F1261" s="26" t="s">
        <v>2101</v>
      </c>
      <c r="G1261" s="26" t="s">
        <v>2296</v>
      </c>
      <c r="H1261" s="26" t="s">
        <v>40</v>
      </c>
      <c r="I1261" s="8">
        <v>45730</v>
      </c>
      <c r="J1261" s="71">
        <f t="shared" ca="1" si="193"/>
        <v>287.39353854166984</v>
      </c>
      <c r="K1261" s="19">
        <v>364</v>
      </c>
      <c r="L1261" s="70">
        <f t="shared" si="194"/>
        <v>46094</v>
      </c>
      <c r="M1261" s="214" t="s">
        <v>4467</v>
      </c>
      <c r="O1261" s="209" t="s">
        <v>2060</v>
      </c>
      <c r="R1261" s="209">
        <v>1</v>
      </c>
      <c r="U1261" s="47" t="s">
        <v>29</v>
      </c>
      <c r="X1261" s="47" t="s">
        <v>6973</v>
      </c>
      <c r="Y1261" s="209" t="s">
        <v>4377</v>
      </c>
      <c r="Z1261" s="110" t="s">
        <v>4286</v>
      </c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  <c r="AU1261" s="7"/>
      <c r="AV1261" s="7"/>
      <c r="AW1261" s="7"/>
      <c r="AX1261" s="7"/>
      <c r="AY1261" s="7"/>
      <c r="AZ1261" s="7"/>
      <c r="BA1261" s="7"/>
      <c r="BB1261" s="7"/>
      <c r="BC1261" s="7"/>
      <c r="BD1261" s="7"/>
      <c r="BE1261" s="7"/>
      <c r="BF1261" s="7"/>
      <c r="BG1261" s="7"/>
      <c r="BH1261" s="7"/>
      <c r="BI1261" s="7"/>
      <c r="BJ1261" s="7"/>
      <c r="BK1261" s="7"/>
      <c r="BL1261" s="7"/>
      <c r="BM1261" s="7"/>
      <c r="BN1261" s="7"/>
      <c r="BO1261" s="7"/>
      <c r="BP1261" s="7"/>
      <c r="BQ1261" s="7"/>
      <c r="BR1261" s="7"/>
      <c r="BS1261" s="7"/>
      <c r="BT1261" s="7"/>
      <c r="BU1261" s="7"/>
      <c r="BV1261" s="7"/>
      <c r="BW1261" s="7"/>
      <c r="BX1261" s="7"/>
      <c r="BY1261" s="7"/>
      <c r="BZ1261" s="7"/>
      <c r="CA1261" s="7"/>
      <c r="CB1261" s="7"/>
      <c r="CC1261" s="7"/>
      <c r="CD1261" s="7"/>
      <c r="CE1261" s="7"/>
      <c r="CF1261" s="7"/>
      <c r="CG1261" s="7"/>
      <c r="CH1261" s="7"/>
      <c r="CI1261" s="7"/>
      <c r="CJ1261" s="7"/>
      <c r="CK1261" s="7"/>
      <c r="CL1261" s="7"/>
      <c r="CM1261" s="7"/>
      <c r="CN1261" s="7"/>
      <c r="CO1261" s="7"/>
      <c r="CP1261" s="7"/>
      <c r="CQ1261" s="7"/>
      <c r="CR1261" s="7"/>
      <c r="CS1261" s="7"/>
      <c r="CT1261" s="7"/>
      <c r="CU1261" s="7"/>
      <c r="CV1261" s="7"/>
      <c r="CW1261" s="7"/>
      <c r="CX1261" s="7"/>
      <c r="CY1261" s="7"/>
      <c r="CZ1261" s="7"/>
      <c r="DA1261" s="7"/>
      <c r="DB1261" s="7"/>
      <c r="DC1261" s="7"/>
      <c r="DD1261" s="7"/>
      <c r="DE1261" s="7"/>
      <c r="DF1261" s="7"/>
      <c r="DG1261" s="7"/>
      <c r="DH1261" s="7"/>
      <c r="DI1261" s="7"/>
      <c r="DJ1261" s="7"/>
      <c r="DK1261" s="7"/>
      <c r="DL1261" s="7"/>
      <c r="DM1261" s="7"/>
      <c r="DN1261" s="7"/>
      <c r="DO1261" s="7"/>
      <c r="DP1261" s="7"/>
      <c r="DQ1261" s="7"/>
      <c r="DR1261" s="7"/>
      <c r="DS1261" s="7"/>
      <c r="DT1261" s="7"/>
      <c r="DU1261" s="7"/>
      <c r="DV1261" s="7"/>
      <c r="DW1261" s="7"/>
      <c r="DX1261" s="7"/>
      <c r="DY1261" s="7"/>
      <c r="DZ1261" s="7"/>
      <c r="EA1261" s="7"/>
      <c r="EB1261" s="7"/>
      <c r="EC1261" s="7"/>
      <c r="ED1261" s="7"/>
      <c r="EE1261" s="7"/>
      <c r="EF1261" s="7"/>
      <c r="EG1261" s="7"/>
      <c r="EH1261" s="7"/>
      <c r="EI1261" s="7"/>
      <c r="EJ1261" s="7"/>
      <c r="EK1261" s="7"/>
      <c r="EL1261" s="7"/>
      <c r="EM1261" s="7"/>
      <c r="EN1261" s="7"/>
      <c r="EO1261" s="7"/>
      <c r="EP1261" s="7"/>
      <c r="EQ1261" s="7"/>
      <c r="ER1261" s="7"/>
      <c r="ES1261" s="7"/>
      <c r="ET1261" s="7"/>
      <c r="EU1261" s="7"/>
      <c r="EV1261" s="7"/>
      <c r="EW1261" s="7"/>
      <c r="EX1261" s="7"/>
      <c r="EY1261" s="7"/>
      <c r="EZ1261" s="7"/>
      <c r="FA1261" s="7"/>
      <c r="FB1261" s="7"/>
      <c r="FC1261" s="7"/>
      <c r="FD1261" s="7"/>
      <c r="FE1261" s="7"/>
      <c r="FF1261" s="7"/>
      <c r="FG1261" s="7"/>
      <c r="FH1261" s="7"/>
      <c r="FI1261" s="7"/>
      <c r="FJ1261" s="7"/>
    </row>
    <row r="1262" spans="1:166" s="4" customFormat="1" ht="24.75" hidden="1" customHeight="1" x14ac:dyDescent="0.25">
      <c r="A1262" s="4">
        <v>1260</v>
      </c>
      <c r="B1262" s="4" t="s">
        <v>4279</v>
      </c>
      <c r="C1262" s="214" t="s">
        <v>4366</v>
      </c>
      <c r="D1262" s="209" t="s">
        <v>819</v>
      </c>
      <c r="E1262" s="214" t="s">
        <v>4468</v>
      </c>
      <c r="F1262" s="26" t="s">
        <v>2101</v>
      </c>
      <c r="G1262" s="26" t="s">
        <v>2296</v>
      </c>
      <c r="H1262" s="26" t="s">
        <v>40</v>
      </c>
      <c r="I1262" s="8">
        <v>45730</v>
      </c>
      <c r="J1262" s="71">
        <f t="shared" ca="1" si="193"/>
        <v>287.39353854166984</v>
      </c>
      <c r="K1262" s="19">
        <v>364</v>
      </c>
      <c r="L1262" s="70">
        <f t="shared" si="194"/>
        <v>46094</v>
      </c>
      <c r="M1262" s="214" t="s">
        <v>4468</v>
      </c>
      <c r="O1262" s="209" t="s">
        <v>4271</v>
      </c>
      <c r="R1262" s="209">
        <v>5.0000000000000001E-3</v>
      </c>
      <c r="U1262" s="47" t="s">
        <v>29</v>
      </c>
      <c r="X1262" s="47" t="s">
        <v>6973</v>
      </c>
      <c r="Y1262" s="209" t="s">
        <v>4378</v>
      </c>
      <c r="Z1262" s="110" t="s">
        <v>4287</v>
      </c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  <c r="AU1262" s="7"/>
      <c r="AV1262" s="7"/>
      <c r="AW1262" s="7"/>
      <c r="AX1262" s="7"/>
      <c r="AY1262" s="7"/>
      <c r="AZ1262" s="7"/>
      <c r="BA1262" s="7"/>
      <c r="BB1262" s="7"/>
      <c r="BC1262" s="7"/>
      <c r="BD1262" s="7"/>
      <c r="BE1262" s="7"/>
      <c r="BF1262" s="7"/>
      <c r="BG1262" s="7"/>
      <c r="BH1262" s="7"/>
      <c r="BI1262" s="7"/>
      <c r="BJ1262" s="7"/>
      <c r="BK1262" s="7"/>
      <c r="BL1262" s="7"/>
      <c r="BM1262" s="7"/>
      <c r="BN1262" s="7"/>
      <c r="BO1262" s="7"/>
      <c r="BP1262" s="7"/>
      <c r="BQ1262" s="7"/>
      <c r="BR1262" s="7"/>
      <c r="BS1262" s="7"/>
      <c r="BT1262" s="7"/>
      <c r="BU1262" s="7"/>
      <c r="BV1262" s="7"/>
      <c r="BW1262" s="7"/>
      <c r="BX1262" s="7"/>
      <c r="BY1262" s="7"/>
      <c r="BZ1262" s="7"/>
      <c r="CA1262" s="7"/>
      <c r="CB1262" s="7"/>
      <c r="CC1262" s="7"/>
      <c r="CD1262" s="7"/>
      <c r="CE1262" s="7"/>
      <c r="CF1262" s="7"/>
      <c r="CG1262" s="7"/>
      <c r="CH1262" s="7"/>
      <c r="CI1262" s="7"/>
      <c r="CJ1262" s="7"/>
      <c r="CK1262" s="7"/>
      <c r="CL1262" s="7"/>
      <c r="CM1262" s="7"/>
      <c r="CN1262" s="7"/>
      <c r="CO1262" s="7"/>
      <c r="CP1262" s="7"/>
      <c r="CQ1262" s="7"/>
      <c r="CR1262" s="7"/>
      <c r="CS1262" s="7"/>
      <c r="CT1262" s="7"/>
      <c r="CU1262" s="7"/>
      <c r="CV1262" s="7"/>
      <c r="CW1262" s="7"/>
      <c r="CX1262" s="7"/>
      <c r="CY1262" s="7"/>
      <c r="CZ1262" s="7"/>
      <c r="DA1262" s="7"/>
      <c r="DB1262" s="7"/>
      <c r="DC1262" s="7"/>
      <c r="DD1262" s="7"/>
      <c r="DE1262" s="7"/>
      <c r="DF1262" s="7"/>
      <c r="DG1262" s="7"/>
      <c r="DH1262" s="7"/>
      <c r="DI1262" s="7"/>
      <c r="DJ1262" s="7"/>
      <c r="DK1262" s="7"/>
      <c r="DL1262" s="7"/>
      <c r="DM1262" s="7"/>
      <c r="DN1262" s="7"/>
      <c r="DO1262" s="7"/>
      <c r="DP1262" s="7"/>
      <c r="DQ1262" s="7"/>
      <c r="DR1262" s="7"/>
      <c r="DS1262" s="7"/>
      <c r="DT1262" s="7"/>
      <c r="DU1262" s="7"/>
      <c r="DV1262" s="7"/>
      <c r="DW1262" s="7"/>
      <c r="DX1262" s="7"/>
      <c r="DY1262" s="7"/>
      <c r="DZ1262" s="7"/>
      <c r="EA1262" s="7"/>
      <c r="EB1262" s="7"/>
      <c r="EC1262" s="7"/>
      <c r="ED1262" s="7"/>
      <c r="EE1262" s="7"/>
      <c r="EF1262" s="7"/>
      <c r="EG1262" s="7"/>
      <c r="EH1262" s="7"/>
      <c r="EI1262" s="7"/>
      <c r="EJ1262" s="7"/>
      <c r="EK1262" s="7"/>
      <c r="EL1262" s="7"/>
      <c r="EM1262" s="7"/>
      <c r="EN1262" s="7"/>
      <c r="EO1262" s="7"/>
      <c r="EP1262" s="7"/>
      <c r="EQ1262" s="7"/>
      <c r="ER1262" s="7"/>
      <c r="ES1262" s="7"/>
      <c r="ET1262" s="7"/>
      <c r="EU1262" s="7"/>
      <c r="EV1262" s="7"/>
      <c r="EW1262" s="7"/>
      <c r="EX1262" s="7"/>
      <c r="EY1262" s="7"/>
      <c r="EZ1262" s="7"/>
      <c r="FA1262" s="7"/>
      <c r="FB1262" s="7"/>
      <c r="FC1262" s="7"/>
      <c r="FD1262" s="7"/>
      <c r="FE1262" s="7"/>
      <c r="FF1262" s="7"/>
      <c r="FG1262" s="7"/>
      <c r="FH1262" s="7"/>
      <c r="FI1262" s="7"/>
      <c r="FJ1262" s="7"/>
    </row>
    <row r="1263" spans="1:166" s="4" customFormat="1" ht="24.75" hidden="1" customHeight="1" x14ac:dyDescent="0.25">
      <c r="A1263" s="4">
        <v>1261</v>
      </c>
      <c r="B1263" s="4" t="s">
        <v>4279</v>
      </c>
      <c r="C1263" s="214" t="s">
        <v>4368</v>
      </c>
      <c r="D1263" s="209" t="s">
        <v>819</v>
      </c>
      <c r="E1263" s="214" t="s">
        <v>4469</v>
      </c>
      <c r="F1263" s="26" t="s">
        <v>2101</v>
      </c>
      <c r="G1263" s="26" t="s">
        <v>2296</v>
      </c>
      <c r="H1263" s="26" t="s">
        <v>40</v>
      </c>
      <c r="I1263" s="8">
        <v>45730</v>
      </c>
      <c r="J1263" s="71">
        <f t="shared" ca="1" si="193"/>
        <v>287.39353854166984</v>
      </c>
      <c r="K1263" s="19">
        <v>364</v>
      </c>
      <c r="L1263" s="70">
        <f t="shared" si="194"/>
        <v>46094</v>
      </c>
      <c r="M1263" s="214" t="s">
        <v>4469</v>
      </c>
      <c r="O1263" s="209" t="s">
        <v>4520</v>
      </c>
      <c r="R1263" s="209">
        <v>1.5</v>
      </c>
      <c r="U1263" s="47" t="s">
        <v>29</v>
      </c>
      <c r="X1263" s="47" t="s">
        <v>6973</v>
      </c>
      <c r="Y1263" s="209" t="s">
        <v>4379</v>
      </c>
      <c r="Z1263" s="110" t="s">
        <v>4288</v>
      </c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7"/>
      <c r="AW1263" s="7"/>
      <c r="AX1263" s="7"/>
      <c r="AY1263" s="7"/>
      <c r="AZ1263" s="7"/>
      <c r="BA1263" s="7"/>
      <c r="BB1263" s="7"/>
      <c r="BC1263" s="7"/>
      <c r="BD1263" s="7"/>
      <c r="BE1263" s="7"/>
      <c r="BF1263" s="7"/>
      <c r="BG1263" s="7"/>
      <c r="BH1263" s="7"/>
      <c r="BI1263" s="7"/>
      <c r="BJ1263" s="7"/>
      <c r="BK1263" s="7"/>
      <c r="BL1263" s="7"/>
      <c r="BM1263" s="7"/>
      <c r="BN1263" s="7"/>
      <c r="BO1263" s="7"/>
      <c r="BP1263" s="7"/>
      <c r="BQ1263" s="7"/>
      <c r="BR1263" s="7"/>
      <c r="BS1263" s="7"/>
      <c r="BT1263" s="7"/>
      <c r="BU1263" s="7"/>
      <c r="BV1263" s="7"/>
      <c r="BW1263" s="7"/>
      <c r="BX1263" s="7"/>
      <c r="BY1263" s="7"/>
      <c r="BZ1263" s="7"/>
      <c r="CA1263" s="7"/>
      <c r="CB1263" s="7"/>
      <c r="CC1263" s="7"/>
      <c r="CD1263" s="7"/>
      <c r="CE1263" s="7"/>
      <c r="CF1263" s="7"/>
      <c r="CG1263" s="7"/>
      <c r="CH1263" s="7"/>
      <c r="CI1263" s="7"/>
      <c r="CJ1263" s="7"/>
      <c r="CK1263" s="7"/>
      <c r="CL1263" s="7"/>
      <c r="CM1263" s="7"/>
      <c r="CN1263" s="7"/>
      <c r="CO1263" s="7"/>
      <c r="CP1263" s="7"/>
      <c r="CQ1263" s="7"/>
      <c r="CR1263" s="7"/>
      <c r="CS1263" s="7"/>
      <c r="CT1263" s="7"/>
      <c r="CU1263" s="7"/>
      <c r="CV1263" s="7"/>
      <c r="CW1263" s="7"/>
      <c r="CX1263" s="7"/>
      <c r="CY1263" s="7"/>
      <c r="CZ1263" s="7"/>
      <c r="DA1263" s="7"/>
      <c r="DB1263" s="7"/>
      <c r="DC1263" s="7"/>
      <c r="DD1263" s="7"/>
      <c r="DE1263" s="7"/>
      <c r="DF1263" s="7"/>
      <c r="DG1263" s="7"/>
      <c r="DH1263" s="7"/>
      <c r="DI1263" s="7"/>
      <c r="DJ1263" s="7"/>
      <c r="DK1263" s="7"/>
      <c r="DL1263" s="7"/>
      <c r="DM1263" s="7"/>
      <c r="DN1263" s="7"/>
      <c r="DO1263" s="7"/>
      <c r="DP1263" s="7"/>
      <c r="DQ1263" s="7"/>
      <c r="DR1263" s="7"/>
      <c r="DS1263" s="7"/>
      <c r="DT1263" s="7"/>
      <c r="DU1263" s="7"/>
      <c r="DV1263" s="7"/>
      <c r="DW1263" s="7"/>
      <c r="DX1263" s="7"/>
      <c r="DY1263" s="7"/>
      <c r="DZ1263" s="7"/>
      <c r="EA1263" s="7"/>
      <c r="EB1263" s="7"/>
      <c r="EC1263" s="7"/>
      <c r="ED1263" s="7"/>
      <c r="EE1263" s="7"/>
      <c r="EF1263" s="7"/>
      <c r="EG1263" s="7"/>
      <c r="EH1263" s="7"/>
      <c r="EI1263" s="7"/>
      <c r="EJ1263" s="7"/>
      <c r="EK1263" s="7"/>
      <c r="EL1263" s="7"/>
      <c r="EM1263" s="7"/>
      <c r="EN1263" s="7"/>
      <c r="EO1263" s="7"/>
      <c r="EP1263" s="7"/>
      <c r="EQ1263" s="7"/>
      <c r="ER1263" s="7"/>
      <c r="ES1263" s="7"/>
      <c r="ET1263" s="7"/>
      <c r="EU1263" s="7"/>
      <c r="EV1263" s="7"/>
      <c r="EW1263" s="7"/>
      <c r="EX1263" s="7"/>
      <c r="EY1263" s="7"/>
      <c r="EZ1263" s="7"/>
      <c r="FA1263" s="7"/>
      <c r="FB1263" s="7"/>
      <c r="FC1263" s="7"/>
      <c r="FD1263" s="7"/>
      <c r="FE1263" s="7"/>
      <c r="FF1263" s="7"/>
      <c r="FG1263" s="7"/>
      <c r="FH1263" s="7"/>
      <c r="FI1263" s="7"/>
      <c r="FJ1263" s="7"/>
    </row>
    <row r="1264" spans="1:166" s="4" customFormat="1" ht="24.75" hidden="1" customHeight="1" x14ac:dyDescent="0.25">
      <c r="A1264" s="4">
        <v>1262</v>
      </c>
      <c r="B1264" s="4" t="s">
        <v>4279</v>
      </c>
      <c r="C1264" s="214" t="s">
        <v>4368</v>
      </c>
      <c r="D1264" s="209" t="s">
        <v>819</v>
      </c>
      <c r="E1264" s="214" t="s">
        <v>4470</v>
      </c>
      <c r="F1264" s="26" t="s">
        <v>2101</v>
      </c>
      <c r="G1264" s="26" t="s">
        <v>2296</v>
      </c>
      <c r="H1264" s="26" t="s">
        <v>40</v>
      </c>
      <c r="I1264" s="8">
        <v>45730</v>
      </c>
      <c r="J1264" s="71">
        <f t="shared" ca="1" si="193"/>
        <v>287.39353854166984</v>
      </c>
      <c r="K1264" s="19">
        <v>364</v>
      </c>
      <c r="L1264" s="70">
        <f t="shared" si="194"/>
        <v>46094</v>
      </c>
      <c r="M1264" s="214" t="s">
        <v>4470</v>
      </c>
      <c r="O1264" s="209" t="s">
        <v>4520</v>
      </c>
      <c r="R1264" s="209"/>
      <c r="U1264" s="47" t="s">
        <v>29</v>
      </c>
      <c r="X1264" s="47" t="s">
        <v>6973</v>
      </c>
      <c r="Y1264" s="209" t="s">
        <v>4380</v>
      </c>
      <c r="Z1264" s="110" t="s">
        <v>4289</v>
      </c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7"/>
      <c r="AW1264" s="7"/>
      <c r="AX1264" s="7"/>
      <c r="AY1264" s="7"/>
      <c r="AZ1264" s="7"/>
      <c r="BA1264" s="7"/>
      <c r="BB1264" s="7"/>
      <c r="BC1264" s="7"/>
      <c r="BD1264" s="7"/>
      <c r="BE1264" s="7"/>
      <c r="BF1264" s="7"/>
      <c r="BG1264" s="7"/>
      <c r="BH1264" s="7"/>
      <c r="BI1264" s="7"/>
      <c r="BJ1264" s="7"/>
      <c r="BK1264" s="7"/>
      <c r="BL1264" s="7"/>
      <c r="BM1264" s="7"/>
      <c r="BN1264" s="7"/>
      <c r="BO1264" s="7"/>
      <c r="BP1264" s="7"/>
      <c r="BQ1264" s="7"/>
      <c r="BR1264" s="7"/>
      <c r="BS1264" s="7"/>
      <c r="BT1264" s="7"/>
      <c r="BU1264" s="7"/>
      <c r="BV1264" s="7"/>
      <c r="BW1264" s="7"/>
      <c r="BX1264" s="7"/>
      <c r="BY1264" s="7"/>
      <c r="BZ1264" s="7"/>
      <c r="CA1264" s="7"/>
      <c r="CB1264" s="7"/>
      <c r="CC1264" s="7"/>
      <c r="CD1264" s="7"/>
      <c r="CE1264" s="7"/>
      <c r="CF1264" s="7"/>
      <c r="CG1264" s="7"/>
      <c r="CH1264" s="7"/>
      <c r="CI1264" s="7"/>
      <c r="CJ1264" s="7"/>
      <c r="CK1264" s="7"/>
      <c r="CL1264" s="7"/>
      <c r="CM1264" s="7"/>
      <c r="CN1264" s="7"/>
      <c r="CO1264" s="7"/>
      <c r="CP1264" s="7"/>
      <c r="CQ1264" s="7"/>
      <c r="CR1264" s="7"/>
      <c r="CS1264" s="7"/>
      <c r="CT1264" s="7"/>
      <c r="CU1264" s="7"/>
      <c r="CV1264" s="7"/>
      <c r="CW1264" s="7"/>
      <c r="CX1264" s="7"/>
      <c r="CY1264" s="7"/>
      <c r="CZ1264" s="7"/>
      <c r="DA1264" s="7"/>
      <c r="DB1264" s="7"/>
      <c r="DC1264" s="7"/>
      <c r="DD1264" s="7"/>
      <c r="DE1264" s="7"/>
      <c r="DF1264" s="7"/>
      <c r="DG1264" s="7"/>
      <c r="DH1264" s="7"/>
      <c r="DI1264" s="7"/>
      <c r="DJ1264" s="7"/>
      <c r="DK1264" s="7"/>
      <c r="DL1264" s="7"/>
      <c r="DM1264" s="7"/>
      <c r="DN1264" s="7"/>
      <c r="DO1264" s="7"/>
      <c r="DP1264" s="7"/>
      <c r="DQ1264" s="7"/>
      <c r="DR1264" s="7"/>
      <c r="DS1264" s="7"/>
      <c r="DT1264" s="7"/>
      <c r="DU1264" s="7"/>
      <c r="DV1264" s="7"/>
      <c r="DW1264" s="7"/>
      <c r="DX1264" s="7"/>
      <c r="DY1264" s="7"/>
      <c r="DZ1264" s="7"/>
      <c r="EA1264" s="7"/>
      <c r="EB1264" s="7"/>
      <c r="EC1264" s="7"/>
      <c r="ED1264" s="7"/>
      <c r="EE1264" s="7"/>
      <c r="EF1264" s="7"/>
      <c r="EG1264" s="7"/>
      <c r="EH1264" s="7"/>
      <c r="EI1264" s="7"/>
      <c r="EJ1264" s="7"/>
      <c r="EK1264" s="7"/>
      <c r="EL1264" s="7"/>
      <c r="EM1264" s="7"/>
      <c r="EN1264" s="7"/>
      <c r="EO1264" s="7"/>
      <c r="EP1264" s="7"/>
      <c r="EQ1264" s="7"/>
      <c r="ER1264" s="7"/>
      <c r="ES1264" s="7"/>
      <c r="ET1264" s="7"/>
      <c r="EU1264" s="7"/>
      <c r="EV1264" s="7"/>
      <c r="EW1264" s="7"/>
      <c r="EX1264" s="7"/>
      <c r="EY1264" s="7"/>
      <c r="EZ1264" s="7"/>
      <c r="FA1264" s="7"/>
      <c r="FB1264" s="7"/>
      <c r="FC1264" s="7"/>
      <c r="FD1264" s="7"/>
      <c r="FE1264" s="7"/>
      <c r="FF1264" s="7"/>
      <c r="FG1264" s="7"/>
      <c r="FH1264" s="7"/>
      <c r="FI1264" s="7"/>
      <c r="FJ1264" s="7"/>
    </row>
    <row r="1265" spans="1:166" s="4" customFormat="1" ht="24.75" hidden="1" customHeight="1" x14ac:dyDescent="0.25">
      <c r="A1265" s="4">
        <v>1263</v>
      </c>
      <c r="B1265" s="4" t="s">
        <v>4279</v>
      </c>
      <c r="C1265" s="214" t="s">
        <v>4368</v>
      </c>
      <c r="D1265" s="209" t="s">
        <v>819</v>
      </c>
      <c r="E1265" s="214" t="s">
        <v>4467</v>
      </c>
      <c r="F1265" s="26" t="s">
        <v>2101</v>
      </c>
      <c r="G1265" s="26" t="s">
        <v>2296</v>
      </c>
      <c r="H1265" s="26" t="s">
        <v>40</v>
      </c>
      <c r="I1265" s="8">
        <v>45730</v>
      </c>
      <c r="J1265" s="71">
        <f t="shared" ca="1" si="193"/>
        <v>287.39353854166984</v>
      </c>
      <c r="K1265" s="19">
        <v>364</v>
      </c>
      <c r="L1265" s="70">
        <f t="shared" si="194"/>
        <v>46094</v>
      </c>
      <c r="M1265" s="214" t="s">
        <v>4467</v>
      </c>
      <c r="O1265" s="209" t="s">
        <v>2060</v>
      </c>
      <c r="R1265" s="209"/>
      <c r="U1265" s="47" t="s">
        <v>29</v>
      </c>
      <c r="X1265" s="47" t="s">
        <v>6973</v>
      </c>
      <c r="Y1265" s="209" t="s">
        <v>4381</v>
      </c>
      <c r="Z1265" s="110" t="s">
        <v>4290</v>
      </c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7"/>
      <c r="AW1265" s="7"/>
      <c r="AX1265" s="7"/>
      <c r="AY1265" s="7"/>
      <c r="AZ1265" s="7"/>
      <c r="BA1265" s="7"/>
      <c r="BB1265" s="7"/>
      <c r="BC1265" s="7"/>
      <c r="BD1265" s="7"/>
      <c r="BE1265" s="7"/>
      <c r="BF1265" s="7"/>
      <c r="BG1265" s="7"/>
      <c r="BH1265" s="7"/>
      <c r="BI1265" s="7"/>
      <c r="BJ1265" s="7"/>
      <c r="BK1265" s="7"/>
      <c r="BL1265" s="7"/>
      <c r="BM1265" s="7"/>
      <c r="BN1265" s="7"/>
      <c r="BO1265" s="7"/>
      <c r="BP1265" s="7"/>
      <c r="BQ1265" s="7"/>
      <c r="BR1265" s="7"/>
      <c r="BS1265" s="7"/>
      <c r="BT1265" s="7"/>
      <c r="BU1265" s="7"/>
      <c r="BV1265" s="7"/>
      <c r="BW1265" s="7"/>
      <c r="BX1265" s="7"/>
      <c r="BY1265" s="7"/>
      <c r="BZ1265" s="7"/>
      <c r="CA1265" s="7"/>
      <c r="CB1265" s="7"/>
      <c r="CC1265" s="7"/>
      <c r="CD1265" s="7"/>
      <c r="CE1265" s="7"/>
      <c r="CF1265" s="7"/>
      <c r="CG1265" s="7"/>
      <c r="CH1265" s="7"/>
      <c r="CI1265" s="7"/>
      <c r="CJ1265" s="7"/>
      <c r="CK1265" s="7"/>
      <c r="CL1265" s="7"/>
      <c r="CM1265" s="7"/>
      <c r="CN1265" s="7"/>
      <c r="CO1265" s="7"/>
      <c r="CP1265" s="7"/>
      <c r="CQ1265" s="7"/>
      <c r="CR1265" s="7"/>
      <c r="CS1265" s="7"/>
      <c r="CT1265" s="7"/>
      <c r="CU1265" s="7"/>
      <c r="CV1265" s="7"/>
      <c r="CW1265" s="7"/>
      <c r="CX1265" s="7"/>
      <c r="CY1265" s="7"/>
      <c r="CZ1265" s="7"/>
      <c r="DA1265" s="7"/>
      <c r="DB1265" s="7"/>
      <c r="DC1265" s="7"/>
      <c r="DD1265" s="7"/>
      <c r="DE1265" s="7"/>
      <c r="DF1265" s="7"/>
      <c r="DG1265" s="7"/>
      <c r="DH1265" s="7"/>
      <c r="DI1265" s="7"/>
      <c r="DJ1265" s="7"/>
      <c r="DK1265" s="7"/>
      <c r="DL1265" s="7"/>
      <c r="DM1265" s="7"/>
      <c r="DN1265" s="7"/>
      <c r="DO1265" s="7"/>
      <c r="DP1265" s="7"/>
      <c r="DQ1265" s="7"/>
      <c r="DR1265" s="7"/>
      <c r="DS1265" s="7"/>
      <c r="DT1265" s="7"/>
      <c r="DU1265" s="7"/>
      <c r="DV1265" s="7"/>
      <c r="DW1265" s="7"/>
      <c r="DX1265" s="7"/>
      <c r="DY1265" s="7"/>
      <c r="DZ1265" s="7"/>
      <c r="EA1265" s="7"/>
      <c r="EB1265" s="7"/>
      <c r="EC1265" s="7"/>
      <c r="ED1265" s="7"/>
      <c r="EE1265" s="7"/>
      <c r="EF1265" s="7"/>
      <c r="EG1265" s="7"/>
      <c r="EH1265" s="7"/>
      <c r="EI1265" s="7"/>
      <c r="EJ1265" s="7"/>
      <c r="EK1265" s="7"/>
      <c r="EL1265" s="7"/>
      <c r="EM1265" s="7"/>
      <c r="EN1265" s="7"/>
      <c r="EO1265" s="7"/>
      <c r="EP1265" s="7"/>
      <c r="EQ1265" s="7"/>
      <c r="ER1265" s="7"/>
      <c r="ES1265" s="7"/>
      <c r="ET1265" s="7"/>
      <c r="EU1265" s="7"/>
      <c r="EV1265" s="7"/>
      <c r="EW1265" s="7"/>
      <c r="EX1265" s="7"/>
      <c r="EY1265" s="7"/>
      <c r="EZ1265" s="7"/>
      <c r="FA1265" s="7"/>
      <c r="FB1265" s="7"/>
      <c r="FC1265" s="7"/>
      <c r="FD1265" s="7"/>
      <c r="FE1265" s="7"/>
      <c r="FF1265" s="7"/>
      <c r="FG1265" s="7"/>
      <c r="FH1265" s="7"/>
      <c r="FI1265" s="7"/>
      <c r="FJ1265" s="7"/>
    </row>
    <row r="1266" spans="1:166" s="4" customFormat="1" ht="24.75" hidden="1" customHeight="1" x14ac:dyDescent="0.25">
      <c r="A1266" s="4">
        <v>1264</v>
      </c>
      <c r="B1266" s="4" t="s">
        <v>4279</v>
      </c>
      <c r="C1266" s="214" t="s">
        <v>4367</v>
      </c>
      <c r="D1266" s="209" t="s">
        <v>819</v>
      </c>
      <c r="E1266" s="214" t="s">
        <v>4471</v>
      </c>
      <c r="F1266" s="26" t="s">
        <v>2101</v>
      </c>
      <c r="G1266" s="26" t="s">
        <v>2296</v>
      </c>
      <c r="H1266" s="26" t="s">
        <v>40</v>
      </c>
      <c r="I1266" s="8">
        <v>45730</v>
      </c>
      <c r="J1266" s="71">
        <f t="shared" ca="1" si="193"/>
        <v>287.39353854166984</v>
      </c>
      <c r="K1266" s="19">
        <v>364</v>
      </c>
      <c r="L1266" s="70">
        <f t="shared" si="194"/>
        <v>46094</v>
      </c>
      <c r="M1266" s="214" t="s">
        <v>4471</v>
      </c>
      <c r="O1266" s="209" t="s">
        <v>4521</v>
      </c>
      <c r="R1266" s="209" t="s">
        <v>4530</v>
      </c>
      <c r="U1266" s="47" t="s">
        <v>29</v>
      </c>
      <c r="X1266" s="47" t="s">
        <v>6973</v>
      </c>
      <c r="Y1266" s="209" t="s">
        <v>4382</v>
      </c>
      <c r="Z1266" s="110" t="s">
        <v>4291</v>
      </c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7"/>
      <c r="AW1266" s="7"/>
      <c r="AX1266" s="7"/>
      <c r="AY1266" s="7"/>
      <c r="AZ1266" s="7"/>
      <c r="BA1266" s="7"/>
      <c r="BB1266" s="7"/>
      <c r="BC1266" s="7"/>
      <c r="BD1266" s="7"/>
      <c r="BE1266" s="7"/>
      <c r="BF1266" s="7"/>
      <c r="BG1266" s="7"/>
      <c r="BH1266" s="7"/>
      <c r="BI1266" s="7"/>
      <c r="BJ1266" s="7"/>
      <c r="BK1266" s="7"/>
      <c r="BL1266" s="7"/>
      <c r="BM1266" s="7"/>
      <c r="BN1266" s="7"/>
      <c r="BO1266" s="7"/>
      <c r="BP1266" s="7"/>
      <c r="BQ1266" s="7"/>
      <c r="BR1266" s="7"/>
      <c r="BS1266" s="7"/>
      <c r="BT1266" s="7"/>
      <c r="BU1266" s="7"/>
      <c r="BV1266" s="7"/>
      <c r="BW1266" s="7"/>
      <c r="BX1266" s="7"/>
      <c r="BY1266" s="7"/>
      <c r="BZ1266" s="7"/>
      <c r="CA1266" s="7"/>
      <c r="CB1266" s="7"/>
      <c r="CC1266" s="7"/>
      <c r="CD1266" s="7"/>
      <c r="CE1266" s="7"/>
      <c r="CF1266" s="7"/>
      <c r="CG1266" s="7"/>
      <c r="CH1266" s="7"/>
      <c r="CI1266" s="7"/>
      <c r="CJ1266" s="7"/>
      <c r="CK1266" s="7"/>
      <c r="CL1266" s="7"/>
      <c r="CM1266" s="7"/>
      <c r="CN1266" s="7"/>
      <c r="CO1266" s="7"/>
      <c r="CP1266" s="7"/>
      <c r="CQ1266" s="7"/>
      <c r="CR1266" s="7"/>
      <c r="CS1266" s="7"/>
      <c r="CT1266" s="7"/>
      <c r="CU1266" s="7"/>
      <c r="CV1266" s="7"/>
      <c r="CW1266" s="7"/>
      <c r="CX1266" s="7"/>
      <c r="CY1266" s="7"/>
      <c r="CZ1266" s="7"/>
      <c r="DA1266" s="7"/>
      <c r="DB1266" s="7"/>
      <c r="DC1266" s="7"/>
      <c r="DD1266" s="7"/>
      <c r="DE1266" s="7"/>
      <c r="DF1266" s="7"/>
      <c r="DG1266" s="7"/>
      <c r="DH1266" s="7"/>
      <c r="DI1266" s="7"/>
      <c r="DJ1266" s="7"/>
      <c r="DK1266" s="7"/>
      <c r="DL1266" s="7"/>
      <c r="DM1266" s="7"/>
      <c r="DN1266" s="7"/>
      <c r="DO1266" s="7"/>
      <c r="DP1266" s="7"/>
      <c r="DQ1266" s="7"/>
      <c r="DR1266" s="7"/>
      <c r="DS1266" s="7"/>
      <c r="DT1266" s="7"/>
      <c r="DU1266" s="7"/>
      <c r="DV1266" s="7"/>
      <c r="DW1266" s="7"/>
      <c r="DX1266" s="7"/>
      <c r="DY1266" s="7"/>
      <c r="DZ1266" s="7"/>
      <c r="EA1266" s="7"/>
      <c r="EB1266" s="7"/>
      <c r="EC1266" s="7"/>
      <c r="ED1266" s="7"/>
      <c r="EE1266" s="7"/>
      <c r="EF1266" s="7"/>
      <c r="EG1266" s="7"/>
      <c r="EH1266" s="7"/>
      <c r="EI1266" s="7"/>
      <c r="EJ1266" s="7"/>
      <c r="EK1266" s="7"/>
      <c r="EL1266" s="7"/>
      <c r="EM1266" s="7"/>
      <c r="EN1266" s="7"/>
      <c r="EO1266" s="7"/>
      <c r="EP1266" s="7"/>
      <c r="EQ1266" s="7"/>
      <c r="ER1266" s="7"/>
      <c r="ES1266" s="7"/>
      <c r="ET1266" s="7"/>
      <c r="EU1266" s="7"/>
      <c r="EV1266" s="7"/>
      <c r="EW1266" s="7"/>
      <c r="EX1266" s="7"/>
      <c r="EY1266" s="7"/>
      <c r="EZ1266" s="7"/>
      <c r="FA1266" s="7"/>
      <c r="FB1266" s="7"/>
      <c r="FC1266" s="7"/>
      <c r="FD1266" s="7"/>
      <c r="FE1266" s="7"/>
      <c r="FF1266" s="7"/>
      <c r="FG1266" s="7"/>
      <c r="FH1266" s="7"/>
      <c r="FI1266" s="7"/>
      <c r="FJ1266" s="7"/>
    </row>
    <row r="1267" spans="1:166" s="4" customFormat="1" ht="24.75" hidden="1" customHeight="1" x14ac:dyDescent="0.25">
      <c r="A1267" s="4">
        <v>1265</v>
      </c>
      <c r="B1267" s="4" t="s">
        <v>4279</v>
      </c>
      <c r="C1267" s="214" t="s">
        <v>4368</v>
      </c>
      <c r="D1267" s="209" t="s">
        <v>819</v>
      </c>
      <c r="E1267" s="214" t="s">
        <v>4472</v>
      </c>
      <c r="F1267" s="26" t="s">
        <v>2101</v>
      </c>
      <c r="G1267" s="26" t="s">
        <v>2296</v>
      </c>
      <c r="H1267" s="26" t="s">
        <v>40</v>
      </c>
      <c r="I1267" s="8">
        <v>45730</v>
      </c>
      <c r="J1267" s="71">
        <f t="shared" ca="1" si="193"/>
        <v>287.39353854166984</v>
      </c>
      <c r="K1267" s="19">
        <v>364</v>
      </c>
      <c r="L1267" s="70">
        <f t="shared" si="194"/>
        <v>46094</v>
      </c>
      <c r="M1267" s="214" t="s">
        <v>4472</v>
      </c>
      <c r="O1267" s="209" t="s">
        <v>307</v>
      </c>
      <c r="R1267" s="209">
        <v>2.5</v>
      </c>
      <c r="U1267" s="47" t="s">
        <v>29</v>
      </c>
      <c r="X1267" s="47" t="s">
        <v>6973</v>
      </c>
      <c r="Y1267" s="209" t="s">
        <v>4383</v>
      </c>
      <c r="Z1267" s="110" t="s">
        <v>4292</v>
      </c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7"/>
      <c r="AW1267" s="7"/>
      <c r="AX1267" s="7"/>
      <c r="AY1267" s="7"/>
      <c r="AZ1267" s="7"/>
      <c r="BA1267" s="7"/>
      <c r="BB1267" s="7"/>
      <c r="BC1267" s="7"/>
      <c r="BD1267" s="7"/>
      <c r="BE1267" s="7"/>
      <c r="BF1267" s="7"/>
      <c r="BG1267" s="7"/>
      <c r="BH1267" s="7"/>
      <c r="BI1267" s="7"/>
      <c r="BJ1267" s="7"/>
      <c r="BK1267" s="7"/>
      <c r="BL1267" s="7"/>
      <c r="BM1267" s="7"/>
      <c r="BN1267" s="7"/>
      <c r="BO1267" s="7"/>
      <c r="BP1267" s="7"/>
      <c r="BQ1267" s="7"/>
      <c r="BR1267" s="7"/>
      <c r="BS1267" s="7"/>
      <c r="BT1267" s="7"/>
      <c r="BU1267" s="7"/>
      <c r="BV1267" s="7"/>
      <c r="BW1267" s="7"/>
      <c r="BX1267" s="7"/>
      <c r="BY1267" s="7"/>
      <c r="BZ1267" s="7"/>
      <c r="CA1267" s="7"/>
      <c r="CB1267" s="7"/>
      <c r="CC1267" s="7"/>
      <c r="CD1267" s="7"/>
      <c r="CE1267" s="7"/>
      <c r="CF1267" s="7"/>
      <c r="CG1267" s="7"/>
      <c r="CH1267" s="7"/>
      <c r="CI1267" s="7"/>
      <c r="CJ1267" s="7"/>
      <c r="CK1267" s="7"/>
      <c r="CL1267" s="7"/>
      <c r="CM1267" s="7"/>
      <c r="CN1267" s="7"/>
      <c r="CO1267" s="7"/>
      <c r="CP1267" s="7"/>
      <c r="CQ1267" s="7"/>
      <c r="CR1267" s="7"/>
      <c r="CS1267" s="7"/>
      <c r="CT1267" s="7"/>
      <c r="CU1267" s="7"/>
      <c r="CV1267" s="7"/>
      <c r="CW1267" s="7"/>
      <c r="CX1267" s="7"/>
      <c r="CY1267" s="7"/>
      <c r="CZ1267" s="7"/>
      <c r="DA1267" s="7"/>
      <c r="DB1267" s="7"/>
      <c r="DC1267" s="7"/>
      <c r="DD1267" s="7"/>
      <c r="DE1267" s="7"/>
      <c r="DF1267" s="7"/>
      <c r="DG1267" s="7"/>
      <c r="DH1267" s="7"/>
      <c r="DI1267" s="7"/>
      <c r="DJ1267" s="7"/>
      <c r="DK1267" s="7"/>
      <c r="DL1267" s="7"/>
      <c r="DM1267" s="7"/>
      <c r="DN1267" s="7"/>
      <c r="DO1267" s="7"/>
      <c r="DP1267" s="7"/>
      <c r="DQ1267" s="7"/>
      <c r="DR1267" s="7"/>
      <c r="DS1267" s="7"/>
      <c r="DT1267" s="7"/>
      <c r="DU1267" s="7"/>
      <c r="DV1267" s="7"/>
      <c r="DW1267" s="7"/>
      <c r="DX1267" s="7"/>
      <c r="DY1267" s="7"/>
      <c r="DZ1267" s="7"/>
      <c r="EA1267" s="7"/>
      <c r="EB1267" s="7"/>
      <c r="EC1267" s="7"/>
      <c r="ED1267" s="7"/>
      <c r="EE1267" s="7"/>
      <c r="EF1267" s="7"/>
      <c r="EG1267" s="7"/>
      <c r="EH1267" s="7"/>
      <c r="EI1267" s="7"/>
      <c r="EJ1267" s="7"/>
      <c r="EK1267" s="7"/>
      <c r="EL1267" s="7"/>
      <c r="EM1267" s="7"/>
      <c r="EN1267" s="7"/>
      <c r="EO1267" s="7"/>
      <c r="EP1267" s="7"/>
      <c r="EQ1267" s="7"/>
      <c r="ER1267" s="7"/>
      <c r="ES1267" s="7"/>
      <c r="ET1267" s="7"/>
      <c r="EU1267" s="7"/>
      <c r="EV1267" s="7"/>
      <c r="EW1267" s="7"/>
      <c r="EX1267" s="7"/>
      <c r="EY1267" s="7"/>
      <c r="EZ1267" s="7"/>
      <c r="FA1267" s="7"/>
      <c r="FB1267" s="7"/>
      <c r="FC1267" s="7"/>
      <c r="FD1267" s="7"/>
      <c r="FE1267" s="7"/>
      <c r="FF1267" s="7"/>
      <c r="FG1267" s="7"/>
      <c r="FH1267" s="7"/>
      <c r="FI1267" s="7"/>
      <c r="FJ1267" s="7"/>
    </row>
    <row r="1268" spans="1:166" s="4" customFormat="1" ht="24.75" hidden="1" customHeight="1" x14ac:dyDescent="0.25">
      <c r="A1268" s="4">
        <v>1266</v>
      </c>
      <c r="B1268" s="4" t="s">
        <v>4279</v>
      </c>
      <c r="C1268" s="214" t="s">
        <v>4368</v>
      </c>
      <c r="D1268" s="209" t="s">
        <v>819</v>
      </c>
      <c r="E1268" s="214" t="s">
        <v>4473</v>
      </c>
      <c r="F1268" s="26" t="s">
        <v>2101</v>
      </c>
      <c r="G1268" s="26" t="s">
        <v>2296</v>
      </c>
      <c r="H1268" s="26" t="s">
        <v>40</v>
      </c>
      <c r="I1268" s="8">
        <v>45730</v>
      </c>
      <c r="J1268" s="71">
        <f t="shared" ca="1" si="193"/>
        <v>287.39353854166984</v>
      </c>
      <c r="K1268" s="19">
        <v>364</v>
      </c>
      <c r="L1268" s="70">
        <f t="shared" si="194"/>
        <v>46094</v>
      </c>
      <c r="M1268" s="214" t="s">
        <v>4473</v>
      </c>
      <c r="O1268" s="209" t="s">
        <v>307</v>
      </c>
      <c r="R1268" s="209">
        <v>2.5</v>
      </c>
      <c r="U1268" s="47" t="s">
        <v>29</v>
      </c>
      <c r="X1268" s="47" t="s">
        <v>6973</v>
      </c>
      <c r="Y1268" s="209" t="s">
        <v>4384</v>
      </c>
      <c r="Z1268" s="110" t="s">
        <v>4293</v>
      </c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7"/>
      <c r="AS1268" s="7"/>
      <c r="AT1268" s="7"/>
      <c r="AU1268" s="7"/>
      <c r="AV1268" s="7"/>
      <c r="AW1268" s="7"/>
      <c r="AX1268" s="7"/>
      <c r="AY1268" s="7"/>
      <c r="AZ1268" s="7"/>
      <c r="BA1268" s="7"/>
      <c r="BB1268" s="7"/>
      <c r="BC1268" s="7"/>
      <c r="BD1268" s="7"/>
      <c r="BE1268" s="7"/>
      <c r="BF1268" s="7"/>
      <c r="BG1268" s="7"/>
      <c r="BH1268" s="7"/>
      <c r="BI1268" s="7"/>
      <c r="BJ1268" s="7"/>
      <c r="BK1268" s="7"/>
      <c r="BL1268" s="7"/>
      <c r="BM1268" s="7"/>
      <c r="BN1268" s="7"/>
      <c r="BO1268" s="7"/>
      <c r="BP1268" s="7"/>
      <c r="BQ1268" s="7"/>
      <c r="BR1268" s="7"/>
      <c r="BS1268" s="7"/>
      <c r="BT1268" s="7"/>
      <c r="BU1268" s="7"/>
      <c r="BV1268" s="7"/>
      <c r="BW1268" s="7"/>
      <c r="BX1268" s="7"/>
      <c r="BY1268" s="7"/>
      <c r="BZ1268" s="7"/>
      <c r="CA1268" s="7"/>
      <c r="CB1268" s="7"/>
      <c r="CC1268" s="7"/>
      <c r="CD1268" s="7"/>
      <c r="CE1268" s="7"/>
      <c r="CF1268" s="7"/>
      <c r="CG1268" s="7"/>
      <c r="CH1268" s="7"/>
      <c r="CI1268" s="7"/>
      <c r="CJ1268" s="7"/>
      <c r="CK1268" s="7"/>
      <c r="CL1268" s="7"/>
      <c r="CM1268" s="7"/>
      <c r="CN1268" s="7"/>
      <c r="CO1268" s="7"/>
      <c r="CP1268" s="7"/>
      <c r="CQ1268" s="7"/>
      <c r="CR1268" s="7"/>
      <c r="CS1268" s="7"/>
      <c r="CT1268" s="7"/>
      <c r="CU1268" s="7"/>
      <c r="CV1268" s="7"/>
      <c r="CW1268" s="7"/>
      <c r="CX1268" s="7"/>
      <c r="CY1268" s="7"/>
      <c r="CZ1268" s="7"/>
      <c r="DA1268" s="7"/>
      <c r="DB1268" s="7"/>
      <c r="DC1268" s="7"/>
      <c r="DD1268" s="7"/>
      <c r="DE1268" s="7"/>
      <c r="DF1268" s="7"/>
      <c r="DG1268" s="7"/>
      <c r="DH1268" s="7"/>
      <c r="DI1268" s="7"/>
      <c r="DJ1268" s="7"/>
      <c r="DK1268" s="7"/>
      <c r="DL1268" s="7"/>
      <c r="DM1268" s="7"/>
      <c r="DN1268" s="7"/>
      <c r="DO1268" s="7"/>
      <c r="DP1268" s="7"/>
      <c r="DQ1268" s="7"/>
      <c r="DR1268" s="7"/>
      <c r="DS1268" s="7"/>
      <c r="DT1268" s="7"/>
      <c r="DU1268" s="7"/>
      <c r="DV1268" s="7"/>
      <c r="DW1268" s="7"/>
      <c r="DX1268" s="7"/>
      <c r="DY1268" s="7"/>
      <c r="DZ1268" s="7"/>
      <c r="EA1268" s="7"/>
      <c r="EB1268" s="7"/>
      <c r="EC1268" s="7"/>
      <c r="ED1268" s="7"/>
      <c r="EE1268" s="7"/>
      <c r="EF1268" s="7"/>
      <c r="EG1268" s="7"/>
      <c r="EH1268" s="7"/>
      <c r="EI1268" s="7"/>
      <c r="EJ1268" s="7"/>
      <c r="EK1268" s="7"/>
      <c r="EL1268" s="7"/>
      <c r="EM1268" s="7"/>
      <c r="EN1268" s="7"/>
      <c r="EO1268" s="7"/>
      <c r="EP1268" s="7"/>
      <c r="EQ1268" s="7"/>
      <c r="ER1268" s="7"/>
      <c r="ES1268" s="7"/>
      <c r="ET1268" s="7"/>
      <c r="EU1268" s="7"/>
      <c r="EV1268" s="7"/>
      <c r="EW1268" s="7"/>
      <c r="EX1268" s="7"/>
      <c r="EY1268" s="7"/>
      <c r="EZ1268" s="7"/>
      <c r="FA1268" s="7"/>
      <c r="FB1268" s="7"/>
      <c r="FC1268" s="7"/>
      <c r="FD1268" s="7"/>
      <c r="FE1268" s="7"/>
      <c r="FF1268" s="7"/>
      <c r="FG1268" s="7"/>
      <c r="FH1268" s="7"/>
      <c r="FI1268" s="7"/>
      <c r="FJ1268" s="7"/>
    </row>
    <row r="1269" spans="1:166" s="4" customFormat="1" ht="24.75" hidden="1" customHeight="1" x14ac:dyDescent="0.25">
      <c r="A1269" s="4">
        <v>1267</v>
      </c>
      <c r="B1269" s="4" t="s">
        <v>4279</v>
      </c>
      <c r="C1269" s="214" t="s">
        <v>4368</v>
      </c>
      <c r="D1269" s="209" t="s">
        <v>4181</v>
      </c>
      <c r="E1269" s="214" t="s">
        <v>4474</v>
      </c>
      <c r="F1269" s="26" t="s">
        <v>2101</v>
      </c>
      <c r="G1269" s="26" t="s">
        <v>2296</v>
      </c>
      <c r="H1269" s="26" t="s">
        <v>40</v>
      </c>
      <c r="I1269" s="8">
        <v>45730</v>
      </c>
      <c r="J1269" s="71">
        <f t="shared" ca="1" si="193"/>
        <v>287.39353854166984</v>
      </c>
      <c r="K1269" s="19">
        <v>364</v>
      </c>
      <c r="L1269" s="70">
        <f t="shared" si="194"/>
        <v>46094</v>
      </c>
      <c r="M1269" s="214" t="s">
        <v>4474</v>
      </c>
      <c r="O1269" s="209" t="s">
        <v>4520</v>
      </c>
      <c r="R1269" s="209"/>
      <c r="U1269" s="47" t="s">
        <v>29</v>
      </c>
      <c r="X1269" s="47" t="s">
        <v>6973</v>
      </c>
      <c r="Y1269" s="209" t="s">
        <v>4385</v>
      </c>
      <c r="Z1269" s="110" t="s">
        <v>4294</v>
      </c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  <c r="AZ1269" s="7"/>
      <c r="BA1269" s="7"/>
      <c r="BB1269" s="7"/>
      <c r="BC1269" s="7"/>
      <c r="BD1269" s="7"/>
      <c r="BE1269" s="7"/>
      <c r="BF1269" s="7"/>
      <c r="BG1269" s="7"/>
      <c r="BH1269" s="7"/>
      <c r="BI1269" s="7"/>
      <c r="BJ1269" s="7"/>
      <c r="BK1269" s="7"/>
      <c r="BL1269" s="7"/>
      <c r="BM1269" s="7"/>
      <c r="BN1269" s="7"/>
      <c r="BO1269" s="7"/>
      <c r="BP1269" s="7"/>
      <c r="BQ1269" s="7"/>
      <c r="BR1269" s="7"/>
      <c r="BS1269" s="7"/>
      <c r="BT1269" s="7"/>
      <c r="BU1269" s="7"/>
      <c r="BV1269" s="7"/>
      <c r="BW1269" s="7"/>
      <c r="BX1269" s="7"/>
      <c r="BY1269" s="7"/>
      <c r="BZ1269" s="7"/>
      <c r="CA1269" s="7"/>
      <c r="CB1269" s="7"/>
      <c r="CC1269" s="7"/>
      <c r="CD1269" s="7"/>
      <c r="CE1269" s="7"/>
      <c r="CF1269" s="7"/>
      <c r="CG1269" s="7"/>
      <c r="CH1269" s="7"/>
      <c r="CI1269" s="7"/>
      <c r="CJ1269" s="7"/>
      <c r="CK1269" s="7"/>
      <c r="CL1269" s="7"/>
      <c r="CM1269" s="7"/>
      <c r="CN1269" s="7"/>
      <c r="CO1269" s="7"/>
      <c r="CP1269" s="7"/>
      <c r="CQ1269" s="7"/>
      <c r="CR1269" s="7"/>
      <c r="CS1269" s="7"/>
      <c r="CT1269" s="7"/>
      <c r="CU1269" s="7"/>
      <c r="CV1269" s="7"/>
      <c r="CW1269" s="7"/>
      <c r="CX1269" s="7"/>
      <c r="CY1269" s="7"/>
      <c r="CZ1269" s="7"/>
      <c r="DA1269" s="7"/>
      <c r="DB1269" s="7"/>
      <c r="DC1269" s="7"/>
      <c r="DD1269" s="7"/>
      <c r="DE1269" s="7"/>
      <c r="DF1269" s="7"/>
      <c r="DG1269" s="7"/>
      <c r="DH1269" s="7"/>
      <c r="DI1269" s="7"/>
      <c r="DJ1269" s="7"/>
      <c r="DK1269" s="7"/>
      <c r="DL1269" s="7"/>
      <c r="DM1269" s="7"/>
      <c r="DN1269" s="7"/>
      <c r="DO1269" s="7"/>
      <c r="DP1269" s="7"/>
      <c r="DQ1269" s="7"/>
      <c r="DR1269" s="7"/>
      <c r="DS1269" s="7"/>
      <c r="DT1269" s="7"/>
      <c r="DU1269" s="7"/>
      <c r="DV1269" s="7"/>
      <c r="DW1269" s="7"/>
      <c r="DX1269" s="7"/>
      <c r="DY1269" s="7"/>
      <c r="DZ1269" s="7"/>
      <c r="EA1269" s="7"/>
      <c r="EB1269" s="7"/>
      <c r="EC1269" s="7"/>
      <c r="ED1269" s="7"/>
      <c r="EE1269" s="7"/>
      <c r="EF1269" s="7"/>
      <c r="EG1269" s="7"/>
      <c r="EH1269" s="7"/>
      <c r="EI1269" s="7"/>
      <c r="EJ1269" s="7"/>
      <c r="EK1269" s="7"/>
      <c r="EL1269" s="7"/>
      <c r="EM1269" s="7"/>
      <c r="EN1269" s="7"/>
      <c r="EO1269" s="7"/>
      <c r="EP1269" s="7"/>
      <c r="EQ1269" s="7"/>
      <c r="ER1269" s="7"/>
      <c r="ES1269" s="7"/>
      <c r="ET1269" s="7"/>
      <c r="EU1269" s="7"/>
      <c r="EV1269" s="7"/>
      <c r="EW1269" s="7"/>
      <c r="EX1269" s="7"/>
      <c r="EY1269" s="7"/>
      <c r="EZ1269" s="7"/>
      <c r="FA1269" s="7"/>
      <c r="FB1269" s="7"/>
      <c r="FC1269" s="7"/>
      <c r="FD1269" s="7"/>
      <c r="FE1269" s="7"/>
      <c r="FF1269" s="7"/>
      <c r="FG1269" s="7"/>
      <c r="FH1269" s="7"/>
      <c r="FI1269" s="7"/>
      <c r="FJ1269" s="7"/>
    </row>
    <row r="1270" spans="1:166" s="4" customFormat="1" ht="24.75" hidden="1" customHeight="1" x14ac:dyDescent="0.25">
      <c r="A1270" s="4">
        <v>1268</v>
      </c>
      <c r="B1270" s="4" t="s">
        <v>4279</v>
      </c>
      <c r="C1270" s="214" t="s">
        <v>4368</v>
      </c>
      <c r="D1270" s="209" t="s">
        <v>4181</v>
      </c>
      <c r="E1270" s="214" t="s">
        <v>4216</v>
      </c>
      <c r="F1270" s="26" t="s">
        <v>2101</v>
      </c>
      <c r="G1270" s="26" t="s">
        <v>2296</v>
      </c>
      <c r="H1270" s="26" t="s">
        <v>40</v>
      </c>
      <c r="I1270" s="8">
        <v>45730</v>
      </c>
      <c r="J1270" s="71">
        <f t="shared" ca="1" si="193"/>
        <v>287.39353854166984</v>
      </c>
      <c r="K1270" s="19">
        <v>364</v>
      </c>
      <c r="L1270" s="70">
        <f t="shared" si="194"/>
        <v>46094</v>
      </c>
      <c r="M1270" s="214" t="s">
        <v>4216</v>
      </c>
      <c r="O1270" s="209" t="s">
        <v>4258</v>
      </c>
      <c r="R1270" s="209" t="s">
        <v>4531</v>
      </c>
      <c r="U1270" s="47" t="s">
        <v>29</v>
      </c>
      <c r="X1270" s="47" t="s">
        <v>6973</v>
      </c>
      <c r="Y1270" s="209" t="s">
        <v>4386</v>
      </c>
      <c r="Z1270" s="110" t="s">
        <v>4295</v>
      </c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  <c r="AZ1270" s="7"/>
      <c r="BA1270" s="7"/>
      <c r="BB1270" s="7"/>
      <c r="BC1270" s="7"/>
      <c r="BD1270" s="7"/>
      <c r="BE1270" s="7"/>
      <c r="BF1270" s="7"/>
      <c r="BG1270" s="7"/>
      <c r="BH1270" s="7"/>
      <c r="BI1270" s="7"/>
      <c r="BJ1270" s="7"/>
      <c r="BK1270" s="7"/>
      <c r="BL1270" s="7"/>
      <c r="BM1270" s="7"/>
      <c r="BN1270" s="7"/>
      <c r="BO1270" s="7"/>
      <c r="BP1270" s="7"/>
      <c r="BQ1270" s="7"/>
      <c r="BR1270" s="7"/>
      <c r="BS1270" s="7"/>
      <c r="BT1270" s="7"/>
      <c r="BU1270" s="7"/>
      <c r="BV1270" s="7"/>
      <c r="BW1270" s="7"/>
      <c r="BX1270" s="7"/>
      <c r="BY1270" s="7"/>
      <c r="BZ1270" s="7"/>
      <c r="CA1270" s="7"/>
      <c r="CB1270" s="7"/>
      <c r="CC1270" s="7"/>
      <c r="CD1270" s="7"/>
      <c r="CE1270" s="7"/>
      <c r="CF1270" s="7"/>
      <c r="CG1270" s="7"/>
      <c r="CH1270" s="7"/>
      <c r="CI1270" s="7"/>
      <c r="CJ1270" s="7"/>
      <c r="CK1270" s="7"/>
      <c r="CL1270" s="7"/>
      <c r="CM1270" s="7"/>
      <c r="CN1270" s="7"/>
      <c r="CO1270" s="7"/>
      <c r="CP1270" s="7"/>
      <c r="CQ1270" s="7"/>
      <c r="CR1270" s="7"/>
      <c r="CS1270" s="7"/>
      <c r="CT1270" s="7"/>
      <c r="CU1270" s="7"/>
      <c r="CV1270" s="7"/>
      <c r="CW1270" s="7"/>
      <c r="CX1270" s="7"/>
      <c r="CY1270" s="7"/>
      <c r="CZ1270" s="7"/>
      <c r="DA1270" s="7"/>
      <c r="DB1270" s="7"/>
      <c r="DC1270" s="7"/>
      <c r="DD1270" s="7"/>
      <c r="DE1270" s="7"/>
      <c r="DF1270" s="7"/>
      <c r="DG1270" s="7"/>
      <c r="DH1270" s="7"/>
      <c r="DI1270" s="7"/>
      <c r="DJ1270" s="7"/>
      <c r="DK1270" s="7"/>
      <c r="DL1270" s="7"/>
      <c r="DM1270" s="7"/>
      <c r="DN1270" s="7"/>
      <c r="DO1270" s="7"/>
      <c r="DP1270" s="7"/>
      <c r="DQ1270" s="7"/>
      <c r="DR1270" s="7"/>
      <c r="DS1270" s="7"/>
      <c r="DT1270" s="7"/>
      <c r="DU1270" s="7"/>
      <c r="DV1270" s="7"/>
      <c r="DW1270" s="7"/>
      <c r="DX1270" s="7"/>
      <c r="DY1270" s="7"/>
      <c r="DZ1270" s="7"/>
      <c r="EA1270" s="7"/>
      <c r="EB1270" s="7"/>
      <c r="EC1270" s="7"/>
      <c r="ED1270" s="7"/>
      <c r="EE1270" s="7"/>
      <c r="EF1270" s="7"/>
      <c r="EG1270" s="7"/>
      <c r="EH1270" s="7"/>
      <c r="EI1270" s="7"/>
      <c r="EJ1270" s="7"/>
      <c r="EK1270" s="7"/>
      <c r="EL1270" s="7"/>
      <c r="EM1270" s="7"/>
      <c r="EN1270" s="7"/>
      <c r="EO1270" s="7"/>
      <c r="EP1270" s="7"/>
      <c r="EQ1270" s="7"/>
      <c r="ER1270" s="7"/>
      <c r="ES1270" s="7"/>
      <c r="ET1270" s="7"/>
      <c r="EU1270" s="7"/>
      <c r="EV1270" s="7"/>
      <c r="EW1270" s="7"/>
      <c r="EX1270" s="7"/>
      <c r="EY1270" s="7"/>
      <c r="EZ1270" s="7"/>
      <c r="FA1270" s="7"/>
      <c r="FB1270" s="7"/>
      <c r="FC1270" s="7"/>
      <c r="FD1270" s="7"/>
      <c r="FE1270" s="7"/>
      <c r="FF1270" s="7"/>
      <c r="FG1270" s="7"/>
      <c r="FH1270" s="7"/>
      <c r="FI1270" s="7"/>
      <c r="FJ1270" s="7"/>
    </row>
    <row r="1271" spans="1:166" s="4" customFormat="1" ht="24.75" hidden="1" customHeight="1" x14ac:dyDescent="0.25">
      <c r="A1271" s="4">
        <v>1269</v>
      </c>
      <c r="B1271" s="4" t="s">
        <v>4279</v>
      </c>
      <c r="C1271" s="214" t="s">
        <v>4367</v>
      </c>
      <c r="D1271" s="209" t="s">
        <v>4181</v>
      </c>
      <c r="E1271" s="214" t="s">
        <v>4475</v>
      </c>
      <c r="F1271" s="26" t="s">
        <v>2101</v>
      </c>
      <c r="G1271" s="26" t="s">
        <v>2296</v>
      </c>
      <c r="H1271" s="26" t="s">
        <v>40</v>
      </c>
      <c r="I1271" s="8">
        <v>45730</v>
      </c>
      <c r="J1271" s="71">
        <f t="shared" ca="1" si="193"/>
        <v>287.39353854166984</v>
      </c>
      <c r="K1271" s="19">
        <v>364</v>
      </c>
      <c r="L1271" s="70">
        <f t="shared" si="194"/>
        <v>46094</v>
      </c>
      <c r="M1271" s="214" t="s">
        <v>4475</v>
      </c>
      <c r="O1271" s="209" t="s">
        <v>4265</v>
      </c>
      <c r="R1271" s="209"/>
      <c r="U1271" s="47" t="s">
        <v>29</v>
      </c>
      <c r="X1271" s="47" t="s">
        <v>6973</v>
      </c>
      <c r="Y1271" s="209" t="s">
        <v>4387</v>
      </c>
      <c r="Z1271" s="110" t="s">
        <v>4296</v>
      </c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  <c r="AU1271" s="7"/>
      <c r="AV1271" s="7"/>
      <c r="AW1271" s="7"/>
      <c r="AX1271" s="7"/>
      <c r="AY1271" s="7"/>
      <c r="AZ1271" s="7"/>
      <c r="BA1271" s="7"/>
      <c r="BB1271" s="7"/>
      <c r="BC1271" s="7"/>
      <c r="BD1271" s="7"/>
      <c r="BE1271" s="7"/>
      <c r="BF1271" s="7"/>
      <c r="BG1271" s="7"/>
      <c r="BH1271" s="7"/>
      <c r="BI1271" s="7"/>
      <c r="BJ1271" s="7"/>
      <c r="BK1271" s="7"/>
      <c r="BL1271" s="7"/>
      <c r="BM1271" s="7"/>
      <c r="BN1271" s="7"/>
      <c r="BO1271" s="7"/>
      <c r="BP1271" s="7"/>
      <c r="BQ1271" s="7"/>
      <c r="BR1271" s="7"/>
      <c r="BS1271" s="7"/>
      <c r="BT1271" s="7"/>
      <c r="BU1271" s="7"/>
      <c r="BV1271" s="7"/>
      <c r="BW1271" s="7"/>
      <c r="BX1271" s="7"/>
      <c r="BY1271" s="7"/>
      <c r="BZ1271" s="7"/>
      <c r="CA1271" s="7"/>
      <c r="CB1271" s="7"/>
      <c r="CC1271" s="7"/>
      <c r="CD1271" s="7"/>
      <c r="CE1271" s="7"/>
      <c r="CF1271" s="7"/>
      <c r="CG1271" s="7"/>
      <c r="CH1271" s="7"/>
      <c r="CI1271" s="7"/>
      <c r="CJ1271" s="7"/>
      <c r="CK1271" s="7"/>
      <c r="CL1271" s="7"/>
      <c r="CM1271" s="7"/>
      <c r="CN1271" s="7"/>
      <c r="CO1271" s="7"/>
      <c r="CP1271" s="7"/>
      <c r="CQ1271" s="7"/>
      <c r="CR1271" s="7"/>
      <c r="CS1271" s="7"/>
      <c r="CT1271" s="7"/>
      <c r="CU1271" s="7"/>
      <c r="CV1271" s="7"/>
      <c r="CW1271" s="7"/>
      <c r="CX1271" s="7"/>
      <c r="CY1271" s="7"/>
      <c r="CZ1271" s="7"/>
      <c r="DA1271" s="7"/>
      <c r="DB1271" s="7"/>
      <c r="DC1271" s="7"/>
      <c r="DD1271" s="7"/>
      <c r="DE1271" s="7"/>
      <c r="DF1271" s="7"/>
      <c r="DG1271" s="7"/>
      <c r="DH1271" s="7"/>
      <c r="DI1271" s="7"/>
      <c r="DJ1271" s="7"/>
      <c r="DK1271" s="7"/>
      <c r="DL1271" s="7"/>
      <c r="DM1271" s="7"/>
      <c r="DN1271" s="7"/>
      <c r="DO1271" s="7"/>
      <c r="DP1271" s="7"/>
      <c r="DQ1271" s="7"/>
      <c r="DR1271" s="7"/>
      <c r="DS1271" s="7"/>
      <c r="DT1271" s="7"/>
      <c r="DU1271" s="7"/>
      <c r="DV1271" s="7"/>
      <c r="DW1271" s="7"/>
      <c r="DX1271" s="7"/>
      <c r="DY1271" s="7"/>
      <c r="DZ1271" s="7"/>
      <c r="EA1271" s="7"/>
      <c r="EB1271" s="7"/>
      <c r="EC1271" s="7"/>
      <c r="ED1271" s="7"/>
      <c r="EE1271" s="7"/>
      <c r="EF1271" s="7"/>
      <c r="EG1271" s="7"/>
      <c r="EH1271" s="7"/>
      <c r="EI1271" s="7"/>
      <c r="EJ1271" s="7"/>
      <c r="EK1271" s="7"/>
      <c r="EL1271" s="7"/>
      <c r="EM1271" s="7"/>
      <c r="EN1271" s="7"/>
      <c r="EO1271" s="7"/>
      <c r="EP1271" s="7"/>
      <c r="EQ1271" s="7"/>
      <c r="ER1271" s="7"/>
      <c r="ES1271" s="7"/>
      <c r="ET1271" s="7"/>
      <c r="EU1271" s="7"/>
      <c r="EV1271" s="7"/>
      <c r="EW1271" s="7"/>
      <c r="EX1271" s="7"/>
      <c r="EY1271" s="7"/>
      <c r="EZ1271" s="7"/>
      <c r="FA1271" s="7"/>
      <c r="FB1271" s="7"/>
      <c r="FC1271" s="7"/>
      <c r="FD1271" s="7"/>
      <c r="FE1271" s="7"/>
      <c r="FF1271" s="7"/>
      <c r="FG1271" s="7"/>
      <c r="FH1271" s="7"/>
      <c r="FI1271" s="7"/>
      <c r="FJ1271" s="7"/>
    </row>
    <row r="1272" spans="1:166" s="4" customFormat="1" ht="24.75" hidden="1" customHeight="1" x14ac:dyDescent="0.25">
      <c r="A1272" s="4">
        <v>1270</v>
      </c>
      <c r="B1272" s="4" t="s">
        <v>4279</v>
      </c>
      <c r="C1272" s="214" t="s">
        <v>4368</v>
      </c>
      <c r="D1272" s="209" t="s">
        <v>4181</v>
      </c>
      <c r="E1272" s="214" t="s">
        <v>4216</v>
      </c>
      <c r="F1272" s="26" t="s">
        <v>2101</v>
      </c>
      <c r="G1272" s="26" t="s">
        <v>2296</v>
      </c>
      <c r="H1272" s="26" t="s">
        <v>40</v>
      </c>
      <c r="I1272" s="8">
        <v>45730</v>
      </c>
      <c r="J1272" s="71">
        <f t="shared" ca="1" si="193"/>
        <v>287.39353854166984</v>
      </c>
      <c r="K1272" s="19">
        <v>364</v>
      </c>
      <c r="L1272" s="70">
        <f t="shared" si="194"/>
        <v>46094</v>
      </c>
      <c r="M1272" s="214" t="s">
        <v>4216</v>
      </c>
      <c r="O1272" s="209" t="s">
        <v>4520</v>
      </c>
      <c r="R1272" s="209" t="s">
        <v>4531</v>
      </c>
      <c r="U1272" s="47" t="s">
        <v>29</v>
      </c>
      <c r="X1272" s="47" t="s">
        <v>6973</v>
      </c>
      <c r="Y1272" s="209" t="s">
        <v>4388</v>
      </c>
      <c r="Z1272" s="110" t="s">
        <v>4297</v>
      </c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7"/>
      <c r="AS1272" s="7"/>
      <c r="AT1272" s="7"/>
      <c r="AU1272" s="7"/>
      <c r="AV1272" s="7"/>
      <c r="AW1272" s="7"/>
      <c r="AX1272" s="7"/>
      <c r="AY1272" s="7"/>
      <c r="AZ1272" s="7"/>
      <c r="BA1272" s="7"/>
      <c r="BB1272" s="7"/>
      <c r="BC1272" s="7"/>
      <c r="BD1272" s="7"/>
      <c r="BE1272" s="7"/>
      <c r="BF1272" s="7"/>
      <c r="BG1272" s="7"/>
      <c r="BH1272" s="7"/>
      <c r="BI1272" s="7"/>
      <c r="BJ1272" s="7"/>
      <c r="BK1272" s="7"/>
      <c r="BL1272" s="7"/>
      <c r="BM1272" s="7"/>
      <c r="BN1272" s="7"/>
      <c r="BO1272" s="7"/>
      <c r="BP1272" s="7"/>
      <c r="BQ1272" s="7"/>
      <c r="BR1272" s="7"/>
      <c r="BS1272" s="7"/>
      <c r="BT1272" s="7"/>
      <c r="BU1272" s="7"/>
      <c r="BV1272" s="7"/>
      <c r="BW1272" s="7"/>
      <c r="BX1272" s="7"/>
      <c r="BY1272" s="7"/>
      <c r="BZ1272" s="7"/>
      <c r="CA1272" s="7"/>
      <c r="CB1272" s="7"/>
      <c r="CC1272" s="7"/>
      <c r="CD1272" s="7"/>
      <c r="CE1272" s="7"/>
      <c r="CF1272" s="7"/>
      <c r="CG1272" s="7"/>
      <c r="CH1272" s="7"/>
      <c r="CI1272" s="7"/>
      <c r="CJ1272" s="7"/>
      <c r="CK1272" s="7"/>
      <c r="CL1272" s="7"/>
      <c r="CM1272" s="7"/>
      <c r="CN1272" s="7"/>
      <c r="CO1272" s="7"/>
      <c r="CP1272" s="7"/>
      <c r="CQ1272" s="7"/>
      <c r="CR1272" s="7"/>
      <c r="CS1272" s="7"/>
      <c r="CT1272" s="7"/>
      <c r="CU1272" s="7"/>
      <c r="CV1272" s="7"/>
      <c r="CW1272" s="7"/>
      <c r="CX1272" s="7"/>
      <c r="CY1272" s="7"/>
      <c r="CZ1272" s="7"/>
      <c r="DA1272" s="7"/>
      <c r="DB1272" s="7"/>
      <c r="DC1272" s="7"/>
      <c r="DD1272" s="7"/>
      <c r="DE1272" s="7"/>
      <c r="DF1272" s="7"/>
      <c r="DG1272" s="7"/>
      <c r="DH1272" s="7"/>
      <c r="DI1272" s="7"/>
      <c r="DJ1272" s="7"/>
      <c r="DK1272" s="7"/>
      <c r="DL1272" s="7"/>
      <c r="DM1272" s="7"/>
      <c r="DN1272" s="7"/>
      <c r="DO1272" s="7"/>
      <c r="DP1272" s="7"/>
      <c r="DQ1272" s="7"/>
      <c r="DR1272" s="7"/>
      <c r="DS1272" s="7"/>
      <c r="DT1272" s="7"/>
      <c r="DU1272" s="7"/>
      <c r="DV1272" s="7"/>
      <c r="DW1272" s="7"/>
      <c r="DX1272" s="7"/>
      <c r="DY1272" s="7"/>
      <c r="DZ1272" s="7"/>
      <c r="EA1272" s="7"/>
      <c r="EB1272" s="7"/>
      <c r="EC1272" s="7"/>
      <c r="ED1272" s="7"/>
      <c r="EE1272" s="7"/>
      <c r="EF1272" s="7"/>
      <c r="EG1272" s="7"/>
      <c r="EH1272" s="7"/>
      <c r="EI1272" s="7"/>
      <c r="EJ1272" s="7"/>
      <c r="EK1272" s="7"/>
      <c r="EL1272" s="7"/>
      <c r="EM1272" s="7"/>
      <c r="EN1272" s="7"/>
      <c r="EO1272" s="7"/>
      <c r="EP1272" s="7"/>
      <c r="EQ1272" s="7"/>
      <c r="ER1272" s="7"/>
      <c r="ES1272" s="7"/>
      <c r="ET1272" s="7"/>
      <c r="EU1272" s="7"/>
      <c r="EV1272" s="7"/>
      <c r="EW1272" s="7"/>
      <c r="EX1272" s="7"/>
      <c r="EY1272" s="7"/>
      <c r="EZ1272" s="7"/>
      <c r="FA1272" s="7"/>
      <c r="FB1272" s="7"/>
      <c r="FC1272" s="7"/>
      <c r="FD1272" s="7"/>
      <c r="FE1272" s="7"/>
      <c r="FF1272" s="7"/>
      <c r="FG1272" s="7"/>
      <c r="FH1272" s="7"/>
      <c r="FI1272" s="7"/>
      <c r="FJ1272" s="7"/>
    </row>
    <row r="1273" spans="1:166" s="4" customFormat="1" ht="24.75" hidden="1" customHeight="1" x14ac:dyDescent="0.25">
      <c r="A1273" s="4">
        <v>1271</v>
      </c>
      <c r="B1273" s="4" t="s">
        <v>4279</v>
      </c>
      <c r="C1273" s="214" t="s">
        <v>3028</v>
      </c>
      <c r="D1273" s="209" t="s">
        <v>4181</v>
      </c>
      <c r="E1273" s="214" t="s">
        <v>4476</v>
      </c>
      <c r="F1273" s="26" t="s">
        <v>2101</v>
      </c>
      <c r="G1273" s="26" t="s">
        <v>2296</v>
      </c>
      <c r="H1273" s="26" t="s">
        <v>40</v>
      </c>
      <c r="I1273" s="8">
        <v>45730</v>
      </c>
      <c r="J1273" s="71">
        <f t="shared" ca="1" si="193"/>
        <v>287.39353854166984</v>
      </c>
      <c r="K1273" s="19">
        <v>364</v>
      </c>
      <c r="L1273" s="70">
        <f t="shared" si="194"/>
        <v>46094</v>
      </c>
      <c r="M1273" s="214" t="s">
        <v>4476</v>
      </c>
      <c r="O1273" s="209" t="s">
        <v>4265</v>
      </c>
      <c r="R1273" s="209"/>
      <c r="U1273" s="47" t="s">
        <v>29</v>
      </c>
      <c r="X1273" s="47" t="s">
        <v>6973</v>
      </c>
      <c r="Y1273" s="209" t="s">
        <v>4389</v>
      </c>
      <c r="Z1273" s="110" t="s">
        <v>4298</v>
      </c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/>
      <c r="AR1273" s="7"/>
      <c r="AS1273" s="7"/>
      <c r="AT1273" s="7"/>
      <c r="AU1273" s="7"/>
      <c r="AV1273" s="7"/>
      <c r="AW1273" s="7"/>
      <c r="AX1273" s="7"/>
      <c r="AY1273" s="7"/>
      <c r="AZ1273" s="7"/>
      <c r="BA1273" s="7"/>
      <c r="BB1273" s="7"/>
      <c r="BC1273" s="7"/>
      <c r="BD1273" s="7"/>
      <c r="BE1273" s="7"/>
      <c r="BF1273" s="7"/>
      <c r="BG1273" s="7"/>
      <c r="BH1273" s="7"/>
      <c r="BI1273" s="7"/>
      <c r="BJ1273" s="7"/>
      <c r="BK1273" s="7"/>
      <c r="BL1273" s="7"/>
      <c r="BM1273" s="7"/>
      <c r="BN1273" s="7"/>
      <c r="BO1273" s="7"/>
      <c r="BP1273" s="7"/>
      <c r="BQ1273" s="7"/>
      <c r="BR1273" s="7"/>
      <c r="BS1273" s="7"/>
      <c r="BT1273" s="7"/>
      <c r="BU1273" s="7"/>
      <c r="BV1273" s="7"/>
      <c r="BW1273" s="7"/>
      <c r="BX1273" s="7"/>
      <c r="BY1273" s="7"/>
      <c r="BZ1273" s="7"/>
      <c r="CA1273" s="7"/>
      <c r="CB1273" s="7"/>
      <c r="CC1273" s="7"/>
      <c r="CD1273" s="7"/>
      <c r="CE1273" s="7"/>
      <c r="CF1273" s="7"/>
      <c r="CG1273" s="7"/>
      <c r="CH1273" s="7"/>
      <c r="CI1273" s="7"/>
      <c r="CJ1273" s="7"/>
      <c r="CK1273" s="7"/>
      <c r="CL1273" s="7"/>
      <c r="CM1273" s="7"/>
      <c r="CN1273" s="7"/>
      <c r="CO1273" s="7"/>
      <c r="CP1273" s="7"/>
      <c r="CQ1273" s="7"/>
      <c r="CR1273" s="7"/>
      <c r="CS1273" s="7"/>
      <c r="CT1273" s="7"/>
      <c r="CU1273" s="7"/>
      <c r="CV1273" s="7"/>
      <c r="CW1273" s="7"/>
      <c r="CX1273" s="7"/>
      <c r="CY1273" s="7"/>
      <c r="CZ1273" s="7"/>
      <c r="DA1273" s="7"/>
      <c r="DB1273" s="7"/>
      <c r="DC1273" s="7"/>
      <c r="DD1273" s="7"/>
      <c r="DE1273" s="7"/>
      <c r="DF1273" s="7"/>
      <c r="DG1273" s="7"/>
      <c r="DH1273" s="7"/>
      <c r="DI1273" s="7"/>
      <c r="DJ1273" s="7"/>
      <c r="DK1273" s="7"/>
      <c r="DL1273" s="7"/>
      <c r="DM1273" s="7"/>
      <c r="DN1273" s="7"/>
      <c r="DO1273" s="7"/>
      <c r="DP1273" s="7"/>
      <c r="DQ1273" s="7"/>
      <c r="DR1273" s="7"/>
      <c r="DS1273" s="7"/>
      <c r="DT1273" s="7"/>
      <c r="DU1273" s="7"/>
      <c r="DV1273" s="7"/>
      <c r="DW1273" s="7"/>
      <c r="DX1273" s="7"/>
      <c r="DY1273" s="7"/>
      <c r="DZ1273" s="7"/>
      <c r="EA1273" s="7"/>
      <c r="EB1273" s="7"/>
      <c r="EC1273" s="7"/>
      <c r="ED1273" s="7"/>
      <c r="EE1273" s="7"/>
      <c r="EF1273" s="7"/>
      <c r="EG1273" s="7"/>
      <c r="EH1273" s="7"/>
      <c r="EI1273" s="7"/>
      <c r="EJ1273" s="7"/>
      <c r="EK1273" s="7"/>
      <c r="EL1273" s="7"/>
      <c r="EM1273" s="7"/>
      <c r="EN1273" s="7"/>
      <c r="EO1273" s="7"/>
      <c r="EP1273" s="7"/>
      <c r="EQ1273" s="7"/>
      <c r="ER1273" s="7"/>
      <c r="ES1273" s="7"/>
      <c r="ET1273" s="7"/>
      <c r="EU1273" s="7"/>
      <c r="EV1273" s="7"/>
      <c r="EW1273" s="7"/>
      <c r="EX1273" s="7"/>
      <c r="EY1273" s="7"/>
      <c r="EZ1273" s="7"/>
      <c r="FA1273" s="7"/>
      <c r="FB1273" s="7"/>
      <c r="FC1273" s="7"/>
      <c r="FD1273" s="7"/>
      <c r="FE1273" s="7"/>
      <c r="FF1273" s="7"/>
      <c r="FG1273" s="7"/>
      <c r="FH1273" s="7"/>
      <c r="FI1273" s="7"/>
      <c r="FJ1273" s="7"/>
    </row>
    <row r="1274" spans="1:166" s="4" customFormat="1" ht="24.75" hidden="1" customHeight="1" x14ac:dyDescent="0.25">
      <c r="A1274" s="4">
        <v>1272</v>
      </c>
      <c r="B1274" s="4" t="s">
        <v>4279</v>
      </c>
      <c r="C1274" s="214" t="s">
        <v>3682</v>
      </c>
      <c r="D1274" s="209" t="s">
        <v>4181</v>
      </c>
      <c r="E1274" s="214" t="s">
        <v>4477</v>
      </c>
      <c r="F1274" s="26" t="s">
        <v>2101</v>
      </c>
      <c r="G1274" s="26" t="s">
        <v>2296</v>
      </c>
      <c r="H1274" s="26" t="s">
        <v>40</v>
      </c>
      <c r="I1274" s="8">
        <v>45730</v>
      </c>
      <c r="J1274" s="71">
        <f t="shared" ca="1" si="193"/>
        <v>287.39353854166984</v>
      </c>
      <c r="K1274" s="19">
        <v>364</v>
      </c>
      <c r="L1274" s="70">
        <f t="shared" si="194"/>
        <v>46094</v>
      </c>
      <c r="M1274" s="214" t="s">
        <v>4477</v>
      </c>
      <c r="O1274" s="209"/>
      <c r="R1274" s="209"/>
      <c r="U1274" s="47" t="s">
        <v>29</v>
      </c>
      <c r="X1274" s="47" t="s">
        <v>6973</v>
      </c>
      <c r="Y1274" s="209" t="s">
        <v>4390</v>
      </c>
      <c r="Z1274" s="110" t="s">
        <v>4299</v>
      </c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7"/>
      <c r="AW1274" s="7"/>
      <c r="AX1274" s="7"/>
      <c r="AY1274" s="7"/>
      <c r="AZ1274" s="7"/>
      <c r="BA1274" s="7"/>
      <c r="BB1274" s="7"/>
      <c r="BC1274" s="7"/>
      <c r="BD1274" s="7"/>
      <c r="BE1274" s="7"/>
      <c r="BF1274" s="7"/>
      <c r="BG1274" s="7"/>
      <c r="BH1274" s="7"/>
      <c r="BI1274" s="7"/>
      <c r="BJ1274" s="7"/>
      <c r="BK1274" s="7"/>
      <c r="BL1274" s="7"/>
      <c r="BM1274" s="7"/>
      <c r="BN1274" s="7"/>
      <c r="BO1274" s="7"/>
      <c r="BP1274" s="7"/>
      <c r="BQ1274" s="7"/>
      <c r="BR1274" s="7"/>
      <c r="BS1274" s="7"/>
      <c r="BT1274" s="7"/>
      <c r="BU1274" s="7"/>
      <c r="BV1274" s="7"/>
      <c r="BW1274" s="7"/>
      <c r="BX1274" s="7"/>
      <c r="BY1274" s="7"/>
      <c r="BZ1274" s="7"/>
      <c r="CA1274" s="7"/>
      <c r="CB1274" s="7"/>
      <c r="CC1274" s="7"/>
      <c r="CD1274" s="7"/>
      <c r="CE1274" s="7"/>
      <c r="CF1274" s="7"/>
      <c r="CG1274" s="7"/>
      <c r="CH1274" s="7"/>
      <c r="CI1274" s="7"/>
      <c r="CJ1274" s="7"/>
      <c r="CK1274" s="7"/>
      <c r="CL1274" s="7"/>
      <c r="CM1274" s="7"/>
      <c r="CN1274" s="7"/>
      <c r="CO1274" s="7"/>
      <c r="CP1274" s="7"/>
      <c r="CQ1274" s="7"/>
      <c r="CR1274" s="7"/>
      <c r="CS1274" s="7"/>
      <c r="CT1274" s="7"/>
      <c r="CU1274" s="7"/>
      <c r="CV1274" s="7"/>
      <c r="CW1274" s="7"/>
      <c r="CX1274" s="7"/>
      <c r="CY1274" s="7"/>
      <c r="CZ1274" s="7"/>
      <c r="DA1274" s="7"/>
      <c r="DB1274" s="7"/>
      <c r="DC1274" s="7"/>
      <c r="DD1274" s="7"/>
      <c r="DE1274" s="7"/>
      <c r="DF1274" s="7"/>
      <c r="DG1274" s="7"/>
      <c r="DH1274" s="7"/>
      <c r="DI1274" s="7"/>
      <c r="DJ1274" s="7"/>
      <c r="DK1274" s="7"/>
      <c r="DL1274" s="7"/>
      <c r="DM1274" s="7"/>
      <c r="DN1274" s="7"/>
      <c r="DO1274" s="7"/>
      <c r="DP1274" s="7"/>
      <c r="DQ1274" s="7"/>
      <c r="DR1274" s="7"/>
      <c r="DS1274" s="7"/>
      <c r="DT1274" s="7"/>
      <c r="DU1274" s="7"/>
      <c r="DV1274" s="7"/>
      <c r="DW1274" s="7"/>
      <c r="DX1274" s="7"/>
      <c r="DY1274" s="7"/>
      <c r="DZ1274" s="7"/>
      <c r="EA1274" s="7"/>
      <c r="EB1274" s="7"/>
      <c r="EC1274" s="7"/>
      <c r="ED1274" s="7"/>
      <c r="EE1274" s="7"/>
      <c r="EF1274" s="7"/>
      <c r="EG1274" s="7"/>
      <c r="EH1274" s="7"/>
      <c r="EI1274" s="7"/>
      <c r="EJ1274" s="7"/>
      <c r="EK1274" s="7"/>
      <c r="EL1274" s="7"/>
      <c r="EM1274" s="7"/>
      <c r="EN1274" s="7"/>
      <c r="EO1274" s="7"/>
      <c r="EP1274" s="7"/>
      <c r="EQ1274" s="7"/>
      <c r="ER1274" s="7"/>
      <c r="ES1274" s="7"/>
      <c r="ET1274" s="7"/>
      <c r="EU1274" s="7"/>
      <c r="EV1274" s="7"/>
      <c r="EW1274" s="7"/>
      <c r="EX1274" s="7"/>
      <c r="EY1274" s="7"/>
      <c r="EZ1274" s="7"/>
      <c r="FA1274" s="7"/>
      <c r="FB1274" s="7"/>
      <c r="FC1274" s="7"/>
      <c r="FD1274" s="7"/>
      <c r="FE1274" s="7"/>
      <c r="FF1274" s="7"/>
      <c r="FG1274" s="7"/>
      <c r="FH1274" s="7"/>
      <c r="FI1274" s="7"/>
      <c r="FJ1274" s="7"/>
    </row>
    <row r="1275" spans="1:166" s="4" customFormat="1" ht="24.75" hidden="1" customHeight="1" x14ac:dyDescent="0.25">
      <c r="A1275" s="4">
        <v>1273</v>
      </c>
      <c r="B1275" s="4" t="s">
        <v>4279</v>
      </c>
      <c r="C1275" s="214" t="s">
        <v>4367</v>
      </c>
      <c r="D1275" s="209" t="s">
        <v>4181</v>
      </c>
      <c r="E1275" s="214" t="s">
        <v>4478</v>
      </c>
      <c r="F1275" s="26" t="s">
        <v>2101</v>
      </c>
      <c r="G1275" s="26" t="s">
        <v>2296</v>
      </c>
      <c r="H1275" s="26" t="s">
        <v>40</v>
      </c>
      <c r="I1275" s="8">
        <v>45730</v>
      </c>
      <c r="J1275" s="71">
        <f t="shared" ca="1" si="193"/>
        <v>287.39353854166984</v>
      </c>
      <c r="K1275" s="19">
        <v>364</v>
      </c>
      <c r="L1275" s="70">
        <f t="shared" si="194"/>
        <v>46094</v>
      </c>
      <c r="M1275" s="214" t="s">
        <v>4478</v>
      </c>
      <c r="O1275" s="209" t="s">
        <v>4265</v>
      </c>
      <c r="R1275" s="209"/>
      <c r="U1275" s="47" t="s">
        <v>29</v>
      </c>
      <c r="X1275" s="47" t="s">
        <v>6973</v>
      </c>
      <c r="Y1275" s="209" t="s">
        <v>4391</v>
      </c>
      <c r="Z1275" s="110" t="s">
        <v>4300</v>
      </c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7"/>
      <c r="AW1275" s="7"/>
      <c r="AX1275" s="7"/>
      <c r="AY1275" s="7"/>
      <c r="AZ1275" s="7"/>
      <c r="BA1275" s="7"/>
      <c r="BB1275" s="7"/>
      <c r="BC1275" s="7"/>
      <c r="BD1275" s="7"/>
      <c r="BE1275" s="7"/>
      <c r="BF1275" s="7"/>
      <c r="BG1275" s="7"/>
      <c r="BH1275" s="7"/>
      <c r="BI1275" s="7"/>
      <c r="BJ1275" s="7"/>
      <c r="BK1275" s="7"/>
      <c r="BL1275" s="7"/>
      <c r="BM1275" s="7"/>
      <c r="BN1275" s="7"/>
      <c r="BO1275" s="7"/>
      <c r="BP1275" s="7"/>
      <c r="BQ1275" s="7"/>
      <c r="BR1275" s="7"/>
      <c r="BS1275" s="7"/>
      <c r="BT1275" s="7"/>
      <c r="BU1275" s="7"/>
      <c r="BV1275" s="7"/>
      <c r="BW1275" s="7"/>
      <c r="BX1275" s="7"/>
      <c r="BY1275" s="7"/>
      <c r="BZ1275" s="7"/>
      <c r="CA1275" s="7"/>
      <c r="CB1275" s="7"/>
      <c r="CC1275" s="7"/>
      <c r="CD1275" s="7"/>
      <c r="CE1275" s="7"/>
      <c r="CF1275" s="7"/>
      <c r="CG1275" s="7"/>
      <c r="CH1275" s="7"/>
      <c r="CI1275" s="7"/>
      <c r="CJ1275" s="7"/>
      <c r="CK1275" s="7"/>
      <c r="CL1275" s="7"/>
      <c r="CM1275" s="7"/>
      <c r="CN1275" s="7"/>
      <c r="CO1275" s="7"/>
      <c r="CP1275" s="7"/>
      <c r="CQ1275" s="7"/>
      <c r="CR1275" s="7"/>
      <c r="CS1275" s="7"/>
      <c r="CT1275" s="7"/>
      <c r="CU1275" s="7"/>
      <c r="CV1275" s="7"/>
      <c r="CW1275" s="7"/>
      <c r="CX1275" s="7"/>
      <c r="CY1275" s="7"/>
      <c r="CZ1275" s="7"/>
      <c r="DA1275" s="7"/>
      <c r="DB1275" s="7"/>
      <c r="DC1275" s="7"/>
      <c r="DD1275" s="7"/>
      <c r="DE1275" s="7"/>
      <c r="DF1275" s="7"/>
      <c r="DG1275" s="7"/>
      <c r="DH1275" s="7"/>
      <c r="DI1275" s="7"/>
      <c r="DJ1275" s="7"/>
      <c r="DK1275" s="7"/>
      <c r="DL1275" s="7"/>
      <c r="DM1275" s="7"/>
      <c r="DN1275" s="7"/>
      <c r="DO1275" s="7"/>
      <c r="DP1275" s="7"/>
      <c r="DQ1275" s="7"/>
      <c r="DR1275" s="7"/>
      <c r="DS1275" s="7"/>
      <c r="DT1275" s="7"/>
      <c r="DU1275" s="7"/>
      <c r="DV1275" s="7"/>
      <c r="DW1275" s="7"/>
      <c r="DX1275" s="7"/>
      <c r="DY1275" s="7"/>
      <c r="DZ1275" s="7"/>
      <c r="EA1275" s="7"/>
      <c r="EB1275" s="7"/>
      <c r="EC1275" s="7"/>
      <c r="ED1275" s="7"/>
      <c r="EE1275" s="7"/>
      <c r="EF1275" s="7"/>
      <c r="EG1275" s="7"/>
      <c r="EH1275" s="7"/>
      <c r="EI1275" s="7"/>
      <c r="EJ1275" s="7"/>
      <c r="EK1275" s="7"/>
      <c r="EL1275" s="7"/>
      <c r="EM1275" s="7"/>
      <c r="EN1275" s="7"/>
      <c r="EO1275" s="7"/>
      <c r="EP1275" s="7"/>
      <c r="EQ1275" s="7"/>
      <c r="ER1275" s="7"/>
      <c r="ES1275" s="7"/>
      <c r="ET1275" s="7"/>
      <c r="EU1275" s="7"/>
      <c r="EV1275" s="7"/>
      <c r="EW1275" s="7"/>
      <c r="EX1275" s="7"/>
      <c r="EY1275" s="7"/>
      <c r="EZ1275" s="7"/>
      <c r="FA1275" s="7"/>
      <c r="FB1275" s="7"/>
      <c r="FC1275" s="7"/>
      <c r="FD1275" s="7"/>
      <c r="FE1275" s="7"/>
      <c r="FF1275" s="7"/>
      <c r="FG1275" s="7"/>
      <c r="FH1275" s="7"/>
      <c r="FI1275" s="7"/>
      <c r="FJ1275" s="7"/>
    </row>
    <row r="1276" spans="1:166" s="4" customFormat="1" ht="24.75" hidden="1" customHeight="1" x14ac:dyDescent="0.25">
      <c r="A1276" s="4">
        <v>1274</v>
      </c>
      <c r="B1276" s="4" t="s">
        <v>4279</v>
      </c>
      <c r="C1276" s="214" t="s">
        <v>4368</v>
      </c>
      <c r="D1276" s="209" t="s">
        <v>4181</v>
      </c>
      <c r="E1276" s="214"/>
      <c r="F1276" s="26" t="s">
        <v>2101</v>
      </c>
      <c r="G1276" s="26" t="s">
        <v>2296</v>
      </c>
      <c r="H1276" s="26" t="s">
        <v>40</v>
      </c>
      <c r="I1276" s="8">
        <v>45730</v>
      </c>
      <c r="J1276" s="71">
        <f t="shared" ca="1" si="193"/>
        <v>287.39353854166984</v>
      </c>
      <c r="K1276" s="19">
        <v>364</v>
      </c>
      <c r="L1276" s="70">
        <f t="shared" si="194"/>
        <v>46094</v>
      </c>
      <c r="M1276" s="214"/>
      <c r="O1276" s="209" t="s">
        <v>4520</v>
      </c>
      <c r="R1276" s="209">
        <v>2.5</v>
      </c>
      <c r="U1276" s="47" t="s">
        <v>29</v>
      </c>
      <c r="X1276" s="47" t="s">
        <v>6973</v>
      </c>
      <c r="Y1276" s="209" t="s">
        <v>4392</v>
      </c>
      <c r="Z1276" s="110" t="s">
        <v>4301</v>
      </c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  <c r="AU1276" s="7"/>
      <c r="AV1276" s="7"/>
      <c r="AW1276" s="7"/>
      <c r="AX1276" s="7"/>
      <c r="AY1276" s="7"/>
      <c r="AZ1276" s="7"/>
      <c r="BA1276" s="7"/>
      <c r="BB1276" s="7"/>
      <c r="BC1276" s="7"/>
      <c r="BD1276" s="7"/>
      <c r="BE1276" s="7"/>
      <c r="BF1276" s="7"/>
      <c r="BG1276" s="7"/>
      <c r="BH1276" s="7"/>
      <c r="BI1276" s="7"/>
      <c r="BJ1276" s="7"/>
      <c r="BK1276" s="7"/>
      <c r="BL1276" s="7"/>
      <c r="BM1276" s="7"/>
      <c r="BN1276" s="7"/>
      <c r="BO1276" s="7"/>
      <c r="BP1276" s="7"/>
      <c r="BQ1276" s="7"/>
      <c r="BR1276" s="7"/>
      <c r="BS1276" s="7"/>
      <c r="BT1276" s="7"/>
      <c r="BU1276" s="7"/>
      <c r="BV1276" s="7"/>
      <c r="BW1276" s="7"/>
      <c r="BX1276" s="7"/>
      <c r="BY1276" s="7"/>
      <c r="BZ1276" s="7"/>
      <c r="CA1276" s="7"/>
      <c r="CB1276" s="7"/>
      <c r="CC1276" s="7"/>
      <c r="CD1276" s="7"/>
      <c r="CE1276" s="7"/>
      <c r="CF1276" s="7"/>
      <c r="CG1276" s="7"/>
      <c r="CH1276" s="7"/>
      <c r="CI1276" s="7"/>
      <c r="CJ1276" s="7"/>
      <c r="CK1276" s="7"/>
      <c r="CL1276" s="7"/>
      <c r="CM1276" s="7"/>
      <c r="CN1276" s="7"/>
      <c r="CO1276" s="7"/>
      <c r="CP1276" s="7"/>
      <c r="CQ1276" s="7"/>
      <c r="CR1276" s="7"/>
      <c r="CS1276" s="7"/>
      <c r="CT1276" s="7"/>
      <c r="CU1276" s="7"/>
      <c r="CV1276" s="7"/>
      <c r="CW1276" s="7"/>
      <c r="CX1276" s="7"/>
      <c r="CY1276" s="7"/>
      <c r="CZ1276" s="7"/>
      <c r="DA1276" s="7"/>
      <c r="DB1276" s="7"/>
      <c r="DC1276" s="7"/>
      <c r="DD1276" s="7"/>
      <c r="DE1276" s="7"/>
      <c r="DF1276" s="7"/>
      <c r="DG1276" s="7"/>
      <c r="DH1276" s="7"/>
      <c r="DI1276" s="7"/>
      <c r="DJ1276" s="7"/>
      <c r="DK1276" s="7"/>
      <c r="DL1276" s="7"/>
      <c r="DM1276" s="7"/>
      <c r="DN1276" s="7"/>
      <c r="DO1276" s="7"/>
      <c r="DP1276" s="7"/>
      <c r="DQ1276" s="7"/>
      <c r="DR1276" s="7"/>
      <c r="DS1276" s="7"/>
      <c r="DT1276" s="7"/>
      <c r="DU1276" s="7"/>
      <c r="DV1276" s="7"/>
      <c r="DW1276" s="7"/>
      <c r="DX1276" s="7"/>
      <c r="DY1276" s="7"/>
      <c r="DZ1276" s="7"/>
      <c r="EA1276" s="7"/>
      <c r="EB1276" s="7"/>
      <c r="EC1276" s="7"/>
      <c r="ED1276" s="7"/>
      <c r="EE1276" s="7"/>
      <c r="EF1276" s="7"/>
      <c r="EG1276" s="7"/>
      <c r="EH1276" s="7"/>
      <c r="EI1276" s="7"/>
      <c r="EJ1276" s="7"/>
      <c r="EK1276" s="7"/>
      <c r="EL1276" s="7"/>
      <c r="EM1276" s="7"/>
      <c r="EN1276" s="7"/>
      <c r="EO1276" s="7"/>
      <c r="EP1276" s="7"/>
      <c r="EQ1276" s="7"/>
      <c r="ER1276" s="7"/>
      <c r="ES1276" s="7"/>
      <c r="ET1276" s="7"/>
      <c r="EU1276" s="7"/>
      <c r="EV1276" s="7"/>
      <c r="EW1276" s="7"/>
      <c r="EX1276" s="7"/>
      <c r="EY1276" s="7"/>
      <c r="EZ1276" s="7"/>
      <c r="FA1276" s="7"/>
      <c r="FB1276" s="7"/>
      <c r="FC1276" s="7"/>
      <c r="FD1276" s="7"/>
      <c r="FE1276" s="7"/>
      <c r="FF1276" s="7"/>
      <c r="FG1276" s="7"/>
      <c r="FH1276" s="7"/>
      <c r="FI1276" s="7"/>
      <c r="FJ1276" s="7"/>
    </row>
    <row r="1277" spans="1:166" s="4" customFormat="1" ht="24.75" hidden="1" customHeight="1" x14ac:dyDescent="0.25">
      <c r="A1277" s="4">
        <v>1275</v>
      </c>
      <c r="B1277" s="4" t="s">
        <v>4279</v>
      </c>
      <c r="C1277" s="214" t="s">
        <v>4368</v>
      </c>
      <c r="D1277" s="209" t="s">
        <v>4181</v>
      </c>
      <c r="E1277" s="214" t="s">
        <v>1059</v>
      </c>
      <c r="F1277" s="26" t="s">
        <v>2101</v>
      </c>
      <c r="G1277" s="26" t="s">
        <v>2296</v>
      </c>
      <c r="H1277" s="26" t="s">
        <v>40</v>
      </c>
      <c r="I1277" s="8">
        <v>45730</v>
      </c>
      <c r="J1277" s="71">
        <f t="shared" ca="1" si="193"/>
        <v>287.39353854166984</v>
      </c>
      <c r="K1277" s="19">
        <v>364</v>
      </c>
      <c r="L1277" s="70">
        <f t="shared" si="194"/>
        <v>46094</v>
      </c>
      <c r="M1277" s="214" t="s">
        <v>1059</v>
      </c>
      <c r="O1277" s="209" t="s">
        <v>307</v>
      </c>
      <c r="R1277" s="209"/>
      <c r="U1277" s="47" t="s">
        <v>29</v>
      </c>
      <c r="X1277" s="47" t="s">
        <v>6973</v>
      </c>
      <c r="Y1277" s="209" t="s">
        <v>4393</v>
      </c>
      <c r="Z1277" s="110" t="s">
        <v>4302</v>
      </c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7"/>
      <c r="AX1277" s="7"/>
      <c r="AY1277" s="7"/>
      <c r="AZ1277" s="7"/>
      <c r="BA1277" s="7"/>
      <c r="BB1277" s="7"/>
      <c r="BC1277" s="7"/>
      <c r="BD1277" s="7"/>
      <c r="BE1277" s="7"/>
      <c r="BF1277" s="7"/>
      <c r="BG1277" s="7"/>
      <c r="BH1277" s="7"/>
      <c r="BI1277" s="7"/>
      <c r="BJ1277" s="7"/>
      <c r="BK1277" s="7"/>
      <c r="BL1277" s="7"/>
      <c r="BM1277" s="7"/>
      <c r="BN1277" s="7"/>
      <c r="BO1277" s="7"/>
      <c r="BP1277" s="7"/>
      <c r="BQ1277" s="7"/>
      <c r="BR1277" s="7"/>
      <c r="BS1277" s="7"/>
      <c r="BT1277" s="7"/>
      <c r="BU1277" s="7"/>
      <c r="BV1277" s="7"/>
      <c r="BW1277" s="7"/>
      <c r="BX1277" s="7"/>
      <c r="BY1277" s="7"/>
      <c r="BZ1277" s="7"/>
      <c r="CA1277" s="7"/>
      <c r="CB1277" s="7"/>
      <c r="CC1277" s="7"/>
      <c r="CD1277" s="7"/>
      <c r="CE1277" s="7"/>
      <c r="CF1277" s="7"/>
      <c r="CG1277" s="7"/>
      <c r="CH1277" s="7"/>
      <c r="CI1277" s="7"/>
      <c r="CJ1277" s="7"/>
      <c r="CK1277" s="7"/>
      <c r="CL1277" s="7"/>
      <c r="CM1277" s="7"/>
      <c r="CN1277" s="7"/>
      <c r="CO1277" s="7"/>
      <c r="CP1277" s="7"/>
      <c r="CQ1277" s="7"/>
      <c r="CR1277" s="7"/>
      <c r="CS1277" s="7"/>
      <c r="CT1277" s="7"/>
      <c r="CU1277" s="7"/>
      <c r="CV1277" s="7"/>
      <c r="CW1277" s="7"/>
      <c r="CX1277" s="7"/>
      <c r="CY1277" s="7"/>
      <c r="CZ1277" s="7"/>
      <c r="DA1277" s="7"/>
      <c r="DB1277" s="7"/>
      <c r="DC1277" s="7"/>
      <c r="DD1277" s="7"/>
      <c r="DE1277" s="7"/>
      <c r="DF1277" s="7"/>
      <c r="DG1277" s="7"/>
      <c r="DH1277" s="7"/>
      <c r="DI1277" s="7"/>
      <c r="DJ1277" s="7"/>
      <c r="DK1277" s="7"/>
      <c r="DL1277" s="7"/>
      <c r="DM1277" s="7"/>
      <c r="DN1277" s="7"/>
      <c r="DO1277" s="7"/>
      <c r="DP1277" s="7"/>
      <c r="DQ1277" s="7"/>
      <c r="DR1277" s="7"/>
      <c r="DS1277" s="7"/>
      <c r="DT1277" s="7"/>
      <c r="DU1277" s="7"/>
      <c r="DV1277" s="7"/>
      <c r="DW1277" s="7"/>
      <c r="DX1277" s="7"/>
      <c r="DY1277" s="7"/>
      <c r="DZ1277" s="7"/>
      <c r="EA1277" s="7"/>
      <c r="EB1277" s="7"/>
      <c r="EC1277" s="7"/>
      <c r="ED1277" s="7"/>
      <c r="EE1277" s="7"/>
      <c r="EF1277" s="7"/>
      <c r="EG1277" s="7"/>
      <c r="EH1277" s="7"/>
      <c r="EI1277" s="7"/>
      <c r="EJ1277" s="7"/>
      <c r="EK1277" s="7"/>
      <c r="EL1277" s="7"/>
      <c r="EM1277" s="7"/>
      <c r="EN1277" s="7"/>
      <c r="EO1277" s="7"/>
      <c r="EP1277" s="7"/>
      <c r="EQ1277" s="7"/>
      <c r="ER1277" s="7"/>
      <c r="ES1277" s="7"/>
      <c r="ET1277" s="7"/>
      <c r="EU1277" s="7"/>
      <c r="EV1277" s="7"/>
      <c r="EW1277" s="7"/>
      <c r="EX1277" s="7"/>
      <c r="EY1277" s="7"/>
      <c r="EZ1277" s="7"/>
      <c r="FA1277" s="7"/>
      <c r="FB1277" s="7"/>
      <c r="FC1277" s="7"/>
      <c r="FD1277" s="7"/>
      <c r="FE1277" s="7"/>
      <c r="FF1277" s="7"/>
      <c r="FG1277" s="7"/>
      <c r="FH1277" s="7"/>
      <c r="FI1277" s="7"/>
      <c r="FJ1277" s="7"/>
    </row>
    <row r="1278" spans="1:166" s="4" customFormat="1" ht="24.75" hidden="1" customHeight="1" x14ac:dyDescent="0.25">
      <c r="A1278" s="4">
        <v>1276</v>
      </c>
      <c r="B1278" s="4" t="s">
        <v>4279</v>
      </c>
      <c r="C1278" s="214" t="s">
        <v>4368</v>
      </c>
      <c r="D1278" s="209" t="s">
        <v>4181</v>
      </c>
      <c r="E1278" s="214" t="s">
        <v>4479</v>
      </c>
      <c r="F1278" s="26" t="s">
        <v>2101</v>
      </c>
      <c r="G1278" s="26" t="s">
        <v>2296</v>
      </c>
      <c r="H1278" s="26" t="s">
        <v>40</v>
      </c>
      <c r="I1278" s="8">
        <v>45730</v>
      </c>
      <c r="J1278" s="71">
        <f t="shared" ca="1" si="193"/>
        <v>287.39353854166984</v>
      </c>
      <c r="K1278" s="19">
        <v>364</v>
      </c>
      <c r="L1278" s="70">
        <f t="shared" si="194"/>
        <v>46094</v>
      </c>
      <c r="M1278" s="214" t="s">
        <v>4479</v>
      </c>
      <c r="O1278" s="209" t="s">
        <v>4520</v>
      </c>
      <c r="R1278" s="209">
        <v>1.5</v>
      </c>
      <c r="U1278" s="47" t="s">
        <v>29</v>
      </c>
      <c r="X1278" s="47" t="s">
        <v>6973</v>
      </c>
      <c r="Y1278" s="209" t="s">
        <v>4394</v>
      </c>
      <c r="Z1278" s="110" t="s">
        <v>4303</v>
      </c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7"/>
      <c r="AS1278" s="7"/>
      <c r="AT1278" s="7"/>
      <c r="AU1278" s="7"/>
      <c r="AV1278" s="7"/>
      <c r="AW1278" s="7"/>
      <c r="AX1278" s="7"/>
      <c r="AY1278" s="7"/>
      <c r="AZ1278" s="7"/>
      <c r="BA1278" s="7"/>
      <c r="BB1278" s="7"/>
      <c r="BC1278" s="7"/>
      <c r="BD1278" s="7"/>
      <c r="BE1278" s="7"/>
      <c r="BF1278" s="7"/>
      <c r="BG1278" s="7"/>
      <c r="BH1278" s="7"/>
      <c r="BI1278" s="7"/>
      <c r="BJ1278" s="7"/>
      <c r="BK1278" s="7"/>
      <c r="BL1278" s="7"/>
      <c r="BM1278" s="7"/>
      <c r="BN1278" s="7"/>
      <c r="BO1278" s="7"/>
      <c r="BP1278" s="7"/>
      <c r="BQ1278" s="7"/>
      <c r="BR1278" s="7"/>
      <c r="BS1278" s="7"/>
      <c r="BT1278" s="7"/>
      <c r="BU1278" s="7"/>
      <c r="BV1278" s="7"/>
      <c r="BW1278" s="7"/>
      <c r="BX1278" s="7"/>
      <c r="BY1278" s="7"/>
      <c r="BZ1278" s="7"/>
      <c r="CA1278" s="7"/>
      <c r="CB1278" s="7"/>
      <c r="CC1278" s="7"/>
      <c r="CD1278" s="7"/>
      <c r="CE1278" s="7"/>
      <c r="CF1278" s="7"/>
      <c r="CG1278" s="7"/>
      <c r="CH1278" s="7"/>
      <c r="CI1278" s="7"/>
      <c r="CJ1278" s="7"/>
      <c r="CK1278" s="7"/>
      <c r="CL1278" s="7"/>
      <c r="CM1278" s="7"/>
      <c r="CN1278" s="7"/>
      <c r="CO1278" s="7"/>
      <c r="CP1278" s="7"/>
      <c r="CQ1278" s="7"/>
      <c r="CR1278" s="7"/>
      <c r="CS1278" s="7"/>
      <c r="CT1278" s="7"/>
      <c r="CU1278" s="7"/>
      <c r="CV1278" s="7"/>
      <c r="CW1278" s="7"/>
      <c r="CX1278" s="7"/>
      <c r="CY1278" s="7"/>
      <c r="CZ1278" s="7"/>
      <c r="DA1278" s="7"/>
      <c r="DB1278" s="7"/>
      <c r="DC1278" s="7"/>
      <c r="DD1278" s="7"/>
      <c r="DE1278" s="7"/>
      <c r="DF1278" s="7"/>
      <c r="DG1278" s="7"/>
      <c r="DH1278" s="7"/>
      <c r="DI1278" s="7"/>
      <c r="DJ1278" s="7"/>
      <c r="DK1278" s="7"/>
      <c r="DL1278" s="7"/>
      <c r="DM1278" s="7"/>
      <c r="DN1278" s="7"/>
      <c r="DO1278" s="7"/>
      <c r="DP1278" s="7"/>
      <c r="DQ1278" s="7"/>
      <c r="DR1278" s="7"/>
      <c r="DS1278" s="7"/>
      <c r="DT1278" s="7"/>
      <c r="DU1278" s="7"/>
      <c r="DV1278" s="7"/>
      <c r="DW1278" s="7"/>
      <c r="DX1278" s="7"/>
      <c r="DY1278" s="7"/>
      <c r="DZ1278" s="7"/>
      <c r="EA1278" s="7"/>
      <c r="EB1278" s="7"/>
      <c r="EC1278" s="7"/>
      <c r="ED1278" s="7"/>
      <c r="EE1278" s="7"/>
      <c r="EF1278" s="7"/>
      <c r="EG1278" s="7"/>
      <c r="EH1278" s="7"/>
      <c r="EI1278" s="7"/>
      <c r="EJ1278" s="7"/>
      <c r="EK1278" s="7"/>
      <c r="EL1278" s="7"/>
      <c r="EM1278" s="7"/>
      <c r="EN1278" s="7"/>
      <c r="EO1278" s="7"/>
      <c r="EP1278" s="7"/>
      <c r="EQ1278" s="7"/>
      <c r="ER1278" s="7"/>
      <c r="ES1278" s="7"/>
      <c r="ET1278" s="7"/>
      <c r="EU1278" s="7"/>
      <c r="EV1278" s="7"/>
      <c r="EW1278" s="7"/>
      <c r="EX1278" s="7"/>
      <c r="EY1278" s="7"/>
      <c r="EZ1278" s="7"/>
      <c r="FA1278" s="7"/>
      <c r="FB1278" s="7"/>
      <c r="FC1278" s="7"/>
      <c r="FD1278" s="7"/>
      <c r="FE1278" s="7"/>
      <c r="FF1278" s="7"/>
      <c r="FG1278" s="7"/>
      <c r="FH1278" s="7"/>
      <c r="FI1278" s="7"/>
      <c r="FJ1278" s="7"/>
    </row>
    <row r="1279" spans="1:166" s="4" customFormat="1" ht="24.75" hidden="1" customHeight="1" x14ac:dyDescent="0.25">
      <c r="A1279" s="4">
        <v>1277</v>
      </c>
      <c r="B1279" s="4" t="s">
        <v>4279</v>
      </c>
      <c r="C1279" s="214" t="s">
        <v>4368</v>
      </c>
      <c r="D1279" s="209" t="s">
        <v>4181</v>
      </c>
      <c r="E1279" s="214" t="s">
        <v>4480</v>
      </c>
      <c r="F1279" s="26" t="s">
        <v>2101</v>
      </c>
      <c r="G1279" s="26" t="s">
        <v>2296</v>
      </c>
      <c r="H1279" s="26" t="s">
        <v>40</v>
      </c>
      <c r="I1279" s="8">
        <v>45730</v>
      </c>
      <c r="J1279" s="71">
        <f t="shared" ca="1" si="193"/>
        <v>287.39353854166984</v>
      </c>
      <c r="K1279" s="19">
        <v>364</v>
      </c>
      <c r="L1279" s="70">
        <f t="shared" si="194"/>
        <v>46094</v>
      </c>
      <c r="M1279" s="214" t="s">
        <v>4480</v>
      </c>
      <c r="O1279" s="209" t="s">
        <v>4520</v>
      </c>
      <c r="R1279" s="209"/>
      <c r="U1279" s="47" t="s">
        <v>29</v>
      </c>
      <c r="X1279" s="47" t="s">
        <v>6973</v>
      </c>
      <c r="Y1279" s="209" t="s">
        <v>4395</v>
      </c>
      <c r="Z1279" s="110" t="s">
        <v>4304</v>
      </c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7"/>
      <c r="AW1279" s="7"/>
      <c r="AX1279" s="7"/>
      <c r="AY1279" s="7"/>
      <c r="AZ1279" s="7"/>
      <c r="BA1279" s="7"/>
      <c r="BB1279" s="7"/>
      <c r="BC1279" s="7"/>
      <c r="BD1279" s="7"/>
      <c r="BE1279" s="7"/>
      <c r="BF1279" s="7"/>
      <c r="BG1279" s="7"/>
      <c r="BH1279" s="7"/>
      <c r="BI1279" s="7"/>
      <c r="BJ1279" s="7"/>
      <c r="BK1279" s="7"/>
      <c r="BL1279" s="7"/>
      <c r="BM1279" s="7"/>
      <c r="BN1279" s="7"/>
      <c r="BO1279" s="7"/>
      <c r="BP1279" s="7"/>
      <c r="BQ1279" s="7"/>
      <c r="BR1279" s="7"/>
      <c r="BS1279" s="7"/>
      <c r="BT1279" s="7"/>
      <c r="BU1279" s="7"/>
      <c r="BV1279" s="7"/>
      <c r="BW1279" s="7"/>
      <c r="BX1279" s="7"/>
      <c r="BY1279" s="7"/>
      <c r="BZ1279" s="7"/>
      <c r="CA1279" s="7"/>
      <c r="CB1279" s="7"/>
      <c r="CC1279" s="7"/>
      <c r="CD1279" s="7"/>
      <c r="CE1279" s="7"/>
      <c r="CF1279" s="7"/>
      <c r="CG1279" s="7"/>
      <c r="CH1279" s="7"/>
      <c r="CI1279" s="7"/>
      <c r="CJ1279" s="7"/>
      <c r="CK1279" s="7"/>
      <c r="CL1279" s="7"/>
      <c r="CM1279" s="7"/>
      <c r="CN1279" s="7"/>
      <c r="CO1279" s="7"/>
      <c r="CP1279" s="7"/>
      <c r="CQ1279" s="7"/>
      <c r="CR1279" s="7"/>
      <c r="CS1279" s="7"/>
      <c r="CT1279" s="7"/>
      <c r="CU1279" s="7"/>
      <c r="CV1279" s="7"/>
      <c r="CW1279" s="7"/>
      <c r="CX1279" s="7"/>
      <c r="CY1279" s="7"/>
      <c r="CZ1279" s="7"/>
      <c r="DA1279" s="7"/>
      <c r="DB1279" s="7"/>
      <c r="DC1279" s="7"/>
      <c r="DD1279" s="7"/>
      <c r="DE1279" s="7"/>
      <c r="DF1279" s="7"/>
      <c r="DG1279" s="7"/>
      <c r="DH1279" s="7"/>
      <c r="DI1279" s="7"/>
      <c r="DJ1279" s="7"/>
      <c r="DK1279" s="7"/>
      <c r="DL1279" s="7"/>
      <c r="DM1279" s="7"/>
      <c r="DN1279" s="7"/>
      <c r="DO1279" s="7"/>
      <c r="DP1279" s="7"/>
      <c r="DQ1279" s="7"/>
      <c r="DR1279" s="7"/>
      <c r="DS1279" s="7"/>
      <c r="DT1279" s="7"/>
      <c r="DU1279" s="7"/>
      <c r="DV1279" s="7"/>
      <c r="DW1279" s="7"/>
      <c r="DX1279" s="7"/>
      <c r="DY1279" s="7"/>
      <c r="DZ1279" s="7"/>
      <c r="EA1279" s="7"/>
      <c r="EB1279" s="7"/>
      <c r="EC1279" s="7"/>
      <c r="ED1279" s="7"/>
      <c r="EE1279" s="7"/>
      <c r="EF1279" s="7"/>
      <c r="EG1279" s="7"/>
      <c r="EH1279" s="7"/>
      <c r="EI1279" s="7"/>
      <c r="EJ1279" s="7"/>
      <c r="EK1279" s="7"/>
      <c r="EL1279" s="7"/>
      <c r="EM1279" s="7"/>
      <c r="EN1279" s="7"/>
      <c r="EO1279" s="7"/>
      <c r="EP1279" s="7"/>
      <c r="EQ1279" s="7"/>
      <c r="ER1279" s="7"/>
      <c r="ES1279" s="7"/>
      <c r="ET1279" s="7"/>
      <c r="EU1279" s="7"/>
      <c r="EV1279" s="7"/>
      <c r="EW1279" s="7"/>
      <c r="EX1279" s="7"/>
      <c r="EY1279" s="7"/>
      <c r="EZ1279" s="7"/>
      <c r="FA1279" s="7"/>
      <c r="FB1279" s="7"/>
      <c r="FC1279" s="7"/>
      <c r="FD1279" s="7"/>
      <c r="FE1279" s="7"/>
      <c r="FF1279" s="7"/>
      <c r="FG1279" s="7"/>
      <c r="FH1279" s="7"/>
      <c r="FI1279" s="7"/>
      <c r="FJ1279" s="7"/>
    </row>
    <row r="1280" spans="1:166" s="4" customFormat="1" ht="24.75" hidden="1" customHeight="1" x14ac:dyDescent="0.25">
      <c r="A1280" s="4">
        <v>1278</v>
      </c>
      <c r="B1280" s="4" t="s">
        <v>4279</v>
      </c>
      <c r="C1280" s="214" t="s">
        <v>4368</v>
      </c>
      <c r="D1280" s="209" t="s">
        <v>4181</v>
      </c>
      <c r="E1280" s="214" t="s">
        <v>4479</v>
      </c>
      <c r="F1280" s="26" t="s">
        <v>2101</v>
      </c>
      <c r="G1280" s="26" t="s">
        <v>2296</v>
      </c>
      <c r="H1280" s="26" t="s">
        <v>40</v>
      </c>
      <c r="I1280" s="8">
        <v>45730</v>
      </c>
      <c r="J1280" s="71">
        <f t="shared" ca="1" si="193"/>
        <v>287.39353854166984</v>
      </c>
      <c r="K1280" s="19">
        <v>364</v>
      </c>
      <c r="L1280" s="70">
        <f t="shared" si="194"/>
        <v>46094</v>
      </c>
      <c r="M1280" s="214" t="s">
        <v>4479</v>
      </c>
      <c r="O1280" s="209" t="s">
        <v>4520</v>
      </c>
      <c r="R1280" s="209">
        <v>1.5</v>
      </c>
      <c r="U1280" s="47" t="s">
        <v>29</v>
      </c>
      <c r="X1280" s="47" t="s">
        <v>6973</v>
      </c>
      <c r="Y1280" s="209" t="s">
        <v>4396</v>
      </c>
      <c r="Z1280" s="110" t="s">
        <v>4305</v>
      </c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7"/>
      <c r="AX1280" s="7"/>
      <c r="AY1280" s="7"/>
      <c r="AZ1280" s="7"/>
      <c r="BA1280" s="7"/>
      <c r="BB1280" s="7"/>
      <c r="BC1280" s="7"/>
      <c r="BD1280" s="7"/>
      <c r="BE1280" s="7"/>
      <c r="BF1280" s="7"/>
      <c r="BG1280" s="7"/>
      <c r="BH1280" s="7"/>
      <c r="BI1280" s="7"/>
      <c r="BJ1280" s="7"/>
      <c r="BK1280" s="7"/>
      <c r="BL1280" s="7"/>
      <c r="BM1280" s="7"/>
      <c r="BN1280" s="7"/>
      <c r="BO1280" s="7"/>
      <c r="BP1280" s="7"/>
      <c r="BQ1280" s="7"/>
      <c r="BR1280" s="7"/>
      <c r="BS1280" s="7"/>
      <c r="BT1280" s="7"/>
      <c r="BU1280" s="7"/>
      <c r="BV1280" s="7"/>
      <c r="BW1280" s="7"/>
      <c r="BX1280" s="7"/>
      <c r="BY1280" s="7"/>
      <c r="BZ1280" s="7"/>
      <c r="CA1280" s="7"/>
      <c r="CB1280" s="7"/>
      <c r="CC1280" s="7"/>
      <c r="CD1280" s="7"/>
      <c r="CE1280" s="7"/>
      <c r="CF1280" s="7"/>
      <c r="CG1280" s="7"/>
      <c r="CH1280" s="7"/>
      <c r="CI1280" s="7"/>
      <c r="CJ1280" s="7"/>
      <c r="CK1280" s="7"/>
      <c r="CL1280" s="7"/>
      <c r="CM1280" s="7"/>
      <c r="CN1280" s="7"/>
      <c r="CO1280" s="7"/>
      <c r="CP1280" s="7"/>
      <c r="CQ1280" s="7"/>
      <c r="CR1280" s="7"/>
      <c r="CS1280" s="7"/>
      <c r="CT1280" s="7"/>
      <c r="CU1280" s="7"/>
      <c r="CV1280" s="7"/>
      <c r="CW1280" s="7"/>
      <c r="CX1280" s="7"/>
      <c r="CY1280" s="7"/>
      <c r="CZ1280" s="7"/>
      <c r="DA1280" s="7"/>
      <c r="DB1280" s="7"/>
      <c r="DC1280" s="7"/>
      <c r="DD1280" s="7"/>
      <c r="DE1280" s="7"/>
      <c r="DF1280" s="7"/>
      <c r="DG1280" s="7"/>
      <c r="DH1280" s="7"/>
      <c r="DI1280" s="7"/>
      <c r="DJ1280" s="7"/>
      <c r="DK1280" s="7"/>
      <c r="DL1280" s="7"/>
      <c r="DM1280" s="7"/>
      <c r="DN1280" s="7"/>
      <c r="DO1280" s="7"/>
      <c r="DP1280" s="7"/>
      <c r="DQ1280" s="7"/>
      <c r="DR1280" s="7"/>
      <c r="DS1280" s="7"/>
      <c r="DT1280" s="7"/>
      <c r="DU1280" s="7"/>
      <c r="DV1280" s="7"/>
      <c r="DW1280" s="7"/>
      <c r="DX1280" s="7"/>
      <c r="DY1280" s="7"/>
      <c r="DZ1280" s="7"/>
      <c r="EA1280" s="7"/>
      <c r="EB1280" s="7"/>
      <c r="EC1280" s="7"/>
      <c r="ED1280" s="7"/>
      <c r="EE1280" s="7"/>
      <c r="EF1280" s="7"/>
      <c r="EG1280" s="7"/>
      <c r="EH1280" s="7"/>
      <c r="EI1280" s="7"/>
      <c r="EJ1280" s="7"/>
      <c r="EK1280" s="7"/>
      <c r="EL1280" s="7"/>
      <c r="EM1280" s="7"/>
      <c r="EN1280" s="7"/>
      <c r="EO1280" s="7"/>
      <c r="EP1280" s="7"/>
      <c r="EQ1280" s="7"/>
      <c r="ER1280" s="7"/>
      <c r="ES1280" s="7"/>
      <c r="ET1280" s="7"/>
      <c r="EU1280" s="7"/>
      <c r="EV1280" s="7"/>
      <c r="EW1280" s="7"/>
      <c r="EX1280" s="7"/>
      <c r="EY1280" s="7"/>
      <c r="EZ1280" s="7"/>
      <c r="FA1280" s="7"/>
      <c r="FB1280" s="7"/>
      <c r="FC1280" s="7"/>
      <c r="FD1280" s="7"/>
      <c r="FE1280" s="7"/>
      <c r="FF1280" s="7"/>
      <c r="FG1280" s="7"/>
      <c r="FH1280" s="7"/>
      <c r="FI1280" s="7"/>
      <c r="FJ1280" s="7"/>
    </row>
    <row r="1281" spans="1:166" s="4" customFormat="1" ht="24.75" hidden="1" customHeight="1" x14ac:dyDescent="0.25">
      <c r="A1281" s="4">
        <v>1279</v>
      </c>
      <c r="B1281" s="4" t="s">
        <v>4279</v>
      </c>
      <c r="C1281" s="214" t="s">
        <v>4368</v>
      </c>
      <c r="D1281" s="209" t="s">
        <v>4181</v>
      </c>
      <c r="E1281" s="214" t="s">
        <v>4481</v>
      </c>
      <c r="F1281" s="26" t="s">
        <v>2101</v>
      </c>
      <c r="G1281" s="26" t="s">
        <v>2296</v>
      </c>
      <c r="H1281" s="26" t="s">
        <v>40</v>
      </c>
      <c r="I1281" s="8">
        <v>45730</v>
      </c>
      <c r="J1281" s="71">
        <f t="shared" ca="1" si="193"/>
        <v>287.39353854166984</v>
      </c>
      <c r="K1281" s="19">
        <v>364</v>
      </c>
      <c r="L1281" s="70">
        <f t="shared" si="194"/>
        <v>46094</v>
      </c>
      <c r="M1281" s="214" t="s">
        <v>4481</v>
      </c>
      <c r="O1281" s="209" t="s">
        <v>307</v>
      </c>
      <c r="R1281" s="209">
        <v>1</v>
      </c>
      <c r="U1281" s="47" t="s">
        <v>29</v>
      </c>
      <c r="X1281" s="47" t="s">
        <v>6973</v>
      </c>
      <c r="Y1281" s="209" t="s">
        <v>4397</v>
      </c>
      <c r="Z1281" s="110" t="s">
        <v>4306</v>
      </c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  <c r="AZ1281" s="7"/>
      <c r="BA1281" s="7"/>
      <c r="BB1281" s="7"/>
      <c r="BC1281" s="7"/>
      <c r="BD1281" s="7"/>
      <c r="BE1281" s="7"/>
      <c r="BF1281" s="7"/>
      <c r="BG1281" s="7"/>
      <c r="BH1281" s="7"/>
      <c r="BI1281" s="7"/>
      <c r="BJ1281" s="7"/>
      <c r="BK1281" s="7"/>
      <c r="BL1281" s="7"/>
      <c r="BM1281" s="7"/>
      <c r="BN1281" s="7"/>
      <c r="BO1281" s="7"/>
      <c r="BP1281" s="7"/>
      <c r="BQ1281" s="7"/>
      <c r="BR1281" s="7"/>
      <c r="BS1281" s="7"/>
      <c r="BT1281" s="7"/>
      <c r="BU1281" s="7"/>
      <c r="BV1281" s="7"/>
      <c r="BW1281" s="7"/>
      <c r="BX1281" s="7"/>
      <c r="BY1281" s="7"/>
      <c r="BZ1281" s="7"/>
      <c r="CA1281" s="7"/>
      <c r="CB1281" s="7"/>
      <c r="CC1281" s="7"/>
      <c r="CD1281" s="7"/>
      <c r="CE1281" s="7"/>
      <c r="CF1281" s="7"/>
      <c r="CG1281" s="7"/>
      <c r="CH1281" s="7"/>
      <c r="CI1281" s="7"/>
      <c r="CJ1281" s="7"/>
      <c r="CK1281" s="7"/>
      <c r="CL1281" s="7"/>
      <c r="CM1281" s="7"/>
      <c r="CN1281" s="7"/>
      <c r="CO1281" s="7"/>
      <c r="CP1281" s="7"/>
      <c r="CQ1281" s="7"/>
      <c r="CR1281" s="7"/>
      <c r="CS1281" s="7"/>
      <c r="CT1281" s="7"/>
      <c r="CU1281" s="7"/>
      <c r="CV1281" s="7"/>
      <c r="CW1281" s="7"/>
      <c r="CX1281" s="7"/>
      <c r="CY1281" s="7"/>
      <c r="CZ1281" s="7"/>
      <c r="DA1281" s="7"/>
      <c r="DB1281" s="7"/>
      <c r="DC1281" s="7"/>
      <c r="DD1281" s="7"/>
      <c r="DE1281" s="7"/>
      <c r="DF1281" s="7"/>
      <c r="DG1281" s="7"/>
      <c r="DH1281" s="7"/>
      <c r="DI1281" s="7"/>
      <c r="DJ1281" s="7"/>
      <c r="DK1281" s="7"/>
      <c r="DL1281" s="7"/>
      <c r="DM1281" s="7"/>
      <c r="DN1281" s="7"/>
      <c r="DO1281" s="7"/>
      <c r="DP1281" s="7"/>
      <c r="DQ1281" s="7"/>
      <c r="DR1281" s="7"/>
      <c r="DS1281" s="7"/>
      <c r="DT1281" s="7"/>
      <c r="DU1281" s="7"/>
      <c r="DV1281" s="7"/>
      <c r="DW1281" s="7"/>
      <c r="DX1281" s="7"/>
      <c r="DY1281" s="7"/>
      <c r="DZ1281" s="7"/>
      <c r="EA1281" s="7"/>
      <c r="EB1281" s="7"/>
      <c r="EC1281" s="7"/>
      <c r="ED1281" s="7"/>
      <c r="EE1281" s="7"/>
      <c r="EF1281" s="7"/>
      <c r="EG1281" s="7"/>
      <c r="EH1281" s="7"/>
      <c r="EI1281" s="7"/>
      <c r="EJ1281" s="7"/>
      <c r="EK1281" s="7"/>
      <c r="EL1281" s="7"/>
      <c r="EM1281" s="7"/>
      <c r="EN1281" s="7"/>
      <c r="EO1281" s="7"/>
      <c r="EP1281" s="7"/>
      <c r="EQ1281" s="7"/>
      <c r="ER1281" s="7"/>
      <c r="ES1281" s="7"/>
      <c r="ET1281" s="7"/>
      <c r="EU1281" s="7"/>
      <c r="EV1281" s="7"/>
      <c r="EW1281" s="7"/>
      <c r="EX1281" s="7"/>
      <c r="EY1281" s="7"/>
      <c r="EZ1281" s="7"/>
      <c r="FA1281" s="7"/>
      <c r="FB1281" s="7"/>
      <c r="FC1281" s="7"/>
      <c r="FD1281" s="7"/>
      <c r="FE1281" s="7"/>
      <c r="FF1281" s="7"/>
      <c r="FG1281" s="7"/>
      <c r="FH1281" s="7"/>
      <c r="FI1281" s="7"/>
      <c r="FJ1281" s="7"/>
    </row>
    <row r="1282" spans="1:166" s="4" customFormat="1" ht="24.75" hidden="1" customHeight="1" x14ac:dyDescent="0.25">
      <c r="A1282" s="4">
        <v>1280</v>
      </c>
      <c r="B1282" s="4" t="s">
        <v>4279</v>
      </c>
      <c r="C1282" s="214" t="s">
        <v>4368</v>
      </c>
      <c r="D1282" s="209" t="s">
        <v>4181</v>
      </c>
      <c r="E1282" s="214" t="s">
        <v>4481</v>
      </c>
      <c r="F1282" s="26" t="s">
        <v>2101</v>
      </c>
      <c r="G1282" s="26" t="s">
        <v>2296</v>
      </c>
      <c r="H1282" s="26" t="s">
        <v>40</v>
      </c>
      <c r="I1282" s="8">
        <v>45730</v>
      </c>
      <c r="J1282" s="71">
        <f t="shared" ca="1" si="193"/>
        <v>287.39353854166984</v>
      </c>
      <c r="K1282" s="19">
        <v>364</v>
      </c>
      <c r="L1282" s="70">
        <f t="shared" si="194"/>
        <v>46094</v>
      </c>
      <c r="M1282" s="214" t="s">
        <v>4481</v>
      </c>
      <c r="O1282" s="209" t="s">
        <v>307</v>
      </c>
      <c r="R1282" s="209">
        <v>1</v>
      </c>
      <c r="U1282" s="47" t="s">
        <v>29</v>
      </c>
      <c r="X1282" s="47" t="s">
        <v>6973</v>
      </c>
      <c r="Y1282" s="209" t="s">
        <v>4398</v>
      </c>
      <c r="Z1282" s="110" t="s">
        <v>4307</v>
      </c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7"/>
      <c r="AW1282" s="7"/>
      <c r="AX1282" s="7"/>
      <c r="AY1282" s="7"/>
      <c r="AZ1282" s="7"/>
      <c r="BA1282" s="7"/>
      <c r="BB1282" s="7"/>
      <c r="BC1282" s="7"/>
      <c r="BD1282" s="7"/>
      <c r="BE1282" s="7"/>
      <c r="BF1282" s="7"/>
      <c r="BG1282" s="7"/>
      <c r="BH1282" s="7"/>
      <c r="BI1282" s="7"/>
      <c r="BJ1282" s="7"/>
      <c r="BK1282" s="7"/>
      <c r="BL1282" s="7"/>
      <c r="BM1282" s="7"/>
      <c r="BN1282" s="7"/>
      <c r="BO1282" s="7"/>
      <c r="BP1282" s="7"/>
      <c r="BQ1282" s="7"/>
      <c r="BR1282" s="7"/>
      <c r="BS1282" s="7"/>
      <c r="BT1282" s="7"/>
      <c r="BU1282" s="7"/>
      <c r="BV1282" s="7"/>
      <c r="BW1282" s="7"/>
      <c r="BX1282" s="7"/>
      <c r="BY1282" s="7"/>
      <c r="BZ1282" s="7"/>
      <c r="CA1282" s="7"/>
      <c r="CB1282" s="7"/>
      <c r="CC1282" s="7"/>
      <c r="CD1282" s="7"/>
      <c r="CE1282" s="7"/>
      <c r="CF1282" s="7"/>
      <c r="CG1282" s="7"/>
      <c r="CH1282" s="7"/>
      <c r="CI1282" s="7"/>
      <c r="CJ1282" s="7"/>
      <c r="CK1282" s="7"/>
      <c r="CL1282" s="7"/>
      <c r="CM1282" s="7"/>
      <c r="CN1282" s="7"/>
      <c r="CO1282" s="7"/>
      <c r="CP1282" s="7"/>
      <c r="CQ1282" s="7"/>
      <c r="CR1282" s="7"/>
      <c r="CS1282" s="7"/>
      <c r="CT1282" s="7"/>
      <c r="CU1282" s="7"/>
      <c r="CV1282" s="7"/>
      <c r="CW1282" s="7"/>
      <c r="CX1282" s="7"/>
      <c r="CY1282" s="7"/>
      <c r="CZ1282" s="7"/>
      <c r="DA1282" s="7"/>
      <c r="DB1282" s="7"/>
      <c r="DC1282" s="7"/>
      <c r="DD1282" s="7"/>
      <c r="DE1282" s="7"/>
      <c r="DF1282" s="7"/>
      <c r="DG1282" s="7"/>
      <c r="DH1282" s="7"/>
      <c r="DI1282" s="7"/>
      <c r="DJ1282" s="7"/>
      <c r="DK1282" s="7"/>
      <c r="DL1282" s="7"/>
      <c r="DM1282" s="7"/>
      <c r="DN1282" s="7"/>
      <c r="DO1282" s="7"/>
      <c r="DP1282" s="7"/>
      <c r="DQ1282" s="7"/>
      <c r="DR1282" s="7"/>
      <c r="DS1282" s="7"/>
      <c r="DT1282" s="7"/>
      <c r="DU1282" s="7"/>
      <c r="DV1282" s="7"/>
      <c r="DW1282" s="7"/>
      <c r="DX1282" s="7"/>
      <c r="DY1282" s="7"/>
      <c r="DZ1282" s="7"/>
      <c r="EA1282" s="7"/>
      <c r="EB1282" s="7"/>
      <c r="EC1282" s="7"/>
      <c r="ED1282" s="7"/>
      <c r="EE1282" s="7"/>
      <c r="EF1282" s="7"/>
      <c r="EG1282" s="7"/>
      <c r="EH1282" s="7"/>
      <c r="EI1282" s="7"/>
      <c r="EJ1282" s="7"/>
      <c r="EK1282" s="7"/>
      <c r="EL1282" s="7"/>
      <c r="EM1282" s="7"/>
      <c r="EN1282" s="7"/>
      <c r="EO1282" s="7"/>
      <c r="EP1282" s="7"/>
      <c r="EQ1282" s="7"/>
      <c r="ER1282" s="7"/>
      <c r="ES1282" s="7"/>
      <c r="ET1282" s="7"/>
      <c r="EU1282" s="7"/>
      <c r="EV1282" s="7"/>
      <c r="EW1282" s="7"/>
      <c r="EX1282" s="7"/>
      <c r="EY1282" s="7"/>
      <c r="EZ1282" s="7"/>
      <c r="FA1282" s="7"/>
      <c r="FB1282" s="7"/>
      <c r="FC1282" s="7"/>
      <c r="FD1282" s="7"/>
      <c r="FE1282" s="7"/>
      <c r="FF1282" s="7"/>
      <c r="FG1282" s="7"/>
      <c r="FH1282" s="7"/>
      <c r="FI1282" s="7"/>
      <c r="FJ1282" s="7"/>
    </row>
    <row r="1283" spans="1:166" s="4" customFormat="1" ht="24.75" hidden="1" customHeight="1" x14ac:dyDescent="0.25">
      <c r="A1283" s="4">
        <v>1281</v>
      </c>
      <c r="B1283" s="4" t="s">
        <v>4279</v>
      </c>
      <c r="C1283" s="214" t="s">
        <v>4368</v>
      </c>
      <c r="D1283" s="209" t="s">
        <v>4181</v>
      </c>
      <c r="E1283" s="214" t="s">
        <v>4482</v>
      </c>
      <c r="F1283" s="26" t="s">
        <v>2101</v>
      </c>
      <c r="G1283" s="26" t="s">
        <v>2296</v>
      </c>
      <c r="H1283" s="26" t="s">
        <v>40</v>
      </c>
      <c r="I1283" s="8">
        <v>45730</v>
      </c>
      <c r="J1283" s="71">
        <f t="shared" ca="1" si="193"/>
        <v>287.39353854166984</v>
      </c>
      <c r="K1283" s="19">
        <v>364</v>
      </c>
      <c r="L1283" s="70">
        <f t="shared" si="194"/>
        <v>46094</v>
      </c>
      <c r="M1283" s="214" t="s">
        <v>4482</v>
      </c>
      <c r="O1283" s="209" t="s">
        <v>4271</v>
      </c>
      <c r="R1283" s="209">
        <v>1.6</v>
      </c>
      <c r="U1283" s="47" t="s">
        <v>29</v>
      </c>
      <c r="X1283" s="47" t="s">
        <v>6973</v>
      </c>
      <c r="Y1283" s="209" t="s">
        <v>4399</v>
      </c>
      <c r="Z1283" s="110" t="s">
        <v>4308</v>
      </c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  <c r="AR1283" s="7"/>
      <c r="AS1283" s="7"/>
      <c r="AT1283" s="7"/>
      <c r="AU1283" s="7"/>
      <c r="AV1283" s="7"/>
      <c r="AW1283" s="7"/>
      <c r="AX1283" s="7"/>
      <c r="AY1283" s="7"/>
      <c r="AZ1283" s="7"/>
      <c r="BA1283" s="7"/>
      <c r="BB1283" s="7"/>
      <c r="BC1283" s="7"/>
      <c r="BD1283" s="7"/>
      <c r="BE1283" s="7"/>
      <c r="BF1283" s="7"/>
      <c r="BG1283" s="7"/>
      <c r="BH1283" s="7"/>
      <c r="BI1283" s="7"/>
      <c r="BJ1283" s="7"/>
      <c r="BK1283" s="7"/>
      <c r="BL1283" s="7"/>
      <c r="BM1283" s="7"/>
      <c r="BN1283" s="7"/>
      <c r="BO1283" s="7"/>
      <c r="BP1283" s="7"/>
      <c r="BQ1283" s="7"/>
      <c r="BR1283" s="7"/>
      <c r="BS1283" s="7"/>
      <c r="BT1283" s="7"/>
      <c r="BU1283" s="7"/>
      <c r="BV1283" s="7"/>
      <c r="BW1283" s="7"/>
      <c r="BX1283" s="7"/>
      <c r="BY1283" s="7"/>
      <c r="BZ1283" s="7"/>
      <c r="CA1283" s="7"/>
      <c r="CB1283" s="7"/>
      <c r="CC1283" s="7"/>
      <c r="CD1283" s="7"/>
      <c r="CE1283" s="7"/>
      <c r="CF1283" s="7"/>
      <c r="CG1283" s="7"/>
      <c r="CH1283" s="7"/>
      <c r="CI1283" s="7"/>
      <c r="CJ1283" s="7"/>
      <c r="CK1283" s="7"/>
      <c r="CL1283" s="7"/>
      <c r="CM1283" s="7"/>
      <c r="CN1283" s="7"/>
      <c r="CO1283" s="7"/>
      <c r="CP1283" s="7"/>
      <c r="CQ1283" s="7"/>
      <c r="CR1283" s="7"/>
      <c r="CS1283" s="7"/>
      <c r="CT1283" s="7"/>
      <c r="CU1283" s="7"/>
      <c r="CV1283" s="7"/>
      <c r="CW1283" s="7"/>
      <c r="CX1283" s="7"/>
      <c r="CY1283" s="7"/>
      <c r="CZ1283" s="7"/>
      <c r="DA1283" s="7"/>
      <c r="DB1283" s="7"/>
      <c r="DC1283" s="7"/>
      <c r="DD1283" s="7"/>
      <c r="DE1283" s="7"/>
      <c r="DF1283" s="7"/>
      <c r="DG1283" s="7"/>
      <c r="DH1283" s="7"/>
      <c r="DI1283" s="7"/>
      <c r="DJ1283" s="7"/>
      <c r="DK1283" s="7"/>
      <c r="DL1283" s="7"/>
      <c r="DM1283" s="7"/>
      <c r="DN1283" s="7"/>
      <c r="DO1283" s="7"/>
      <c r="DP1283" s="7"/>
      <c r="DQ1283" s="7"/>
      <c r="DR1283" s="7"/>
      <c r="DS1283" s="7"/>
      <c r="DT1283" s="7"/>
      <c r="DU1283" s="7"/>
      <c r="DV1283" s="7"/>
      <c r="DW1283" s="7"/>
      <c r="DX1283" s="7"/>
      <c r="DY1283" s="7"/>
      <c r="DZ1283" s="7"/>
      <c r="EA1283" s="7"/>
      <c r="EB1283" s="7"/>
      <c r="EC1283" s="7"/>
      <c r="ED1283" s="7"/>
      <c r="EE1283" s="7"/>
      <c r="EF1283" s="7"/>
      <c r="EG1283" s="7"/>
      <c r="EH1283" s="7"/>
      <c r="EI1283" s="7"/>
      <c r="EJ1283" s="7"/>
      <c r="EK1283" s="7"/>
      <c r="EL1283" s="7"/>
      <c r="EM1283" s="7"/>
      <c r="EN1283" s="7"/>
      <c r="EO1283" s="7"/>
      <c r="EP1283" s="7"/>
      <c r="EQ1283" s="7"/>
      <c r="ER1283" s="7"/>
      <c r="ES1283" s="7"/>
      <c r="ET1283" s="7"/>
      <c r="EU1283" s="7"/>
      <c r="EV1283" s="7"/>
      <c r="EW1283" s="7"/>
      <c r="EX1283" s="7"/>
      <c r="EY1283" s="7"/>
      <c r="EZ1283" s="7"/>
      <c r="FA1283" s="7"/>
      <c r="FB1283" s="7"/>
      <c r="FC1283" s="7"/>
      <c r="FD1283" s="7"/>
      <c r="FE1283" s="7"/>
      <c r="FF1283" s="7"/>
      <c r="FG1283" s="7"/>
      <c r="FH1283" s="7"/>
      <c r="FI1283" s="7"/>
      <c r="FJ1283" s="7"/>
    </row>
    <row r="1284" spans="1:166" s="4" customFormat="1" ht="24.75" hidden="1" customHeight="1" x14ac:dyDescent="0.25">
      <c r="A1284" s="4">
        <v>1282</v>
      </c>
      <c r="B1284" s="4" t="s">
        <v>4279</v>
      </c>
      <c r="C1284" s="214" t="s">
        <v>4368</v>
      </c>
      <c r="D1284" s="209" t="s">
        <v>4181</v>
      </c>
      <c r="E1284" s="214" t="s">
        <v>4208</v>
      </c>
      <c r="F1284" s="26" t="s">
        <v>2101</v>
      </c>
      <c r="G1284" s="26" t="s">
        <v>2296</v>
      </c>
      <c r="H1284" s="26" t="s">
        <v>40</v>
      </c>
      <c r="I1284" s="8">
        <v>45730</v>
      </c>
      <c r="J1284" s="71">
        <f t="shared" ca="1" si="193"/>
        <v>287.39353854166984</v>
      </c>
      <c r="K1284" s="19">
        <v>364</v>
      </c>
      <c r="L1284" s="70">
        <f t="shared" si="194"/>
        <v>46094</v>
      </c>
      <c r="M1284" s="214" t="s">
        <v>4208</v>
      </c>
      <c r="O1284" s="209" t="s">
        <v>4520</v>
      </c>
      <c r="R1284" s="209">
        <v>2.5</v>
      </c>
      <c r="U1284" s="47" t="s">
        <v>29</v>
      </c>
      <c r="X1284" s="47" t="s">
        <v>6973</v>
      </c>
      <c r="Y1284" s="209" t="s">
        <v>4400</v>
      </c>
      <c r="Z1284" s="110" t="s">
        <v>4309</v>
      </c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7"/>
      <c r="AS1284" s="7"/>
      <c r="AT1284" s="7"/>
      <c r="AU1284" s="7"/>
      <c r="AV1284" s="7"/>
      <c r="AW1284" s="7"/>
      <c r="AX1284" s="7"/>
      <c r="AY1284" s="7"/>
      <c r="AZ1284" s="7"/>
      <c r="BA1284" s="7"/>
      <c r="BB1284" s="7"/>
      <c r="BC1284" s="7"/>
      <c r="BD1284" s="7"/>
      <c r="BE1284" s="7"/>
      <c r="BF1284" s="7"/>
      <c r="BG1284" s="7"/>
      <c r="BH1284" s="7"/>
      <c r="BI1284" s="7"/>
      <c r="BJ1284" s="7"/>
      <c r="BK1284" s="7"/>
      <c r="BL1284" s="7"/>
      <c r="BM1284" s="7"/>
      <c r="BN1284" s="7"/>
      <c r="BO1284" s="7"/>
      <c r="BP1284" s="7"/>
      <c r="BQ1284" s="7"/>
      <c r="BR1284" s="7"/>
      <c r="BS1284" s="7"/>
      <c r="BT1284" s="7"/>
      <c r="BU1284" s="7"/>
      <c r="BV1284" s="7"/>
      <c r="BW1284" s="7"/>
      <c r="BX1284" s="7"/>
      <c r="BY1284" s="7"/>
      <c r="BZ1284" s="7"/>
      <c r="CA1284" s="7"/>
      <c r="CB1284" s="7"/>
      <c r="CC1284" s="7"/>
      <c r="CD1284" s="7"/>
      <c r="CE1284" s="7"/>
      <c r="CF1284" s="7"/>
      <c r="CG1284" s="7"/>
      <c r="CH1284" s="7"/>
      <c r="CI1284" s="7"/>
      <c r="CJ1284" s="7"/>
      <c r="CK1284" s="7"/>
      <c r="CL1284" s="7"/>
      <c r="CM1284" s="7"/>
      <c r="CN1284" s="7"/>
      <c r="CO1284" s="7"/>
      <c r="CP1284" s="7"/>
      <c r="CQ1284" s="7"/>
      <c r="CR1284" s="7"/>
      <c r="CS1284" s="7"/>
      <c r="CT1284" s="7"/>
      <c r="CU1284" s="7"/>
      <c r="CV1284" s="7"/>
      <c r="CW1284" s="7"/>
      <c r="CX1284" s="7"/>
      <c r="CY1284" s="7"/>
      <c r="CZ1284" s="7"/>
      <c r="DA1284" s="7"/>
      <c r="DB1284" s="7"/>
      <c r="DC1284" s="7"/>
      <c r="DD1284" s="7"/>
      <c r="DE1284" s="7"/>
      <c r="DF1284" s="7"/>
      <c r="DG1284" s="7"/>
      <c r="DH1284" s="7"/>
      <c r="DI1284" s="7"/>
      <c r="DJ1284" s="7"/>
      <c r="DK1284" s="7"/>
      <c r="DL1284" s="7"/>
      <c r="DM1284" s="7"/>
      <c r="DN1284" s="7"/>
      <c r="DO1284" s="7"/>
      <c r="DP1284" s="7"/>
      <c r="DQ1284" s="7"/>
      <c r="DR1284" s="7"/>
      <c r="DS1284" s="7"/>
      <c r="DT1284" s="7"/>
      <c r="DU1284" s="7"/>
      <c r="DV1284" s="7"/>
      <c r="DW1284" s="7"/>
      <c r="DX1284" s="7"/>
      <c r="DY1284" s="7"/>
      <c r="DZ1284" s="7"/>
      <c r="EA1284" s="7"/>
      <c r="EB1284" s="7"/>
      <c r="EC1284" s="7"/>
      <c r="ED1284" s="7"/>
      <c r="EE1284" s="7"/>
      <c r="EF1284" s="7"/>
      <c r="EG1284" s="7"/>
      <c r="EH1284" s="7"/>
      <c r="EI1284" s="7"/>
      <c r="EJ1284" s="7"/>
      <c r="EK1284" s="7"/>
      <c r="EL1284" s="7"/>
      <c r="EM1284" s="7"/>
      <c r="EN1284" s="7"/>
      <c r="EO1284" s="7"/>
      <c r="EP1284" s="7"/>
      <c r="EQ1284" s="7"/>
      <c r="ER1284" s="7"/>
      <c r="ES1284" s="7"/>
      <c r="ET1284" s="7"/>
      <c r="EU1284" s="7"/>
      <c r="EV1284" s="7"/>
      <c r="EW1284" s="7"/>
      <c r="EX1284" s="7"/>
      <c r="EY1284" s="7"/>
      <c r="EZ1284" s="7"/>
      <c r="FA1284" s="7"/>
      <c r="FB1284" s="7"/>
      <c r="FC1284" s="7"/>
      <c r="FD1284" s="7"/>
      <c r="FE1284" s="7"/>
      <c r="FF1284" s="7"/>
      <c r="FG1284" s="7"/>
      <c r="FH1284" s="7"/>
      <c r="FI1284" s="7"/>
      <c r="FJ1284" s="7"/>
    </row>
    <row r="1285" spans="1:166" s="4" customFormat="1" ht="24.75" hidden="1" customHeight="1" x14ac:dyDescent="0.25">
      <c r="A1285" s="4">
        <v>1283</v>
      </c>
      <c r="B1285" s="4" t="s">
        <v>4279</v>
      </c>
      <c r="C1285" s="214" t="s">
        <v>1508</v>
      </c>
      <c r="D1285" s="209" t="s">
        <v>4181</v>
      </c>
      <c r="E1285" s="214" t="s">
        <v>4483</v>
      </c>
      <c r="F1285" s="26" t="s">
        <v>2101</v>
      </c>
      <c r="G1285" s="26" t="s">
        <v>2296</v>
      </c>
      <c r="H1285" s="26" t="s">
        <v>40</v>
      </c>
      <c r="I1285" s="8">
        <v>45730</v>
      </c>
      <c r="J1285" s="71">
        <f t="shared" ca="1" si="193"/>
        <v>287.39353854166984</v>
      </c>
      <c r="K1285" s="19">
        <v>364</v>
      </c>
      <c r="L1285" s="70">
        <f t="shared" si="194"/>
        <v>46094</v>
      </c>
      <c r="M1285" s="214" t="s">
        <v>4483</v>
      </c>
      <c r="O1285" s="209" t="s">
        <v>4261</v>
      </c>
      <c r="R1285" s="209">
        <v>5.0000000000000001E-3</v>
      </c>
      <c r="U1285" s="47" t="s">
        <v>29</v>
      </c>
      <c r="X1285" s="47" t="s">
        <v>6973</v>
      </c>
      <c r="Y1285" s="209" t="s">
        <v>4401</v>
      </c>
      <c r="Z1285" s="110" t="s">
        <v>4310</v>
      </c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  <c r="AU1285" s="7"/>
      <c r="AV1285" s="7"/>
      <c r="AW1285" s="7"/>
      <c r="AX1285" s="7"/>
      <c r="AY1285" s="7"/>
      <c r="AZ1285" s="7"/>
      <c r="BA1285" s="7"/>
      <c r="BB1285" s="7"/>
      <c r="BC1285" s="7"/>
      <c r="BD1285" s="7"/>
      <c r="BE1285" s="7"/>
      <c r="BF1285" s="7"/>
      <c r="BG1285" s="7"/>
      <c r="BH1285" s="7"/>
      <c r="BI1285" s="7"/>
      <c r="BJ1285" s="7"/>
      <c r="BK1285" s="7"/>
      <c r="BL1285" s="7"/>
      <c r="BM1285" s="7"/>
      <c r="BN1285" s="7"/>
      <c r="BO1285" s="7"/>
      <c r="BP1285" s="7"/>
      <c r="BQ1285" s="7"/>
      <c r="BR1285" s="7"/>
      <c r="BS1285" s="7"/>
      <c r="BT1285" s="7"/>
      <c r="BU1285" s="7"/>
      <c r="BV1285" s="7"/>
      <c r="BW1285" s="7"/>
      <c r="BX1285" s="7"/>
      <c r="BY1285" s="7"/>
      <c r="BZ1285" s="7"/>
      <c r="CA1285" s="7"/>
      <c r="CB1285" s="7"/>
      <c r="CC1285" s="7"/>
      <c r="CD1285" s="7"/>
      <c r="CE1285" s="7"/>
      <c r="CF1285" s="7"/>
      <c r="CG1285" s="7"/>
      <c r="CH1285" s="7"/>
      <c r="CI1285" s="7"/>
      <c r="CJ1285" s="7"/>
      <c r="CK1285" s="7"/>
      <c r="CL1285" s="7"/>
      <c r="CM1285" s="7"/>
      <c r="CN1285" s="7"/>
      <c r="CO1285" s="7"/>
      <c r="CP1285" s="7"/>
      <c r="CQ1285" s="7"/>
      <c r="CR1285" s="7"/>
      <c r="CS1285" s="7"/>
      <c r="CT1285" s="7"/>
      <c r="CU1285" s="7"/>
      <c r="CV1285" s="7"/>
      <c r="CW1285" s="7"/>
      <c r="CX1285" s="7"/>
      <c r="CY1285" s="7"/>
      <c r="CZ1285" s="7"/>
      <c r="DA1285" s="7"/>
      <c r="DB1285" s="7"/>
      <c r="DC1285" s="7"/>
      <c r="DD1285" s="7"/>
      <c r="DE1285" s="7"/>
      <c r="DF1285" s="7"/>
      <c r="DG1285" s="7"/>
      <c r="DH1285" s="7"/>
      <c r="DI1285" s="7"/>
      <c r="DJ1285" s="7"/>
      <c r="DK1285" s="7"/>
      <c r="DL1285" s="7"/>
      <c r="DM1285" s="7"/>
      <c r="DN1285" s="7"/>
      <c r="DO1285" s="7"/>
      <c r="DP1285" s="7"/>
      <c r="DQ1285" s="7"/>
      <c r="DR1285" s="7"/>
      <c r="DS1285" s="7"/>
      <c r="DT1285" s="7"/>
      <c r="DU1285" s="7"/>
      <c r="DV1285" s="7"/>
      <c r="DW1285" s="7"/>
      <c r="DX1285" s="7"/>
      <c r="DY1285" s="7"/>
      <c r="DZ1285" s="7"/>
      <c r="EA1285" s="7"/>
      <c r="EB1285" s="7"/>
      <c r="EC1285" s="7"/>
      <c r="ED1285" s="7"/>
      <c r="EE1285" s="7"/>
      <c r="EF1285" s="7"/>
      <c r="EG1285" s="7"/>
      <c r="EH1285" s="7"/>
      <c r="EI1285" s="7"/>
      <c r="EJ1285" s="7"/>
      <c r="EK1285" s="7"/>
      <c r="EL1285" s="7"/>
      <c r="EM1285" s="7"/>
      <c r="EN1285" s="7"/>
      <c r="EO1285" s="7"/>
      <c r="EP1285" s="7"/>
      <c r="EQ1285" s="7"/>
      <c r="ER1285" s="7"/>
      <c r="ES1285" s="7"/>
      <c r="ET1285" s="7"/>
      <c r="EU1285" s="7"/>
      <c r="EV1285" s="7"/>
      <c r="EW1285" s="7"/>
      <c r="EX1285" s="7"/>
      <c r="EY1285" s="7"/>
      <c r="EZ1285" s="7"/>
      <c r="FA1285" s="7"/>
      <c r="FB1285" s="7"/>
      <c r="FC1285" s="7"/>
      <c r="FD1285" s="7"/>
      <c r="FE1285" s="7"/>
      <c r="FF1285" s="7"/>
      <c r="FG1285" s="7"/>
      <c r="FH1285" s="7"/>
      <c r="FI1285" s="7"/>
      <c r="FJ1285" s="7"/>
    </row>
    <row r="1286" spans="1:166" s="4" customFormat="1" ht="24.75" hidden="1" customHeight="1" x14ac:dyDescent="0.25">
      <c r="A1286" s="4">
        <v>1284</v>
      </c>
      <c r="B1286" s="4" t="s">
        <v>4279</v>
      </c>
      <c r="C1286" s="214" t="s">
        <v>4368</v>
      </c>
      <c r="D1286" s="209" t="s">
        <v>4181</v>
      </c>
      <c r="E1286" s="214" t="s">
        <v>4484</v>
      </c>
      <c r="F1286" s="26" t="s">
        <v>2101</v>
      </c>
      <c r="G1286" s="26" t="s">
        <v>2296</v>
      </c>
      <c r="H1286" s="26" t="s">
        <v>40</v>
      </c>
      <c r="I1286" s="8">
        <v>45730</v>
      </c>
      <c r="J1286" s="71">
        <f t="shared" ca="1" si="193"/>
        <v>287.39353854166984</v>
      </c>
      <c r="K1286" s="19">
        <v>364</v>
      </c>
      <c r="L1286" s="70">
        <f t="shared" si="194"/>
        <v>46094</v>
      </c>
      <c r="M1286" s="214" t="s">
        <v>4484</v>
      </c>
      <c r="O1286" s="209" t="s">
        <v>4520</v>
      </c>
      <c r="R1286" s="209">
        <v>1.6</v>
      </c>
      <c r="U1286" s="47" t="s">
        <v>29</v>
      </c>
      <c r="X1286" s="47" t="s">
        <v>6973</v>
      </c>
      <c r="Y1286" s="209" t="s">
        <v>4402</v>
      </c>
      <c r="Z1286" s="110" t="s">
        <v>4311</v>
      </c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  <c r="BB1286" s="7"/>
      <c r="BC1286" s="7"/>
      <c r="BD1286" s="7"/>
      <c r="BE1286" s="7"/>
      <c r="BF1286" s="7"/>
      <c r="BG1286" s="7"/>
      <c r="BH1286" s="7"/>
      <c r="BI1286" s="7"/>
      <c r="BJ1286" s="7"/>
      <c r="BK1286" s="7"/>
      <c r="BL1286" s="7"/>
      <c r="BM1286" s="7"/>
      <c r="BN1286" s="7"/>
      <c r="BO1286" s="7"/>
      <c r="BP1286" s="7"/>
      <c r="BQ1286" s="7"/>
      <c r="BR1286" s="7"/>
      <c r="BS1286" s="7"/>
      <c r="BT1286" s="7"/>
      <c r="BU1286" s="7"/>
      <c r="BV1286" s="7"/>
      <c r="BW1286" s="7"/>
      <c r="BX1286" s="7"/>
      <c r="BY1286" s="7"/>
      <c r="BZ1286" s="7"/>
      <c r="CA1286" s="7"/>
      <c r="CB1286" s="7"/>
      <c r="CC1286" s="7"/>
      <c r="CD1286" s="7"/>
      <c r="CE1286" s="7"/>
      <c r="CF1286" s="7"/>
      <c r="CG1286" s="7"/>
      <c r="CH1286" s="7"/>
      <c r="CI1286" s="7"/>
      <c r="CJ1286" s="7"/>
      <c r="CK1286" s="7"/>
      <c r="CL1286" s="7"/>
      <c r="CM1286" s="7"/>
      <c r="CN1286" s="7"/>
      <c r="CO1286" s="7"/>
      <c r="CP1286" s="7"/>
      <c r="CQ1286" s="7"/>
      <c r="CR1286" s="7"/>
      <c r="CS1286" s="7"/>
      <c r="CT1286" s="7"/>
      <c r="CU1286" s="7"/>
      <c r="CV1286" s="7"/>
      <c r="CW1286" s="7"/>
      <c r="CX1286" s="7"/>
      <c r="CY1286" s="7"/>
      <c r="CZ1286" s="7"/>
      <c r="DA1286" s="7"/>
      <c r="DB1286" s="7"/>
      <c r="DC1286" s="7"/>
      <c r="DD1286" s="7"/>
      <c r="DE1286" s="7"/>
      <c r="DF1286" s="7"/>
      <c r="DG1286" s="7"/>
      <c r="DH1286" s="7"/>
      <c r="DI1286" s="7"/>
      <c r="DJ1286" s="7"/>
      <c r="DK1286" s="7"/>
      <c r="DL1286" s="7"/>
      <c r="DM1286" s="7"/>
      <c r="DN1286" s="7"/>
      <c r="DO1286" s="7"/>
      <c r="DP1286" s="7"/>
      <c r="DQ1286" s="7"/>
      <c r="DR1286" s="7"/>
      <c r="DS1286" s="7"/>
      <c r="DT1286" s="7"/>
      <c r="DU1286" s="7"/>
      <c r="DV1286" s="7"/>
      <c r="DW1286" s="7"/>
      <c r="DX1286" s="7"/>
      <c r="DY1286" s="7"/>
      <c r="DZ1286" s="7"/>
      <c r="EA1286" s="7"/>
      <c r="EB1286" s="7"/>
      <c r="EC1286" s="7"/>
      <c r="ED1286" s="7"/>
      <c r="EE1286" s="7"/>
      <c r="EF1286" s="7"/>
      <c r="EG1286" s="7"/>
      <c r="EH1286" s="7"/>
      <c r="EI1286" s="7"/>
      <c r="EJ1286" s="7"/>
      <c r="EK1286" s="7"/>
      <c r="EL1286" s="7"/>
      <c r="EM1286" s="7"/>
      <c r="EN1286" s="7"/>
      <c r="EO1286" s="7"/>
      <c r="EP1286" s="7"/>
      <c r="EQ1286" s="7"/>
      <c r="ER1286" s="7"/>
      <c r="ES1286" s="7"/>
      <c r="ET1286" s="7"/>
      <c r="EU1286" s="7"/>
      <c r="EV1286" s="7"/>
      <c r="EW1286" s="7"/>
      <c r="EX1286" s="7"/>
      <c r="EY1286" s="7"/>
      <c r="EZ1286" s="7"/>
      <c r="FA1286" s="7"/>
      <c r="FB1286" s="7"/>
      <c r="FC1286" s="7"/>
      <c r="FD1286" s="7"/>
      <c r="FE1286" s="7"/>
      <c r="FF1286" s="7"/>
      <c r="FG1286" s="7"/>
      <c r="FH1286" s="7"/>
      <c r="FI1286" s="7"/>
      <c r="FJ1286" s="7"/>
    </row>
    <row r="1287" spans="1:166" s="4" customFormat="1" ht="24.75" hidden="1" customHeight="1" x14ac:dyDescent="0.25">
      <c r="A1287" s="4">
        <v>1285</v>
      </c>
      <c r="B1287" s="4" t="s">
        <v>4279</v>
      </c>
      <c r="C1287" s="214" t="s">
        <v>1508</v>
      </c>
      <c r="D1287" s="209" t="s">
        <v>4181</v>
      </c>
      <c r="E1287" s="214" t="s">
        <v>4485</v>
      </c>
      <c r="F1287" s="26" t="s">
        <v>2101</v>
      </c>
      <c r="G1287" s="26" t="s">
        <v>2296</v>
      </c>
      <c r="H1287" s="26" t="s">
        <v>40</v>
      </c>
      <c r="I1287" s="8">
        <v>45730</v>
      </c>
      <c r="J1287" s="71">
        <f t="shared" ca="1" si="193"/>
        <v>287.39353854166984</v>
      </c>
      <c r="K1287" s="19">
        <v>364</v>
      </c>
      <c r="L1287" s="70">
        <f t="shared" si="194"/>
        <v>46094</v>
      </c>
      <c r="M1287" s="214" t="s">
        <v>4485</v>
      </c>
      <c r="O1287" s="209" t="s">
        <v>4522</v>
      </c>
      <c r="R1287" s="209" t="s">
        <v>4532</v>
      </c>
      <c r="U1287" s="47" t="s">
        <v>29</v>
      </c>
      <c r="X1287" s="47" t="s">
        <v>6973</v>
      </c>
      <c r="Y1287" s="209" t="s">
        <v>4403</v>
      </c>
      <c r="Z1287" s="110" t="s">
        <v>4312</v>
      </c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  <c r="AU1287" s="7"/>
      <c r="AV1287" s="7"/>
      <c r="AW1287" s="7"/>
      <c r="AX1287" s="7"/>
      <c r="AY1287" s="7"/>
      <c r="AZ1287" s="7"/>
      <c r="BA1287" s="7"/>
      <c r="BB1287" s="7"/>
      <c r="BC1287" s="7"/>
      <c r="BD1287" s="7"/>
      <c r="BE1287" s="7"/>
      <c r="BF1287" s="7"/>
      <c r="BG1287" s="7"/>
      <c r="BH1287" s="7"/>
      <c r="BI1287" s="7"/>
      <c r="BJ1287" s="7"/>
      <c r="BK1287" s="7"/>
      <c r="BL1287" s="7"/>
      <c r="BM1287" s="7"/>
      <c r="BN1287" s="7"/>
      <c r="BO1287" s="7"/>
      <c r="BP1287" s="7"/>
      <c r="BQ1287" s="7"/>
      <c r="BR1287" s="7"/>
      <c r="BS1287" s="7"/>
      <c r="BT1287" s="7"/>
      <c r="BU1287" s="7"/>
      <c r="BV1287" s="7"/>
      <c r="BW1287" s="7"/>
      <c r="BX1287" s="7"/>
      <c r="BY1287" s="7"/>
      <c r="BZ1287" s="7"/>
      <c r="CA1287" s="7"/>
      <c r="CB1287" s="7"/>
      <c r="CC1287" s="7"/>
      <c r="CD1287" s="7"/>
      <c r="CE1287" s="7"/>
      <c r="CF1287" s="7"/>
      <c r="CG1287" s="7"/>
      <c r="CH1287" s="7"/>
      <c r="CI1287" s="7"/>
      <c r="CJ1287" s="7"/>
      <c r="CK1287" s="7"/>
      <c r="CL1287" s="7"/>
      <c r="CM1287" s="7"/>
      <c r="CN1287" s="7"/>
      <c r="CO1287" s="7"/>
      <c r="CP1287" s="7"/>
      <c r="CQ1287" s="7"/>
      <c r="CR1287" s="7"/>
      <c r="CS1287" s="7"/>
      <c r="CT1287" s="7"/>
      <c r="CU1287" s="7"/>
      <c r="CV1287" s="7"/>
      <c r="CW1287" s="7"/>
      <c r="CX1287" s="7"/>
      <c r="CY1287" s="7"/>
      <c r="CZ1287" s="7"/>
      <c r="DA1287" s="7"/>
      <c r="DB1287" s="7"/>
      <c r="DC1287" s="7"/>
      <c r="DD1287" s="7"/>
      <c r="DE1287" s="7"/>
      <c r="DF1287" s="7"/>
      <c r="DG1287" s="7"/>
      <c r="DH1287" s="7"/>
      <c r="DI1287" s="7"/>
      <c r="DJ1287" s="7"/>
      <c r="DK1287" s="7"/>
      <c r="DL1287" s="7"/>
      <c r="DM1287" s="7"/>
      <c r="DN1287" s="7"/>
      <c r="DO1287" s="7"/>
      <c r="DP1287" s="7"/>
      <c r="DQ1287" s="7"/>
      <c r="DR1287" s="7"/>
      <c r="DS1287" s="7"/>
      <c r="DT1287" s="7"/>
      <c r="DU1287" s="7"/>
      <c r="DV1287" s="7"/>
      <c r="DW1287" s="7"/>
      <c r="DX1287" s="7"/>
      <c r="DY1287" s="7"/>
      <c r="DZ1287" s="7"/>
      <c r="EA1287" s="7"/>
      <c r="EB1287" s="7"/>
      <c r="EC1287" s="7"/>
      <c r="ED1287" s="7"/>
      <c r="EE1287" s="7"/>
      <c r="EF1287" s="7"/>
      <c r="EG1287" s="7"/>
      <c r="EH1287" s="7"/>
      <c r="EI1287" s="7"/>
      <c r="EJ1287" s="7"/>
      <c r="EK1287" s="7"/>
      <c r="EL1287" s="7"/>
      <c r="EM1287" s="7"/>
      <c r="EN1287" s="7"/>
      <c r="EO1287" s="7"/>
      <c r="EP1287" s="7"/>
      <c r="EQ1287" s="7"/>
      <c r="ER1287" s="7"/>
      <c r="ES1287" s="7"/>
      <c r="ET1287" s="7"/>
      <c r="EU1287" s="7"/>
      <c r="EV1287" s="7"/>
      <c r="EW1287" s="7"/>
      <c r="EX1287" s="7"/>
      <c r="EY1287" s="7"/>
      <c r="EZ1287" s="7"/>
      <c r="FA1287" s="7"/>
      <c r="FB1287" s="7"/>
      <c r="FC1287" s="7"/>
      <c r="FD1287" s="7"/>
      <c r="FE1287" s="7"/>
      <c r="FF1287" s="7"/>
      <c r="FG1287" s="7"/>
      <c r="FH1287" s="7"/>
      <c r="FI1287" s="7"/>
      <c r="FJ1287" s="7"/>
    </row>
    <row r="1288" spans="1:166" s="4" customFormat="1" ht="24.75" hidden="1" customHeight="1" x14ac:dyDescent="0.25">
      <c r="A1288" s="4">
        <v>1286</v>
      </c>
      <c r="B1288" s="4" t="s">
        <v>4279</v>
      </c>
      <c r="C1288" s="214" t="s">
        <v>1508</v>
      </c>
      <c r="D1288" s="209" t="s">
        <v>4181</v>
      </c>
      <c r="E1288" s="214" t="s">
        <v>4486</v>
      </c>
      <c r="F1288" s="26" t="s">
        <v>2101</v>
      </c>
      <c r="G1288" s="26" t="s">
        <v>2296</v>
      </c>
      <c r="H1288" s="26" t="s">
        <v>40</v>
      </c>
      <c r="I1288" s="8">
        <v>45730</v>
      </c>
      <c r="J1288" s="71">
        <f t="shared" ca="1" si="193"/>
        <v>287.39353854166984</v>
      </c>
      <c r="K1288" s="19">
        <v>364</v>
      </c>
      <c r="L1288" s="70">
        <f t="shared" si="194"/>
        <v>46094</v>
      </c>
      <c r="M1288" s="214" t="s">
        <v>4486</v>
      </c>
      <c r="O1288" s="209" t="s">
        <v>307</v>
      </c>
      <c r="R1288" s="209" t="s">
        <v>4533</v>
      </c>
      <c r="U1288" s="47" t="s">
        <v>29</v>
      </c>
      <c r="X1288" s="47" t="s">
        <v>6973</v>
      </c>
      <c r="Y1288" s="209" t="s">
        <v>4404</v>
      </c>
      <c r="Z1288" s="110" t="s">
        <v>4313</v>
      </c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  <c r="AU1288" s="7"/>
      <c r="AV1288" s="7"/>
      <c r="AW1288" s="7"/>
      <c r="AX1288" s="7"/>
      <c r="AY1288" s="7"/>
      <c r="AZ1288" s="7"/>
      <c r="BA1288" s="7"/>
      <c r="BB1288" s="7"/>
      <c r="BC1288" s="7"/>
      <c r="BD1288" s="7"/>
      <c r="BE1288" s="7"/>
      <c r="BF1288" s="7"/>
      <c r="BG1288" s="7"/>
      <c r="BH1288" s="7"/>
      <c r="BI1288" s="7"/>
      <c r="BJ1288" s="7"/>
      <c r="BK1288" s="7"/>
      <c r="BL1288" s="7"/>
      <c r="BM1288" s="7"/>
      <c r="BN1288" s="7"/>
      <c r="BO1288" s="7"/>
      <c r="BP1288" s="7"/>
      <c r="BQ1288" s="7"/>
      <c r="BR1288" s="7"/>
      <c r="BS1288" s="7"/>
      <c r="BT1288" s="7"/>
      <c r="BU1288" s="7"/>
      <c r="BV1288" s="7"/>
      <c r="BW1288" s="7"/>
      <c r="BX1288" s="7"/>
      <c r="BY1288" s="7"/>
      <c r="BZ1288" s="7"/>
      <c r="CA1288" s="7"/>
      <c r="CB1288" s="7"/>
      <c r="CC1288" s="7"/>
      <c r="CD1288" s="7"/>
      <c r="CE1288" s="7"/>
      <c r="CF1288" s="7"/>
      <c r="CG1288" s="7"/>
      <c r="CH1288" s="7"/>
      <c r="CI1288" s="7"/>
      <c r="CJ1288" s="7"/>
      <c r="CK1288" s="7"/>
      <c r="CL1288" s="7"/>
      <c r="CM1288" s="7"/>
      <c r="CN1288" s="7"/>
      <c r="CO1288" s="7"/>
      <c r="CP1288" s="7"/>
      <c r="CQ1288" s="7"/>
      <c r="CR1288" s="7"/>
      <c r="CS1288" s="7"/>
      <c r="CT1288" s="7"/>
      <c r="CU1288" s="7"/>
      <c r="CV1288" s="7"/>
      <c r="CW1288" s="7"/>
      <c r="CX1288" s="7"/>
      <c r="CY1288" s="7"/>
      <c r="CZ1288" s="7"/>
      <c r="DA1288" s="7"/>
      <c r="DB1288" s="7"/>
      <c r="DC1288" s="7"/>
      <c r="DD1288" s="7"/>
      <c r="DE1288" s="7"/>
      <c r="DF1288" s="7"/>
      <c r="DG1288" s="7"/>
      <c r="DH1288" s="7"/>
      <c r="DI1288" s="7"/>
      <c r="DJ1288" s="7"/>
      <c r="DK1288" s="7"/>
      <c r="DL1288" s="7"/>
      <c r="DM1288" s="7"/>
      <c r="DN1288" s="7"/>
      <c r="DO1288" s="7"/>
      <c r="DP1288" s="7"/>
      <c r="DQ1288" s="7"/>
      <c r="DR1288" s="7"/>
      <c r="DS1288" s="7"/>
      <c r="DT1288" s="7"/>
      <c r="DU1288" s="7"/>
      <c r="DV1288" s="7"/>
      <c r="DW1288" s="7"/>
      <c r="DX1288" s="7"/>
      <c r="DY1288" s="7"/>
      <c r="DZ1288" s="7"/>
      <c r="EA1288" s="7"/>
      <c r="EB1288" s="7"/>
      <c r="EC1288" s="7"/>
      <c r="ED1288" s="7"/>
      <c r="EE1288" s="7"/>
      <c r="EF1288" s="7"/>
      <c r="EG1288" s="7"/>
      <c r="EH1288" s="7"/>
      <c r="EI1288" s="7"/>
      <c r="EJ1288" s="7"/>
      <c r="EK1288" s="7"/>
      <c r="EL1288" s="7"/>
      <c r="EM1288" s="7"/>
      <c r="EN1288" s="7"/>
      <c r="EO1288" s="7"/>
      <c r="EP1288" s="7"/>
      <c r="EQ1288" s="7"/>
      <c r="ER1288" s="7"/>
      <c r="ES1288" s="7"/>
      <c r="ET1288" s="7"/>
      <c r="EU1288" s="7"/>
      <c r="EV1288" s="7"/>
      <c r="EW1288" s="7"/>
      <c r="EX1288" s="7"/>
      <c r="EY1288" s="7"/>
      <c r="EZ1288" s="7"/>
      <c r="FA1288" s="7"/>
      <c r="FB1288" s="7"/>
      <c r="FC1288" s="7"/>
      <c r="FD1288" s="7"/>
      <c r="FE1288" s="7"/>
      <c r="FF1288" s="7"/>
      <c r="FG1288" s="7"/>
      <c r="FH1288" s="7"/>
      <c r="FI1288" s="7"/>
      <c r="FJ1288" s="7"/>
    </row>
    <row r="1289" spans="1:166" s="4" customFormat="1" ht="24.75" hidden="1" customHeight="1" x14ac:dyDescent="0.25">
      <c r="A1289" s="4">
        <v>1287</v>
      </c>
      <c r="B1289" s="4" t="s">
        <v>4279</v>
      </c>
      <c r="C1289" s="214" t="s">
        <v>4367</v>
      </c>
      <c r="D1289" s="209" t="s">
        <v>4181</v>
      </c>
      <c r="E1289" s="214" t="s">
        <v>4487</v>
      </c>
      <c r="F1289" s="26" t="s">
        <v>2101</v>
      </c>
      <c r="G1289" s="26" t="s">
        <v>2296</v>
      </c>
      <c r="H1289" s="26" t="s">
        <v>40</v>
      </c>
      <c r="I1289" s="8">
        <v>45730</v>
      </c>
      <c r="J1289" s="71">
        <f t="shared" ca="1" si="193"/>
        <v>287.39353854166984</v>
      </c>
      <c r="K1289" s="19">
        <v>364</v>
      </c>
      <c r="L1289" s="70">
        <f t="shared" si="194"/>
        <v>46094</v>
      </c>
      <c r="M1289" s="214" t="s">
        <v>4487</v>
      </c>
      <c r="O1289" s="209" t="s">
        <v>4265</v>
      </c>
      <c r="R1289" s="209" t="s">
        <v>4534</v>
      </c>
      <c r="U1289" s="47" t="s">
        <v>29</v>
      </c>
      <c r="X1289" s="47" t="s">
        <v>6973</v>
      </c>
      <c r="Y1289" s="209" t="s">
        <v>4405</v>
      </c>
      <c r="Z1289" s="110" t="s">
        <v>4314</v>
      </c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7"/>
      <c r="AS1289" s="7"/>
      <c r="AT1289" s="7"/>
      <c r="AU1289" s="7"/>
      <c r="AV1289" s="7"/>
      <c r="AW1289" s="7"/>
      <c r="AX1289" s="7"/>
      <c r="AY1289" s="7"/>
      <c r="AZ1289" s="7"/>
      <c r="BA1289" s="7"/>
      <c r="BB1289" s="7"/>
      <c r="BC1289" s="7"/>
      <c r="BD1289" s="7"/>
      <c r="BE1289" s="7"/>
      <c r="BF1289" s="7"/>
      <c r="BG1289" s="7"/>
      <c r="BH1289" s="7"/>
      <c r="BI1289" s="7"/>
      <c r="BJ1289" s="7"/>
      <c r="BK1289" s="7"/>
      <c r="BL1289" s="7"/>
      <c r="BM1289" s="7"/>
      <c r="BN1289" s="7"/>
      <c r="BO1289" s="7"/>
      <c r="BP1289" s="7"/>
      <c r="BQ1289" s="7"/>
      <c r="BR1289" s="7"/>
      <c r="BS1289" s="7"/>
      <c r="BT1289" s="7"/>
      <c r="BU1289" s="7"/>
      <c r="BV1289" s="7"/>
      <c r="BW1289" s="7"/>
      <c r="BX1289" s="7"/>
      <c r="BY1289" s="7"/>
      <c r="BZ1289" s="7"/>
      <c r="CA1289" s="7"/>
      <c r="CB1289" s="7"/>
      <c r="CC1289" s="7"/>
      <c r="CD1289" s="7"/>
      <c r="CE1289" s="7"/>
      <c r="CF1289" s="7"/>
      <c r="CG1289" s="7"/>
      <c r="CH1289" s="7"/>
      <c r="CI1289" s="7"/>
      <c r="CJ1289" s="7"/>
      <c r="CK1289" s="7"/>
      <c r="CL1289" s="7"/>
      <c r="CM1289" s="7"/>
      <c r="CN1289" s="7"/>
      <c r="CO1289" s="7"/>
      <c r="CP1289" s="7"/>
      <c r="CQ1289" s="7"/>
      <c r="CR1289" s="7"/>
      <c r="CS1289" s="7"/>
      <c r="CT1289" s="7"/>
      <c r="CU1289" s="7"/>
      <c r="CV1289" s="7"/>
      <c r="CW1289" s="7"/>
      <c r="CX1289" s="7"/>
      <c r="CY1289" s="7"/>
      <c r="CZ1289" s="7"/>
      <c r="DA1289" s="7"/>
      <c r="DB1289" s="7"/>
      <c r="DC1289" s="7"/>
      <c r="DD1289" s="7"/>
      <c r="DE1289" s="7"/>
      <c r="DF1289" s="7"/>
      <c r="DG1289" s="7"/>
      <c r="DH1289" s="7"/>
      <c r="DI1289" s="7"/>
      <c r="DJ1289" s="7"/>
      <c r="DK1289" s="7"/>
      <c r="DL1289" s="7"/>
      <c r="DM1289" s="7"/>
      <c r="DN1289" s="7"/>
      <c r="DO1289" s="7"/>
      <c r="DP1289" s="7"/>
      <c r="DQ1289" s="7"/>
      <c r="DR1289" s="7"/>
      <c r="DS1289" s="7"/>
      <c r="DT1289" s="7"/>
      <c r="DU1289" s="7"/>
      <c r="DV1289" s="7"/>
      <c r="DW1289" s="7"/>
      <c r="DX1289" s="7"/>
      <c r="DY1289" s="7"/>
      <c r="DZ1289" s="7"/>
      <c r="EA1289" s="7"/>
      <c r="EB1289" s="7"/>
      <c r="EC1289" s="7"/>
      <c r="ED1289" s="7"/>
      <c r="EE1289" s="7"/>
      <c r="EF1289" s="7"/>
      <c r="EG1289" s="7"/>
      <c r="EH1289" s="7"/>
      <c r="EI1289" s="7"/>
      <c r="EJ1289" s="7"/>
      <c r="EK1289" s="7"/>
      <c r="EL1289" s="7"/>
      <c r="EM1289" s="7"/>
      <c r="EN1289" s="7"/>
      <c r="EO1289" s="7"/>
      <c r="EP1289" s="7"/>
      <c r="EQ1289" s="7"/>
      <c r="ER1289" s="7"/>
      <c r="ES1289" s="7"/>
      <c r="ET1289" s="7"/>
      <c r="EU1289" s="7"/>
      <c r="EV1289" s="7"/>
      <c r="EW1289" s="7"/>
      <c r="EX1289" s="7"/>
      <c r="EY1289" s="7"/>
      <c r="EZ1289" s="7"/>
      <c r="FA1289" s="7"/>
      <c r="FB1289" s="7"/>
      <c r="FC1289" s="7"/>
      <c r="FD1289" s="7"/>
      <c r="FE1289" s="7"/>
      <c r="FF1289" s="7"/>
      <c r="FG1289" s="7"/>
      <c r="FH1289" s="7"/>
      <c r="FI1289" s="7"/>
      <c r="FJ1289" s="7"/>
    </row>
    <row r="1290" spans="1:166" s="4" customFormat="1" ht="24.75" hidden="1" customHeight="1" x14ac:dyDescent="0.25">
      <c r="A1290" s="4">
        <v>1288</v>
      </c>
      <c r="B1290" s="4" t="s">
        <v>4279</v>
      </c>
      <c r="C1290" s="214" t="s">
        <v>1508</v>
      </c>
      <c r="D1290" s="209" t="s">
        <v>4181</v>
      </c>
      <c r="E1290" s="214" t="s">
        <v>4488</v>
      </c>
      <c r="F1290" s="26" t="s">
        <v>2101</v>
      </c>
      <c r="G1290" s="26" t="s">
        <v>2296</v>
      </c>
      <c r="H1290" s="26" t="s">
        <v>40</v>
      </c>
      <c r="I1290" s="8">
        <v>45730</v>
      </c>
      <c r="J1290" s="71">
        <f t="shared" ca="1" si="193"/>
        <v>287.39353854166984</v>
      </c>
      <c r="K1290" s="19">
        <v>364</v>
      </c>
      <c r="L1290" s="70">
        <f t="shared" si="194"/>
        <v>46094</v>
      </c>
      <c r="M1290" s="214" t="s">
        <v>4488</v>
      </c>
      <c r="O1290" s="209" t="s">
        <v>4523</v>
      </c>
      <c r="R1290" s="209" t="s">
        <v>4532</v>
      </c>
      <c r="U1290" s="47" t="s">
        <v>29</v>
      </c>
      <c r="X1290" s="47" t="s">
        <v>6973</v>
      </c>
      <c r="Y1290" s="209" t="s">
        <v>4406</v>
      </c>
      <c r="Z1290" s="110" t="s">
        <v>4315</v>
      </c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7"/>
      <c r="AX1290" s="7"/>
      <c r="AY1290" s="7"/>
      <c r="AZ1290" s="7"/>
      <c r="BA1290" s="7"/>
      <c r="BB1290" s="7"/>
      <c r="BC1290" s="7"/>
      <c r="BD1290" s="7"/>
      <c r="BE1290" s="7"/>
      <c r="BF1290" s="7"/>
      <c r="BG1290" s="7"/>
      <c r="BH1290" s="7"/>
      <c r="BI1290" s="7"/>
      <c r="BJ1290" s="7"/>
      <c r="BK1290" s="7"/>
      <c r="BL1290" s="7"/>
      <c r="BM1290" s="7"/>
      <c r="BN1290" s="7"/>
      <c r="BO1290" s="7"/>
      <c r="BP1290" s="7"/>
      <c r="BQ1290" s="7"/>
      <c r="BR1290" s="7"/>
      <c r="BS1290" s="7"/>
      <c r="BT1290" s="7"/>
      <c r="BU1290" s="7"/>
      <c r="BV1290" s="7"/>
      <c r="BW1290" s="7"/>
      <c r="BX1290" s="7"/>
      <c r="BY1290" s="7"/>
      <c r="BZ1290" s="7"/>
      <c r="CA1290" s="7"/>
      <c r="CB1290" s="7"/>
      <c r="CC1290" s="7"/>
      <c r="CD1290" s="7"/>
      <c r="CE1290" s="7"/>
      <c r="CF1290" s="7"/>
      <c r="CG1290" s="7"/>
      <c r="CH1290" s="7"/>
      <c r="CI1290" s="7"/>
      <c r="CJ1290" s="7"/>
      <c r="CK1290" s="7"/>
      <c r="CL1290" s="7"/>
      <c r="CM1290" s="7"/>
      <c r="CN1290" s="7"/>
      <c r="CO1290" s="7"/>
      <c r="CP1290" s="7"/>
      <c r="CQ1290" s="7"/>
      <c r="CR1290" s="7"/>
      <c r="CS1290" s="7"/>
      <c r="CT1290" s="7"/>
      <c r="CU1290" s="7"/>
      <c r="CV1290" s="7"/>
      <c r="CW1290" s="7"/>
      <c r="CX1290" s="7"/>
      <c r="CY1290" s="7"/>
      <c r="CZ1290" s="7"/>
      <c r="DA1290" s="7"/>
      <c r="DB1290" s="7"/>
      <c r="DC1290" s="7"/>
      <c r="DD1290" s="7"/>
      <c r="DE1290" s="7"/>
      <c r="DF1290" s="7"/>
      <c r="DG1290" s="7"/>
      <c r="DH1290" s="7"/>
      <c r="DI1290" s="7"/>
      <c r="DJ1290" s="7"/>
      <c r="DK1290" s="7"/>
      <c r="DL1290" s="7"/>
      <c r="DM1290" s="7"/>
      <c r="DN1290" s="7"/>
      <c r="DO1290" s="7"/>
      <c r="DP1290" s="7"/>
      <c r="DQ1290" s="7"/>
      <c r="DR1290" s="7"/>
      <c r="DS1290" s="7"/>
      <c r="DT1290" s="7"/>
      <c r="DU1290" s="7"/>
      <c r="DV1290" s="7"/>
      <c r="DW1290" s="7"/>
      <c r="DX1290" s="7"/>
      <c r="DY1290" s="7"/>
      <c r="DZ1290" s="7"/>
      <c r="EA1290" s="7"/>
      <c r="EB1290" s="7"/>
      <c r="EC1290" s="7"/>
      <c r="ED1290" s="7"/>
      <c r="EE1290" s="7"/>
      <c r="EF1290" s="7"/>
      <c r="EG1290" s="7"/>
      <c r="EH1290" s="7"/>
      <c r="EI1290" s="7"/>
      <c r="EJ1290" s="7"/>
      <c r="EK1290" s="7"/>
      <c r="EL1290" s="7"/>
      <c r="EM1290" s="7"/>
      <c r="EN1290" s="7"/>
      <c r="EO1290" s="7"/>
      <c r="EP1290" s="7"/>
      <c r="EQ1290" s="7"/>
      <c r="ER1290" s="7"/>
      <c r="ES1290" s="7"/>
      <c r="ET1290" s="7"/>
      <c r="EU1290" s="7"/>
      <c r="EV1290" s="7"/>
      <c r="EW1290" s="7"/>
      <c r="EX1290" s="7"/>
      <c r="EY1290" s="7"/>
      <c r="EZ1290" s="7"/>
      <c r="FA1290" s="7"/>
      <c r="FB1290" s="7"/>
      <c r="FC1290" s="7"/>
      <c r="FD1290" s="7"/>
      <c r="FE1290" s="7"/>
      <c r="FF1290" s="7"/>
      <c r="FG1290" s="7"/>
      <c r="FH1290" s="7"/>
      <c r="FI1290" s="7"/>
      <c r="FJ1290" s="7"/>
    </row>
    <row r="1291" spans="1:166" s="4" customFormat="1" ht="24.75" hidden="1" customHeight="1" x14ac:dyDescent="0.25">
      <c r="A1291" s="4">
        <v>1289</v>
      </c>
      <c r="B1291" s="4" t="s">
        <v>4279</v>
      </c>
      <c r="C1291" s="214" t="s">
        <v>4368</v>
      </c>
      <c r="D1291" s="209" t="s">
        <v>4181</v>
      </c>
      <c r="E1291" s="214" t="s">
        <v>4489</v>
      </c>
      <c r="F1291" s="26" t="s">
        <v>2101</v>
      </c>
      <c r="G1291" s="26" t="s">
        <v>2296</v>
      </c>
      <c r="H1291" s="26" t="s">
        <v>40</v>
      </c>
      <c r="I1291" s="8">
        <v>45730</v>
      </c>
      <c r="J1291" s="71">
        <f t="shared" ca="1" si="193"/>
        <v>287.39353854166984</v>
      </c>
      <c r="K1291" s="19">
        <v>364</v>
      </c>
      <c r="L1291" s="70">
        <f t="shared" si="194"/>
        <v>46094</v>
      </c>
      <c r="M1291" s="214" t="s">
        <v>4489</v>
      </c>
      <c r="O1291" s="209" t="s">
        <v>307</v>
      </c>
      <c r="R1291" s="209">
        <v>1.6</v>
      </c>
      <c r="U1291" s="47" t="s">
        <v>29</v>
      </c>
      <c r="X1291" s="47" t="s">
        <v>6973</v>
      </c>
      <c r="Y1291" s="209" t="s">
        <v>4407</v>
      </c>
      <c r="Z1291" s="110" t="s">
        <v>4316</v>
      </c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7"/>
      <c r="AX1291" s="7"/>
      <c r="AY1291" s="7"/>
      <c r="AZ1291" s="7"/>
      <c r="BA1291" s="7"/>
      <c r="BB1291" s="7"/>
      <c r="BC1291" s="7"/>
      <c r="BD1291" s="7"/>
      <c r="BE1291" s="7"/>
      <c r="BF1291" s="7"/>
      <c r="BG1291" s="7"/>
      <c r="BH1291" s="7"/>
      <c r="BI1291" s="7"/>
      <c r="BJ1291" s="7"/>
      <c r="BK1291" s="7"/>
      <c r="BL1291" s="7"/>
      <c r="BM1291" s="7"/>
      <c r="BN1291" s="7"/>
      <c r="BO1291" s="7"/>
      <c r="BP1291" s="7"/>
      <c r="BQ1291" s="7"/>
      <c r="BR1291" s="7"/>
      <c r="BS1291" s="7"/>
      <c r="BT1291" s="7"/>
      <c r="BU1291" s="7"/>
      <c r="BV1291" s="7"/>
      <c r="BW1291" s="7"/>
      <c r="BX1291" s="7"/>
      <c r="BY1291" s="7"/>
      <c r="BZ1291" s="7"/>
      <c r="CA1291" s="7"/>
      <c r="CB1291" s="7"/>
      <c r="CC1291" s="7"/>
      <c r="CD1291" s="7"/>
      <c r="CE1291" s="7"/>
      <c r="CF1291" s="7"/>
      <c r="CG1291" s="7"/>
      <c r="CH1291" s="7"/>
      <c r="CI1291" s="7"/>
      <c r="CJ1291" s="7"/>
      <c r="CK1291" s="7"/>
      <c r="CL1291" s="7"/>
      <c r="CM1291" s="7"/>
      <c r="CN1291" s="7"/>
      <c r="CO1291" s="7"/>
      <c r="CP1291" s="7"/>
      <c r="CQ1291" s="7"/>
      <c r="CR1291" s="7"/>
      <c r="CS1291" s="7"/>
      <c r="CT1291" s="7"/>
      <c r="CU1291" s="7"/>
      <c r="CV1291" s="7"/>
      <c r="CW1291" s="7"/>
      <c r="CX1291" s="7"/>
      <c r="CY1291" s="7"/>
      <c r="CZ1291" s="7"/>
      <c r="DA1291" s="7"/>
      <c r="DB1291" s="7"/>
      <c r="DC1291" s="7"/>
      <c r="DD1291" s="7"/>
      <c r="DE1291" s="7"/>
      <c r="DF1291" s="7"/>
      <c r="DG1291" s="7"/>
      <c r="DH1291" s="7"/>
      <c r="DI1291" s="7"/>
      <c r="DJ1291" s="7"/>
      <c r="DK1291" s="7"/>
      <c r="DL1291" s="7"/>
      <c r="DM1291" s="7"/>
      <c r="DN1291" s="7"/>
      <c r="DO1291" s="7"/>
      <c r="DP1291" s="7"/>
      <c r="DQ1291" s="7"/>
      <c r="DR1291" s="7"/>
      <c r="DS1291" s="7"/>
      <c r="DT1291" s="7"/>
      <c r="DU1291" s="7"/>
      <c r="DV1291" s="7"/>
      <c r="DW1291" s="7"/>
      <c r="DX1291" s="7"/>
      <c r="DY1291" s="7"/>
      <c r="DZ1291" s="7"/>
      <c r="EA1291" s="7"/>
      <c r="EB1291" s="7"/>
      <c r="EC1291" s="7"/>
      <c r="ED1291" s="7"/>
      <c r="EE1291" s="7"/>
      <c r="EF1291" s="7"/>
      <c r="EG1291" s="7"/>
      <c r="EH1291" s="7"/>
      <c r="EI1291" s="7"/>
      <c r="EJ1291" s="7"/>
      <c r="EK1291" s="7"/>
      <c r="EL1291" s="7"/>
      <c r="EM1291" s="7"/>
      <c r="EN1291" s="7"/>
      <c r="EO1291" s="7"/>
      <c r="EP1291" s="7"/>
      <c r="EQ1291" s="7"/>
      <c r="ER1291" s="7"/>
      <c r="ES1291" s="7"/>
      <c r="ET1291" s="7"/>
      <c r="EU1291" s="7"/>
      <c r="EV1291" s="7"/>
      <c r="EW1291" s="7"/>
      <c r="EX1291" s="7"/>
      <c r="EY1291" s="7"/>
      <c r="EZ1291" s="7"/>
      <c r="FA1291" s="7"/>
      <c r="FB1291" s="7"/>
      <c r="FC1291" s="7"/>
      <c r="FD1291" s="7"/>
      <c r="FE1291" s="7"/>
      <c r="FF1291" s="7"/>
      <c r="FG1291" s="7"/>
      <c r="FH1291" s="7"/>
      <c r="FI1291" s="7"/>
      <c r="FJ1291" s="7"/>
    </row>
    <row r="1292" spans="1:166" s="4" customFormat="1" ht="24.75" hidden="1" customHeight="1" x14ac:dyDescent="0.25">
      <c r="A1292" s="4">
        <v>1290</v>
      </c>
      <c r="B1292" s="4" t="s">
        <v>4279</v>
      </c>
      <c r="C1292" s="214" t="s">
        <v>4368</v>
      </c>
      <c r="D1292" s="209" t="s">
        <v>4181</v>
      </c>
      <c r="E1292" s="214" t="s">
        <v>4490</v>
      </c>
      <c r="F1292" s="26" t="s">
        <v>2101</v>
      </c>
      <c r="G1292" s="26" t="s">
        <v>2296</v>
      </c>
      <c r="H1292" s="26" t="s">
        <v>40</v>
      </c>
      <c r="I1292" s="8">
        <v>45730</v>
      </c>
      <c r="J1292" s="71">
        <f t="shared" ca="1" si="193"/>
        <v>287.39353854166984</v>
      </c>
      <c r="K1292" s="19">
        <v>364</v>
      </c>
      <c r="L1292" s="70">
        <f t="shared" si="194"/>
        <v>46094</v>
      </c>
      <c r="M1292" s="214" t="s">
        <v>4490</v>
      </c>
      <c r="O1292" s="209" t="s">
        <v>307</v>
      </c>
      <c r="R1292" s="209">
        <v>1.6</v>
      </c>
      <c r="U1292" s="47" t="s">
        <v>29</v>
      </c>
      <c r="X1292" s="47" t="s">
        <v>6973</v>
      </c>
      <c r="Y1292" s="209" t="s">
        <v>4408</v>
      </c>
      <c r="Z1292" s="110" t="s">
        <v>4317</v>
      </c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7"/>
      <c r="AX1292" s="7"/>
      <c r="AY1292" s="7"/>
      <c r="AZ1292" s="7"/>
      <c r="BA1292" s="7"/>
      <c r="BB1292" s="7"/>
      <c r="BC1292" s="7"/>
      <c r="BD1292" s="7"/>
      <c r="BE1292" s="7"/>
      <c r="BF1292" s="7"/>
      <c r="BG1292" s="7"/>
      <c r="BH1292" s="7"/>
      <c r="BI1292" s="7"/>
      <c r="BJ1292" s="7"/>
      <c r="BK1292" s="7"/>
      <c r="BL1292" s="7"/>
      <c r="BM1292" s="7"/>
      <c r="BN1292" s="7"/>
      <c r="BO1292" s="7"/>
      <c r="BP1292" s="7"/>
      <c r="BQ1292" s="7"/>
      <c r="BR1292" s="7"/>
      <c r="BS1292" s="7"/>
      <c r="BT1292" s="7"/>
      <c r="BU1292" s="7"/>
      <c r="BV1292" s="7"/>
      <c r="BW1292" s="7"/>
      <c r="BX1292" s="7"/>
      <c r="BY1292" s="7"/>
      <c r="BZ1292" s="7"/>
      <c r="CA1292" s="7"/>
      <c r="CB1292" s="7"/>
      <c r="CC1292" s="7"/>
      <c r="CD1292" s="7"/>
      <c r="CE1292" s="7"/>
      <c r="CF1292" s="7"/>
      <c r="CG1292" s="7"/>
      <c r="CH1292" s="7"/>
      <c r="CI1292" s="7"/>
      <c r="CJ1292" s="7"/>
      <c r="CK1292" s="7"/>
      <c r="CL1292" s="7"/>
      <c r="CM1292" s="7"/>
      <c r="CN1292" s="7"/>
      <c r="CO1292" s="7"/>
      <c r="CP1292" s="7"/>
      <c r="CQ1292" s="7"/>
      <c r="CR1292" s="7"/>
      <c r="CS1292" s="7"/>
      <c r="CT1292" s="7"/>
      <c r="CU1292" s="7"/>
      <c r="CV1292" s="7"/>
      <c r="CW1292" s="7"/>
      <c r="CX1292" s="7"/>
      <c r="CY1292" s="7"/>
      <c r="CZ1292" s="7"/>
      <c r="DA1292" s="7"/>
      <c r="DB1292" s="7"/>
      <c r="DC1292" s="7"/>
      <c r="DD1292" s="7"/>
      <c r="DE1292" s="7"/>
      <c r="DF1292" s="7"/>
      <c r="DG1292" s="7"/>
      <c r="DH1292" s="7"/>
      <c r="DI1292" s="7"/>
      <c r="DJ1292" s="7"/>
      <c r="DK1292" s="7"/>
      <c r="DL1292" s="7"/>
      <c r="DM1292" s="7"/>
      <c r="DN1292" s="7"/>
      <c r="DO1292" s="7"/>
      <c r="DP1292" s="7"/>
      <c r="DQ1292" s="7"/>
      <c r="DR1292" s="7"/>
      <c r="DS1292" s="7"/>
      <c r="DT1292" s="7"/>
      <c r="DU1292" s="7"/>
      <c r="DV1292" s="7"/>
      <c r="DW1292" s="7"/>
      <c r="DX1292" s="7"/>
      <c r="DY1292" s="7"/>
      <c r="DZ1292" s="7"/>
      <c r="EA1292" s="7"/>
      <c r="EB1292" s="7"/>
      <c r="EC1292" s="7"/>
      <c r="ED1292" s="7"/>
      <c r="EE1292" s="7"/>
      <c r="EF1292" s="7"/>
      <c r="EG1292" s="7"/>
      <c r="EH1292" s="7"/>
      <c r="EI1292" s="7"/>
      <c r="EJ1292" s="7"/>
      <c r="EK1292" s="7"/>
      <c r="EL1292" s="7"/>
      <c r="EM1292" s="7"/>
      <c r="EN1292" s="7"/>
      <c r="EO1292" s="7"/>
      <c r="EP1292" s="7"/>
      <c r="EQ1292" s="7"/>
      <c r="ER1292" s="7"/>
      <c r="ES1292" s="7"/>
      <c r="ET1292" s="7"/>
      <c r="EU1292" s="7"/>
      <c r="EV1292" s="7"/>
      <c r="EW1292" s="7"/>
      <c r="EX1292" s="7"/>
      <c r="EY1292" s="7"/>
      <c r="EZ1292" s="7"/>
      <c r="FA1292" s="7"/>
      <c r="FB1292" s="7"/>
      <c r="FC1292" s="7"/>
      <c r="FD1292" s="7"/>
      <c r="FE1292" s="7"/>
      <c r="FF1292" s="7"/>
      <c r="FG1292" s="7"/>
      <c r="FH1292" s="7"/>
      <c r="FI1292" s="7"/>
      <c r="FJ1292" s="7"/>
    </row>
    <row r="1293" spans="1:166" s="4" customFormat="1" ht="24.75" hidden="1" customHeight="1" x14ac:dyDescent="0.25">
      <c r="A1293" s="4">
        <v>1291</v>
      </c>
      <c r="B1293" s="4" t="s">
        <v>4279</v>
      </c>
      <c r="C1293" s="214" t="s">
        <v>4368</v>
      </c>
      <c r="D1293" s="209" t="s">
        <v>4181</v>
      </c>
      <c r="E1293" s="214" t="s">
        <v>4491</v>
      </c>
      <c r="F1293" s="26" t="s">
        <v>2101</v>
      </c>
      <c r="G1293" s="26" t="s">
        <v>2296</v>
      </c>
      <c r="H1293" s="26" t="s">
        <v>40</v>
      </c>
      <c r="I1293" s="8">
        <v>45730</v>
      </c>
      <c r="J1293" s="71">
        <f t="shared" ca="1" si="193"/>
        <v>287.39353854166984</v>
      </c>
      <c r="K1293" s="19">
        <v>364</v>
      </c>
      <c r="L1293" s="70">
        <f t="shared" si="194"/>
        <v>46094</v>
      </c>
      <c r="M1293" s="214" t="s">
        <v>4491</v>
      </c>
      <c r="O1293" s="209" t="s">
        <v>307</v>
      </c>
      <c r="R1293" s="209">
        <v>2.5</v>
      </c>
      <c r="U1293" s="47" t="s">
        <v>29</v>
      </c>
      <c r="X1293" s="47" t="s">
        <v>6973</v>
      </c>
      <c r="Y1293" s="209" t="s">
        <v>4409</v>
      </c>
      <c r="Z1293" s="110" t="s">
        <v>4318</v>
      </c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  <c r="AY1293" s="7"/>
      <c r="AZ1293" s="7"/>
      <c r="BA1293" s="7"/>
      <c r="BB1293" s="7"/>
      <c r="BC1293" s="7"/>
      <c r="BD1293" s="7"/>
      <c r="BE1293" s="7"/>
      <c r="BF1293" s="7"/>
      <c r="BG1293" s="7"/>
      <c r="BH1293" s="7"/>
      <c r="BI1293" s="7"/>
      <c r="BJ1293" s="7"/>
      <c r="BK1293" s="7"/>
      <c r="BL1293" s="7"/>
      <c r="BM1293" s="7"/>
      <c r="BN1293" s="7"/>
      <c r="BO1293" s="7"/>
      <c r="BP1293" s="7"/>
      <c r="BQ1293" s="7"/>
      <c r="BR1293" s="7"/>
      <c r="BS1293" s="7"/>
      <c r="BT1293" s="7"/>
      <c r="BU1293" s="7"/>
      <c r="BV1293" s="7"/>
      <c r="BW1293" s="7"/>
      <c r="BX1293" s="7"/>
      <c r="BY1293" s="7"/>
      <c r="BZ1293" s="7"/>
      <c r="CA1293" s="7"/>
      <c r="CB1293" s="7"/>
      <c r="CC1293" s="7"/>
      <c r="CD1293" s="7"/>
      <c r="CE1293" s="7"/>
      <c r="CF1293" s="7"/>
      <c r="CG1293" s="7"/>
      <c r="CH1293" s="7"/>
      <c r="CI1293" s="7"/>
      <c r="CJ1293" s="7"/>
      <c r="CK1293" s="7"/>
      <c r="CL1293" s="7"/>
      <c r="CM1293" s="7"/>
      <c r="CN1293" s="7"/>
      <c r="CO1293" s="7"/>
      <c r="CP1293" s="7"/>
      <c r="CQ1293" s="7"/>
      <c r="CR1293" s="7"/>
      <c r="CS1293" s="7"/>
      <c r="CT1293" s="7"/>
      <c r="CU1293" s="7"/>
      <c r="CV1293" s="7"/>
      <c r="CW1293" s="7"/>
      <c r="CX1293" s="7"/>
      <c r="CY1293" s="7"/>
      <c r="CZ1293" s="7"/>
      <c r="DA1293" s="7"/>
      <c r="DB1293" s="7"/>
      <c r="DC1293" s="7"/>
      <c r="DD1293" s="7"/>
      <c r="DE1293" s="7"/>
      <c r="DF1293" s="7"/>
      <c r="DG1293" s="7"/>
      <c r="DH1293" s="7"/>
      <c r="DI1293" s="7"/>
      <c r="DJ1293" s="7"/>
      <c r="DK1293" s="7"/>
      <c r="DL1293" s="7"/>
      <c r="DM1293" s="7"/>
      <c r="DN1293" s="7"/>
      <c r="DO1293" s="7"/>
      <c r="DP1293" s="7"/>
      <c r="DQ1293" s="7"/>
      <c r="DR1293" s="7"/>
      <c r="DS1293" s="7"/>
      <c r="DT1293" s="7"/>
      <c r="DU1293" s="7"/>
      <c r="DV1293" s="7"/>
      <c r="DW1293" s="7"/>
      <c r="DX1293" s="7"/>
      <c r="DY1293" s="7"/>
      <c r="DZ1293" s="7"/>
      <c r="EA1293" s="7"/>
      <c r="EB1293" s="7"/>
      <c r="EC1293" s="7"/>
      <c r="ED1293" s="7"/>
      <c r="EE1293" s="7"/>
      <c r="EF1293" s="7"/>
      <c r="EG1293" s="7"/>
      <c r="EH1293" s="7"/>
      <c r="EI1293" s="7"/>
      <c r="EJ1293" s="7"/>
      <c r="EK1293" s="7"/>
      <c r="EL1293" s="7"/>
      <c r="EM1293" s="7"/>
      <c r="EN1293" s="7"/>
      <c r="EO1293" s="7"/>
      <c r="EP1293" s="7"/>
      <c r="EQ1293" s="7"/>
      <c r="ER1293" s="7"/>
      <c r="ES1293" s="7"/>
      <c r="ET1293" s="7"/>
      <c r="EU1293" s="7"/>
      <c r="EV1293" s="7"/>
      <c r="EW1293" s="7"/>
      <c r="EX1293" s="7"/>
      <c r="EY1293" s="7"/>
      <c r="EZ1293" s="7"/>
      <c r="FA1293" s="7"/>
      <c r="FB1293" s="7"/>
      <c r="FC1293" s="7"/>
      <c r="FD1293" s="7"/>
      <c r="FE1293" s="7"/>
      <c r="FF1293" s="7"/>
      <c r="FG1293" s="7"/>
      <c r="FH1293" s="7"/>
      <c r="FI1293" s="7"/>
      <c r="FJ1293" s="7"/>
    </row>
    <row r="1294" spans="1:166" s="4" customFormat="1" ht="24.75" hidden="1" customHeight="1" x14ac:dyDescent="0.25">
      <c r="A1294" s="4">
        <v>1292</v>
      </c>
      <c r="B1294" s="4" t="s">
        <v>4279</v>
      </c>
      <c r="C1294" s="214" t="s">
        <v>4368</v>
      </c>
      <c r="D1294" s="209" t="s">
        <v>4181</v>
      </c>
      <c r="E1294" s="214" t="s">
        <v>4492</v>
      </c>
      <c r="F1294" s="26" t="s">
        <v>2101</v>
      </c>
      <c r="G1294" s="26" t="s">
        <v>2296</v>
      </c>
      <c r="H1294" s="26" t="s">
        <v>40</v>
      </c>
      <c r="I1294" s="8">
        <v>45730</v>
      </c>
      <c r="J1294" s="71">
        <f t="shared" ref="J1294:J1357" ca="1" si="195">L1294-NOW()</f>
        <v>287.39353854166984</v>
      </c>
      <c r="K1294" s="19">
        <v>364</v>
      </c>
      <c r="L1294" s="70">
        <f t="shared" ref="L1294:L1357" si="196">I1294+K1294</f>
        <v>46094</v>
      </c>
      <c r="M1294" s="214" t="s">
        <v>4492</v>
      </c>
      <c r="O1294" s="209" t="s">
        <v>4520</v>
      </c>
      <c r="R1294" s="209">
        <v>2.5</v>
      </c>
      <c r="U1294" s="47" t="s">
        <v>29</v>
      </c>
      <c r="X1294" s="47" t="s">
        <v>6973</v>
      </c>
      <c r="Y1294" s="209" t="s">
        <v>4410</v>
      </c>
      <c r="Z1294" s="110" t="s">
        <v>4319</v>
      </c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  <c r="AY1294" s="7"/>
      <c r="AZ1294" s="7"/>
      <c r="BA1294" s="7"/>
      <c r="BB1294" s="7"/>
      <c r="BC1294" s="7"/>
      <c r="BD1294" s="7"/>
      <c r="BE1294" s="7"/>
      <c r="BF1294" s="7"/>
      <c r="BG1294" s="7"/>
      <c r="BH1294" s="7"/>
      <c r="BI1294" s="7"/>
      <c r="BJ1294" s="7"/>
      <c r="BK1294" s="7"/>
      <c r="BL1294" s="7"/>
      <c r="BM1294" s="7"/>
      <c r="BN1294" s="7"/>
      <c r="BO1294" s="7"/>
      <c r="BP1294" s="7"/>
      <c r="BQ1294" s="7"/>
      <c r="BR1294" s="7"/>
      <c r="BS1294" s="7"/>
      <c r="BT1294" s="7"/>
      <c r="BU1294" s="7"/>
      <c r="BV1294" s="7"/>
      <c r="BW1294" s="7"/>
      <c r="BX1294" s="7"/>
      <c r="BY1294" s="7"/>
      <c r="BZ1294" s="7"/>
      <c r="CA1294" s="7"/>
      <c r="CB1294" s="7"/>
      <c r="CC1294" s="7"/>
      <c r="CD1294" s="7"/>
      <c r="CE1294" s="7"/>
      <c r="CF1294" s="7"/>
      <c r="CG1294" s="7"/>
      <c r="CH1294" s="7"/>
      <c r="CI1294" s="7"/>
      <c r="CJ1294" s="7"/>
      <c r="CK1294" s="7"/>
      <c r="CL1294" s="7"/>
      <c r="CM1294" s="7"/>
      <c r="CN1294" s="7"/>
      <c r="CO1294" s="7"/>
      <c r="CP1294" s="7"/>
      <c r="CQ1294" s="7"/>
      <c r="CR1294" s="7"/>
      <c r="CS1294" s="7"/>
      <c r="CT1294" s="7"/>
      <c r="CU1294" s="7"/>
      <c r="CV1294" s="7"/>
      <c r="CW1294" s="7"/>
      <c r="CX1294" s="7"/>
      <c r="CY1294" s="7"/>
      <c r="CZ1294" s="7"/>
      <c r="DA1294" s="7"/>
      <c r="DB1294" s="7"/>
      <c r="DC1294" s="7"/>
      <c r="DD1294" s="7"/>
      <c r="DE1294" s="7"/>
      <c r="DF1294" s="7"/>
      <c r="DG1294" s="7"/>
      <c r="DH1294" s="7"/>
      <c r="DI1294" s="7"/>
      <c r="DJ1294" s="7"/>
      <c r="DK1294" s="7"/>
      <c r="DL1294" s="7"/>
      <c r="DM1294" s="7"/>
      <c r="DN1294" s="7"/>
      <c r="DO1294" s="7"/>
      <c r="DP1294" s="7"/>
      <c r="DQ1294" s="7"/>
      <c r="DR1294" s="7"/>
      <c r="DS1294" s="7"/>
      <c r="DT1294" s="7"/>
      <c r="DU1294" s="7"/>
      <c r="DV1294" s="7"/>
      <c r="DW1294" s="7"/>
      <c r="DX1294" s="7"/>
      <c r="DY1294" s="7"/>
      <c r="DZ1294" s="7"/>
      <c r="EA1294" s="7"/>
      <c r="EB1294" s="7"/>
      <c r="EC1294" s="7"/>
      <c r="ED1294" s="7"/>
      <c r="EE1294" s="7"/>
      <c r="EF1294" s="7"/>
      <c r="EG1294" s="7"/>
      <c r="EH1294" s="7"/>
      <c r="EI1294" s="7"/>
      <c r="EJ1294" s="7"/>
      <c r="EK1294" s="7"/>
      <c r="EL1294" s="7"/>
      <c r="EM1294" s="7"/>
      <c r="EN1294" s="7"/>
      <c r="EO1294" s="7"/>
      <c r="EP1294" s="7"/>
      <c r="EQ1294" s="7"/>
      <c r="ER1294" s="7"/>
      <c r="ES1294" s="7"/>
      <c r="ET1294" s="7"/>
      <c r="EU1294" s="7"/>
      <c r="EV1294" s="7"/>
      <c r="EW1294" s="7"/>
      <c r="EX1294" s="7"/>
      <c r="EY1294" s="7"/>
      <c r="EZ1294" s="7"/>
      <c r="FA1294" s="7"/>
      <c r="FB1294" s="7"/>
      <c r="FC1294" s="7"/>
      <c r="FD1294" s="7"/>
      <c r="FE1294" s="7"/>
      <c r="FF1294" s="7"/>
      <c r="FG1294" s="7"/>
      <c r="FH1294" s="7"/>
      <c r="FI1294" s="7"/>
      <c r="FJ1294" s="7"/>
    </row>
    <row r="1295" spans="1:166" s="4" customFormat="1" ht="24.75" hidden="1" customHeight="1" x14ac:dyDescent="0.25">
      <c r="A1295" s="4">
        <v>1293</v>
      </c>
      <c r="B1295" s="4" t="s">
        <v>4279</v>
      </c>
      <c r="C1295" s="214" t="s">
        <v>4368</v>
      </c>
      <c r="D1295" s="209" t="s">
        <v>4181</v>
      </c>
      <c r="E1295" s="214" t="s">
        <v>4493</v>
      </c>
      <c r="F1295" s="26" t="s">
        <v>2101</v>
      </c>
      <c r="G1295" s="26" t="s">
        <v>2296</v>
      </c>
      <c r="H1295" s="26" t="s">
        <v>40</v>
      </c>
      <c r="I1295" s="8">
        <v>45730</v>
      </c>
      <c r="J1295" s="71">
        <f t="shared" ca="1" si="195"/>
        <v>287.39353854166984</v>
      </c>
      <c r="K1295" s="19">
        <v>364</v>
      </c>
      <c r="L1295" s="70">
        <f t="shared" si="196"/>
        <v>46094</v>
      </c>
      <c r="M1295" s="214" t="s">
        <v>4493</v>
      </c>
      <c r="O1295" s="209" t="s">
        <v>4520</v>
      </c>
      <c r="R1295" s="209">
        <v>2.5</v>
      </c>
      <c r="U1295" s="47" t="s">
        <v>29</v>
      </c>
      <c r="X1295" s="47" t="s">
        <v>6973</v>
      </c>
      <c r="Y1295" s="209" t="s">
        <v>4411</v>
      </c>
      <c r="Z1295" s="110" t="s">
        <v>4320</v>
      </c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7"/>
      <c r="AX1295" s="7"/>
      <c r="AY1295" s="7"/>
      <c r="AZ1295" s="7"/>
      <c r="BA1295" s="7"/>
      <c r="BB1295" s="7"/>
      <c r="BC1295" s="7"/>
      <c r="BD1295" s="7"/>
      <c r="BE1295" s="7"/>
      <c r="BF1295" s="7"/>
      <c r="BG1295" s="7"/>
      <c r="BH1295" s="7"/>
      <c r="BI1295" s="7"/>
      <c r="BJ1295" s="7"/>
      <c r="BK1295" s="7"/>
      <c r="BL1295" s="7"/>
      <c r="BM1295" s="7"/>
      <c r="BN1295" s="7"/>
      <c r="BO1295" s="7"/>
      <c r="BP1295" s="7"/>
      <c r="BQ1295" s="7"/>
      <c r="BR1295" s="7"/>
      <c r="BS1295" s="7"/>
      <c r="BT1295" s="7"/>
      <c r="BU1295" s="7"/>
      <c r="BV1295" s="7"/>
      <c r="BW1295" s="7"/>
      <c r="BX1295" s="7"/>
      <c r="BY1295" s="7"/>
      <c r="BZ1295" s="7"/>
      <c r="CA1295" s="7"/>
      <c r="CB1295" s="7"/>
      <c r="CC1295" s="7"/>
      <c r="CD1295" s="7"/>
      <c r="CE1295" s="7"/>
      <c r="CF1295" s="7"/>
      <c r="CG1295" s="7"/>
      <c r="CH1295" s="7"/>
      <c r="CI1295" s="7"/>
      <c r="CJ1295" s="7"/>
      <c r="CK1295" s="7"/>
      <c r="CL1295" s="7"/>
      <c r="CM1295" s="7"/>
      <c r="CN1295" s="7"/>
      <c r="CO1295" s="7"/>
      <c r="CP1295" s="7"/>
      <c r="CQ1295" s="7"/>
      <c r="CR1295" s="7"/>
      <c r="CS1295" s="7"/>
      <c r="CT1295" s="7"/>
      <c r="CU1295" s="7"/>
      <c r="CV1295" s="7"/>
      <c r="CW1295" s="7"/>
      <c r="CX1295" s="7"/>
      <c r="CY1295" s="7"/>
      <c r="CZ1295" s="7"/>
      <c r="DA1295" s="7"/>
      <c r="DB1295" s="7"/>
      <c r="DC1295" s="7"/>
      <c r="DD1295" s="7"/>
      <c r="DE1295" s="7"/>
      <c r="DF1295" s="7"/>
      <c r="DG1295" s="7"/>
      <c r="DH1295" s="7"/>
      <c r="DI1295" s="7"/>
      <c r="DJ1295" s="7"/>
      <c r="DK1295" s="7"/>
      <c r="DL1295" s="7"/>
      <c r="DM1295" s="7"/>
      <c r="DN1295" s="7"/>
      <c r="DO1295" s="7"/>
      <c r="DP1295" s="7"/>
      <c r="DQ1295" s="7"/>
      <c r="DR1295" s="7"/>
      <c r="DS1295" s="7"/>
      <c r="DT1295" s="7"/>
      <c r="DU1295" s="7"/>
      <c r="DV1295" s="7"/>
      <c r="DW1295" s="7"/>
      <c r="DX1295" s="7"/>
      <c r="DY1295" s="7"/>
      <c r="DZ1295" s="7"/>
      <c r="EA1295" s="7"/>
      <c r="EB1295" s="7"/>
      <c r="EC1295" s="7"/>
      <c r="ED1295" s="7"/>
      <c r="EE1295" s="7"/>
      <c r="EF1295" s="7"/>
      <c r="EG1295" s="7"/>
      <c r="EH1295" s="7"/>
      <c r="EI1295" s="7"/>
      <c r="EJ1295" s="7"/>
      <c r="EK1295" s="7"/>
      <c r="EL1295" s="7"/>
      <c r="EM1295" s="7"/>
      <c r="EN1295" s="7"/>
      <c r="EO1295" s="7"/>
      <c r="EP1295" s="7"/>
      <c r="EQ1295" s="7"/>
      <c r="ER1295" s="7"/>
      <c r="ES1295" s="7"/>
      <c r="ET1295" s="7"/>
      <c r="EU1295" s="7"/>
      <c r="EV1295" s="7"/>
      <c r="EW1295" s="7"/>
      <c r="EX1295" s="7"/>
      <c r="EY1295" s="7"/>
      <c r="EZ1295" s="7"/>
      <c r="FA1295" s="7"/>
      <c r="FB1295" s="7"/>
      <c r="FC1295" s="7"/>
      <c r="FD1295" s="7"/>
      <c r="FE1295" s="7"/>
      <c r="FF1295" s="7"/>
      <c r="FG1295" s="7"/>
      <c r="FH1295" s="7"/>
      <c r="FI1295" s="7"/>
      <c r="FJ1295" s="7"/>
    </row>
    <row r="1296" spans="1:166" s="4" customFormat="1" ht="24.75" hidden="1" customHeight="1" x14ac:dyDescent="0.25">
      <c r="A1296" s="4">
        <v>1294</v>
      </c>
      <c r="B1296" s="4" t="s">
        <v>4279</v>
      </c>
      <c r="C1296" s="214" t="s">
        <v>4368</v>
      </c>
      <c r="D1296" s="209" t="s">
        <v>4457</v>
      </c>
      <c r="E1296" s="214"/>
      <c r="F1296" s="26" t="s">
        <v>2101</v>
      </c>
      <c r="G1296" s="26" t="s">
        <v>2296</v>
      </c>
      <c r="H1296" s="26" t="s">
        <v>40</v>
      </c>
      <c r="I1296" s="8">
        <v>45730</v>
      </c>
      <c r="J1296" s="71">
        <f t="shared" ca="1" si="195"/>
        <v>287.39353854166984</v>
      </c>
      <c r="K1296" s="19">
        <v>364</v>
      </c>
      <c r="L1296" s="70">
        <f t="shared" si="196"/>
        <v>46094</v>
      </c>
      <c r="M1296" s="214"/>
      <c r="O1296" s="209" t="s">
        <v>307</v>
      </c>
      <c r="R1296" s="209">
        <v>2.5</v>
      </c>
      <c r="U1296" s="47" t="s">
        <v>29</v>
      </c>
      <c r="X1296" s="47" t="s">
        <v>6973</v>
      </c>
      <c r="Y1296" s="209" t="s">
        <v>4412</v>
      </c>
      <c r="Z1296" s="110" t="s">
        <v>4321</v>
      </c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7"/>
      <c r="AX1296" s="7"/>
      <c r="AY1296" s="7"/>
      <c r="AZ1296" s="7"/>
      <c r="BA1296" s="7"/>
      <c r="BB1296" s="7"/>
      <c r="BC1296" s="7"/>
      <c r="BD1296" s="7"/>
      <c r="BE1296" s="7"/>
      <c r="BF1296" s="7"/>
      <c r="BG1296" s="7"/>
      <c r="BH1296" s="7"/>
      <c r="BI1296" s="7"/>
      <c r="BJ1296" s="7"/>
      <c r="BK1296" s="7"/>
      <c r="BL1296" s="7"/>
      <c r="BM1296" s="7"/>
      <c r="BN1296" s="7"/>
      <c r="BO1296" s="7"/>
      <c r="BP1296" s="7"/>
      <c r="BQ1296" s="7"/>
      <c r="BR1296" s="7"/>
      <c r="BS1296" s="7"/>
      <c r="BT1296" s="7"/>
      <c r="BU1296" s="7"/>
      <c r="BV1296" s="7"/>
      <c r="BW1296" s="7"/>
      <c r="BX1296" s="7"/>
      <c r="BY1296" s="7"/>
      <c r="BZ1296" s="7"/>
      <c r="CA1296" s="7"/>
      <c r="CB1296" s="7"/>
      <c r="CC1296" s="7"/>
      <c r="CD1296" s="7"/>
      <c r="CE1296" s="7"/>
      <c r="CF1296" s="7"/>
      <c r="CG1296" s="7"/>
      <c r="CH1296" s="7"/>
      <c r="CI1296" s="7"/>
      <c r="CJ1296" s="7"/>
      <c r="CK1296" s="7"/>
      <c r="CL1296" s="7"/>
      <c r="CM1296" s="7"/>
      <c r="CN1296" s="7"/>
      <c r="CO1296" s="7"/>
      <c r="CP1296" s="7"/>
      <c r="CQ1296" s="7"/>
      <c r="CR1296" s="7"/>
      <c r="CS1296" s="7"/>
      <c r="CT1296" s="7"/>
      <c r="CU1296" s="7"/>
      <c r="CV1296" s="7"/>
      <c r="CW1296" s="7"/>
      <c r="CX1296" s="7"/>
      <c r="CY1296" s="7"/>
      <c r="CZ1296" s="7"/>
      <c r="DA1296" s="7"/>
      <c r="DB1296" s="7"/>
      <c r="DC1296" s="7"/>
      <c r="DD1296" s="7"/>
      <c r="DE1296" s="7"/>
      <c r="DF1296" s="7"/>
      <c r="DG1296" s="7"/>
      <c r="DH1296" s="7"/>
      <c r="DI1296" s="7"/>
      <c r="DJ1296" s="7"/>
      <c r="DK1296" s="7"/>
      <c r="DL1296" s="7"/>
      <c r="DM1296" s="7"/>
      <c r="DN1296" s="7"/>
      <c r="DO1296" s="7"/>
      <c r="DP1296" s="7"/>
      <c r="DQ1296" s="7"/>
      <c r="DR1296" s="7"/>
      <c r="DS1296" s="7"/>
      <c r="DT1296" s="7"/>
      <c r="DU1296" s="7"/>
      <c r="DV1296" s="7"/>
      <c r="DW1296" s="7"/>
      <c r="DX1296" s="7"/>
      <c r="DY1296" s="7"/>
      <c r="DZ1296" s="7"/>
      <c r="EA1296" s="7"/>
      <c r="EB1296" s="7"/>
      <c r="EC1296" s="7"/>
      <c r="ED1296" s="7"/>
      <c r="EE1296" s="7"/>
      <c r="EF1296" s="7"/>
      <c r="EG1296" s="7"/>
      <c r="EH1296" s="7"/>
      <c r="EI1296" s="7"/>
      <c r="EJ1296" s="7"/>
      <c r="EK1296" s="7"/>
      <c r="EL1296" s="7"/>
      <c r="EM1296" s="7"/>
      <c r="EN1296" s="7"/>
      <c r="EO1296" s="7"/>
      <c r="EP1296" s="7"/>
      <c r="EQ1296" s="7"/>
      <c r="ER1296" s="7"/>
      <c r="ES1296" s="7"/>
      <c r="ET1296" s="7"/>
      <c r="EU1296" s="7"/>
      <c r="EV1296" s="7"/>
      <c r="EW1296" s="7"/>
      <c r="EX1296" s="7"/>
      <c r="EY1296" s="7"/>
      <c r="EZ1296" s="7"/>
      <c r="FA1296" s="7"/>
      <c r="FB1296" s="7"/>
      <c r="FC1296" s="7"/>
      <c r="FD1296" s="7"/>
      <c r="FE1296" s="7"/>
      <c r="FF1296" s="7"/>
      <c r="FG1296" s="7"/>
      <c r="FH1296" s="7"/>
      <c r="FI1296" s="7"/>
      <c r="FJ1296" s="7"/>
    </row>
    <row r="1297" spans="1:166" s="4" customFormat="1" ht="24.75" hidden="1" customHeight="1" x14ac:dyDescent="0.25">
      <c r="A1297" s="4">
        <v>1295</v>
      </c>
      <c r="B1297" s="4" t="s">
        <v>4279</v>
      </c>
      <c r="C1297" s="214" t="s">
        <v>4368</v>
      </c>
      <c r="D1297" s="209" t="s">
        <v>4458</v>
      </c>
      <c r="E1297" s="214" t="s">
        <v>4494</v>
      </c>
      <c r="F1297" s="26" t="s">
        <v>2101</v>
      </c>
      <c r="G1297" s="26" t="s">
        <v>2296</v>
      </c>
      <c r="H1297" s="26" t="s">
        <v>40</v>
      </c>
      <c r="I1297" s="8">
        <v>45730</v>
      </c>
      <c r="J1297" s="71">
        <f t="shared" ca="1" si="195"/>
        <v>287.39353854166984</v>
      </c>
      <c r="K1297" s="19">
        <v>364</v>
      </c>
      <c r="L1297" s="70">
        <f t="shared" si="196"/>
        <v>46094</v>
      </c>
      <c r="M1297" s="214" t="s">
        <v>4494</v>
      </c>
      <c r="O1297" s="209" t="s">
        <v>307</v>
      </c>
      <c r="R1297" s="209">
        <v>2.5</v>
      </c>
      <c r="U1297" s="47" t="s">
        <v>29</v>
      </c>
      <c r="X1297" s="47" t="s">
        <v>6973</v>
      </c>
      <c r="Y1297" s="209" t="s">
        <v>4413</v>
      </c>
      <c r="Z1297" s="110" t="s">
        <v>4322</v>
      </c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7"/>
      <c r="AX1297" s="7"/>
      <c r="AY1297" s="7"/>
      <c r="AZ1297" s="7"/>
      <c r="BA1297" s="7"/>
      <c r="BB1297" s="7"/>
      <c r="BC1297" s="7"/>
      <c r="BD1297" s="7"/>
      <c r="BE1297" s="7"/>
      <c r="BF1297" s="7"/>
      <c r="BG1297" s="7"/>
      <c r="BH1297" s="7"/>
      <c r="BI1297" s="7"/>
      <c r="BJ1297" s="7"/>
      <c r="BK1297" s="7"/>
      <c r="BL1297" s="7"/>
      <c r="BM1297" s="7"/>
      <c r="BN1297" s="7"/>
      <c r="BO1297" s="7"/>
      <c r="BP1297" s="7"/>
      <c r="BQ1297" s="7"/>
      <c r="BR1297" s="7"/>
      <c r="BS1297" s="7"/>
      <c r="BT1297" s="7"/>
      <c r="BU1297" s="7"/>
      <c r="BV1297" s="7"/>
      <c r="BW1297" s="7"/>
      <c r="BX1297" s="7"/>
      <c r="BY1297" s="7"/>
      <c r="BZ1297" s="7"/>
      <c r="CA1297" s="7"/>
      <c r="CB1297" s="7"/>
      <c r="CC1297" s="7"/>
      <c r="CD1297" s="7"/>
      <c r="CE1297" s="7"/>
      <c r="CF1297" s="7"/>
      <c r="CG1297" s="7"/>
      <c r="CH1297" s="7"/>
      <c r="CI1297" s="7"/>
      <c r="CJ1297" s="7"/>
      <c r="CK1297" s="7"/>
      <c r="CL1297" s="7"/>
      <c r="CM1297" s="7"/>
      <c r="CN1297" s="7"/>
      <c r="CO1297" s="7"/>
      <c r="CP1297" s="7"/>
      <c r="CQ1297" s="7"/>
      <c r="CR1297" s="7"/>
      <c r="CS1297" s="7"/>
      <c r="CT1297" s="7"/>
      <c r="CU1297" s="7"/>
      <c r="CV1297" s="7"/>
      <c r="CW1297" s="7"/>
      <c r="CX1297" s="7"/>
      <c r="CY1297" s="7"/>
      <c r="CZ1297" s="7"/>
      <c r="DA1297" s="7"/>
      <c r="DB1297" s="7"/>
      <c r="DC1297" s="7"/>
      <c r="DD1297" s="7"/>
      <c r="DE1297" s="7"/>
      <c r="DF1297" s="7"/>
      <c r="DG1297" s="7"/>
      <c r="DH1297" s="7"/>
      <c r="DI1297" s="7"/>
      <c r="DJ1297" s="7"/>
      <c r="DK1297" s="7"/>
      <c r="DL1297" s="7"/>
      <c r="DM1297" s="7"/>
      <c r="DN1297" s="7"/>
      <c r="DO1297" s="7"/>
      <c r="DP1297" s="7"/>
      <c r="DQ1297" s="7"/>
      <c r="DR1297" s="7"/>
      <c r="DS1297" s="7"/>
      <c r="DT1297" s="7"/>
      <c r="DU1297" s="7"/>
      <c r="DV1297" s="7"/>
      <c r="DW1297" s="7"/>
      <c r="DX1297" s="7"/>
      <c r="DY1297" s="7"/>
      <c r="DZ1297" s="7"/>
      <c r="EA1297" s="7"/>
      <c r="EB1297" s="7"/>
      <c r="EC1297" s="7"/>
      <c r="ED1297" s="7"/>
      <c r="EE1297" s="7"/>
      <c r="EF1297" s="7"/>
      <c r="EG1297" s="7"/>
      <c r="EH1297" s="7"/>
      <c r="EI1297" s="7"/>
      <c r="EJ1297" s="7"/>
      <c r="EK1297" s="7"/>
      <c r="EL1297" s="7"/>
      <c r="EM1297" s="7"/>
      <c r="EN1297" s="7"/>
      <c r="EO1297" s="7"/>
      <c r="EP1297" s="7"/>
      <c r="EQ1297" s="7"/>
      <c r="ER1297" s="7"/>
      <c r="ES1297" s="7"/>
      <c r="ET1297" s="7"/>
      <c r="EU1297" s="7"/>
      <c r="EV1297" s="7"/>
      <c r="EW1297" s="7"/>
      <c r="EX1297" s="7"/>
      <c r="EY1297" s="7"/>
      <c r="EZ1297" s="7"/>
      <c r="FA1297" s="7"/>
      <c r="FB1297" s="7"/>
      <c r="FC1297" s="7"/>
      <c r="FD1297" s="7"/>
      <c r="FE1297" s="7"/>
      <c r="FF1297" s="7"/>
      <c r="FG1297" s="7"/>
      <c r="FH1297" s="7"/>
      <c r="FI1297" s="7"/>
      <c r="FJ1297" s="7"/>
    </row>
    <row r="1298" spans="1:166" s="4" customFormat="1" ht="24.75" hidden="1" customHeight="1" x14ac:dyDescent="0.25">
      <c r="A1298" s="4">
        <v>1296</v>
      </c>
      <c r="B1298" s="4" t="s">
        <v>4279</v>
      </c>
      <c r="C1298" s="214" t="s">
        <v>4369</v>
      </c>
      <c r="D1298" s="209" t="s">
        <v>4458</v>
      </c>
      <c r="E1298" s="214" t="s">
        <v>4495</v>
      </c>
      <c r="F1298" s="26" t="s">
        <v>2101</v>
      </c>
      <c r="G1298" s="26" t="s">
        <v>2296</v>
      </c>
      <c r="H1298" s="26" t="s">
        <v>40</v>
      </c>
      <c r="I1298" s="8">
        <v>45730</v>
      </c>
      <c r="J1298" s="71">
        <f t="shared" ca="1" si="195"/>
        <v>287.39353854166984</v>
      </c>
      <c r="K1298" s="19">
        <v>364</v>
      </c>
      <c r="L1298" s="70">
        <f t="shared" si="196"/>
        <v>46094</v>
      </c>
      <c r="M1298" s="214" t="s">
        <v>4495</v>
      </c>
      <c r="O1298" s="209" t="s">
        <v>4524</v>
      </c>
      <c r="R1298" s="209">
        <v>2.5</v>
      </c>
      <c r="U1298" s="47" t="s">
        <v>29</v>
      </c>
      <c r="X1298" s="47" t="s">
        <v>6973</v>
      </c>
      <c r="Y1298" s="209" t="s">
        <v>4414</v>
      </c>
      <c r="Z1298" s="110" t="s">
        <v>4323</v>
      </c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7"/>
      <c r="AX1298" s="7"/>
      <c r="AY1298" s="7"/>
      <c r="AZ1298" s="7"/>
      <c r="BA1298" s="7"/>
      <c r="BB1298" s="7"/>
      <c r="BC1298" s="7"/>
      <c r="BD1298" s="7"/>
      <c r="BE1298" s="7"/>
      <c r="BF1298" s="7"/>
      <c r="BG1298" s="7"/>
      <c r="BH1298" s="7"/>
      <c r="BI1298" s="7"/>
      <c r="BJ1298" s="7"/>
      <c r="BK1298" s="7"/>
      <c r="BL1298" s="7"/>
      <c r="BM1298" s="7"/>
      <c r="BN1298" s="7"/>
      <c r="BO1298" s="7"/>
      <c r="BP1298" s="7"/>
      <c r="BQ1298" s="7"/>
      <c r="BR1298" s="7"/>
      <c r="BS1298" s="7"/>
      <c r="BT1298" s="7"/>
      <c r="BU1298" s="7"/>
      <c r="BV1298" s="7"/>
      <c r="BW1298" s="7"/>
      <c r="BX1298" s="7"/>
      <c r="BY1298" s="7"/>
      <c r="BZ1298" s="7"/>
      <c r="CA1298" s="7"/>
      <c r="CB1298" s="7"/>
      <c r="CC1298" s="7"/>
      <c r="CD1298" s="7"/>
      <c r="CE1298" s="7"/>
      <c r="CF1298" s="7"/>
      <c r="CG1298" s="7"/>
      <c r="CH1298" s="7"/>
      <c r="CI1298" s="7"/>
      <c r="CJ1298" s="7"/>
      <c r="CK1298" s="7"/>
      <c r="CL1298" s="7"/>
      <c r="CM1298" s="7"/>
      <c r="CN1298" s="7"/>
      <c r="CO1298" s="7"/>
      <c r="CP1298" s="7"/>
      <c r="CQ1298" s="7"/>
      <c r="CR1298" s="7"/>
      <c r="CS1298" s="7"/>
      <c r="CT1298" s="7"/>
      <c r="CU1298" s="7"/>
      <c r="CV1298" s="7"/>
      <c r="CW1298" s="7"/>
      <c r="CX1298" s="7"/>
      <c r="CY1298" s="7"/>
      <c r="CZ1298" s="7"/>
      <c r="DA1298" s="7"/>
      <c r="DB1298" s="7"/>
      <c r="DC1298" s="7"/>
      <c r="DD1298" s="7"/>
      <c r="DE1298" s="7"/>
      <c r="DF1298" s="7"/>
      <c r="DG1298" s="7"/>
      <c r="DH1298" s="7"/>
      <c r="DI1298" s="7"/>
      <c r="DJ1298" s="7"/>
      <c r="DK1298" s="7"/>
      <c r="DL1298" s="7"/>
      <c r="DM1298" s="7"/>
      <c r="DN1298" s="7"/>
      <c r="DO1298" s="7"/>
      <c r="DP1298" s="7"/>
      <c r="DQ1298" s="7"/>
      <c r="DR1298" s="7"/>
      <c r="DS1298" s="7"/>
      <c r="DT1298" s="7"/>
      <c r="DU1298" s="7"/>
      <c r="DV1298" s="7"/>
      <c r="DW1298" s="7"/>
      <c r="DX1298" s="7"/>
      <c r="DY1298" s="7"/>
      <c r="DZ1298" s="7"/>
      <c r="EA1298" s="7"/>
      <c r="EB1298" s="7"/>
      <c r="EC1298" s="7"/>
      <c r="ED1298" s="7"/>
      <c r="EE1298" s="7"/>
      <c r="EF1298" s="7"/>
      <c r="EG1298" s="7"/>
      <c r="EH1298" s="7"/>
      <c r="EI1298" s="7"/>
      <c r="EJ1298" s="7"/>
      <c r="EK1298" s="7"/>
      <c r="EL1298" s="7"/>
      <c r="EM1298" s="7"/>
      <c r="EN1298" s="7"/>
      <c r="EO1298" s="7"/>
      <c r="EP1298" s="7"/>
      <c r="EQ1298" s="7"/>
      <c r="ER1298" s="7"/>
      <c r="ES1298" s="7"/>
      <c r="ET1298" s="7"/>
      <c r="EU1298" s="7"/>
      <c r="EV1298" s="7"/>
      <c r="EW1298" s="7"/>
      <c r="EX1298" s="7"/>
      <c r="EY1298" s="7"/>
      <c r="EZ1298" s="7"/>
      <c r="FA1298" s="7"/>
      <c r="FB1298" s="7"/>
      <c r="FC1298" s="7"/>
      <c r="FD1298" s="7"/>
      <c r="FE1298" s="7"/>
      <c r="FF1298" s="7"/>
      <c r="FG1298" s="7"/>
      <c r="FH1298" s="7"/>
      <c r="FI1298" s="7"/>
      <c r="FJ1298" s="7"/>
    </row>
    <row r="1299" spans="1:166" s="4" customFormat="1" ht="24.75" hidden="1" customHeight="1" x14ac:dyDescent="0.25">
      <c r="A1299" s="4">
        <v>1297</v>
      </c>
      <c r="B1299" s="4" t="s">
        <v>4279</v>
      </c>
      <c r="C1299" s="214" t="s">
        <v>4369</v>
      </c>
      <c r="D1299" s="209" t="s">
        <v>4458</v>
      </c>
      <c r="E1299" s="214" t="s">
        <v>4496</v>
      </c>
      <c r="F1299" s="26" t="s">
        <v>2101</v>
      </c>
      <c r="G1299" s="26" t="s">
        <v>2296</v>
      </c>
      <c r="H1299" s="26" t="s">
        <v>40</v>
      </c>
      <c r="I1299" s="8">
        <v>45730</v>
      </c>
      <c r="J1299" s="71">
        <f t="shared" ca="1" si="195"/>
        <v>287.39353854166984</v>
      </c>
      <c r="K1299" s="19">
        <v>364</v>
      </c>
      <c r="L1299" s="70">
        <f t="shared" si="196"/>
        <v>46094</v>
      </c>
      <c r="M1299" s="214" t="s">
        <v>4496</v>
      </c>
      <c r="O1299" s="209" t="s">
        <v>4525</v>
      </c>
      <c r="R1299" s="209">
        <v>2.5</v>
      </c>
      <c r="U1299" s="47" t="s">
        <v>29</v>
      </c>
      <c r="X1299" s="47" t="s">
        <v>6973</v>
      </c>
      <c r="Y1299" s="209" t="s">
        <v>4415</v>
      </c>
      <c r="Z1299" s="110" t="s">
        <v>4324</v>
      </c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  <c r="AZ1299" s="7"/>
      <c r="BA1299" s="7"/>
      <c r="BB1299" s="7"/>
      <c r="BC1299" s="7"/>
      <c r="BD1299" s="7"/>
      <c r="BE1299" s="7"/>
      <c r="BF1299" s="7"/>
      <c r="BG1299" s="7"/>
      <c r="BH1299" s="7"/>
      <c r="BI1299" s="7"/>
      <c r="BJ1299" s="7"/>
      <c r="BK1299" s="7"/>
      <c r="BL1299" s="7"/>
      <c r="BM1299" s="7"/>
      <c r="BN1299" s="7"/>
      <c r="BO1299" s="7"/>
      <c r="BP1299" s="7"/>
      <c r="BQ1299" s="7"/>
      <c r="BR1299" s="7"/>
      <c r="BS1299" s="7"/>
      <c r="BT1299" s="7"/>
      <c r="BU1299" s="7"/>
      <c r="BV1299" s="7"/>
      <c r="BW1299" s="7"/>
      <c r="BX1299" s="7"/>
      <c r="BY1299" s="7"/>
      <c r="BZ1299" s="7"/>
      <c r="CA1299" s="7"/>
      <c r="CB1299" s="7"/>
      <c r="CC1299" s="7"/>
      <c r="CD1299" s="7"/>
      <c r="CE1299" s="7"/>
      <c r="CF1299" s="7"/>
      <c r="CG1299" s="7"/>
      <c r="CH1299" s="7"/>
      <c r="CI1299" s="7"/>
      <c r="CJ1299" s="7"/>
      <c r="CK1299" s="7"/>
      <c r="CL1299" s="7"/>
      <c r="CM1299" s="7"/>
      <c r="CN1299" s="7"/>
      <c r="CO1299" s="7"/>
      <c r="CP1299" s="7"/>
      <c r="CQ1299" s="7"/>
      <c r="CR1299" s="7"/>
      <c r="CS1299" s="7"/>
      <c r="CT1299" s="7"/>
      <c r="CU1299" s="7"/>
      <c r="CV1299" s="7"/>
      <c r="CW1299" s="7"/>
      <c r="CX1299" s="7"/>
      <c r="CY1299" s="7"/>
      <c r="CZ1299" s="7"/>
      <c r="DA1299" s="7"/>
      <c r="DB1299" s="7"/>
      <c r="DC1299" s="7"/>
      <c r="DD1299" s="7"/>
      <c r="DE1299" s="7"/>
      <c r="DF1299" s="7"/>
      <c r="DG1299" s="7"/>
      <c r="DH1299" s="7"/>
      <c r="DI1299" s="7"/>
      <c r="DJ1299" s="7"/>
      <c r="DK1299" s="7"/>
      <c r="DL1299" s="7"/>
      <c r="DM1299" s="7"/>
      <c r="DN1299" s="7"/>
      <c r="DO1299" s="7"/>
      <c r="DP1299" s="7"/>
      <c r="DQ1299" s="7"/>
      <c r="DR1299" s="7"/>
      <c r="DS1299" s="7"/>
      <c r="DT1299" s="7"/>
      <c r="DU1299" s="7"/>
      <c r="DV1299" s="7"/>
      <c r="DW1299" s="7"/>
      <c r="DX1299" s="7"/>
      <c r="DY1299" s="7"/>
      <c r="DZ1299" s="7"/>
      <c r="EA1299" s="7"/>
      <c r="EB1299" s="7"/>
      <c r="EC1299" s="7"/>
      <c r="ED1299" s="7"/>
      <c r="EE1299" s="7"/>
      <c r="EF1299" s="7"/>
      <c r="EG1299" s="7"/>
      <c r="EH1299" s="7"/>
      <c r="EI1299" s="7"/>
      <c r="EJ1299" s="7"/>
      <c r="EK1299" s="7"/>
      <c r="EL1299" s="7"/>
      <c r="EM1299" s="7"/>
      <c r="EN1299" s="7"/>
      <c r="EO1299" s="7"/>
      <c r="EP1299" s="7"/>
      <c r="EQ1299" s="7"/>
      <c r="ER1299" s="7"/>
      <c r="ES1299" s="7"/>
      <c r="ET1299" s="7"/>
      <c r="EU1299" s="7"/>
      <c r="EV1299" s="7"/>
      <c r="EW1299" s="7"/>
      <c r="EX1299" s="7"/>
      <c r="EY1299" s="7"/>
      <c r="EZ1299" s="7"/>
      <c r="FA1299" s="7"/>
      <c r="FB1299" s="7"/>
      <c r="FC1299" s="7"/>
      <c r="FD1299" s="7"/>
      <c r="FE1299" s="7"/>
      <c r="FF1299" s="7"/>
      <c r="FG1299" s="7"/>
      <c r="FH1299" s="7"/>
      <c r="FI1299" s="7"/>
      <c r="FJ1299" s="7"/>
    </row>
    <row r="1300" spans="1:166" s="4" customFormat="1" ht="24.75" hidden="1" customHeight="1" x14ac:dyDescent="0.25">
      <c r="A1300" s="4">
        <v>1298</v>
      </c>
      <c r="B1300" s="4" t="s">
        <v>4279</v>
      </c>
      <c r="C1300" s="214" t="s">
        <v>4369</v>
      </c>
      <c r="D1300" s="209" t="s">
        <v>4458</v>
      </c>
      <c r="E1300" s="214" t="s">
        <v>4235</v>
      </c>
      <c r="F1300" s="26" t="s">
        <v>2101</v>
      </c>
      <c r="G1300" s="26" t="s">
        <v>2296</v>
      </c>
      <c r="H1300" s="26" t="s">
        <v>40</v>
      </c>
      <c r="I1300" s="8">
        <v>45730</v>
      </c>
      <c r="J1300" s="71">
        <f t="shared" ca="1" si="195"/>
        <v>287.39353854166984</v>
      </c>
      <c r="K1300" s="19">
        <v>364</v>
      </c>
      <c r="L1300" s="70">
        <f t="shared" si="196"/>
        <v>46094</v>
      </c>
      <c r="M1300" s="214" t="s">
        <v>4235</v>
      </c>
      <c r="O1300" s="209" t="s">
        <v>4526</v>
      </c>
      <c r="R1300" s="209">
        <v>2.5</v>
      </c>
      <c r="U1300" s="47" t="s">
        <v>29</v>
      </c>
      <c r="X1300" s="47" t="s">
        <v>6973</v>
      </c>
      <c r="Y1300" s="209" t="s">
        <v>4416</v>
      </c>
      <c r="Z1300" s="110" t="s">
        <v>4325</v>
      </c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7"/>
      <c r="AX1300" s="7"/>
      <c r="AY1300" s="7"/>
      <c r="AZ1300" s="7"/>
      <c r="BA1300" s="7"/>
      <c r="BB1300" s="7"/>
      <c r="BC1300" s="7"/>
      <c r="BD1300" s="7"/>
      <c r="BE1300" s="7"/>
      <c r="BF1300" s="7"/>
      <c r="BG1300" s="7"/>
      <c r="BH1300" s="7"/>
      <c r="BI1300" s="7"/>
      <c r="BJ1300" s="7"/>
      <c r="BK1300" s="7"/>
      <c r="BL1300" s="7"/>
      <c r="BM1300" s="7"/>
      <c r="BN1300" s="7"/>
      <c r="BO1300" s="7"/>
      <c r="BP1300" s="7"/>
      <c r="BQ1300" s="7"/>
      <c r="BR1300" s="7"/>
      <c r="BS1300" s="7"/>
      <c r="BT1300" s="7"/>
      <c r="BU1300" s="7"/>
      <c r="BV1300" s="7"/>
      <c r="BW1300" s="7"/>
      <c r="BX1300" s="7"/>
      <c r="BY1300" s="7"/>
      <c r="BZ1300" s="7"/>
      <c r="CA1300" s="7"/>
      <c r="CB1300" s="7"/>
      <c r="CC1300" s="7"/>
      <c r="CD1300" s="7"/>
      <c r="CE1300" s="7"/>
      <c r="CF1300" s="7"/>
      <c r="CG1300" s="7"/>
      <c r="CH1300" s="7"/>
      <c r="CI1300" s="7"/>
      <c r="CJ1300" s="7"/>
      <c r="CK1300" s="7"/>
      <c r="CL1300" s="7"/>
      <c r="CM1300" s="7"/>
      <c r="CN1300" s="7"/>
      <c r="CO1300" s="7"/>
      <c r="CP1300" s="7"/>
      <c r="CQ1300" s="7"/>
      <c r="CR1300" s="7"/>
      <c r="CS1300" s="7"/>
      <c r="CT1300" s="7"/>
      <c r="CU1300" s="7"/>
      <c r="CV1300" s="7"/>
      <c r="CW1300" s="7"/>
      <c r="CX1300" s="7"/>
      <c r="CY1300" s="7"/>
      <c r="CZ1300" s="7"/>
      <c r="DA1300" s="7"/>
      <c r="DB1300" s="7"/>
      <c r="DC1300" s="7"/>
      <c r="DD1300" s="7"/>
      <c r="DE1300" s="7"/>
      <c r="DF1300" s="7"/>
      <c r="DG1300" s="7"/>
      <c r="DH1300" s="7"/>
      <c r="DI1300" s="7"/>
      <c r="DJ1300" s="7"/>
      <c r="DK1300" s="7"/>
      <c r="DL1300" s="7"/>
      <c r="DM1300" s="7"/>
      <c r="DN1300" s="7"/>
      <c r="DO1300" s="7"/>
      <c r="DP1300" s="7"/>
      <c r="DQ1300" s="7"/>
      <c r="DR1300" s="7"/>
      <c r="DS1300" s="7"/>
      <c r="DT1300" s="7"/>
      <c r="DU1300" s="7"/>
      <c r="DV1300" s="7"/>
      <c r="DW1300" s="7"/>
      <c r="DX1300" s="7"/>
      <c r="DY1300" s="7"/>
      <c r="DZ1300" s="7"/>
      <c r="EA1300" s="7"/>
      <c r="EB1300" s="7"/>
      <c r="EC1300" s="7"/>
      <c r="ED1300" s="7"/>
      <c r="EE1300" s="7"/>
      <c r="EF1300" s="7"/>
      <c r="EG1300" s="7"/>
      <c r="EH1300" s="7"/>
      <c r="EI1300" s="7"/>
      <c r="EJ1300" s="7"/>
      <c r="EK1300" s="7"/>
      <c r="EL1300" s="7"/>
      <c r="EM1300" s="7"/>
      <c r="EN1300" s="7"/>
      <c r="EO1300" s="7"/>
      <c r="EP1300" s="7"/>
      <c r="EQ1300" s="7"/>
      <c r="ER1300" s="7"/>
      <c r="ES1300" s="7"/>
      <c r="ET1300" s="7"/>
      <c r="EU1300" s="7"/>
      <c r="EV1300" s="7"/>
      <c r="EW1300" s="7"/>
      <c r="EX1300" s="7"/>
      <c r="EY1300" s="7"/>
      <c r="EZ1300" s="7"/>
      <c r="FA1300" s="7"/>
      <c r="FB1300" s="7"/>
      <c r="FC1300" s="7"/>
      <c r="FD1300" s="7"/>
      <c r="FE1300" s="7"/>
      <c r="FF1300" s="7"/>
      <c r="FG1300" s="7"/>
      <c r="FH1300" s="7"/>
      <c r="FI1300" s="7"/>
      <c r="FJ1300" s="7"/>
    </row>
    <row r="1301" spans="1:166" s="4" customFormat="1" ht="24.75" hidden="1" customHeight="1" x14ac:dyDescent="0.25">
      <c r="A1301" s="4">
        <v>1299</v>
      </c>
      <c r="B1301" s="4" t="s">
        <v>4279</v>
      </c>
      <c r="C1301" s="214" t="s">
        <v>4368</v>
      </c>
      <c r="D1301" s="209" t="s">
        <v>4177</v>
      </c>
      <c r="E1301" s="214" t="s">
        <v>4497</v>
      </c>
      <c r="F1301" s="26" t="s">
        <v>2101</v>
      </c>
      <c r="G1301" s="26" t="s">
        <v>2296</v>
      </c>
      <c r="H1301" s="26" t="s">
        <v>40</v>
      </c>
      <c r="I1301" s="8">
        <v>45730</v>
      </c>
      <c r="J1301" s="71">
        <f t="shared" ca="1" si="195"/>
        <v>287.39353854166984</v>
      </c>
      <c r="K1301" s="19">
        <v>364</v>
      </c>
      <c r="L1301" s="70">
        <f t="shared" si="196"/>
        <v>46094</v>
      </c>
      <c r="M1301" s="214" t="s">
        <v>4497</v>
      </c>
      <c r="O1301" s="209" t="s">
        <v>4258</v>
      </c>
      <c r="R1301" s="209">
        <v>1.6</v>
      </c>
      <c r="U1301" s="47" t="s">
        <v>29</v>
      </c>
      <c r="X1301" s="47" t="s">
        <v>6973</v>
      </c>
      <c r="Y1301" s="209" t="s">
        <v>4417</v>
      </c>
      <c r="Z1301" s="110" t="s">
        <v>4326</v>
      </c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7"/>
      <c r="AW1301" s="7"/>
      <c r="AX1301" s="7"/>
      <c r="AY1301" s="7"/>
      <c r="AZ1301" s="7"/>
      <c r="BA1301" s="7"/>
      <c r="BB1301" s="7"/>
      <c r="BC1301" s="7"/>
      <c r="BD1301" s="7"/>
      <c r="BE1301" s="7"/>
      <c r="BF1301" s="7"/>
      <c r="BG1301" s="7"/>
      <c r="BH1301" s="7"/>
      <c r="BI1301" s="7"/>
      <c r="BJ1301" s="7"/>
      <c r="BK1301" s="7"/>
      <c r="BL1301" s="7"/>
      <c r="BM1301" s="7"/>
      <c r="BN1301" s="7"/>
      <c r="BO1301" s="7"/>
      <c r="BP1301" s="7"/>
      <c r="BQ1301" s="7"/>
      <c r="BR1301" s="7"/>
      <c r="BS1301" s="7"/>
      <c r="BT1301" s="7"/>
      <c r="BU1301" s="7"/>
      <c r="BV1301" s="7"/>
      <c r="BW1301" s="7"/>
      <c r="BX1301" s="7"/>
      <c r="BY1301" s="7"/>
      <c r="BZ1301" s="7"/>
      <c r="CA1301" s="7"/>
      <c r="CB1301" s="7"/>
      <c r="CC1301" s="7"/>
      <c r="CD1301" s="7"/>
      <c r="CE1301" s="7"/>
      <c r="CF1301" s="7"/>
      <c r="CG1301" s="7"/>
      <c r="CH1301" s="7"/>
      <c r="CI1301" s="7"/>
      <c r="CJ1301" s="7"/>
      <c r="CK1301" s="7"/>
      <c r="CL1301" s="7"/>
      <c r="CM1301" s="7"/>
      <c r="CN1301" s="7"/>
      <c r="CO1301" s="7"/>
      <c r="CP1301" s="7"/>
      <c r="CQ1301" s="7"/>
      <c r="CR1301" s="7"/>
      <c r="CS1301" s="7"/>
      <c r="CT1301" s="7"/>
      <c r="CU1301" s="7"/>
      <c r="CV1301" s="7"/>
      <c r="CW1301" s="7"/>
      <c r="CX1301" s="7"/>
      <c r="CY1301" s="7"/>
      <c r="CZ1301" s="7"/>
      <c r="DA1301" s="7"/>
      <c r="DB1301" s="7"/>
      <c r="DC1301" s="7"/>
      <c r="DD1301" s="7"/>
      <c r="DE1301" s="7"/>
      <c r="DF1301" s="7"/>
      <c r="DG1301" s="7"/>
      <c r="DH1301" s="7"/>
      <c r="DI1301" s="7"/>
      <c r="DJ1301" s="7"/>
      <c r="DK1301" s="7"/>
      <c r="DL1301" s="7"/>
      <c r="DM1301" s="7"/>
      <c r="DN1301" s="7"/>
      <c r="DO1301" s="7"/>
      <c r="DP1301" s="7"/>
      <c r="DQ1301" s="7"/>
      <c r="DR1301" s="7"/>
      <c r="DS1301" s="7"/>
      <c r="DT1301" s="7"/>
      <c r="DU1301" s="7"/>
      <c r="DV1301" s="7"/>
      <c r="DW1301" s="7"/>
      <c r="DX1301" s="7"/>
      <c r="DY1301" s="7"/>
      <c r="DZ1301" s="7"/>
      <c r="EA1301" s="7"/>
      <c r="EB1301" s="7"/>
      <c r="EC1301" s="7"/>
      <c r="ED1301" s="7"/>
      <c r="EE1301" s="7"/>
      <c r="EF1301" s="7"/>
      <c r="EG1301" s="7"/>
      <c r="EH1301" s="7"/>
      <c r="EI1301" s="7"/>
      <c r="EJ1301" s="7"/>
      <c r="EK1301" s="7"/>
      <c r="EL1301" s="7"/>
      <c r="EM1301" s="7"/>
      <c r="EN1301" s="7"/>
      <c r="EO1301" s="7"/>
      <c r="EP1301" s="7"/>
      <c r="EQ1301" s="7"/>
      <c r="ER1301" s="7"/>
      <c r="ES1301" s="7"/>
      <c r="ET1301" s="7"/>
      <c r="EU1301" s="7"/>
      <c r="EV1301" s="7"/>
      <c r="EW1301" s="7"/>
      <c r="EX1301" s="7"/>
      <c r="EY1301" s="7"/>
      <c r="EZ1301" s="7"/>
      <c r="FA1301" s="7"/>
      <c r="FB1301" s="7"/>
      <c r="FC1301" s="7"/>
      <c r="FD1301" s="7"/>
      <c r="FE1301" s="7"/>
      <c r="FF1301" s="7"/>
      <c r="FG1301" s="7"/>
      <c r="FH1301" s="7"/>
      <c r="FI1301" s="7"/>
      <c r="FJ1301" s="7"/>
    </row>
    <row r="1302" spans="1:166" s="4" customFormat="1" ht="24.75" hidden="1" customHeight="1" x14ac:dyDescent="0.25">
      <c r="A1302" s="4">
        <v>1300</v>
      </c>
      <c r="B1302" s="4" t="s">
        <v>4279</v>
      </c>
      <c r="C1302" s="214" t="s">
        <v>1508</v>
      </c>
      <c r="D1302" s="209" t="s">
        <v>4177</v>
      </c>
      <c r="E1302" s="214" t="s">
        <v>4498</v>
      </c>
      <c r="F1302" s="26" t="s">
        <v>2101</v>
      </c>
      <c r="G1302" s="26" t="s">
        <v>2296</v>
      </c>
      <c r="H1302" s="26" t="s">
        <v>40</v>
      </c>
      <c r="I1302" s="8">
        <v>45730</v>
      </c>
      <c r="J1302" s="71">
        <f t="shared" ca="1" si="195"/>
        <v>287.39353854166984</v>
      </c>
      <c r="K1302" s="19">
        <v>364</v>
      </c>
      <c r="L1302" s="70">
        <f t="shared" si="196"/>
        <v>46094</v>
      </c>
      <c r="M1302" s="214" t="s">
        <v>4498</v>
      </c>
      <c r="O1302" s="209" t="s">
        <v>307</v>
      </c>
      <c r="R1302" s="209">
        <v>0.02</v>
      </c>
      <c r="U1302" s="47" t="s">
        <v>29</v>
      </c>
      <c r="X1302" s="47" t="s">
        <v>6973</v>
      </c>
      <c r="Y1302" s="209" t="s">
        <v>4418</v>
      </c>
      <c r="Z1302" s="110" t="s">
        <v>4327</v>
      </c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/>
      <c r="AZ1302" s="7"/>
      <c r="BA1302" s="7"/>
      <c r="BB1302" s="7"/>
      <c r="BC1302" s="7"/>
      <c r="BD1302" s="7"/>
      <c r="BE1302" s="7"/>
      <c r="BF1302" s="7"/>
      <c r="BG1302" s="7"/>
      <c r="BH1302" s="7"/>
      <c r="BI1302" s="7"/>
      <c r="BJ1302" s="7"/>
      <c r="BK1302" s="7"/>
      <c r="BL1302" s="7"/>
      <c r="BM1302" s="7"/>
      <c r="BN1302" s="7"/>
      <c r="BO1302" s="7"/>
      <c r="BP1302" s="7"/>
      <c r="BQ1302" s="7"/>
      <c r="BR1302" s="7"/>
      <c r="BS1302" s="7"/>
      <c r="BT1302" s="7"/>
      <c r="BU1302" s="7"/>
      <c r="BV1302" s="7"/>
      <c r="BW1302" s="7"/>
      <c r="BX1302" s="7"/>
      <c r="BY1302" s="7"/>
      <c r="BZ1302" s="7"/>
      <c r="CA1302" s="7"/>
      <c r="CB1302" s="7"/>
      <c r="CC1302" s="7"/>
      <c r="CD1302" s="7"/>
      <c r="CE1302" s="7"/>
      <c r="CF1302" s="7"/>
      <c r="CG1302" s="7"/>
      <c r="CH1302" s="7"/>
      <c r="CI1302" s="7"/>
      <c r="CJ1302" s="7"/>
      <c r="CK1302" s="7"/>
      <c r="CL1302" s="7"/>
      <c r="CM1302" s="7"/>
      <c r="CN1302" s="7"/>
      <c r="CO1302" s="7"/>
      <c r="CP1302" s="7"/>
      <c r="CQ1302" s="7"/>
      <c r="CR1302" s="7"/>
      <c r="CS1302" s="7"/>
      <c r="CT1302" s="7"/>
      <c r="CU1302" s="7"/>
      <c r="CV1302" s="7"/>
      <c r="CW1302" s="7"/>
      <c r="CX1302" s="7"/>
      <c r="CY1302" s="7"/>
      <c r="CZ1302" s="7"/>
      <c r="DA1302" s="7"/>
      <c r="DB1302" s="7"/>
      <c r="DC1302" s="7"/>
      <c r="DD1302" s="7"/>
      <c r="DE1302" s="7"/>
      <c r="DF1302" s="7"/>
      <c r="DG1302" s="7"/>
      <c r="DH1302" s="7"/>
      <c r="DI1302" s="7"/>
      <c r="DJ1302" s="7"/>
      <c r="DK1302" s="7"/>
      <c r="DL1302" s="7"/>
      <c r="DM1302" s="7"/>
      <c r="DN1302" s="7"/>
      <c r="DO1302" s="7"/>
      <c r="DP1302" s="7"/>
      <c r="DQ1302" s="7"/>
      <c r="DR1302" s="7"/>
      <c r="DS1302" s="7"/>
      <c r="DT1302" s="7"/>
      <c r="DU1302" s="7"/>
      <c r="DV1302" s="7"/>
      <c r="DW1302" s="7"/>
      <c r="DX1302" s="7"/>
      <c r="DY1302" s="7"/>
      <c r="DZ1302" s="7"/>
      <c r="EA1302" s="7"/>
      <c r="EB1302" s="7"/>
      <c r="EC1302" s="7"/>
      <c r="ED1302" s="7"/>
      <c r="EE1302" s="7"/>
      <c r="EF1302" s="7"/>
      <c r="EG1302" s="7"/>
      <c r="EH1302" s="7"/>
      <c r="EI1302" s="7"/>
      <c r="EJ1302" s="7"/>
      <c r="EK1302" s="7"/>
      <c r="EL1302" s="7"/>
      <c r="EM1302" s="7"/>
      <c r="EN1302" s="7"/>
      <c r="EO1302" s="7"/>
      <c r="EP1302" s="7"/>
      <c r="EQ1302" s="7"/>
      <c r="ER1302" s="7"/>
      <c r="ES1302" s="7"/>
      <c r="ET1302" s="7"/>
      <c r="EU1302" s="7"/>
      <c r="EV1302" s="7"/>
      <c r="EW1302" s="7"/>
      <c r="EX1302" s="7"/>
      <c r="EY1302" s="7"/>
      <c r="EZ1302" s="7"/>
      <c r="FA1302" s="7"/>
      <c r="FB1302" s="7"/>
      <c r="FC1302" s="7"/>
      <c r="FD1302" s="7"/>
      <c r="FE1302" s="7"/>
      <c r="FF1302" s="7"/>
      <c r="FG1302" s="7"/>
      <c r="FH1302" s="7"/>
      <c r="FI1302" s="7"/>
      <c r="FJ1302" s="7"/>
    </row>
    <row r="1303" spans="1:166" s="4" customFormat="1" ht="24.75" hidden="1" customHeight="1" x14ac:dyDescent="0.25">
      <c r="A1303" s="4">
        <v>1301</v>
      </c>
      <c r="B1303" s="4" t="s">
        <v>4279</v>
      </c>
      <c r="C1303" s="214" t="s">
        <v>4368</v>
      </c>
      <c r="D1303" s="209" t="s">
        <v>4177</v>
      </c>
      <c r="E1303" s="214" t="s">
        <v>4499</v>
      </c>
      <c r="F1303" s="26" t="s">
        <v>2101</v>
      </c>
      <c r="G1303" s="26" t="s">
        <v>2296</v>
      </c>
      <c r="H1303" s="26" t="s">
        <v>40</v>
      </c>
      <c r="I1303" s="8">
        <v>45730</v>
      </c>
      <c r="J1303" s="71">
        <f t="shared" ca="1" si="195"/>
        <v>287.39353854166984</v>
      </c>
      <c r="K1303" s="19">
        <v>364</v>
      </c>
      <c r="L1303" s="70">
        <f t="shared" si="196"/>
        <v>46094</v>
      </c>
      <c r="M1303" s="214" t="s">
        <v>4499</v>
      </c>
      <c r="O1303" s="209" t="s">
        <v>4258</v>
      </c>
      <c r="R1303" s="209">
        <v>2.5</v>
      </c>
      <c r="U1303" s="47" t="s">
        <v>29</v>
      </c>
      <c r="X1303" s="47" t="s">
        <v>6973</v>
      </c>
      <c r="Y1303" s="209" t="s">
        <v>4419</v>
      </c>
      <c r="Z1303" s="110" t="s">
        <v>4328</v>
      </c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  <c r="AU1303" s="7"/>
      <c r="AV1303" s="7"/>
      <c r="AW1303" s="7"/>
      <c r="AX1303" s="7"/>
      <c r="AY1303" s="7"/>
      <c r="AZ1303" s="7"/>
      <c r="BA1303" s="7"/>
      <c r="BB1303" s="7"/>
      <c r="BC1303" s="7"/>
      <c r="BD1303" s="7"/>
      <c r="BE1303" s="7"/>
      <c r="BF1303" s="7"/>
      <c r="BG1303" s="7"/>
      <c r="BH1303" s="7"/>
      <c r="BI1303" s="7"/>
      <c r="BJ1303" s="7"/>
      <c r="BK1303" s="7"/>
      <c r="BL1303" s="7"/>
      <c r="BM1303" s="7"/>
      <c r="BN1303" s="7"/>
      <c r="BO1303" s="7"/>
      <c r="BP1303" s="7"/>
      <c r="BQ1303" s="7"/>
      <c r="BR1303" s="7"/>
      <c r="BS1303" s="7"/>
      <c r="BT1303" s="7"/>
      <c r="BU1303" s="7"/>
      <c r="BV1303" s="7"/>
      <c r="BW1303" s="7"/>
      <c r="BX1303" s="7"/>
      <c r="BY1303" s="7"/>
      <c r="BZ1303" s="7"/>
      <c r="CA1303" s="7"/>
      <c r="CB1303" s="7"/>
      <c r="CC1303" s="7"/>
      <c r="CD1303" s="7"/>
      <c r="CE1303" s="7"/>
      <c r="CF1303" s="7"/>
      <c r="CG1303" s="7"/>
      <c r="CH1303" s="7"/>
      <c r="CI1303" s="7"/>
      <c r="CJ1303" s="7"/>
      <c r="CK1303" s="7"/>
      <c r="CL1303" s="7"/>
      <c r="CM1303" s="7"/>
      <c r="CN1303" s="7"/>
      <c r="CO1303" s="7"/>
      <c r="CP1303" s="7"/>
      <c r="CQ1303" s="7"/>
      <c r="CR1303" s="7"/>
      <c r="CS1303" s="7"/>
      <c r="CT1303" s="7"/>
      <c r="CU1303" s="7"/>
      <c r="CV1303" s="7"/>
      <c r="CW1303" s="7"/>
      <c r="CX1303" s="7"/>
      <c r="CY1303" s="7"/>
      <c r="CZ1303" s="7"/>
      <c r="DA1303" s="7"/>
      <c r="DB1303" s="7"/>
      <c r="DC1303" s="7"/>
      <c r="DD1303" s="7"/>
      <c r="DE1303" s="7"/>
      <c r="DF1303" s="7"/>
      <c r="DG1303" s="7"/>
      <c r="DH1303" s="7"/>
      <c r="DI1303" s="7"/>
      <c r="DJ1303" s="7"/>
      <c r="DK1303" s="7"/>
      <c r="DL1303" s="7"/>
      <c r="DM1303" s="7"/>
      <c r="DN1303" s="7"/>
      <c r="DO1303" s="7"/>
      <c r="DP1303" s="7"/>
      <c r="DQ1303" s="7"/>
      <c r="DR1303" s="7"/>
      <c r="DS1303" s="7"/>
      <c r="DT1303" s="7"/>
      <c r="DU1303" s="7"/>
      <c r="DV1303" s="7"/>
      <c r="DW1303" s="7"/>
      <c r="DX1303" s="7"/>
      <c r="DY1303" s="7"/>
      <c r="DZ1303" s="7"/>
      <c r="EA1303" s="7"/>
      <c r="EB1303" s="7"/>
      <c r="EC1303" s="7"/>
      <c r="ED1303" s="7"/>
      <c r="EE1303" s="7"/>
      <c r="EF1303" s="7"/>
      <c r="EG1303" s="7"/>
      <c r="EH1303" s="7"/>
      <c r="EI1303" s="7"/>
      <c r="EJ1303" s="7"/>
      <c r="EK1303" s="7"/>
      <c r="EL1303" s="7"/>
      <c r="EM1303" s="7"/>
      <c r="EN1303" s="7"/>
      <c r="EO1303" s="7"/>
      <c r="EP1303" s="7"/>
      <c r="EQ1303" s="7"/>
      <c r="ER1303" s="7"/>
      <c r="ES1303" s="7"/>
      <c r="ET1303" s="7"/>
      <c r="EU1303" s="7"/>
      <c r="EV1303" s="7"/>
      <c r="EW1303" s="7"/>
      <c r="EX1303" s="7"/>
      <c r="EY1303" s="7"/>
      <c r="EZ1303" s="7"/>
      <c r="FA1303" s="7"/>
      <c r="FB1303" s="7"/>
      <c r="FC1303" s="7"/>
      <c r="FD1303" s="7"/>
      <c r="FE1303" s="7"/>
      <c r="FF1303" s="7"/>
      <c r="FG1303" s="7"/>
      <c r="FH1303" s="7"/>
      <c r="FI1303" s="7"/>
      <c r="FJ1303" s="7"/>
    </row>
    <row r="1304" spans="1:166" s="4" customFormat="1" ht="24.75" hidden="1" customHeight="1" x14ac:dyDescent="0.25">
      <c r="A1304" s="4">
        <v>1302</v>
      </c>
      <c r="B1304" s="4" t="s">
        <v>4279</v>
      </c>
      <c r="C1304" s="214" t="s">
        <v>4368</v>
      </c>
      <c r="D1304" s="209" t="s">
        <v>4177</v>
      </c>
      <c r="E1304" s="214" t="s">
        <v>4231</v>
      </c>
      <c r="F1304" s="26" t="s">
        <v>2101</v>
      </c>
      <c r="G1304" s="26" t="s">
        <v>2296</v>
      </c>
      <c r="H1304" s="26" t="s">
        <v>40</v>
      </c>
      <c r="I1304" s="8">
        <v>45730</v>
      </c>
      <c r="J1304" s="71">
        <f t="shared" ca="1" si="195"/>
        <v>287.39353854166984</v>
      </c>
      <c r="K1304" s="19">
        <v>364</v>
      </c>
      <c r="L1304" s="70">
        <f t="shared" si="196"/>
        <v>46094</v>
      </c>
      <c r="M1304" s="214" t="s">
        <v>4231</v>
      </c>
      <c r="O1304" s="209" t="s">
        <v>307</v>
      </c>
      <c r="R1304" s="209">
        <v>1.6</v>
      </c>
      <c r="U1304" s="47" t="s">
        <v>29</v>
      </c>
      <c r="X1304" s="47" t="s">
        <v>6973</v>
      </c>
      <c r="Y1304" s="209" t="s">
        <v>4420</v>
      </c>
      <c r="Z1304" s="110" t="s">
        <v>4329</v>
      </c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/>
      <c r="AV1304" s="7"/>
      <c r="AW1304" s="7"/>
      <c r="AX1304" s="7"/>
      <c r="AY1304" s="7"/>
      <c r="AZ1304" s="7"/>
      <c r="BA1304" s="7"/>
      <c r="BB1304" s="7"/>
      <c r="BC1304" s="7"/>
      <c r="BD1304" s="7"/>
      <c r="BE1304" s="7"/>
      <c r="BF1304" s="7"/>
      <c r="BG1304" s="7"/>
      <c r="BH1304" s="7"/>
      <c r="BI1304" s="7"/>
      <c r="BJ1304" s="7"/>
      <c r="BK1304" s="7"/>
      <c r="BL1304" s="7"/>
      <c r="BM1304" s="7"/>
      <c r="BN1304" s="7"/>
      <c r="BO1304" s="7"/>
      <c r="BP1304" s="7"/>
      <c r="BQ1304" s="7"/>
      <c r="BR1304" s="7"/>
      <c r="BS1304" s="7"/>
      <c r="BT1304" s="7"/>
      <c r="BU1304" s="7"/>
      <c r="BV1304" s="7"/>
      <c r="BW1304" s="7"/>
      <c r="BX1304" s="7"/>
      <c r="BY1304" s="7"/>
      <c r="BZ1304" s="7"/>
      <c r="CA1304" s="7"/>
      <c r="CB1304" s="7"/>
      <c r="CC1304" s="7"/>
      <c r="CD1304" s="7"/>
      <c r="CE1304" s="7"/>
      <c r="CF1304" s="7"/>
      <c r="CG1304" s="7"/>
      <c r="CH1304" s="7"/>
      <c r="CI1304" s="7"/>
      <c r="CJ1304" s="7"/>
      <c r="CK1304" s="7"/>
      <c r="CL1304" s="7"/>
      <c r="CM1304" s="7"/>
      <c r="CN1304" s="7"/>
      <c r="CO1304" s="7"/>
      <c r="CP1304" s="7"/>
      <c r="CQ1304" s="7"/>
      <c r="CR1304" s="7"/>
      <c r="CS1304" s="7"/>
      <c r="CT1304" s="7"/>
      <c r="CU1304" s="7"/>
      <c r="CV1304" s="7"/>
      <c r="CW1304" s="7"/>
      <c r="CX1304" s="7"/>
      <c r="CY1304" s="7"/>
      <c r="CZ1304" s="7"/>
      <c r="DA1304" s="7"/>
      <c r="DB1304" s="7"/>
      <c r="DC1304" s="7"/>
      <c r="DD1304" s="7"/>
      <c r="DE1304" s="7"/>
      <c r="DF1304" s="7"/>
      <c r="DG1304" s="7"/>
      <c r="DH1304" s="7"/>
      <c r="DI1304" s="7"/>
      <c r="DJ1304" s="7"/>
      <c r="DK1304" s="7"/>
      <c r="DL1304" s="7"/>
      <c r="DM1304" s="7"/>
      <c r="DN1304" s="7"/>
      <c r="DO1304" s="7"/>
      <c r="DP1304" s="7"/>
      <c r="DQ1304" s="7"/>
      <c r="DR1304" s="7"/>
      <c r="DS1304" s="7"/>
      <c r="DT1304" s="7"/>
      <c r="DU1304" s="7"/>
      <c r="DV1304" s="7"/>
      <c r="DW1304" s="7"/>
      <c r="DX1304" s="7"/>
      <c r="DY1304" s="7"/>
      <c r="DZ1304" s="7"/>
      <c r="EA1304" s="7"/>
      <c r="EB1304" s="7"/>
      <c r="EC1304" s="7"/>
      <c r="ED1304" s="7"/>
      <c r="EE1304" s="7"/>
      <c r="EF1304" s="7"/>
      <c r="EG1304" s="7"/>
      <c r="EH1304" s="7"/>
      <c r="EI1304" s="7"/>
      <c r="EJ1304" s="7"/>
      <c r="EK1304" s="7"/>
      <c r="EL1304" s="7"/>
      <c r="EM1304" s="7"/>
      <c r="EN1304" s="7"/>
      <c r="EO1304" s="7"/>
      <c r="EP1304" s="7"/>
      <c r="EQ1304" s="7"/>
      <c r="ER1304" s="7"/>
      <c r="ES1304" s="7"/>
      <c r="ET1304" s="7"/>
      <c r="EU1304" s="7"/>
      <c r="EV1304" s="7"/>
      <c r="EW1304" s="7"/>
      <c r="EX1304" s="7"/>
      <c r="EY1304" s="7"/>
      <c r="EZ1304" s="7"/>
      <c r="FA1304" s="7"/>
      <c r="FB1304" s="7"/>
      <c r="FC1304" s="7"/>
      <c r="FD1304" s="7"/>
      <c r="FE1304" s="7"/>
      <c r="FF1304" s="7"/>
      <c r="FG1304" s="7"/>
      <c r="FH1304" s="7"/>
      <c r="FI1304" s="7"/>
      <c r="FJ1304" s="7"/>
    </row>
    <row r="1305" spans="1:166" s="4" customFormat="1" ht="24.75" hidden="1" customHeight="1" x14ac:dyDescent="0.25">
      <c r="A1305" s="4">
        <v>1303</v>
      </c>
      <c r="B1305" s="4" t="s">
        <v>4279</v>
      </c>
      <c r="C1305" s="214" t="s">
        <v>4368</v>
      </c>
      <c r="D1305" s="209" t="s">
        <v>4177</v>
      </c>
      <c r="E1305" s="214" t="s">
        <v>4231</v>
      </c>
      <c r="F1305" s="26" t="s">
        <v>2101</v>
      </c>
      <c r="G1305" s="26" t="s">
        <v>2296</v>
      </c>
      <c r="H1305" s="26" t="s">
        <v>40</v>
      </c>
      <c r="I1305" s="8">
        <v>45730</v>
      </c>
      <c r="J1305" s="71">
        <f t="shared" ca="1" si="195"/>
        <v>287.39353854166984</v>
      </c>
      <c r="K1305" s="19">
        <v>364</v>
      </c>
      <c r="L1305" s="70">
        <f t="shared" si="196"/>
        <v>46094</v>
      </c>
      <c r="M1305" s="214" t="s">
        <v>4231</v>
      </c>
      <c r="O1305" s="209" t="s">
        <v>307</v>
      </c>
      <c r="R1305" s="209">
        <v>1.6</v>
      </c>
      <c r="U1305" s="47" t="s">
        <v>29</v>
      </c>
      <c r="X1305" s="47" t="s">
        <v>6973</v>
      </c>
      <c r="Y1305" s="209" t="s">
        <v>4421</v>
      </c>
      <c r="Z1305" s="110" t="s">
        <v>4330</v>
      </c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  <c r="AY1305" s="7"/>
      <c r="AZ1305" s="7"/>
      <c r="BA1305" s="7"/>
      <c r="BB1305" s="7"/>
      <c r="BC1305" s="7"/>
      <c r="BD1305" s="7"/>
      <c r="BE1305" s="7"/>
      <c r="BF1305" s="7"/>
      <c r="BG1305" s="7"/>
      <c r="BH1305" s="7"/>
      <c r="BI1305" s="7"/>
      <c r="BJ1305" s="7"/>
      <c r="BK1305" s="7"/>
      <c r="BL1305" s="7"/>
      <c r="BM1305" s="7"/>
      <c r="BN1305" s="7"/>
      <c r="BO1305" s="7"/>
      <c r="BP1305" s="7"/>
      <c r="BQ1305" s="7"/>
      <c r="BR1305" s="7"/>
      <c r="BS1305" s="7"/>
      <c r="BT1305" s="7"/>
      <c r="BU1305" s="7"/>
      <c r="BV1305" s="7"/>
      <c r="BW1305" s="7"/>
      <c r="BX1305" s="7"/>
      <c r="BY1305" s="7"/>
      <c r="BZ1305" s="7"/>
      <c r="CA1305" s="7"/>
      <c r="CB1305" s="7"/>
      <c r="CC1305" s="7"/>
      <c r="CD1305" s="7"/>
      <c r="CE1305" s="7"/>
      <c r="CF1305" s="7"/>
      <c r="CG1305" s="7"/>
      <c r="CH1305" s="7"/>
      <c r="CI1305" s="7"/>
      <c r="CJ1305" s="7"/>
      <c r="CK1305" s="7"/>
      <c r="CL1305" s="7"/>
      <c r="CM1305" s="7"/>
      <c r="CN1305" s="7"/>
      <c r="CO1305" s="7"/>
      <c r="CP1305" s="7"/>
      <c r="CQ1305" s="7"/>
      <c r="CR1305" s="7"/>
      <c r="CS1305" s="7"/>
      <c r="CT1305" s="7"/>
      <c r="CU1305" s="7"/>
      <c r="CV1305" s="7"/>
      <c r="CW1305" s="7"/>
      <c r="CX1305" s="7"/>
      <c r="CY1305" s="7"/>
      <c r="CZ1305" s="7"/>
      <c r="DA1305" s="7"/>
      <c r="DB1305" s="7"/>
      <c r="DC1305" s="7"/>
      <c r="DD1305" s="7"/>
      <c r="DE1305" s="7"/>
      <c r="DF1305" s="7"/>
      <c r="DG1305" s="7"/>
      <c r="DH1305" s="7"/>
      <c r="DI1305" s="7"/>
      <c r="DJ1305" s="7"/>
      <c r="DK1305" s="7"/>
      <c r="DL1305" s="7"/>
      <c r="DM1305" s="7"/>
      <c r="DN1305" s="7"/>
      <c r="DO1305" s="7"/>
      <c r="DP1305" s="7"/>
      <c r="DQ1305" s="7"/>
      <c r="DR1305" s="7"/>
      <c r="DS1305" s="7"/>
      <c r="DT1305" s="7"/>
      <c r="DU1305" s="7"/>
      <c r="DV1305" s="7"/>
      <c r="DW1305" s="7"/>
      <c r="DX1305" s="7"/>
      <c r="DY1305" s="7"/>
      <c r="DZ1305" s="7"/>
      <c r="EA1305" s="7"/>
      <c r="EB1305" s="7"/>
      <c r="EC1305" s="7"/>
      <c r="ED1305" s="7"/>
      <c r="EE1305" s="7"/>
      <c r="EF1305" s="7"/>
      <c r="EG1305" s="7"/>
      <c r="EH1305" s="7"/>
      <c r="EI1305" s="7"/>
      <c r="EJ1305" s="7"/>
      <c r="EK1305" s="7"/>
      <c r="EL1305" s="7"/>
      <c r="EM1305" s="7"/>
      <c r="EN1305" s="7"/>
      <c r="EO1305" s="7"/>
      <c r="EP1305" s="7"/>
      <c r="EQ1305" s="7"/>
      <c r="ER1305" s="7"/>
      <c r="ES1305" s="7"/>
      <c r="ET1305" s="7"/>
      <c r="EU1305" s="7"/>
      <c r="EV1305" s="7"/>
      <c r="EW1305" s="7"/>
      <c r="EX1305" s="7"/>
      <c r="EY1305" s="7"/>
      <c r="EZ1305" s="7"/>
      <c r="FA1305" s="7"/>
      <c r="FB1305" s="7"/>
      <c r="FC1305" s="7"/>
      <c r="FD1305" s="7"/>
      <c r="FE1305" s="7"/>
      <c r="FF1305" s="7"/>
      <c r="FG1305" s="7"/>
      <c r="FH1305" s="7"/>
      <c r="FI1305" s="7"/>
      <c r="FJ1305" s="7"/>
    </row>
    <row r="1306" spans="1:166" s="4" customFormat="1" ht="24.75" hidden="1" customHeight="1" x14ac:dyDescent="0.25">
      <c r="A1306" s="4">
        <v>1304</v>
      </c>
      <c r="B1306" s="4" t="s">
        <v>4279</v>
      </c>
      <c r="C1306" s="214" t="s">
        <v>4368</v>
      </c>
      <c r="D1306" s="209" t="s">
        <v>4177</v>
      </c>
      <c r="E1306" s="214" t="s">
        <v>4231</v>
      </c>
      <c r="F1306" s="26" t="s">
        <v>2101</v>
      </c>
      <c r="G1306" s="26" t="s">
        <v>2296</v>
      </c>
      <c r="H1306" s="26" t="s">
        <v>40</v>
      </c>
      <c r="I1306" s="8">
        <v>45730</v>
      </c>
      <c r="J1306" s="71">
        <f t="shared" ca="1" si="195"/>
        <v>287.39353854166984</v>
      </c>
      <c r="K1306" s="19">
        <v>364</v>
      </c>
      <c r="L1306" s="70">
        <f t="shared" si="196"/>
        <v>46094</v>
      </c>
      <c r="M1306" s="214" t="s">
        <v>4231</v>
      </c>
      <c r="O1306" s="209" t="s">
        <v>307</v>
      </c>
      <c r="R1306" s="209">
        <v>1.6</v>
      </c>
      <c r="U1306" s="47" t="s">
        <v>29</v>
      </c>
      <c r="X1306" s="47" t="s">
        <v>6973</v>
      </c>
      <c r="Y1306" s="209" t="s">
        <v>4422</v>
      </c>
      <c r="Z1306" s="110" t="s">
        <v>4331</v>
      </c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  <c r="AY1306" s="7"/>
      <c r="AZ1306" s="7"/>
      <c r="BA1306" s="7"/>
      <c r="BB1306" s="7"/>
      <c r="BC1306" s="7"/>
      <c r="BD1306" s="7"/>
      <c r="BE1306" s="7"/>
      <c r="BF1306" s="7"/>
      <c r="BG1306" s="7"/>
      <c r="BH1306" s="7"/>
      <c r="BI1306" s="7"/>
      <c r="BJ1306" s="7"/>
      <c r="BK1306" s="7"/>
      <c r="BL1306" s="7"/>
      <c r="BM1306" s="7"/>
      <c r="BN1306" s="7"/>
      <c r="BO1306" s="7"/>
      <c r="BP1306" s="7"/>
      <c r="BQ1306" s="7"/>
      <c r="BR1306" s="7"/>
      <c r="BS1306" s="7"/>
      <c r="BT1306" s="7"/>
      <c r="BU1306" s="7"/>
      <c r="BV1306" s="7"/>
      <c r="BW1306" s="7"/>
      <c r="BX1306" s="7"/>
      <c r="BY1306" s="7"/>
      <c r="BZ1306" s="7"/>
      <c r="CA1306" s="7"/>
      <c r="CB1306" s="7"/>
      <c r="CC1306" s="7"/>
      <c r="CD1306" s="7"/>
      <c r="CE1306" s="7"/>
      <c r="CF1306" s="7"/>
      <c r="CG1306" s="7"/>
      <c r="CH1306" s="7"/>
      <c r="CI1306" s="7"/>
      <c r="CJ1306" s="7"/>
      <c r="CK1306" s="7"/>
      <c r="CL1306" s="7"/>
      <c r="CM1306" s="7"/>
      <c r="CN1306" s="7"/>
      <c r="CO1306" s="7"/>
      <c r="CP1306" s="7"/>
      <c r="CQ1306" s="7"/>
      <c r="CR1306" s="7"/>
      <c r="CS1306" s="7"/>
      <c r="CT1306" s="7"/>
      <c r="CU1306" s="7"/>
      <c r="CV1306" s="7"/>
      <c r="CW1306" s="7"/>
      <c r="CX1306" s="7"/>
      <c r="CY1306" s="7"/>
      <c r="CZ1306" s="7"/>
      <c r="DA1306" s="7"/>
      <c r="DB1306" s="7"/>
      <c r="DC1306" s="7"/>
      <c r="DD1306" s="7"/>
      <c r="DE1306" s="7"/>
      <c r="DF1306" s="7"/>
      <c r="DG1306" s="7"/>
      <c r="DH1306" s="7"/>
      <c r="DI1306" s="7"/>
      <c r="DJ1306" s="7"/>
      <c r="DK1306" s="7"/>
      <c r="DL1306" s="7"/>
      <c r="DM1306" s="7"/>
      <c r="DN1306" s="7"/>
      <c r="DO1306" s="7"/>
      <c r="DP1306" s="7"/>
      <c r="DQ1306" s="7"/>
      <c r="DR1306" s="7"/>
      <c r="DS1306" s="7"/>
      <c r="DT1306" s="7"/>
      <c r="DU1306" s="7"/>
      <c r="DV1306" s="7"/>
      <c r="DW1306" s="7"/>
      <c r="DX1306" s="7"/>
      <c r="DY1306" s="7"/>
      <c r="DZ1306" s="7"/>
      <c r="EA1306" s="7"/>
      <c r="EB1306" s="7"/>
      <c r="EC1306" s="7"/>
      <c r="ED1306" s="7"/>
      <c r="EE1306" s="7"/>
      <c r="EF1306" s="7"/>
      <c r="EG1306" s="7"/>
      <c r="EH1306" s="7"/>
      <c r="EI1306" s="7"/>
      <c r="EJ1306" s="7"/>
      <c r="EK1306" s="7"/>
      <c r="EL1306" s="7"/>
      <c r="EM1306" s="7"/>
      <c r="EN1306" s="7"/>
      <c r="EO1306" s="7"/>
      <c r="EP1306" s="7"/>
      <c r="EQ1306" s="7"/>
      <c r="ER1306" s="7"/>
      <c r="ES1306" s="7"/>
      <c r="ET1306" s="7"/>
      <c r="EU1306" s="7"/>
      <c r="EV1306" s="7"/>
      <c r="EW1306" s="7"/>
      <c r="EX1306" s="7"/>
      <c r="EY1306" s="7"/>
      <c r="EZ1306" s="7"/>
      <c r="FA1306" s="7"/>
      <c r="FB1306" s="7"/>
      <c r="FC1306" s="7"/>
      <c r="FD1306" s="7"/>
      <c r="FE1306" s="7"/>
      <c r="FF1306" s="7"/>
      <c r="FG1306" s="7"/>
      <c r="FH1306" s="7"/>
      <c r="FI1306" s="7"/>
      <c r="FJ1306" s="7"/>
    </row>
    <row r="1307" spans="1:166" s="4" customFormat="1" ht="24.75" hidden="1" customHeight="1" x14ac:dyDescent="0.25">
      <c r="A1307" s="4">
        <v>1305</v>
      </c>
      <c r="B1307" s="4" t="s">
        <v>4279</v>
      </c>
      <c r="C1307" s="214" t="s">
        <v>4368</v>
      </c>
      <c r="D1307" s="209" t="s">
        <v>4177</v>
      </c>
      <c r="E1307" s="214" t="s">
        <v>4231</v>
      </c>
      <c r="F1307" s="26" t="s">
        <v>2101</v>
      </c>
      <c r="G1307" s="26" t="s">
        <v>2296</v>
      </c>
      <c r="H1307" s="26" t="s">
        <v>40</v>
      </c>
      <c r="I1307" s="8">
        <v>45730</v>
      </c>
      <c r="J1307" s="71">
        <f t="shared" ca="1" si="195"/>
        <v>287.39353854166984</v>
      </c>
      <c r="K1307" s="19">
        <v>364</v>
      </c>
      <c r="L1307" s="70">
        <f t="shared" si="196"/>
        <v>46094</v>
      </c>
      <c r="M1307" s="214" t="s">
        <v>4231</v>
      </c>
      <c r="O1307" s="209" t="s">
        <v>307</v>
      </c>
      <c r="R1307" s="209">
        <v>1.6</v>
      </c>
      <c r="U1307" s="47" t="s">
        <v>29</v>
      </c>
      <c r="X1307" s="47" t="s">
        <v>6973</v>
      </c>
      <c r="Y1307" s="209" t="s">
        <v>4423</v>
      </c>
      <c r="Z1307" s="110" t="s">
        <v>4332</v>
      </c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7"/>
      <c r="AX1307" s="7"/>
      <c r="AY1307" s="7"/>
      <c r="AZ1307" s="7"/>
      <c r="BA1307" s="7"/>
      <c r="BB1307" s="7"/>
      <c r="BC1307" s="7"/>
      <c r="BD1307" s="7"/>
      <c r="BE1307" s="7"/>
      <c r="BF1307" s="7"/>
      <c r="BG1307" s="7"/>
      <c r="BH1307" s="7"/>
      <c r="BI1307" s="7"/>
      <c r="BJ1307" s="7"/>
      <c r="BK1307" s="7"/>
      <c r="BL1307" s="7"/>
      <c r="BM1307" s="7"/>
      <c r="BN1307" s="7"/>
      <c r="BO1307" s="7"/>
      <c r="BP1307" s="7"/>
      <c r="BQ1307" s="7"/>
      <c r="BR1307" s="7"/>
      <c r="BS1307" s="7"/>
      <c r="BT1307" s="7"/>
      <c r="BU1307" s="7"/>
      <c r="BV1307" s="7"/>
      <c r="BW1307" s="7"/>
      <c r="BX1307" s="7"/>
      <c r="BY1307" s="7"/>
      <c r="BZ1307" s="7"/>
      <c r="CA1307" s="7"/>
      <c r="CB1307" s="7"/>
      <c r="CC1307" s="7"/>
      <c r="CD1307" s="7"/>
      <c r="CE1307" s="7"/>
      <c r="CF1307" s="7"/>
      <c r="CG1307" s="7"/>
      <c r="CH1307" s="7"/>
      <c r="CI1307" s="7"/>
      <c r="CJ1307" s="7"/>
      <c r="CK1307" s="7"/>
      <c r="CL1307" s="7"/>
      <c r="CM1307" s="7"/>
      <c r="CN1307" s="7"/>
      <c r="CO1307" s="7"/>
      <c r="CP1307" s="7"/>
      <c r="CQ1307" s="7"/>
      <c r="CR1307" s="7"/>
      <c r="CS1307" s="7"/>
      <c r="CT1307" s="7"/>
      <c r="CU1307" s="7"/>
      <c r="CV1307" s="7"/>
      <c r="CW1307" s="7"/>
      <c r="CX1307" s="7"/>
      <c r="CY1307" s="7"/>
      <c r="CZ1307" s="7"/>
      <c r="DA1307" s="7"/>
      <c r="DB1307" s="7"/>
      <c r="DC1307" s="7"/>
      <c r="DD1307" s="7"/>
      <c r="DE1307" s="7"/>
      <c r="DF1307" s="7"/>
      <c r="DG1307" s="7"/>
      <c r="DH1307" s="7"/>
      <c r="DI1307" s="7"/>
      <c r="DJ1307" s="7"/>
      <c r="DK1307" s="7"/>
      <c r="DL1307" s="7"/>
      <c r="DM1307" s="7"/>
      <c r="DN1307" s="7"/>
      <c r="DO1307" s="7"/>
      <c r="DP1307" s="7"/>
      <c r="DQ1307" s="7"/>
      <c r="DR1307" s="7"/>
      <c r="DS1307" s="7"/>
      <c r="DT1307" s="7"/>
      <c r="DU1307" s="7"/>
      <c r="DV1307" s="7"/>
      <c r="DW1307" s="7"/>
      <c r="DX1307" s="7"/>
      <c r="DY1307" s="7"/>
      <c r="DZ1307" s="7"/>
      <c r="EA1307" s="7"/>
      <c r="EB1307" s="7"/>
      <c r="EC1307" s="7"/>
      <c r="ED1307" s="7"/>
      <c r="EE1307" s="7"/>
      <c r="EF1307" s="7"/>
      <c r="EG1307" s="7"/>
      <c r="EH1307" s="7"/>
      <c r="EI1307" s="7"/>
      <c r="EJ1307" s="7"/>
      <c r="EK1307" s="7"/>
      <c r="EL1307" s="7"/>
      <c r="EM1307" s="7"/>
      <c r="EN1307" s="7"/>
      <c r="EO1307" s="7"/>
      <c r="EP1307" s="7"/>
      <c r="EQ1307" s="7"/>
      <c r="ER1307" s="7"/>
      <c r="ES1307" s="7"/>
      <c r="ET1307" s="7"/>
      <c r="EU1307" s="7"/>
      <c r="EV1307" s="7"/>
      <c r="EW1307" s="7"/>
      <c r="EX1307" s="7"/>
      <c r="EY1307" s="7"/>
      <c r="EZ1307" s="7"/>
      <c r="FA1307" s="7"/>
      <c r="FB1307" s="7"/>
      <c r="FC1307" s="7"/>
      <c r="FD1307" s="7"/>
      <c r="FE1307" s="7"/>
      <c r="FF1307" s="7"/>
      <c r="FG1307" s="7"/>
      <c r="FH1307" s="7"/>
      <c r="FI1307" s="7"/>
      <c r="FJ1307" s="7"/>
    </row>
    <row r="1308" spans="1:166" s="4" customFormat="1" ht="24.75" hidden="1" customHeight="1" x14ac:dyDescent="0.25">
      <c r="A1308" s="4">
        <v>1306</v>
      </c>
      <c r="B1308" s="4" t="s">
        <v>4279</v>
      </c>
      <c r="C1308" s="214" t="s">
        <v>3028</v>
      </c>
      <c r="D1308" s="209" t="s">
        <v>4177</v>
      </c>
      <c r="E1308" s="214" t="s">
        <v>4500</v>
      </c>
      <c r="F1308" s="26" t="s">
        <v>2101</v>
      </c>
      <c r="G1308" s="26" t="s">
        <v>2296</v>
      </c>
      <c r="H1308" s="26" t="s">
        <v>40</v>
      </c>
      <c r="I1308" s="8">
        <v>45730</v>
      </c>
      <c r="J1308" s="71">
        <f t="shared" ca="1" si="195"/>
        <v>287.39353854166984</v>
      </c>
      <c r="K1308" s="19">
        <v>364</v>
      </c>
      <c r="L1308" s="70">
        <f t="shared" si="196"/>
        <v>46094</v>
      </c>
      <c r="M1308" s="214" t="s">
        <v>4500</v>
      </c>
      <c r="O1308" s="209" t="s">
        <v>4527</v>
      </c>
      <c r="R1308" s="209">
        <v>1</v>
      </c>
      <c r="U1308" s="47" t="s">
        <v>29</v>
      </c>
      <c r="X1308" s="47" t="s">
        <v>6973</v>
      </c>
      <c r="Y1308" s="209" t="s">
        <v>4424</v>
      </c>
      <c r="Z1308" s="110" t="s">
        <v>4333</v>
      </c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7"/>
      <c r="AX1308" s="7"/>
      <c r="AY1308" s="7"/>
      <c r="AZ1308" s="7"/>
      <c r="BA1308" s="7"/>
      <c r="BB1308" s="7"/>
      <c r="BC1308" s="7"/>
      <c r="BD1308" s="7"/>
      <c r="BE1308" s="7"/>
      <c r="BF1308" s="7"/>
      <c r="BG1308" s="7"/>
      <c r="BH1308" s="7"/>
      <c r="BI1308" s="7"/>
      <c r="BJ1308" s="7"/>
      <c r="BK1308" s="7"/>
      <c r="BL1308" s="7"/>
      <c r="BM1308" s="7"/>
      <c r="BN1308" s="7"/>
      <c r="BO1308" s="7"/>
      <c r="BP1308" s="7"/>
      <c r="BQ1308" s="7"/>
      <c r="BR1308" s="7"/>
      <c r="BS1308" s="7"/>
      <c r="BT1308" s="7"/>
      <c r="BU1308" s="7"/>
      <c r="BV1308" s="7"/>
      <c r="BW1308" s="7"/>
      <c r="BX1308" s="7"/>
      <c r="BY1308" s="7"/>
      <c r="BZ1308" s="7"/>
      <c r="CA1308" s="7"/>
      <c r="CB1308" s="7"/>
      <c r="CC1308" s="7"/>
      <c r="CD1308" s="7"/>
      <c r="CE1308" s="7"/>
      <c r="CF1308" s="7"/>
      <c r="CG1308" s="7"/>
      <c r="CH1308" s="7"/>
      <c r="CI1308" s="7"/>
      <c r="CJ1308" s="7"/>
      <c r="CK1308" s="7"/>
      <c r="CL1308" s="7"/>
      <c r="CM1308" s="7"/>
      <c r="CN1308" s="7"/>
      <c r="CO1308" s="7"/>
      <c r="CP1308" s="7"/>
      <c r="CQ1308" s="7"/>
      <c r="CR1308" s="7"/>
      <c r="CS1308" s="7"/>
      <c r="CT1308" s="7"/>
      <c r="CU1308" s="7"/>
      <c r="CV1308" s="7"/>
      <c r="CW1308" s="7"/>
      <c r="CX1308" s="7"/>
      <c r="CY1308" s="7"/>
      <c r="CZ1308" s="7"/>
      <c r="DA1308" s="7"/>
      <c r="DB1308" s="7"/>
      <c r="DC1308" s="7"/>
      <c r="DD1308" s="7"/>
      <c r="DE1308" s="7"/>
      <c r="DF1308" s="7"/>
      <c r="DG1308" s="7"/>
      <c r="DH1308" s="7"/>
      <c r="DI1308" s="7"/>
      <c r="DJ1308" s="7"/>
      <c r="DK1308" s="7"/>
      <c r="DL1308" s="7"/>
      <c r="DM1308" s="7"/>
      <c r="DN1308" s="7"/>
      <c r="DO1308" s="7"/>
      <c r="DP1308" s="7"/>
      <c r="DQ1308" s="7"/>
      <c r="DR1308" s="7"/>
      <c r="DS1308" s="7"/>
      <c r="DT1308" s="7"/>
      <c r="DU1308" s="7"/>
      <c r="DV1308" s="7"/>
      <c r="DW1308" s="7"/>
      <c r="DX1308" s="7"/>
      <c r="DY1308" s="7"/>
      <c r="DZ1308" s="7"/>
      <c r="EA1308" s="7"/>
      <c r="EB1308" s="7"/>
      <c r="EC1308" s="7"/>
      <c r="ED1308" s="7"/>
      <c r="EE1308" s="7"/>
      <c r="EF1308" s="7"/>
      <c r="EG1308" s="7"/>
      <c r="EH1308" s="7"/>
      <c r="EI1308" s="7"/>
      <c r="EJ1308" s="7"/>
      <c r="EK1308" s="7"/>
      <c r="EL1308" s="7"/>
      <c r="EM1308" s="7"/>
      <c r="EN1308" s="7"/>
      <c r="EO1308" s="7"/>
      <c r="EP1308" s="7"/>
      <c r="EQ1308" s="7"/>
      <c r="ER1308" s="7"/>
      <c r="ES1308" s="7"/>
      <c r="ET1308" s="7"/>
      <c r="EU1308" s="7"/>
      <c r="EV1308" s="7"/>
      <c r="EW1308" s="7"/>
      <c r="EX1308" s="7"/>
      <c r="EY1308" s="7"/>
      <c r="EZ1308" s="7"/>
      <c r="FA1308" s="7"/>
      <c r="FB1308" s="7"/>
      <c r="FC1308" s="7"/>
      <c r="FD1308" s="7"/>
      <c r="FE1308" s="7"/>
      <c r="FF1308" s="7"/>
      <c r="FG1308" s="7"/>
      <c r="FH1308" s="7"/>
      <c r="FI1308" s="7"/>
      <c r="FJ1308" s="7"/>
    </row>
    <row r="1309" spans="1:166" s="4" customFormat="1" ht="24.75" hidden="1" customHeight="1" x14ac:dyDescent="0.25">
      <c r="A1309" s="4">
        <v>1307</v>
      </c>
      <c r="B1309" s="4" t="s">
        <v>4279</v>
      </c>
      <c r="C1309" s="214" t="s">
        <v>3028</v>
      </c>
      <c r="D1309" s="209" t="s">
        <v>4177</v>
      </c>
      <c r="E1309" s="214" t="s">
        <v>4500</v>
      </c>
      <c r="F1309" s="26" t="s">
        <v>2101</v>
      </c>
      <c r="G1309" s="26" t="s">
        <v>2296</v>
      </c>
      <c r="H1309" s="26" t="s">
        <v>40</v>
      </c>
      <c r="I1309" s="8">
        <v>45730</v>
      </c>
      <c r="J1309" s="71">
        <f t="shared" ca="1" si="195"/>
        <v>287.39353854166984</v>
      </c>
      <c r="K1309" s="19">
        <v>364</v>
      </c>
      <c r="L1309" s="70">
        <f t="shared" si="196"/>
        <v>46094</v>
      </c>
      <c r="M1309" s="214" t="s">
        <v>4500</v>
      </c>
      <c r="O1309" s="209" t="s">
        <v>4527</v>
      </c>
      <c r="R1309" s="209">
        <v>1</v>
      </c>
      <c r="U1309" s="47" t="s">
        <v>29</v>
      </c>
      <c r="X1309" s="47" t="s">
        <v>6973</v>
      </c>
      <c r="Y1309" s="209" t="s">
        <v>4425</v>
      </c>
      <c r="Z1309" s="110" t="s">
        <v>4334</v>
      </c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7"/>
      <c r="AW1309" s="7"/>
      <c r="AX1309" s="7"/>
      <c r="AY1309" s="7"/>
      <c r="AZ1309" s="7"/>
      <c r="BA1309" s="7"/>
      <c r="BB1309" s="7"/>
      <c r="BC1309" s="7"/>
      <c r="BD1309" s="7"/>
      <c r="BE1309" s="7"/>
      <c r="BF1309" s="7"/>
      <c r="BG1309" s="7"/>
      <c r="BH1309" s="7"/>
      <c r="BI1309" s="7"/>
      <c r="BJ1309" s="7"/>
      <c r="BK1309" s="7"/>
      <c r="BL1309" s="7"/>
      <c r="BM1309" s="7"/>
      <c r="BN1309" s="7"/>
      <c r="BO1309" s="7"/>
      <c r="BP1309" s="7"/>
      <c r="BQ1309" s="7"/>
      <c r="BR1309" s="7"/>
      <c r="BS1309" s="7"/>
      <c r="BT1309" s="7"/>
      <c r="BU1309" s="7"/>
      <c r="BV1309" s="7"/>
      <c r="BW1309" s="7"/>
      <c r="BX1309" s="7"/>
      <c r="BY1309" s="7"/>
      <c r="BZ1309" s="7"/>
      <c r="CA1309" s="7"/>
      <c r="CB1309" s="7"/>
      <c r="CC1309" s="7"/>
      <c r="CD1309" s="7"/>
      <c r="CE1309" s="7"/>
      <c r="CF1309" s="7"/>
      <c r="CG1309" s="7"/>
      <c r="CH1309" s="7"/>
      <c r="CI1309" s="7"/>
      <c r="CJ1309" s="7"/>
      <c r="CK1309" s="7"/>
      <c r="CL1309" s="7"/>
      <c r="CM1309" s="7"/>
      <c r="CN1309" s="7"/>
      <c r="CO1309" s="7"/>
      <c r="CP1309" s="7"/>
      <c r="CQ1309" s="7"/>
      <c r="CR1309" s="7"/>
      <c r="CS1309" s="7"/>
      <c r="CT1309" s="7"/>
      <c r="CU1309" s="7"/>
      <c r="CV1309" s="7"/>
      <c r="CW1309" s="7"/>
      <c r="CX1309" s="7"/>
      <c r="CY1309" s="7"/>
      <c r="CZ1309" s="7"/>
      <c r="DA1309" s="7"/>
      <c r="DB1309" s="7"/>
      <c r="DC1309" s="7"/>
      <c r="DD1309" s="7"/>
      <c r="DE1309" s="7"/>
      <c r="DF1309" s="7"/>
      <c r="DG1309" s="7"/>
      <c r="DH1309" s="7"/>
      <c r="DI1309" s="7"/>
      <c r="DJ1309" s="7"/>
      <c r="DK1309" s="7"/>
      <c r="DL1309" s="7"/>
      <c r="DM1309" s="7"/>
      <c r="DN1309" s="7"/>
      <c r="DO1309" s="7"/>
      <c r="DP1309" s="7"/>
      <c r="DQ1309" s="7"/>
      <c r="DR1309" s="7"/>
      <c r="DS1309" s="7"/>
      <c r="DT1309" s="7"/>
      <c r="DU1309" s="7"/>
      <c r="DV1309" s="7"/>
      <c r="DW1309" s="7"/>
      <c r="DX1309" s="7"/>
      <c r="DY1309" s="7"/>
      <c r="DZ1309" s="7"/>
      <c r="EA1309" s="7"/>
      <c r="EB1309" s="7"/>
      <c r="EC1309" s="7"/>
      <c r="ED1309" s="7"/>
      <c r="EE1309" s="7"/>
      <c r="EF1309" s="7"/>
      <c r="EG1309" s="7"/>
      <c r="EH1309" s="7"/>
      <c r="EI1309" s="7"/>
      <c r="EJ1309" s="7"/>
      <c r="EK1309" s="7"/>
      <c r="EL1309" s="7"/>
      <c r="EM1309" s="7"/>
      <c r="EN1309" s="7"/>
      <c r="EO1309" s="7"/>
      <c r="EP1309" s="7"/>
      <c r="EQ1309" s="7"/>
      <c r="ER1309" s="7"/>
      <c r="ES1309" s="7"/>
      <c r="ET1309" s="7"/>
      <c r="EU1309" s="7"/>
      <c r="EV1309" s="7"/>
      <c r="EW1309" s="7"/>
      <c r="EX1309" s="7"/>
      <c r="EY1309" s="7"/>
      <c r="EZ1309" s="7"/>
      <c r="FA1309" s="7"/>
      <c r="FB1309" s="7"/>
      <c r="FC1309" s="7"/>
      <c r="FD1309" s="7"/>
      <c r="FE1309" s="7"/>
      <c r="FF1309" s="7"/>
      <c r="FG1309" s="7"/>
      <c r="FH1309" s="7"/>
      <c r="FI1309" s="7"/>
      <c r="FJ1309" s="7"/>
    </row>
    <row r="1310" spans="1:166" s="4" customFormat="1" ht="24.75" hidden="1" customHeight="1" x14ac:dyDescent="0.25">
      <c r="A1310" s="4">
        <v>1308</v>
      </c>
      <c r="B1310" s="4" t="s">
        <v>4279</v>
      </c>
      <c r="C1310" s="214" t="s">
        <v>3028</v>
      </c>
      <c r="D1310" s="209" t="s">
        <v>4177</v>
      </c>
      <c r="E1310" s="214" t="s">
        <v>4500</v>
      </c>
      <c r="F1310" s="26" t="s">
        <v>2101</v>
      </c>
      <c r="G1310" s="26" t="s">
        <v>2296</v>
      </c>
      <c r="H1310" s="26" t="s">
        <v>40</v>
      </c>
      <c r="I1310" s="8">
        <v>45730</v>
      </c>
      <c r="J1310" s="71">
        <f t="shared" ca="1" si="195"/>
        <v>287.39353854166984</v>
      </c>
      <c r="K1310" s="19">
        <v>364</v>
      </c>
      <c r="L1310" s="70">
        <f t="shared" si="196"/>
        <v>46094</v>
      </c>
      <c r="M1310" s="214" t="s">
        <v>4500</v>
      </c>
      <c r="O1310" s="209" t="s">
        <v>4527</v>
      </c>
      <c r="R1310" s="209">
        <v>1</v>
      </c>
      <c r="U1310" s="47" t="s">
        <v>29</v>
      </c>
      <c r="X1310" s="47" t="s">
        <v>6973</v>
      </c>
      <c r="Y1310" s="209" t="s">
        <v>4426</v>
      </c>
      <c r="Z1310" s="110" t="s">
        <v>4335</v>
      </c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7"/>
      <c r="AX1310" s="7"/>
      <c r="AY1310" s="7"/>
      <c r="AZ1310" s="7"/>
      <c r="BA1310" s="7"/>
      <c r="BB1310" s="7"/>
      <c r="BC1310" s="7"/>
      <c r="BD1310" s="7"/>
      <c r="BE1310" s="7"/>
      <c r="BF1310" s="7"/>
      <c r="BG1310" s="7"/>
      <c r="BH1310" s="7"/>
      <c r="BI1310" s="7"/>
      <c r="BJ1310" s="7"/>
      <c r="BK1310" s="7"/>
      <c r="BL1310" s="7"/>
      <c r="BM1310" s="7"/>
      <c r="BN1310" s="7"/>
      <c r="BO1310" s="7"/>
      <c r="BP1310" s="7"/>
      <c r="BQ1310" s="7"/>
      <c r="BR1310" s="7"/>
      <c r="BS1310" s="7"/>
      <c r="BT1310" s="7"/>
      <c r="BU1310" s="7"/>
      <c r="BV1310" s="7"/>
      <c r="BW1310" s="7"/>
      <c r="BX1310" s="7"/>
      <c r="BY1310" s="7"/>
      <c r="BZ1310" s="7"/>
      <c r="CA1310" s="7"/>
      <c r="CB1310" s="7"/>
      <c r="CC1310" s="7"/>
      <c r="CD1310" s="7"/>
      <c r="CE1310" s="7"/>
      <c r="CF1310" s="7"/>
      <c r="CG1310" s="7"/>
      <c r="CH1310" s="7"/>
      <c r="CI1310" s="7"/>
      <c r="CJ1310" s="7"/>
      <c r="CK1310" s="7"/>
      <c r="CL1310" s="7"/>
      <c r="CM1310" s="7"/>
      <c r="CN1310" s="7"/>
      <c r="CO1310" s="7"/>
      <c r="CP1310" s="7"/>
      <c r="CQ1310" s="7"/>
      <c r="CR1310" s="7"/>
      <c r="CS1310" s="7"/>
      <c r="CT1310" s="7"/>
      <c r="CU1310" s="7"/>
      <c r="CV1310" s="7"/>
      <c r="CW1310" s="7"/>
      <c r="CX1310" s="7"/>
      <c r="CY1310" s="7"/>
      <c r="CZ1310" s="7"/>
      <c r="DA1310" s="7"/>
      <c r="DB1310" s="7"/>
      <c r="DC1310" s="7"/>
      <c r="DD1310" s="7"/>
      <c r="DE1310" s="7"/>
      <c r="DF1310" s="7"/>
      <c r="DG1310" s="7"/>
      <c r="DH1310" s="7"/>
      <c r="DI1310" s="7"/>
      <c r="DJ1310" s="7"/>
      <c r="DK1310" s="7"/>
      <c r="DL1310" s="7"/>
      <c r="DM1310" s="7"/>
      <c r="DN1310" s="7"/>
      <c r="DO1310" s="7"/>
      <c r="DP1310" s="7"/>
      <c r="DQ1310" s="7"/>
      <c r="DR1310" s="7"/>
      <c r="DS1310" s="7"/>
      <c r="DT1310" s="7"/>
      <c r="DU1310" s="7"/>
      <c r="DV1310" s="7"/>
      <c r="DW1310" s="7"/>
      <c r="DX1310" s="7"/>
      <c r="DY1310" s="7"/>
      <c r="DZ1310" s="7"/>
      <c r="EA1310" s="7"/>
      <c r="EB1310" s="7"/>
      <c r="EC1310" s="7"/>
      <c r="ED1310" s="7"/>
      <c r="EE1310" s="7"/>
      <c r="EF1310" s="7"/>
      <c r="EG1310" s="7"/>
      <c r="EH1310" s="7"/>
      <c r="EI1310" s="7"/>
      <c r="EJ1310" s="7"/>
      <c r="EK1310" s="7"/>
      <c r="EL1310" s="7"/>
      <c r="EM1310" s="7"/>
      <c r="EN1310" s="7"/>
      <c r="EO1310" s="7"/>
      <c r="EP1310" s="7"/>
      <c r="EQ1310" s="7"/>
      <c r="ER1310" s="7"/>
      <c r="ES1310" s="7"/>
      <c r="ET1310" s="7"/>
      <c r="EU1310" s="7"/>
      <c r="EV1310" s="7"/>
      <c r="EW1310" s="7"/>
      <c r="EX1310" s="7"/>
      <c r="EY1310" s="7"/>
      <c r="EZ1310" s="7"/>
      <c r="FA1310" s="7"/>
      <c r="FB1310" s="7"/>
      <c r="FC1310" s="7"/>
      <c r="FD1310" s="7"/>
      <c r="FE1310" s="7"/>
      <c r="FF1310" s="7"/>
      <c r="FG1310" s="7"/>
      <c r="FH1310" s="7"/>
      <c r="FI1310" s="7"/>
      <c r="FJ1310" s="7"/>
    </row>
    <row r="1311" spans="1:166" s="4" customFormat="1" ht="24.75" hidden="1" customHeight="1" x14ac:dyDescent="0.25">
      <c r="A1311" s="4">
        <v>1309</v>
      </c>
      <c r="B1311" s="4" t="s">
        <v>4279</v>
      </c>
      <c r="C1311" s="214" t="s">
        <v>3028</v>
      </c>
      <c r="D1311" s="209" t="s">
        <v>4177</v>
      </c>
      <c r="E1311" s="214" t="s">
        <v>4500</v>
      </c>
      <c r="F1311" s="26" t="s">
        <v>2101</v>
      </c>
      <c r="G1311" s="26" t="s">
        <v>2296</v>
      </c>
      <c r="H1311" s="26" t="s">
        <v>40</v>
      </c>
      <c r="I1311" s="8">
        <v>45730</v>
      </c>
      <c r="J1311" s="71">
        <f t="shared" ca="1" si="195"/>
        <v>287.39353854166984</v>
      </c>
      <c r="K1311" s="19">
        <v>364</v>
      </c>
      <c r="L1311" s="70">
        <f t="shared" si="196"/>
        <v>46094</v>
      </c>
      <c r="M1311" s="214" t="s">
        <v>4500</v>
      </c>
      <c r="O1311" s="209" t="s">
        <v>4527</v>
      </c>
      <c r="R1311" s="209">
        <v>1</v>
      </c>
      <c r="U1311" s="47" t="s">
        <v>29</v>
      </c>
      <c r="X1311" s="47" t="s">
        <v>6973</v>
      </c>
      <c r="Y1311" s="209" t="s">
        <v>4427</v>
      </c>
      <c r="Z1311" s="110" t="s">
        <v>4336</v>
      </c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  <c r="AZ1311" s="7"/>
      <c r="BA1311" s="7"/>
      <c r="BB1311" s="7"/>
      <c r="BC1311" s="7"/>
      <c r="BD1311" s="7"/>
      <c r="BE1311" s="7"/>
      <c r="BF1311" s="7"/>
      <c r="BG1311" s="7"/>
      <c r="BH1311" s="7"/>
      <c r="BI1311" s="7"/>
      <c r="BJ1311" s="7"/>
      <c r="BK1311" s="7"/>
      <c r="BL1311" s="7"/>
      <c r="BM1311" s="7"/>
      <c r="BN1311" s="7"/>
      <c r="BO1311" s="7"/>
      <c r="BP1311" s="7"/>
      <c r="BQ1311" s="7"/>
      <c r="BR1311" s="7"/>
      <c r="BS1311" s="7"/>
      <c r="BT1311" s="7"/>
      <c r="BU1311" s="7"/>
      <c r="BV1311" s="7"/>
      <c r="BW1311" s="7"/>
      <c r="BX1311" s="7"/>
      <c r="BY1311" s="7"/>
      <c r="BZ1311" s="7"/>
      <c r="CA1311" s="7"/>
      <c r="CB1311" s="7"/>
      <c r="CC1311" s="7"/>
      <c r="CD1311" s="7"/>
      <c r="CE1311" s="7"/>
      <c r="CF1311" s="7"/>
      <c r="CG1311" s="7"/>
      <c r="CH1311" s="7"/>
      <c r="CI1311" s="7"/>
      <c r="CJ1311" s="7"/>
      <c r="CK1311" s="7"/>
      <c r="CL1311" s="7"/>
      <c r="CM1311" s="7"/>
      <c r="CN1311" s="7"/>
      <c r="CO1311" s="7"/>
      <c r="CP1311" s="7"/>
      <c r="CQ1311" s="7"/>
      <c r="CR1311" s="7"/>
      <c r="CS1311" s="7"/>
      <c r="CT1311" s="7"/>
      <c r="CU1311" s="7"/>
      <c r="CV1311" s="7"/>
      <c r="CW1311" s="7"/>
      <c r="CX1311" s="7"/>
      <c r="CY1311" s="7"/>
      <c r="CZ1311" s="7"/>
      <c r="DA1311" s="7"/>
      <c r="DB1311" s="7"/>
      <c r="DC1311" s="7"/>
      <c r="DD1311" s="7"/>
      <c r="DE1311" s="7"/>
      <c r="DF1311" s="7"/>
      <c r="DG1311" s="7"/>
      <c r="DH1311" s="7"/>
      <c r="DI1311" s="7"/>
      <c r="DJ1311" s="7"/>
      <c r="DK1311" s="7"/>
      <c r="DL1311" s="7"/>
      <c r="DM1311" s="7"/>
      <c r="DN1311" s="7"/>
      <c r="DO1311" s="7"/>
      <c r="DP1311" s="7"/>
      <c r="DQ1311" s="7"/>
      <c r="DR1311" s="7"/>
      <c r="DS1311" s="7"/>
      <c r="DT1311" s="7"/>
      <c r="DU1311" s="7"/>
      <c r="DV1311" s="7"/>
      <c r="DW1311" s="7"/>
      <c r="DX1311" s="7"/>
      <c r="DY1311" s="7"/>
      <c r="DZ1311" s="7"/>
      <c r="EA1311" s="7"/>
      <c r="EB1311" s="7"/>
      <c r="EC1311" s="7"/>
      <c r="ED1311" s="7"/>
      <c r="EE1311" s="7"/>
      <c r="EF1311" s="7"/>
      <c r="EG1311" s="7"/>
      <c r="EH1311" s="7"/>
      <c r="EI1311" s="7"/>
      <c r="EJ1311" s="7"/>
      <c r="EK1311" s="7"/>
      <c r="EL1311" s="7"/>
      <c r="EM1311" s="7"/>
      <c r="EN1311" s="7"/>
      <c r="EO1311" s="7"/>
      <c r="EP1311" s="7"/>
      <c r="EQ1311" s="7"/>
      <c r="ER1311" s="7"/>
      <c r="ES1311" s="7"/>
      <c r="ET1311" s="7"/>
      <c r="EU1311" s="7"/>
      <c r="EV1311" s="7"/>
      <c r="EW1311" s="7"/>
      <c r="EX1311" s="7"/>
      <c r="EY1311" s="7"/>
      <c r="EZ1311" s="7"/>
      <c r="FA1311" s="7"/>
      <c r="FB1311" s="7"/>
      <c r="FC1311" s="7"/>
      <c r="FD1311" s="7"/>
      <c r="FE1311" s="7"/>
      <c r="FF1311" s="7"/>
      <c r="FG1311" s="7"/>
      <c r="FH1311" s="7"/>
      <c r="FI1311" s="7"/>
      <c r="FJ1311" s="7"/>
    </row>
    <row r="1312" spans="1:166" s="4" customFormat="1" ht="24.75" hidden="1" customHeight="1" x14ac:dyDescent="0.25">
      <c r="A1312" s="4">
        <v>1310</v>
      </c>
      <c r="B1312" s="4" t="s">
        <v>4279</v>
      </c>
      <c r="C1312" s="214" t="s">
        <v>4370</v>
      </c>
      <c r="D1312" s="209" t="s">
        <v>4177</v>
      </c>
      <c r="E1312" s="214" t="s">
        <v>4501</v>
      </c>
      <c r="F1312" s="26" t="s">
        <v>2101</v>
      </c>
      <c r="G1312" s="26" t="s">
        <v>2296</v>
      </c>
      <c r="H1312" s="26" t="s">
        <v>40</v>
      </c>
      <c r="I1312" s="8">
        <v>45730</v>
      </c>
      <c r="J1312" s="71">
        <f t="shared" ca="1" si="195"/>
        <v>287.39353854166984</v>
      </c>
      <c r="K1312" s="19">
        <v>364</v>
      </c>
      <c r="L1312" s="70">
        <f t="shared" si="196"/>
        <v>46094</v>
      </c>
      <c r="M1312" s="214" t="s">
        <v>4501</v>
      </c>
      <c r="O1312" s="209" t="s">
        <v>4527</v>
      </c>
      <c r="R1312" s="209" t="s">
        <v>4535</v>
      </c>
      <c r="U1312" s="47" t="s">
        <v>29</v>
      </c>
      <c r="X1312" s="47" t="s">
        <v>6973</v>
      </c>
      <c r="Y1312" s="209" t="s">
        <v>4428</v>
      </c>
      <c r="Z1312" s="110" t="s">
        <v>4337</v>
      </c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7"/>
      <c r="AX1312" s="7"/>
      <c r="AY1312" s="7"/>
      <c r="AZ1312" s="7"/>
      <c r="BA1312" s="7"/>
      <c r="BB1312" s="7"/>
      <c r="BC1312" s="7"/>
      <c r="BD1312" s="7"/>
      <c r="BE1312" s="7"/>
      <c r="BF1312" s="7"/>
      <c r="BG1312" s="7"/>
      <c r="BH1312" s="7"/>
      <c r="BI1312" s="7"/>
      <c r="BJ1312" s="7"/>
      <c r="BK1312" s="7"/>
      <c r="BL1312" s="7"/>
      <c r="BM1312" s="7"/>
      <c r="BN1312" s="7"/>
      <c r="BO1312" s="7"/>
      <c r="BP1312" s="7"/>
      <c r="BQ1312" s="7"/>
      <c r="BR1312" s="7"/>
      <c r="BS1312" s="7"/>
      <c r="BT1312" s="7"/>
      <c r="BU1312" s="7"/>
      <c r="BV1312" s="7"/>
      <c r="BW1312" s="7"/>
      <c r="BX1312" s="7"/>
      <c r="BY1312" s="7"/>
      <c r="BZ1312" s="7"/>
      <c r="CA1312" s="7"/>
      <c r="CB1312" s="7"/>
      <c r="CC1312" s="7"/>
      <c r="CD1312" s="7"/>
      <c r="CE1312" s="7"/>
      <c r="CF1312" s="7"/>
      <c r="CG1312" s="7"/>
      <c r="CH1312" s="7"/>
      <c r="CI1312" s="7"/>
      <c r="CJ1312" s="7"/>
      <c r="CK1312" s="7"/>
      <c r="CL1312" s="7"/>
      <c r="CM1312" s="7"/>
      <c r="CN1312" s="7"/>
      <c r="CO1312" s="7"/>
      <c r="CP1312" s="7"/>
      <c r="CQ1312" s="7"/>
      <c r="CR1312" s="7"/>
      <c r="CS1312" s="7"/>
      <c r="CT1312" s="7"/>
      <c r="CU1312" s="7"/>
      <c r="CV1312" s="7"/>
      <c r="CW1312" s="7"/>
      <c r="CX1312" s="7"/>
      <c r="CY1312" s="7"/>
      <c r="CZ1312" s="7"/>
      <c r="DA1312" s="7"/>
      <c r="DB1312" s="7"/>
      <c r="DC1312" s="7"/>
      <c r="DD1312" s="7"/>
      <c r="DE1312" s="7"/>
      <c r="DF1312" s="7"/>
      <c r="DG1312" s="7"/>
      <c r="DH1312" s="7"/>
      <c r="DI1312" s="7"/>
      <c r="DJ1312" s="7"/>
      <c r="DK1312" s="7"/>
      <c r="DL1312" s="7"/>
      <c r="DM1312" s="7"/>
      <c r="DN1312" s="7"/>
      <c r="DO1312" s="7"/>
      <c r="DP1312" s="7"/>
      <c r="DQ1312" s="7"/>
      <c r="DR1312" s="7"/>
      <c r="DS1312" s="7"/>
      <c r="DT1312" s="7"/>
      <c r="DU1312" s="7"/>
      <c r="DV1312" s="7"/>
      <c r="DW1312" s="7"/>
      <c r="DX1312" s="7"/>
      <c r="DY1312" s="7"/>
      <c r="DZ1312" s="7"/>
      <c r="EA1312" s="7"/>
      <c r="EB1312" s="7"/>
      <c r="EC1312" s="7"/>
      <c r="ED1312" s="7"/>
      <c r="EE1312" s="7"/>
      <c r="EF1312" s="7"/>
      <c r="EG1312" s="7"/>
      <c r="EH1312" s="7"/>
      <c r="EI1312" s="7"/>
      <c r="EJ1312" s="7"/>
      <c r="EK1312" s="7"/>
      <c r="EL1312" s="7"/>
      <c r="EM1312" s="7"/>
      <c r="EN1312" s="7"/>
      <c r="EO1312" s="7"/>
      <c r="EP1312" s="7"/>
      <c r="EQ1312" s="7"/>
      <c r="ER1312" s="7"/>
      <c r="ES1312" s="7"/>
      <c r="ET1312" s="7"/>
      <c r="EU1312" s="7"/>
      <c r="EV1312" s="7"/>
      <c r="EW1312" s="7"/>
      <c r="EX1312" s="7"/>
      <c r="EY1312" s="7"/>
      <c r="EZ1312" s="7"/>
      <c r="FA1312" s="7"/>
      <c r="FB1312" s="7"/>
      <c r="FC1312" s="7"/>
      <c r="FD1312" s="7"/>
      <c r="FE1312" s="7"/>
      <c r="FF1312" s="7"/>
      <c r="FG1312" s="7"/>
      <c r="FH1312" s="7"/>
      <c r="FI1312" s="7"/>
      <c r="FJ1312" s="7"/>
    </row>
    <row r="1313" spans="1:166" s="4" customFormat="1" ht="24.75" hidden="1" customHeight="1" x14ac:dyDescent="0.25">
      <c r="A1313" s="4">
        <v>1311</v>
      </c>
      <c r="B1313" s="4" t="s">
        <v>4279</v>
      </c>
      <c r="C1313" s="214" t="s">
        <v>3028</v>
      </c>
      <c r="D1313" s="209" t="s">
        <v>4177</v>
      </c>
      <c r="E1313" s="214" t="s">
        <v>4502</v>
      </c>
      <c r="F1313" s="26" t="s">
        <v>2101</v>
      </c>
      <c r="G1313" s="26" t="s">
        <v>2296</v>
      </c>
      <c r="H1313" s="26" t="s">
        <v>40</v>
      </c>
      <c r="I1313" s="8">
        <v>45730</v>
      </c>
      <c r="J1313" s="71">
        <f t="shared" ca="1" si="195"/>
        <v>287.39353854166984</v>
      </c>
      <c r="K1313" s="19">
        <v>364</v>
      </c>
      <c r="L1313" s="70">
        <f t="shared" si="196"/>
        <v>46094</v>
      </c>
      <c r="M1313" s="214" t="s">
        <v>4502</v>
      </c>
      <c r="O1313" s="209" t="s">
        <v>4265</v>
      </c>
      <c r="R1313" s="209"/>
      <c r="U1313" s="47" t="s">
        <v>29</v>
      </c>
      <c r="X1313" s="47" t="s">
        <v>6973</v>
      </c>
      <c r="Y1313" s="209" t="s">
        <v>4429</v>
      </c>
      <c r="Z1313" s="110" t="s">
        <v>4338</v>
      </c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7"/>
      <c r="AX1313" s="7"/>
      <c r="AY1313" s="7"/>
      <c r="AZ1313" s="7"/>
      <c r="BA1313" s="7"/>
      <c r="BB1313" s="7"/>
      <c r="BC1313" s="7"/>
      <c r="BD1313" s="7"/>
      <c r="BE1313" s="7"/>
      <c r="BF1313" s="7"/>
      <c r="BG1313" s="7"/>
      <c r="BH1313" s="7"/>
      <c r="BI1313" s="7"/>
      <c r="BJ1313" s="7"/>
      <c r="BK1313" s="7"/>
      <c r="BL1313" s="7"/>
      <c r="BM1313" s="7"/>
      <c r="BN1313" s="7"/>
      <c r="BO1313" s="7"/>
      <c r="BP1313" s="7"/>
      <c r="BQ1313" s="7"/>
      <c r="BR1313" s="7"/>
      <c r="BS1313" s="7"/>
      <c r="BT1313" s="7"/>
      <c r="BU1313" s="7"/>
      <c r="BV1313" s="7"/>
      <c r="BW1313" s="7"/>
      <c r="BX1313" s="7"/>
      <c r="BY1313" s="7"/>
      <c r="BZ1313" s="7"/>
      <c r="CA1313" s="7"/>
      <c r="CB1313" s="7"/>
      <c r="CC1313" s="7"/>
      <c r="CD1313" s="7"/>
      <c r="CE1313" s="7"/>
      <c r="CF1313" s="7"/>
      <c r="CG1313" s="7"/>
      <c r="CH1313" s="7"/>
      <c r="CI1313" s="7"/>
      <c r="CJ1313" s="7"/>
      <c r="CK1313" s="7"/>
      <c r="CL1313" s="7"/>
      <c r="CM1313" s="7"/>
      <c r="CN1313" s="7"/>
      <c r="CO1313" s="7"/>
      <c r="CP1313" s="7"/>
      <c r="CQ1313" s="7"/>
      <c r="CR1313" s="7"/>
      <c r="CS1313" s="7"/>
      <c r="CT1313" s="7"/>
      <c r="CU1313" s="7"/>
      <c r="CV1313" s="7"/>
      <c r="CW1313" s="7"/>
      <c r="CX1313" s="7"/>
      <c r="CY1313" s="7"/>
      <c r="CZ1313" s="7"/>
      <c r="DA1313" s="7"/>
      <c r="DB1313" s="7"/>
      <c r="DC1313" s="7"/>
      <c r="DD1313" s="7"/>
      <c r="DE1313" s="7"/>
      <c r="DF1313" s="7"/>
      <c r="DG1313" s="7"/>
      <c r="DH1313" s="7"/>
      <c r="DI1313" s="7"/>
      <c r="DJ1313" s="7"/>
      <c r="DK1313" s="7"/>
      <c r="DL1313" s="7"/>
      <c r="DM1313" s="7"/>
      <c r="DN1313" s="7"/>
      <c r="DO1313" s="7"/>
      <c r="DP1313" s="7"/>
      <c r="DQ1313" s="7"/>
      <c r="DR1313" s="7"/>
      <c r="DS1313" s="7"/>
      <c r="DT1313" s="7"/>
      <c r="DU1313" s="7"/>
      <c r="DV1313" s="7"/>
      <c r="DW1313" s="7"/>
      <c r="DX1313" s="7"/>
      <c r="DY1313" s="7"/>
      <c r="DZ1313" s="7"/>
      <c r="EA1313" s="7"/>
      <c r="EB1313" s="7"/>
      <c r="EC1313" s="7"/>
      <c r="ED1313" s="7"/>
      <c r="EE1313" s="7"/>
      <c r="EF1313" s="7"/>
      <c r="EG1313" s="7"/>
      <c r="EH1313" s="7"/>
      <c r="EI1313" s="7"/>
      <c r="EJ1313" s="7"/>
      <c r="EK1313" s="7"/>
      <c r="EL1313" s="7"/>
      <c r="EM1313" s="7"/>
      <c r="EN1313" s="7"/>
      <c r="EO1313" s="7"/>
      <c r="EP1313" s="7"/>
      <c r="EQ1313" s="7"/>
      <c r="ER1313" s="7"/>
      <c r="ES1313" s="7"/>
      <c r="ET1313" s="7"/>
      <c r="EU1313" s="7"/>
      <c r="EV1313" s="7"/>
      <c r="EW1313" s="7"/>
      <c r="EX1313" s="7"/>
      <c r="EY1313" s="7"/>
      <c r="EZ1313" s="7"/>
      <c r="FA1313" s="7"/>
      <c r="FB1313" s="7"/>
      <c r="FC1313" s="7"/>
      <c r="FD1313" s="7"/>
      <c r="FE1313" s="7"/>
      <c r="FF1313" s="7"/>
      <c r="FG1313" s="7"/>
      <c r="FH1313" s="7"/>
      <c r="FI1313" s="7"/>
      <c r="FJ1313" s="7"/>
    </row>
    <row r="1314" spans="1:166" s="4" customFormat="1" ht="24.75" hidden="1" customHeight="1" x14ac:dyDescent="0.25">
      <c r="A1314" s="4">
        <v>1312</v>
      </c>
      <c r="B1314" s="4" t="s">
        <v>4279</v>
      </c>
      <c r="C1314" s="214" t="s">
        <v>3028</v>
      </c>
      <c r="D1314" s="209" t="s">
        <v>4177</v>
      </c>
      <c r="E1314" s="214" t="s">
        <v>4502</v>
      </c>
      <c r="F1314" s="26" t="s">
        <v>2101</v>
      </c>
      <c r="G1314" s="26" t="s">
        <v>2296</v>
      </c>
      <c r="H1314" s="26" t="s">
        <v>40</v>
      </c>
      <c r="I1314" s="8">
        <v>45730</v>
      </c>
      <c r="J1314" s="71">
        <f t="shared" ca="1" si="195"/>
        <v>287.39353854166984</v>
      </c>
      <c r="K1314" s="19">
        <v>364</v>
      </c>
      <c r="L1314" s="70">
        <f t="shared" si="196"/>
        <v>46094</v>
      </c>
      <c r="M1314" s="214" t="s">
        <v>4502</v>
      </c>
      <c r="O1314" s="209" t="s">
        <v>4265</v>
      </c>
      <c r="R1314" s="209"/>
      <c r="U1314" s="47" t="s">
        <v>29</v>
      </c>
      <c r="X1314" s="47" t="s">
        <v>6973</v>
      </c>
      <c r="Y1314" s="209" t="s">
        <v>4430</v>
      </c>
      <c r="Z1314" s="110" t="s">
        <v>4339</v>
      </c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7"/>
      <c r="AX1314" s="7"/>
      <c r="AY1314" s="7"/>
      <c r="AZ1314" s="7"/>
      <c r="BA1314" s="7"/>
      <c r="BB1314" s="7"/>
      <c r="BC1314" s="7"/>
      <c r="BD1314" s="7"/>
      <c r="BE1314" s="7"/>
      <c r="BF1314" s="7"/>
      <c r="BG1314" s="7"/>
      <c r="BH1314" s="7"/>
      <c r="BI1314" s="7"/>
      <c r="BJ1314" s="7"/>
      <c r="BK1314" s="7"/>
      <c r="BL1314" s="7"/>
      <c r="BM1314" s="7"/>
      <c r="BN1314" s="7"/>
      <c r="BO1314" s="7"/>
      <c r="BP1314" s="7"/>
      <c r="BQ1314" s="7"/>
      <c r="BR1314" s="7"/>
      <c r="BS1314" s="7"/>
      <c r="BT1314" s="7"/>
      <c r="BU1314" s="7"/>
      <c r="BV1314" s="7"/>
      <c r="BW1314" s="7"/>
      <c r="BX1314" s="7"/>
      <c r="BY1314" s="7"/>
      <c r="BZ1314" s="7"/>
      <c r="CA1314" s="7"/>
      <c r="CB1314" s="7"/>
      <c r="CC1314" s="7"/>
      <c r="CD1314" s="7"/>
      <c r="CE1314" s="7"/>
      <c r="CF1314" s="7"/>
      <c r="CG1314" s="7"/>
      <c r="CH1314" s="7"/>
      <c r="CI1314" s="7"/>
      <c r="CJ1314" s="7"/>
      <c r="CK1314" s="7"/>
      <c r="CL1314" s="7"/>
      <c r="CM1314" s="7"/>
      <c r="CN1314" s="7"/>
      <c r="CO1314" s="7"/>
      <c r="CP1314" s="7"/>
      <c r="CQ1314" s="7"/>
      <c r="CR1314" s="7"/>
      <c r="CS1314" s="7"/>
      <c r="CT1314" s="7"/>
      <c r="CU1314" s="7"/>
      <c r="CV1314" s="7"/>
      <c r="CW1314" s="7"/>
      <c r="CX1314" s="7"/>
      <c r="CY1314" s="7"/>
      <c r="CZ1314" s="7"/>
      <c r="DA1314" s="7"/>
      <c r="DB1314" s="7"/>
      <c r="DC1314" s="7"/>
      <c r="DD1314" s="7"/>
      <c r="DE1314" s="7"/>
      <c r="DF1314" s="7"/>
      <c r="DG1314" s="7"/>
      <c r="DH1314" s="7"/>
      <c r="DI1314" s="7"/>
      <c r="DJ1314" s="7"/>
      <c r="DK1314" s="7"/>
      <c r="DL1314" s="7"/>
      <c r="DM1314" s="7"/>
      <c r="DN1314" s="7"/>
      <c r="DO1314" s="7"/>
      <c r="DP1314" s="7"/>
      <c r="DQ1314" s="7"/>
      <c r="DR1314" s="7"/>
      <c r="DS1314" s="7"/>
      <c r="DT1314" s="7"/>
      <c r="DU1314" s="7"/>
      <c r="DV1314" s="7"/>
      <c r="DW1314" s="7"/>
      <c r="DX1314" s="7"/>
      <c r="DY1314" s="7"/>
      <c r="DZ1314" s="7"/>
      <c r="EA1314" s="7"/>
      <c r="EB1314" s="7"/>
      <c r="EC1314" s="7"/>
      <c r="ED1314" s="7"/>
      <c r="EE1314" s="7"/>
      <c r="EF1314" s="7"/>
      <c r="EG1314" s="7"/>
      <c r="EH1314" s="7"/>
      <c r="EI1314" s="7"/>
      <c r="EJ1314" s="7"/>
      <c r="EK1314" s="7"/>
      <c r="EL1314" s="7"/>
      <c r="EM1314" s="7"/>
      <c r="EN1314" s="7"/>
      <c r="EO1314" s="7"/>
      <c r="EP1314" s="7"/>
      <c r="EQ1314" s="7"/>
      <c r="ER1314" s="7"/>
      <c r="ES1314" s="7"/>
      <c r="ET1314" s="7"/>
      <c r="EU1314" s="7"/>
      <c r="EV1314" s="7"/>
      <c r="EW1314" s="7"/>
      <c r="EX1314" s="7"/>
      <c r="EY1314" s="7"/>
      <c r="EZ1314" s="7"/>
      <c r="FA1314" s="7"/>
      <c r="FB1314" s="7"/>
      <c r="FC1314" s="7"/>
      <c r="FD1314" s="7"/>
      <c r="FE1314" s="7"/>
      <c r="FF1314" s="7"/>
      <c r="FG1314" s="7"/>
      <c r="FH1314" s="7"/>
      <c r="FI1314" s="7"/>
      <c r="FJ1314" s="7"/>
    </row>
    <row r="1315" spans="1:166" s="4" customFormat="1" ht="24.75" hidden="1" customHeight="1" x14ac:dyDescent="0.25">
      <c r="A1315" s="4">
        <v>1313</v>
      </c>
      <c r="B1315" s="4" t="s">
        <v>4279</v>
      </c>
      <c r="C1315" s="214" t="s">
        <v>4370</v>
      </c>
      <c r="D1315" s="209" t="s">
        <v>4177</v>
      </c>
      <c r="E1315" s="214" t="s">
        <v>4503</v>
      </c>
      <c r="F1315" s="26" t="s">
        <v>2101</v>
      </c>
      <c r="G1315" s="26" t="s">
        <v>2296</v>
      </c>
      <c r="H1315" s="26" t="s">
        <v>40</v>
      </c>
      <c r="I1315" s="8">
        <v>45730</v>
      </c>
      <c r="J1315" s="71">
        <f t="shared" ca="1" si="195"/>
        <v>287.39353854166984</v>
      </c>
      <c r="K1315" s="19">
        <v>364</v>
      </c>
      <c r="L1315" s="70">
        <f t="shared" si="196"/>
        <v>46094</v>
      </c>
      <c r="M1315" s="214" t="s">
        <v>4503</v>
      </c>
      <c r="O1315" s="209" t="s">
        <v>4264</v>
      </c>
      <c r="R1315" s="209"/>
      <c r="U1315" s="47" t="s">
        <v>29</v>
      </c>
      <c r="X1315" s="47" t="s">
        <v>6973</v>
      </c>
      <c r="Y1315" s="209" t="s">
        <v>4431</v>
      </c>
      <c r="Z1315" s="110" t="s">
        <v>4340</v>
      </c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7"/>
      <c r="AX1315" s="7"/>
      <c r="AY1315" s="7"/>
      <c r="AZ1315" s="7"/>
      <c r="BA1315" s="7"/>
      <c r="BB1315" s="7"/>
      <c r="BC1315" s="7"/>
      <c r="BD1315" s="7"/>
      <c r="BE1315" s="7"/>
      <c r="BF1315" s="7"/>
      <c r="BG1315" s="7"/>
      <c r="BH1315" s="7"/>
      <c r="BI1315" s="7"/>
      <c r="BJ1315" s="7"/>
      <c r="BK1315" s="7"/>
      <c r="BL1315" s="7"/>
      <c r="BM1315" s="7"/>
      <c r="BN1315" s="7"/>
      <c r="BO1315" s="7"/>
      <c r="BP1315" s="7"/>
      <c r="BQ1315" s="7"/>
      <c r="BR1315" s="7"/>
      <c r="BS1315" s="7"/>
      <c r="BT1315" s="7"/>
      <c r="BU1315" s="7"/>
      <c r="BV1315" s="7"/>
      <c r="BW1315" s="7"/>
      <c r="BX1315" s="7"/>
      <c r="BY1315" s="7"/>
      <c r="BZ1315" s="7"/>
      <c r="CA1315" s="7"/>
      <c r="CB1315" s="7"/>
      <c r="CC1315" s="7"/>
      <c r="CD1315" s="7"/>
      <c r="CE1315" s="7"/>
      <c r="CF1315" s="7"/>
      <c r="CG1315" s="7"/>
      <c r="CH1315" s="7"/>
      <c r="CI1315" s="7"/>
      <c r="CJ1315" s="7"/>
      <c r="CK1315" s="7"/>
      <c r="CL1315" s="7"/>
      <c r="CM1315" s="7"/>
      <c r="CN1315" s="7"/>
      <c r="CO1315" s="7"/>
      <c r="CP1315" s="7"/>
      <c r="CQ1315" s="7"/>
      <c r="CR1315" s="7"/>
      <c r="CS1315" s="7"/>
      <c r="CT1315" s="7"/>
      <c r="CU1315" s="7"/>
      <c r="CV1315" s="7"/>
      <c r="CW1315" s="7"/>
      <c r="CX1315" s="7"/>
      <c r="CY1315" s="7"/>
      <c r="CZ1315" s="7"/>
      <c r="DA1315" s="7"/>
      <c r="DB1315" s="7"/>
      <c r="DC1315" s="7"/>
      <c r="DD1315" s="7"/>
      <c r="DE1315" s="7"/>
      <c r="DF1315" s="7"/>
      <c r="DG1315" s="7"/>
      <c r="DH1315" s="7"/>
      <c r="DI1315" s="7"/>
      <c r="DJ1315" s="7"/>
      <c r="DK1315" s="7"/>
      <c r="DL1315" s="7"/>
      <c r="DM1315" s="7"/>
      <c r="DN1315" s="7"/>
      <c r="DO1315" s="7"/>
      <c r="DP1315" s="7"/>
      <c r="DQ1315" s="7"/>
      <c r="DR1315" s="7"/>
      <c r="DS1315" s="7"/>
      <c r="DT1315" s="7"/>
      <c r="DU1315" s="7"/>
      <c r="DV1315" s="7"/>
      <c r="DW1315" s="7"/>
      <c r="DX1315" s="7"/>
      <c r="DY1315" s="7"/>
      <c r="DZ1315" s="7"/>
      <c r="EA1315" s="7"/>
      <c r="EB1315" s="7"/>
      <c r="EC1315" s="7"/>
      <c r="ED1315" s="7"/>
      <c r="EE1315" s="7"/>
      <c r="EF1315" s="7"/>
      <c r="EG1315" s="7"/>
      <c r="EH1315" s="7"/>
      <c r="EI1315" s="7"/>
      <c r="EJ1315" s="7"/>
      <c r="EK1315" s="7"/>
      <c r="EL1315" s="7"/>
      <c r="EM1315" s="7"/>
      <c r="EN1315" s="7"/>
      <c r="EO1315" s="7"/>
      <c r="EP1315" s="7"/>
      <c r="EQ1315" s="7"/>
      <c r="ER1315" s="7"/>
      <c r="ES1315" s="7"/>
      <c r="ET1315" s="7"/>
      <c r="EU1315" s="7"/>
      <c r="EV1315" s="7"/>
      <c r="EW1315" s="7"/>
      <c r="EX1315" s="7"/>
      <c r="EY1315" s="7"/>
      <c r="EZ1315" s="7"/>
      <c r="FA1315" s="7"/>
      <c r="FB1315" s="7"/>
      <c r="FC1315" s="7"/>
      <c r="FD1315" s="7"/>
      <c r="FE1315" s="7"/>
      <c r="FF1315" s="7"/>
      <c r="FG1315" s="7"/>
      <c r="FH1315" s="7"/>
      <c r="FI1315" s="7"/>
      <c r="FJ1315" s="7"/>
    </row>
    <row r="1316" spans="1:166" s="4" customFormat="1" ht="24.75" hidden="1" customHeight="1" x14ac:dyDescent="0.25">
      <c r="A1316" s="4">
        <v>1314</v>
      </c>
      <c r="B1316" s="4" t="s">
        <v>4279</v>
      </c>
      <c r="C1316" s="214" t="s">
        <v>1508</v>
      </c>
      <c r="D1316" s="209" t="s">
        <v>4177</v>
      </c>
      <c r="E1316" s="214" t="s">
        <v>4504</v>
      </c>
      <c r="F1316" s="26" t="s">
        <v>2101</v>
      </c>
      <c r="G1316" s="26" t="s">
        <v>2296</v>
      </c>
      <c r="H1316" s="26" t="s">
        <v>40</v>
      </c>
      <c r="I1316" s="8">
        <v>45730</v>
      </c>
      <c r="J1316" s="71">
        <f t="shared" ca="1" si="195"/>
        <v>287.39353854166984</v>
      </c>
      <c r="K1316" s="19">
        <v>364</v>
      </c>
      <c r="L1316" s="70">
        <f t="shared" si="196"/>
        <v>46094</v>
      </c>
      <c r="M1316" s="214" t="s">
        <v>4504</v>
      </c>
      <c r="O1316" s="209" t="s">
        <v>4271</v>
      </c>
      <c r="R1316" s="209"/>
      <c r="U1316" s="47" t="s">
        <v>29</v>
      </c>
      <c r="X1316" s="47" t="s">
        <v>6973</v>
      </c>
      <c r="Y1316" s="209" t="s">
        <v>4432</v>
      </c>
      <c r="Z1316" s="110" t="s">
        <v>4341</v>
      </c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7"/>
      <c r="AX1316" s="7"/>
      <c r="AY1316" s="7"/>
      <c r="AZ1316" s="7"/>
      <c r="BA1316" s="7"/>
      <c r="BB1316" s="7"/>
      <c r="BC1316" s="7"/>
      <c r="BD1316" s="7"/>
      <c r="BE1316" s="7"/>
      <c r="BF1316" s="7"/>
      <c r="BG1316" s="7"/>
      <c r="BH1316" s="7"/>
      <c r="BI1316" s="7"/>
      <c r="BJ1316" s="7"/>
      <c r="BK1316" s="7"/>
      <c r="BL1316" s="7"/>
      <c r="BM1316" s="7"/>
      <c r="BN1316" s="7"/>
      <c r="BO1316" s="7"/>
      <c r="BP1316" s="7"/>
      <c r="BQ1316" s="7"/>
      <c r="BR1316" s="7"/>
      <c r="BS1316" s="7"/>
      <c r="BT1316" s="7"/>
      <c r="BU1316" s="7"/>
      <c r="BV1316" s="7"/>
      <c r="BW1316" s="7"/>
      <c r="BX1316" s="7"/>
      <c r="BY1316" s="7"/>
      <c r="BZ1316" s="7"/>
      <c r="CA1316" s="7"/>
      <c r="CB1316" s="7"/>
      <c r="CC1316" s="7"/>
      <c r="CD1316" s="7"/>
      <c r="CE1316" s="7"/>
      <c r="CF1316" s="7"/>
      <c r="CG1316" s="7"/>
      <c r="CH1316" s="7"/>
      <c r="CI1316" s="7"/>
      <c r="CJ1316" s="7"/>
      <c r="CK1316" s="7"/>
      <c r="CL1316" s="7"/>
      <c r="CM1316" s="7"/>
      <c r="CN1316" s="7"/>
      <c r="CO1316" s="7"/>
      <c r="CP1316" s="7"/>
      <c r="CQ1316" s="7"/>
      <c r="CR1316" s="7"/>
      <c r="CS1316" s="7"/>
      <c r="CT1316" s="7"/>
      <c r="CU1316" s="7"/>
      <c r="CV1316" s="7"/>
      <c r="CW1316" s="7"/>
      <c r="CX1316" s="7"/>
      <c r="CY1316" s="7"/>
      <c r="CZ1316" s="7"/>
      <c r="DA1316" s="7"/>
      <c r="DB1316" s="7"/>
      <c r="DC1316" s="7"/>
      <c r="DD1316" s="7"/>
      <c r="DE1316" s="7"/>
      <c r="DF1316" s="7"/>
      <c r="DG1316" s="7"/>
      <c r="DH1316" s="7"/>
      <c r="DI1316" s="7"/>
      <c r="DJ1316" s="7"/>
      <c r="DK1316" s="7"/>
      <c r="DL1316" s="7"/>
      <c r="DM1316" s="7"/>
      <c r="DN1316" s="7"/>
      <c r="DO1316" s="7"/>
      <c r="DP1316" s="7"/>
      <c r="DQ1316" s="7"/>
      <c r="DR1316" s="7"/>
      <c r="DS1316" s="7"/>
      <c r="DT1316" s="7"/>
      <c r="DU1316" s="7"/>
      <c r="DV1316" s="7"/>
      <c r="DW1316" s="7"/>
      <c r="DX1316" s="7"/>
      <c r="DY1316" s="7"/>
      <c r="DZ1316" s="7"/>
      <c r="EA1316" s="7"/>
      <c r="EB1316" s="7"/>
      <c r="EC1316" s="7"/>
      <c r="ED1316" s="7"/>
      <c r="EE1316" s="7"/>
      <c r="EF1316" s="7"/>
      <c r="EG1316" s="7"/>
      <c r="EH1316" s="7"/>
      <c r="EI1316" s="7"/>
      <c r="EJ1316" s="7"/>
      <c r="EK1316" s="7"/>
      <c r="EL1316" s="7"/>
      <c r="EM1316" s="7"/>
      <c r="EN1316" s="7"/>
      <c r="EO1316" s="7"/>
      <c r="EP1316" s="7"/>
      <c r="EQ1316" s="7"/>
      <c r="ER1316" s="7"/>
      <c r="ES1316" s="7"/>
      <c r="ET1316" s="7"/>
      <c r="EU1316" s="7"/>
      <c r="EV1316" s="7"/>
      <c r="EW1316" s="7"/>
      <c r="EX1316" s="7"/>
      <c r="EY1316" s="7"/>
      <c r="EZ1316" s="7"/>
      <c r="FA1316" s="7"/>
      <c r="FB1316" s="7"/>
      <c r="FC1316" s="7"/>
      <c r="FD1316" s="7"/>
      <c r="FE1316" s="7"/>
      <c r="FF1316" s="7"/>
      <c r="FG1316" s="7"/>
      <c r="FH1316" s="7"/>
      <c r="FI1316" s="7"/>
      <c r="FJ1316" s="7"/>
    </row>
    <row r="1317" spans="1:166" s="4" customFormat="1" ht="24.75" hidden="1" customHeight="1" x14ac:dyDescent="0.25">
      <c r="A1317" s="4">
        <v>1315</v>
      </c>
      <c r="B1317" s="4" t="s">
        <v>4279</v>
      </c>
      <c r="C1317" s="214" t="s">
        <v>4368</v>
      </c>
      <c r="D1317" s="209" t="s">
        <v>4177</v>
      </c>
      <c r="E1317" s="214" t="s">
        <v>4505</v>
      </c>
      <c r="F1317" s="26" t="s">
        <v>2101</v>
      </c>
      <c r="G1317" s="26" t="s">
        <v>2296</v>
      </c>
      <c r="H1317" s="26" t="s">
        <v>40</v>
      </c>
      <c r="I1317" s="8">
        <v>45730</v>
      </c>
      <c r="J1317" s="71">
        <f t="shared" ca="1" si="195"/>
        <v>287.39353854166984</v>
      </c>
      <c r="K1317" s="19">
        <v>364</v>
      </c>
      <c r="L1317" s="70">
        <f t="shared" si="196"/>
        <v>46094</v>
      </c>
      <c r="M1317" s="214" t="s">
        <v>4505</v>
      </c>
      <c r="O1317" s="209" t="s">
        <v>4271</v>
      </c>
      <c r="R1317" s="209">
        <v>1.6</v>
      </c>
      <c r="U1317" s="47" t="s">
        <v>29</v>
      </c>
      <c r="X1317" s="47" t="s">
        <v>6973</v>
      </c>
      <c r="Y1317" s="209" t="s">
        <v>4433</v>
      </c>
      <c r="Z1317" s="110" t="s">
        <v>4342</v>
      </c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7"/>
      <c r="AX1317" s="7"/>
      <c r="AY1317" s="7"/>
      <c r="AZ1317" s="7"/>
      <c r="BA1317" s="7"/>
      <c r="BB1317" s="7"/>
      <c r="BC1317" s="7"/>
      <c r="BD1317" s="7"/>
      <c r="BE1317" s="7"/>
      <c r="BF1317" s="7"/>
      <c r="BG1317" s="7"/>
      <c r="BH1317" s="7"/>
      <c r="BI1317" s="7"/>
      <c r="BJ1317" s="7"/>
      <c r="BK1317" s="7"/>
      <c r="BL1317" s="7"/>
      <c r="BM1317" s="7"/>
      <c r="BN1317" s="7"/>
      <c r="BO1317" s="7"/>
      <c r="BP1317" s="7"/>
      <c r="BQ1317" s="7"/>
      <c r="BR1317" s="7"/>
      <c r="BS1317" s="7"/>
      <c r="BT1317" s="7"/>
      <c r="BU1317" s="7"/>
      <c r="BV1317" s="7"/>
      <c r="BW1317" s="7"/>
      <c r="BX1317" s="7"/>
      <c r="BY1317" s="7"/>
      <c r="BZ1317" s="7"/>
      <c r="CA1317" s="7"/>
      <c r="CB1317" s="7"/>
      <c r="CC1317" s="7"/>
      <c r="CD1317" s="7"/>
      <c r="CE1317" s="7"/>
      <c r="CF1317" s="7"/>
      <c r="CG1317" s="7"/>
      <c r="CH1317" s="7"/>
      <c r="CI1317" s="7"/>
      <c r="CJ1317" s="7"/>
      <c r="CK1317" s="7"/>
      <c r="CL1317" s="7"/>
      <c r="CM1317" s="7"/>
      <c r="CN1317" s="7"/>
      <c r="CO1317" s="7"/>
      <c r="CP1317" s="7"/>
      <c r="CQ1317" s="7"/>
      <c r="CR1317" s="7"/>
      <c r="CS1317" s="7"/>
      <c r="CT1317" s="7"/>
      <c r="CU1317" s="7"/>
      <c r="CV1317" s="7"/>
      <c r="CW1317" s="7"/>
      <c r="CX1317" s="7"/>
      <c r="CY1317" s="7"/>
      <c r="CZ1317" s="7"/>
      <c r="DA1317" s="7"/>
      <c r="DB1317" s="7"/>
      <c r="DC1317" s="7"/>
      <c r="DD1317" s="7"/>
      <c r="DE1317" s="7"/>
      <c r="DF1317" s="7"/>
      <c r="DG1317" s="7"/>
      <c r="DH1317" s="7"/>
      <c r="DI1317" s="7"/>
      <c r="DJ1317" s="7"/>
      <c r="DK1317" s="7"/>
      <c r="DL1317" s="7"/>
      <c r="DM1317" s="7"/>
      <c r="DN1317" s="7"/>
      <c r="DO1317" s="7"/>
      <c r="DP1317" s="7"/>
      <c r="DQ1317" s="7"/>
      <c r="DR1317" s="7"/>
      <c r="DS1317" s="7"/>
      <c r="DT1317" s="7"/>
      <c r="DU1317" s="7"/>
      <c r="DV1317" s="7"/>
      <c r="DW1317" s="7"/>
      <c r="DX1317" s="7"/>
      <c r="DY1317" s="7"/>
      <c r="DZ1317" s="7"/>
      <c r="EA1317" s="7"/>
      <c r="EB1317" s="7"/>
      <c r="EC1317" s="7"/>
      <c r="ED1317" s="7"/>
      <c r="EE1317" s="7"/>
      <c r="EF1317" s="7"/>
      <c r="EG1317" s="7"/>
      <c r="EH1317" s="7"/>
      <c r="EI1317" s="7"/>
      <c r="EJ1317" s="7"/>
      <c r="EK1317" s="7"/>
      <c r="EL1317" s="7"/>
      <c r="EM1317" s="7"/>
      <c r="EN1317" s="7"/>
      <c r="EO1317" s="7"/>
      <c r="EP1317" s="7"/>
      <c r="EQ1317" s="7"/>
      <c r="ER1317" s="7"/>
      <c r="ES1317" s="7"/>
      <c r="ET1317" s="7"/>
      <c r="EU1317" s="7"/>
      <c r="EV1317" s="7"/>
      <c r="EW1317" s="7"/>
      <c r="EX1317" s="7"/>
      <c r="EY1317" s="7"/>
      <c r="EZ1317" s="7"/>
      <c r="FA1317" s="7"/>
      <c r="FB1317" s="7"/>
      <c r="FC1317" s="7"/>
      <c r="FD1317" s="7"/>
      <c r="FE1317" s="7"/>
      <c r="FF1317" s="7"/>
      <c r="FG1317" s="7"/>
      <c r="FH1317" s="7"/>
      <c r="FI1317" s="7"/>
      <c r="FJ1317" s="7"/>
    </row>
    <row r="1318" spans="1:166" s="4" customFormat="1" ht="24.75" hidden="1" customHeight="1" x14ac:dyDescent="0.25">
      <c r="A1318" s="4">
        <v>1316</v>
      </c>
      <c r="B1318" s="4" t="s">
        <v>4279</v>
      </c>
      <c r="C1318" s="214" t="s">
        <v>4368</v>
      </c>
      <c r="D1318" s="209" t="s">
        <v>4177</v>
      </c>
      <c r="E1318" s="214" t="s">
        <v>4505</v>
      </c>
      <c r="F1318" s="26" t="s">
        <v>2101</v>
      </c>
      <c r="G1318" s="26" t="s">
        <v>2296</v>
      </c>
      <c r="H1318" s="26" t="s">
        <v>40</v>
      </c>
      <c r="I1318" s="8">
        <v>45730</v>
      </c>
      <c r="J1318" s="71">
        <f t="shared" ca="1" si="195"/>
        <v>287.39353854166984</v>
      </c>
      <c r="K1318" s="19">
        <v>364</v>
      </c>
      <c r="L1318" s="70">
        <f t="shared" si="196"/>
        <v>46094</v>
      </c>
      <c r="M1318" s="214" t="s">
        <v>4505</v>
      </c>
      <c r="O1318" s="209" t="s">
        <v>4258</v>
      </c>
      <c r="R1318" s="209">
        <v>1.6</v>
      </c>
      <c r="U1318" s="47" t="s">
        <v>29</v>
      </c>
      <c r="X1318" s="47" t="s">
        <v>6973</v>
      </c>
      <c r="Y1318" s="209" t="s">
        <v>4434</v>
      </c>
      <c r="Z1318" s="110" t="s">
        <v>4343</v>
      </c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  <c r="AY1318" s="7"/>
      <c r="AZ1318" s="7"/>
      <c r="BA1318" s="7"/>
      <c r="BB1318" s="7"/>
      <c r="BC1318" s="7"/>
      <c r="BD1318" s="7"/>
      <c r="BE1318" s="7"/>
      <c r="BF1318" s="7"/>
      <c r="BG1318" s="7"/>
      <c r="BH1318" s="7"/>
      <c r="BI1318" s="7"/>
      <c r="BJ1318" s="7"/>
      <c r="BK1318" s="7"/>
      <c r="BL1318" s="7"/>
      <c r="BM1318" s="7"/>
      <c r="BN1318" s="7"/>
      <c r="BO1318" s="7"/>
      <c r="BP1318" s="7"/>
      <c r="BQ1318" s="7"/>
      <c r="BR1318" s="7"/>
      <c r="BS1318" s="7"/>
      <c r="BT1318" s="7"/>
      <c r="BU1318" s="7"/>
      <c r="BV1318" s="7"/>
      <c r="BW1318" s="7"/>
      <c r="BX1318" s="7"/>
      <c r="BY1318" s="7"/>
      <c r="BZ1318" s="7"/>
      <c r="CA1318" s="7"/>
      <c r="CB1318" s="7"/>
      <c r="CC1318" s="7"/>
      <c r="CD1318" s="7"/>
      <c r="CE1318" s="7"/>
      <c r="CF1318" s="7"/>
      <c r="CG1318" s="7"/>
      <c r="CH1318" s="7"/>
      <c r="CI1318" s="7"/>
      <c r="CJ1318" s="7"/>
      <c r="CK1318" s="7"/>
      <c r="CL1318" s="7"/>
      <c r="CM1318" s="7"/>
      <c r="CN1318" s="7"/>
      <c r="CO1318" s="7"/>
      <c r="CP1318" s="7"/>
      <c r="CQ1318" s="7"/>
      <c r="CR1318" s="7"/>
      <c r="CS1318" s="7"/>
      <c r="CT1318" s="7"/>
      <c r="CU1318" s="7"/>
      <c r="CV1318" s="7"/>
      <c r="CW1318" s="7"/>
      <c r="CX1318" s="7"/>
      <c r="CY1318" s="7"/>
      <c r="CZ1318" s="7"/>
      <c r="DA1318" s="7"/>
      <c r="DB1318" s="7"/>
      <c r="DC1318" s="7"/>
      <c r="DD1318" s="7"/>
      <c r="DE1318" s="7"/>
      <c r="DF1318" s="7"/>
      <c r="DG1318" s="7"/>
      <c r="DH1318" s="7"/>
      <c r="DI1318" s="7"/>
      <c r="DJ1318" s="7"/>
      <c r="DK1318" s="7"/>
      <c r="DL1318" s="7"/>
      <c r="DM1318" s="7"/>
      <c r="DN1318" s="7"/>
      <c r="DO1318" s="7"/>
      <c r="DP1318" s="7"/>
      <c r="DQ1318" s="7"/>
      <c r="DR1318" s="7"/>
      <c r="DS1318" s="7"/>
      <c r="DT1318" s="7"/>
      <c r="DU1318" s="7"/>
      <c r="DV1318" s="7"/>
      <c r="DW1318" s="7"/>
      <c r="DX1318" s="7"/>
      <c r="DY1318" s="7"/>
      <c r="DZ1318" s="7"/>
      <c r="EA1318" s="7"/>
      <c r="EB1318" s="7"/>
      <c r="EC1318" s="7"/>
      <c r="ED1318" s="7"/>
      <c r="EE1318" s="7"/>
      <c r="EF1318" s="7"/>
      <c r="EG1318" s="7"/>
      <c r="EH1318" s="7"/>
      <c r="EI1318" s="7"/>
      <c r="EJ1318" s="7"/>
      <c r="EK1318" s="7"/>
      <c r="EL1318" s="7"/>
      <c r="EM1318" s="7"/>
      <c r="EN1318" s="7"/>
      <c r="EO1318" s="7"/>
      <c r="EP1318" s="7"/>
      <c r="EQ1318" s="7"/>
      <c r="ER1318" s="7"/>
      <c r="ES1318" s="7"/>
      <c r="ET1318" s="7"/>
      <c r="EU1318" s="7"/>
      <c r="EV1318" s="7"/>
      <c r="EW1318" s="7"/>
      <c r="EX1318" s="7"/>
      <c r="EY1318" s="7"/>
      <c r="EZ1318" s="7"/>
      <c r="FA1318" s="7"/>
      <c r="FB1318" s="7"/>
      <c r="FC1318" s="7"/>
      <c r="FD1318" s="7"/>
      <c r="FE1318" s="7"/>
      <c r="FF1318" s="7"/>
      <c r="FG1318" s="7"/>
      <c r="FH1318" s="7"/>
      <c r="FI1318" s="7"/>
      <c r="FJ1318" s="7"/>
    </row>
    <row r="1319" spans="1:166" s="4" customFormat="1" ht="24.75" hidden="1" customHeight="1" x14ac:dyDescent="0.25">
      <c r="A1319" s="4">
        <v>1317</v>
      </c>
      <c r="B1319" s="4" t="s">
        <v>4279</v>
      </c>
      <c r="C1319" s="214" t="s">
        <v>4368</v>
      </c>
      <c r="D1319" s="209" t="s">
        <v>4177</v>
      </c>
      <c r="E1319" s="214" t="s">
        <v>4505</v>
      </c>
      <c r="F1319" s="26" t="s">
        <v>2101</v>
      </c>
      <c r="G1319" s="26" t="s">
        <v>2296</v>
      </c>
      <c r="H1319" s="26" t="s">
        <v>40</v>
      </c>
      <c r="I1319" s="8">
        <v>45730</v>
      </c>
      <c r="J1319" s="71">
        <f t="shared" ca="1" si="195"/>
        <v>287.39353854166984</v>
      </c>
      <c r="K1319" s="19">
        <v>364</v>
      </c>
      <c r="L1319" s="70">
        <f t="shared" si="196"/>
        <v>46094</v>
      </c>
      <c r="M1319" s="214" t="s">
        <v>4505</v>
      </c>
      <c r="O1319" s="209" t="s">
        <v>4258</v>
      </c>
      <c r="R1319" s="209">
        <v>1.6</v>
      </c>
      <c r="U1319" s="47" t="s">
        <v>29</v>
      </c>
      <c r="X1319" s="47" t="s">
        <v>6973</v>
      </c>
      <c r="Y1319" s="209" t="s">
        <v>4435</v>
      </c>
      <c r="Z1319" s="110" t="s">
        <v>4344</v>
      </c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7"/>
      <c r="AX1319" s="7"/>
      <c r="AY1319" s="7"/>
      <c r="AZ1319" s="7"/>
      <c r="BA1319" s="7"/>
      <c r="BB1319" s="7"/>
      <c r="BC1319" s="7"/>
      <c r="BD1319" s="7"/>
      <c r="BE1319" s="7"/>
      <c r="BF1319" s="7"/>
      <c r="BG1319" s="7"/>
      <c r="BH1319" s="7"/>
      <c r="BI1319" s="7"/>
      <c r="BJ1319" s="7"/>
      <c r="BK1319" s="7"/>
      <c r="BL1319" s="7"/>
      <c r="BM1319" s="7"/>
      <c r="BN1319" s="7"/>
      <c r="BO1319" s="7"/>
      <c r="BP1319" s="7"/>
      <c r="BQ1319" s="7"/>
      <c r="BR1319" s="7"/>
      <c r="BS1319" s="7"/>
      <c r="BT1319" s="7"/>
      <c r="BU1319" s="7"/>
      <c r="BV1319" s="7"/>
      <c r="BW1319" s="7"/>
      <c r="BX1319" s="7"/>
      <c r="BY1319" s="7"/>
      <c r="BZ1319" s="7"/>
      <c r="CA1319" s="7"/>
      <c r="CB1319" s="7"/>
      <c r="CC1319" s="7"/>
      <c r="CD1319" s="7"/>
      <c r="CE1319" s="7"/>
      <c r="CF1319" s="7"/>
      <c r="CG1319" s="7"/>
      <c r="CH1319" s="7"/>
      <c r="CI1319" s="7"/>
      <c r="CJ1319" s="7"/>
      <c r="CK1319" s="7"/>
      <c r="CL1319" s="7"/>
      <c r="CM1319" s="7"/>
      <c r="CN1319" s="7"/>
      <c r="CO1319" s="7"/>
      <c r="CP1319" s="7"/>
      <c r="CQ1319" s="7"/>
      <c r="CR1319" s="7"/>
      <c r="CS1319" s="7"/>
      <c r="CT1319" s="7"/>
      <c r="CU1319" s="7"/>
      <c r="CV1319" s="7"/>
      <c r="CW1319" s="7"/>
      <c r="CX1319" s="7"/>
      <c r="CY1319" s="7"/>
      <c r="CZ1319" s="7"/>
      <c r="DA1319" s="7"/>
      <c r="DB1319" s="7"/>
      <c r="DC1319" s="7"/>
      <c r="DD1319" s="7"/>
      <c r="DE1319" s="7"/>
      <c r="DF1319" s="7"/>
      <c r="DG1319" s="7"/>
      <c r="DH1319" s="7"/>
      <c r="DI1319" s="7"/>
      <c r="DJ1319" s="7"/>
      <c r="DK1319" s="7"/>
      <c r="DL1319" s="7"/>
      <c r="DM1319" s="7"/>
      <c r="DN1319" s="7"/>
      <c r="DO1319" s="7"/>
      <c r="DP1319" s="7"/>
      <c r="DQ1319" s="7"/>
      <c r="DR1319" s="7"/>
      <c r="DS1319" s="7"/>
      <c r="DT1319" s="7"/>
      <c r="DU1319" s="7"/>
      <c r="DV1319" s="7"/>
      <c r="DW1319" s="7"/>
      <c r="DX1319" s="7"/>
      <c r="DY1319" s="7"/>
      <c r="DZ1319" s="7"/>
      <c r="EA1319" s="7"/>
      <c r="EB1319" s="7"/>
      <c r="EC1319" s="7"/>
      <c r="ED1319" s="7"/>
      <c r="EE1319" s="7"/>
      <c r="EF1319" s="7"/>
      <c r="EG1319" s="7"/>
      <c r="EH1319" s="7"/>
      <c r="EI1319" s="7"/>
      <c r="EJ1319" s="7"/>
      <c r="EK1319" s="7"/>
      <c r="EL1319" s="7"/>
      <c r="EM1319" s="7"/>
      <c r="EN1319" s="7"/>
      <c r="EO1319" s="7"/>
      <c r="EP1319" s="7"/>
      <c r="EQ1319" s="7"/>
      <c r="ER1319" s="7"/>
      <c r="ES1319" s="7"/>
      <c r="ET1319" s="7"/>
      <c r="EU1319" s="7"/>
      <c r="EV1319" s="7"/>
      <c r="EW1319" s="7"/>
      <c r="EX1319" s="7"/>
      <c r="EY1319" s="7"/>
      <c r="EZ1319" s="7"/>
      <c r="FA1319" s="7"/>
      <c r="FB1319" s="7"/>
      <c r="FC1319" s="7"/>
      <c r="FD1319" s="7"/>
      <c r="FE1319" s="7"/>
      <c r="FF1319" s="7"/>
      <c r="FG1319" s="7"/>
      <c r="FH1319" s="7"/>
      <c r="FI1319" s="7"/>
      <c r="FJ1319" s="7"/>
    </row>
    <row r="1320" spans="1:166" s="4" customFormat="1" ht="24.75" hidden="1" customHeight="1" x14ac:dyDescent="0.25">
      <c r="A1320" s="4">
        <v>1318</v>
      </c>
      <c r="B1320" s="4" t="s">
        <v>4279</v>
      </c>
      <c r="C1320" s="214" t="s">
        <v>4368</v>
      </c>
      <c r="D1320" s="209" t="s">
        <v>4177</v>
      </c>
      <c r="E1320" s="214" t="s">
        <v>4505</v>
      </c>
      <c r="F1320" s="26" t="s">
        <v>2101</v>
      </c>
      <c r="G1320" s="26" t="s">
        <v>2296</v>
      </c>
      <c r="H1320" s="26" t="s">
        <v>40</v>
      </c>
      <c r="I1320" s="8">
        <v>45730</v>
      </c>
      <c r="J1320" s="71">
        <f t="shared" ca="1" si="195"/>
        <v>287.39353854166984</v>
      </c>
      <c r="K1320" s="19">
        <v>364</v>
      </c>
      <c r="L1320" s="70">
        <f t="shared" si="196"/>
        <v>46094</v>
      </c>
      <c r="M1320" s="214" t="s">
        <v>4505</v>
      </c>
      <c r="O1320" s="209" t="s">
        <v>4258</v>
      </c>
      <c r="R1320" s="209">
        <v>1.6</v>
      </c>
      <c r="U1320" s="47" t="s">
        <v>29</v>
      </c>
      <c r="X1320" s="47" t="s">
        <v>6973</v>
      </c>
      <c r="Y1320" s="209" t="s">
        <v>4436</v>
      </c>
      <c r="Z1320" s="110" t="s">
        <v>4345</v>
      </c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7"/>
      <c r="AX1320" s="7"/>
      <c r="AY1320" s="7"/>
      <c r="AZ1320" s="7"/>
      <c r="BA1320" s="7"/>
      <c r="BB1320" s="7"/>
      <c r="BC1320" s="7"/>
      <c r="BD1320" s="7"/>
      <c r="BE1320" s="7"/>
      <c r="BF1320" s="7"/>
      <c r="BG1320" s="7"/>
      <c r="BH1320" s="7"/>
      <c r="BI1320" s="7"/>
      <c r="BJ1320" s="7"/>
      <c r="BK1320" s="7"/>
      <c r="BL1320" s="7"/>
      <c r="BM1320" s="7"/>
      <c r="BN1320" s="7"/>
      <c r="BO1320" s="7"/>
      <c r="BP1320" s="7"/>
      <c r="BQ1320" s="7"/>
      <c r="BR1320" s="7"/>
      <c r="BS1320" s="7"/>
      <c r="BT1320" s="7"/>
      <c r="BU1320" s="7"/>
      <c r="BV1320" s="7"/>
      <c r="BW1320" s="7"/>
      <c r="BX1320" s="7"/>
      <c r="BY1320" s="7"/>
      <c r="BZ1320" s="7"/>
      <c r="CA1320" s="7"/>
      <c r="CB1320" s="7"/>
      <c r="CC1320" s="7"/>
      <c r="CD1320" s="7"/>
      <c r="CE1320" s="7"/>
      <c r="CF1320" s="7"/>
      <c r="CG1320" s="7"/>
      <c r="CH1320" s="7"/>
      <c r="CI1320" s="7"/>
      <c r="CJ1320" s="7"/>
      <c r="CK1320" s="7"/>
      <c r="CL1320" s="7"/>
      <c r="CM1320" s="7"/>
      <c r="CN1320" s="7"/>
      <c r="CO1320" s="7"/>
      <c r="CP1320" s="7"/>
      <c r="CQ1320" s="7"/>
      <c r="CR1320" s="7"/>
      <c r="CS1320" s="7"/>
      <c r="CT1320" s="7"/>
      <c r="CU1320" s="7"/>
      <c r="CV1320" s="7"/>
      <c r="CW1320" s="7"/>
      <c r="CX1320" s="7"/>
      <c r="CY1320" s="7"/>
      <c r="CZ1320" s="7"/>
      <c r="DA1320" s="7"/>
      <c r="DB1320" s="7"/>
      <c r="DC1320" s="7"/>
      <c r="DD1320" s="7"/>
      <c r="DE1320" s="7"/>
      <c r="DF1320" s="7"/>
      <c r="DG1320" s="7"/>
      <c r="DH1320" s="7"/>
      <c r="DI1320" s="7"/>
      <c r="DJ1320" s="7"/>
      <c r="DK1320" s="7"/>
      <c r="DL1320" s="7"/>
      <c r="DM1320" s="7"/>
      <c r="DN1320" s="7"/>
      <c r="DO1320" s="7"/>
      <c r="DP1320" s="7"/>
      <c r="DQ1320" s="7"/>
      <c r="DR1320" s="7"/>
      <c r="DS1320" s="7"/>
      <c r="DT1320" s="7"/>
      <c r="DU1320" s="7"/>
      <c r="DV1320" s="7"/>
      <c r="DW1320" s="7"/>
      <c r="DX1320" s="7"/>
      <c r="DY1320" s="7"/>
      <c r="DZ1320" s="7"/>
      <c r="EA1320" s="7"/>
      <c r="EB1320" s="7"/>
      <c r="EC1320" s="7"/>
      <c r="ED1320" s="7"/>
      <c r="EE1320" s="7"/>
      <c r="EF1320" s="7"/>
      <c r="EG1320" s="7"/>
      <c r="EH1320" s="7"/>
      <c r="EI1320" s="7"/>
      <c r="EJ1320" s="7"/>
      <c r="EK1320" s="7"/>
      <c r="EL1320" s="7"/>
      <c r="EM1320" s="7"/>
      <c r="EN1320" s="7"/>
      <c r="EO1320" s="7"/>
      <c r="EP1320" s="7"/>
      <c r="EQ1320" s="7"/>
      <c r="ER1320" s="7"/>
      <c r="ES1320" s="7"/>
      <c r="ET1320" s="7"/>
      <c r="EU1320" s="7"/>
      <c r="EV1320" s="7"/>
      <c r="EW1320" s="7"/>
      <c r="EX1320" s="7"/>
      <c r="EY1320" s="7"/>
      <c r="EZ1320" s="7"/>
      <c r="FA1320" s="7"/>
      <c r="FB1320" s="7"/>
      <c r="FC1320" s="7"/>
      <c r="FD1320" s="7"/>
      <c r="FE1320" s="7"/>
      <c r="FF1320" s="7"/>
      <c r="FG1320" s="7"/>
      <c r="FH1320" s="7"/>
      <c r="FI1320" s="7"/>
      <c r="FJ1320" s="7"/>
    </row>
    <row r="1321" spans="1:166" s="4" customFormat="1" ht="24.75" hidden="1" customHeight="1" x14ac:dyDescent="0.25">
      <c r="A1321" s="4">
        <v>1319</v>
      </c>
      <c r="B1321" s="4" t="s">
        <v>4279</v>
      </c>
      <c r="C1321" s="214" t="s">
        <v>1508</v>
      </c>
      <c r="D1321" s="209" t="s">
        <v>4177</v>
      </c>
      <c r="E1321" s="214" t="s">
        <v>4504</v>
      </c>
      <c r="F1321" s="26" t="s">
        <v>2101</v>
      </c>
      <c r="G1321" s="26" t="s">
        <v>2296</v>
      </c>
      <c r="H1321" s="26" t="s">
        <v>40</v>
      </c>
      <c r="I1321" s="8">
        <v>45730</v>
      </c>
      <c r="J1321" s="71">
        <f t="shared" ca="1" si="195"/>
        <v>287.39353854166984</v>
      </c>
      <c r="K1321" s="19">
        <v>364</v>
      </c>
      <c r="L1321" s="70">
        <f t="shared" si="196"/>
        <v>46094</v>
      </c>
      <c r="M1321" s="214" t="s">
        <v>4504</v>
      </c>
      <c r="O1321" s="209" t="s">
        <v>4271</v>
      </c>
      <c r="R1321" s="209">
        <v>2.5</v>
      </c>
      <c r="U1321" s="47" t="s">
        <v>29</v>
      </c>
      <c r="X1321" s="47" t="s">
        <v>6973</v>
      </c>
      <c r="Y1321" s="209" t="s">
        <v>4437</v>
      </c>
      <c r="Z1321" s="110" t="s">
        <v>4346</v>
      </c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7"/>
      <c r="AW1321" s="7"/>
      <c r="AX1321" s="7"/>
      <c r="AY1321" s="7"/>
      <c r="AZ1321" s="7"/>
      <c r="BA1321" s="7"/>
      <c r="BB1321" s="7"/>
      <c r="BC1321" s="7"/>
      <c r="BD1321" s="7"/>
      <c r="BE1321" s="7"/>
      <c r="BF1321" s="7"/>
      <c r="BG1321" s="7"/>
      <c r="BH1321" s="7"/>
      <c r="BI1321" s="7"/>
      <c r="BJ1321" s="7"/>
      <c r="BK1321" s="7"/>
      <c r="BL1321" s="7"/>
      <c r="BM1321" s="7"/>
      <c r="BN1321" s="7"/>
      <c r="BO1321" s="7"/>
      <c r="BP1321" s="7"/>
      <c r="BQ1321" s="7"/>
      <c r="BR1321" s="7"/>
      <c r="BS1321" s="7"/>
      <c r="BT1321" s="7"/>
      <c r="BU1321" s="7"/>
      <c r="BV1321" s="7"/>
      <c r="BW1321" s="7"/>
      <c r="BX1321" s="7"/>
      <c r="BY1321" s="7"/>
      <c r="BZ1321" s="7"/>
      <c r="CA1321" s="7"/>
      <c r="CB1321" s="7"/>
      <c r="CC1321" s="7"/>
      <c r="CD1321" s="7"/>
      <c r="CE1321" s="7"/>
      <c r="CF1321" s="7"/>
      <c r="CG1321" s="7"/>
      <c r="CH1321" s="7"/>
      <c r="CI1321" s="7"/>
      <c r="CJ1321" s="7"/>
      <c r="CK1321" s="7"/>
      <c r="CL1321" s="7"/>
      <c r="CM1321" s="7"/>
      <c r="CN1321" s="7"/>
      <c r="CO1321" s="7"/>
      <c r="CP1321" s="7"/>
      <c r="CQ1321" s="7"/>
      <c r="CR1321" s="7"/>
      <c r="CS1321" s="7"/>
      <c r="CT1321" s="7"/>
      <c r="CU1321" s="7"/>
      <c r="CV1321" s="7"/>
      <c r="CW1321" s="7"/>
      <c r="CX1321" s="7"/>
      <c r="CY1321" s="7"/>
      <c r="CZ1321" s="7"/>
      <c r="DA1321" s="7"/>
      <c r="DB1321" s="7"/>
      <c r="DC1321" s="7"/>
      <c r="DD1321" s="7"/>
      <c r="DE1321" s="7"/>
      <c r="DF1321" s="7"/>
      <c r="DG1321" s="7"/>
      <c r="DH1321" s="7"/>
      <c r="DI1321" s="7"/>
      <c r="DJ1321" s="7"/>
      <c r="DK1321" s="7"/>
      <c r="DL1321" s="7"/>
      <c r="DM1321" s="7"/>
      <c r="DN1321" s="7"/>
      <c r="DO1321" s="7"/>
      <c r="DP1321" s="7"/>
      <c r="DQ1321" s="7"/>
      <c r="DR1321" s="7"/>
      <c r="DS1321" s="7"/>
      <c r="DT1321" s="7"/>
      <c r="DU1321" s="7"/>
      <c r="DV1321" s="7"/>
      <c r="DW1321" s="7"/>
      <c r="DX1321" s="7"/>
      <c r="DY1321" s="7"/>
      <c r="DZ1321" s="7"/>
      <c r="EA1321" s="7"/>
      <c r="EB1321" s="7"/>
      <c r="EC1321" s="7"/>
      <c r="ED1321" s="7"/>
      <c r="EE1321" s="7"/>
      <c r="EF1321" s="7"/>
      <c r="EG1321" s="7"/>
      <c r="EH1321" s="7"/>
      <c r="EI1321" s="7"/>
      <c r="EJ1321" s="7"/>
      <c r="EK1321" s="7"/>
      <c r="EL1321" s="7"/>
      <c r="EM1321" s="7"/>
      <c r="EN1321" s="7"/>
      <c r="EO1321" s="7"/>
      <c r="EP1321" s="7"/>
      <c r="EQ1321" s="7"/>
      <c r="ER1321" s="7"/>
      <c r="ES1321" s="7"/>
      <c r="ET1321" s="7"/>
      <c r="EU1321" s="7"/>
      <c r="EV1321" s="7"/>
      <c r="EW1321" s="7"/>
      <c r="EX1321" s="7"/>
      <c r="EY1321" s="7"/>
      <c r="EZ1321" s="7"/>
      <c r="FA1321" s="7"/>
      <c r="FB1321" s="7"/>
      <c r="FC1321" s="7"/>
      <c r="FD1321" s="7"/>
      <c r="FE1321" s="7"/>
      <c r="FF1321" s="7"/>
      <c r="FG1321" s="7"/>
      <c r="FH1321" s="7"/>
      <c r="FI1321" s="7"/>
      <c r="FJ1321" s="7"/>
    </row>
    <row r="1322" spans="1:166" s="4" customFormat="1" ht="24.75" hidden="1" customHeight="1" x14ac:dyDescent="0.25">
      <c r="A1322" s="4">
        <v>1320</v>
      </c>
      <c r="B1322" s="4" t="s">
        <v>4279</v>
      </c>
      <c r="C1322" s="214" t="s">
        <v>1508</v>
      </c>
      <c r="D1322" s="209" t="s">
        <v>4177</v>
      </c>
      <c r="E1322" s="214" t="s">
        <v>4506</v>
      </c>
      <c r="F1322" s="26" t="s">
        <v>2101</v>
      </c>
      <c r="G1322" s="26" t="s">
        <v>2296</v>
      </c>
      <c r="H1322" s="26" t="s">
        <v>40</v>
      </c>
      <c r="I1322" s="8">
        <v>45730</v>
      </c>
      <c r="J1322" s="71">
        <f t="shared" ca="1" si="195"/>
        <v>287.39353854166984</v>
      </c>
      <c r="K1322" s="19">
        <v>364</v>
      </c>
      <c r="L1322" s="70">
        <f t="shared" si="196"/>
        <v>46094</v>
      </c>
      <c r="M1322" s="214" t="s">
        <v>4506</v>
      </c>
      <c r="O1322" s="209" t="s">
        <v>4264</v>
      </c>
      <c r="R1322" s="209" t="s">
        <v>4536</v>
      </c>
      <c r="U1322" s="47" t="s">
        <v>29</v>
      </c>
      <c r="X1322" s="47" t="s">
        <v>6973</v>
      </c>
      <c r="Y1322" s="209" t="s">
        <v>4438</v>
      </c>
      <c r="Z1322" s="110" t="s">
        <v>4347</v>
      </c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  <c r="AY1322" s="7"/>
      <c r="AZ1322" s="7"/>
      <c r="BA1322" s="7"/>
      <c r="BB1322" s="7"/>
      <c r="BC1322" s="7"/>
      <c r="BD1322" s="7"/>
      <c r="BE1322" s="7"/>
      <c r="BF1322" s="7"/>
      <c r="BG1322" s="7"/>
      <c r="BH1322" s="7"/>
      <c r="BI1322" s="7"/>
      <c r="BJ1322" s="7"/>
      <c r="BK1322" s="7"/>
      <c r="BL1322" s="7"/>
      <c r="BM1322" s="7"/>
      <c r="BN1322" s="7"/>
      <c r="BO1322" s="7"/>
      <c r="BP1322" s="7"/>
      <c r="BQ1322" s="7"/>
      <c r="BR1322" s="7"/>
      <c r="BS1322" s="7"/>
      <c r="BT1322" s="7"/>
      <c r="BU1322" s="7"/>
      <c r="BV1322" s="7"/>
      <c r="BW1322" s="7"/>
      <c r="BX1322" s="7"/>
      <c r="BY1322" s="7"/>
      <c r="BZ1322" s="7"/>
      <c r="CA1322" s="7"/>
      <c r="CB1322" s="7"/>
      <c r="CC1322" s="7"/>
      <c r="CD1322" s="7"/>
      <c r="CE1322" s="7"/>
      <c r="CF1322" s="7"/>
      <c r="CG1322" s="7"/>
      <c r="CH1322" s="7"/>
      <c r="CI1322" s="7"/>
      <c r="CJ1322" s="7"/>
      <c r="CK1322" s="7"/>
      <c r="CL1322" s="7"/>
      <c r="CM1322" s="7"/>
      <c r="CN1322" s="7"/>
      <c r="CO1322" s="7"/>
      <c r="CP1322" s="7"/>
      <c r="CQ1322" s="7"/>
      <c r="CR1322" s="7"/>
      <c r="CS1322" s="7"/>
      <c r="CT1322" s="7"/>
      <c r="CU1322" s="7"/>
      <c r="CV1322" s="7"/>
      <c r="CW1322" s="7"/>
      <c r="CX1322" s="7"/>
      <c r="CY1322" s="7"/>
      <c r="CZ1322" s="7"/>
      <c r="DA1322" s="7"/>
      <c r="DB1322" s="7"/>
      <c r="DC1322" s="7"/>
      <c r="DD1322" s="7"/>
      <c r="DE1322" s="7"/>
      <c r="DF1322" s="7"/>
      <c r="DG1322" s="7"/>
      <c r="DH1322" s="7"/>
      <c r="DI1322" s="7"/>
      <c r="DJ1322" s="7"/>
      <c r="DK1322" s="7"/>
      <c r="DL1322" s="7"/>
      <c r="DM1322" s="7"/>
      <c r="DN1322" s="7"/>
      <c r="DO1322" s="7"/>
      <c r="DP1322" s="7"/>
      <c r="DQ1322" s="7"/>
      <c r="DR1322" s="7"/>
      <c r="DS1322" s="7"/>
      <c r="DT1322" s="7"/>
      <c r="DU1322" s="7"/>
      <c r="DV1322" s="7"/>
      <c r="DW1322" s="7"/>
      <c r="DX1322" s="7"/>
      <c r="DY1322" s="7"/>
      <c r="DZ1322" s="7"/>
      <c r="EA1322" s="7"/>
      <c r="EB1322" s="7"/>
      <c r="EC1322" s="7"/>
      <c r="ED1322" s="7"/>
      <c r="EE1322" s="7"/>
      <c r="EF1322" s="7"/>
      <c r="EG1322" s="7"/>
      <c r="EH1322" s="7"/>
      <c r="EI1322" s="7"/>
      <c r="EJ1322" s="7"/>
      <c r="EK1322" s="7"/>
      <c r="EL1322" s="7"/>
      <c r="EM1322" s="7"/>
      <c r="EN1322" s="7"/>
      <c r="EO1322" s="7"/>
      <c r="EP1322" s="7"/>
      <c r="EQ1322" s="7"/>
      <c r="ER1322" s="7"/>
      <c r="ES1322" s="7"/>
      <c r="ET1322" s="7"/>
      <c r="EU1322" s="7"/>
      <c r="EV1322" s="7"/>
      <c r="EW1322" s="7"/>
      <c r="EX1322" s="7"/>
      <c r="EY1322" s="7"/>
      <c r="EZ1322" s="7"/>
      <c r="FA1322" s="7"/>
      <c r="FB1322" s="7"/>
      <c r="FC1322" s="7"/>
      <c r="FD1322" s="7"/>
      <c r="FE1322" s="7"/>
      <c r="FF1322" s="7"/>
      <c r="FG1322" s="7"/>
      <c r="FH1322" s="7"/>
      <c r="FI1322" s="7"/>
      <c r="FJ1322" s="7"/>
    </row>
    <row r="1323" spans="1:166" s="4" customFormat="1" ht="24.75" hidden="1" customHeight="1" x14ac:dyDescent="0.25">
      <c r="A1323" s="4">
        <v>1321</v>
      </c>
      <c r="B1323" s="4" t="s">
        <v>4279</v>
      </c>
      <c r="C1323" s="214" t="s">
        <v>4368</v>
      </c>
      <c r="D1323" s="209" t="s">
        <v>4459</v>
      </c>
      <c r="E1323" s="214" t="s">
        <v>4507</v>
      </c>
      <c r="F1323" s="26" t="s">
        <v>2101</v>
      </c>
      <c r="G1323" s="26" t="s">
        <v>2296</v>
      </c>
      <c r="H1323" s="26" t="s">
        <v>40</v>
      </c>
      <c r="I1323" s="8">
        <v>45730</v>
      </c>
      <c r="J1323" s="71">
        <f t="shared" ca="1" si="195"/>
        <v>287.39353854166984</v>
      </c>
      <c r="K1323" s="19">
        <v>364</v>
      </c>
      <c r="L1323" s="70">
        <f t="shared" si="196"/>
        <v>46094</v>
      </c>
      <c r="M1323" s="214" t="s">
        <v>4507</v>
      </c>
      <c r="O1323" s="209" t="s">
        <v>307</v>
      </c>
      <c r="R1323" s="209">
        <v>2.5</v>
      </c>
      <c r="U1323" s="47" t="s">
        <v>29</v>
      </c>
      <c r="X1323" s="47" t="s">
        <v>6973</v>
      </c>
      <c r="Y1323" s="209" t="s">
        <v>4439</v>
      </c>
      <c r="Z1323" s="110" t="s">
        <v>4348</v>
      </c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7"/>
      <c r="AW1323" s="7"/>
      <c r="AX1323" s="7"/>
      <c r="AY1323" s="7"/>
      <c r="AZ1323" s="7"/>
      <c r="BA1323" s="7"/>
      <c r="BB1323" s="7"/>
      <c r="BC1323" s="7"/>
      <c r="BD1323" s="7"/>
      <c r="BE1323" s="7"/>
      <c r="BF1323" s="7"/>
      <c r="BG1323" s="7"/>
      <c r="BH1323" s="7"/>
      <c r="BI1323" s="7"/>
      <c r="BJ1323" s="7"/>
      <c r="BK1323" s="7"/>
      <c r="BL1323" s="7"/>
      <c r="BM1323" s="7"/>
      <c r="BN1323" s="7"/>
      <c r="BO1323" s="7"/>
      <c r="BP1323" s="7"/>
      <c r="BQ1323" s="7"/>
      <c r="BR1323" s="7"/>
      <c r="BS1323" s="7"/>
      <c r="BT1323" s="7"/>
      <c r="BU1323" s="7"/>
      <c r="BV1323" s="7"/>
      <c r="BW1323" s="7"/>
      <c r="BX1323" s="7"/>
      <c r="BY1323" s="7"/>
      <c r="BZ1323" s="7"/>
      <c r="CA1323" s="7"/>
      <c r="CB1323" s="7"/>
      <c r="CC1323" s="7"/>
      <c r="CD1323" s="7"/>
      <c r="CE1323" s="7"/>
      <c r="CF1323" s="7"/>
      <c r="CG1323" s="7"/>
      <c r="CH1323" s="7"/>
      <c r="CI1323" s="7"/>
      <c r="CJ1323" s="7"/>
      <c r="CK1323" s="7"/>
      <c r="CL1323" s="7"/>
      <c r="CM1323" s="7"/>
      <c r="CN1323" s="7"/>
      <c r="CO1323" s="7"/>
      <c r="CP1323" s="7"/>
      <c r="CQ1323" s="7"/>
      <c r="CR1323" s="7"/>
      <c r="CS1323" s="7"/>
      <c r="CT1323" s="7"/>
      <c r="CU1323" s="7"/>
      <c r="CV1323" s="7"/>
      <c r="CW1323" s="7"/>
      <c r="CX1323" s="7"/>
      <c r="CY1323" s="7"/>
      <c r="CZ1323" s="7"/>
      <c r="DA1323" s="7"/>
      <c r="DB1323" s="7"/>
      <c r="DC1323" s="7"/>
      <c r="DD1323" s="7"/>
      <c r="DE1323" s="7"/>
      <c r="DF1323" s="7"/>
      <c r="DG1323" s="7"/>
      <c r="DH1323" s="7"/>
      <c r="DI1323" s="7"/>
      <c r="DJ1323" s="7"/>
      <c r="DK1323" s="7"/>
      <c r="DL1323" s="7"/>
      <c r="DM1323" s="7"/>
      <c r="DN1323" s="7"/>
      <c r="DO1323" s="7"/>
      <c r="DP1323" s="7"/>
      <c r="DQ1323" s="7"/>
      <c r="DR1323" s="7"/>
      <c r="DS1323" s="7"/>
      <c r="DT1323" s="7"/>
      <c r="DU1323" s="7"/>
      <c r="DV1323" s="7"/>
      <c r="DW1323" s="7"/>
      <c r="DX1323" s="7"/>
      <c r="DY1323" s="7"/>
      <c r="DZ1323" s="7"/>
      <c r="EA1323" s="7"/>
      <c r="EB1323" s="7"/>
      <c r="EC1323" s="7"/>
      <c r="ED1323" s="7"/>
      <c r="EE1323" s="7"/>
      <c r="EF1323" s="7"/>
      <c r="EG1323" s="7"/>
      <c r="EH1323" s="7"/>
      <c r="EI1323" s="7"/>
      <c r="EJ1323" s="7"/>
      <c r="EK1323" s="7"/>
      <c r="EL1323" s="7"/>
      <c r="EM1323" s="7"/>
      <c r="EN1323" s="7"/>
      <c r="EO1323" s="7"/>
      <c r="EP1323" s="7"/>
      <c r="EQ1323" s="7"/>
      <c r="ER1323" s="7"/>
      <c r="ES1323" s="7"/>
      <c r="ET1323" s="7"/>
      <c r="EU1323" s="7"/>
      <c r="EV1323" s="7"/>
      <c r="EW1323" s="7"/>
      <c r="EX1323" s="7"/>
      <c r="EY1323" s="7"/>
      <c r="EZ1323" s="7"/>
      <c r="FA1323" s="7"/>
      <c r="FB1323" s="7"/>
      <c r="FC1323" s="7"/>
      <c r="FD1323" s="7"/>
      <c r="FE1323" s="7"/>
      <c r="FF1323" s="7"/>
      <c r="FG1323" s="7"/>
      <c r="FH1323" s="7"/>
      <c r="FI1323" s="7"/>
      <c r="FJ1323" s="7"/>
    </row>
    <row r="1324" spans="1:166" s="4" customFormat="1" ht="24.75" hidden="1" customHeight="1" x14ac:dyDescent="0.25">
      <c r="A1324" s="4">
        <v>1322</v>
      </c>
      <c r="B1324" s="4" t="s">
        <v>4279</v>
      </c>
      <c r="C1324" s="214" t="s">
        <v>4368</v>
      </c>
      <c r="D1324" s="209" t="s">
        <v>4459</v>
      </c>
      <c r="E1324" s="214" t="s">
        <v>4508</v>
      </c>
      <c r="F1324" s="26" t="s">
        <v>2101</v>
      </c>
      <c r="G1324" s="26" t="s">
        <v>2296</v>
      </c>
      <c r="H1324" s="26" t="s">
        <v>40</v>
      </c>
      <c r="I1324" s="8">
        <v>45730</v>
      </c>
      <c r="J1324" s="71">
        <f t="shared" ca="1" si="195"/>
        <v>287.39353854166984</v>
      </c>
      <c r="K1324" s="19">
        <v>364</v>
      </c>
      <c r="L1324" s="70">
        <f t="shared" si="196"/>
        <v>46094</v>
      </c>
      <c r="M1324" s="214" t="s">
        <v>4508</v>
      </c>
      <c r="O1324" s="209" t="s">
        <v>307</v>
      </c>
      <c r="R1324" s="209">
        <v>2.5</v>
      </c>
      <c r="U1324" s="47" t="s">
        <v>29</v>
      </c>
      <c r="X1324" s="47" t="s">
        <v>6973</v>
      </c>
      <c r="Y1324" s="209" t="s">
        <v>4440</v>
      </c>
      <c r="Z1324" s="110" t="s">
        <v>4349</v>
      </c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7"/>
      <c r="AX1324" s="7"/>
      <c r="AY1324" s="7"/>
      <c r="AZ1324" s="7"/>
      <c r="BA1324" s="7"/>
      <c r="BB1324" s="7"/>
      <c r="BC1324" s="7"/>
      <c r="BD1324" s="7"/>
      <c r="BE1324" s="7"/>
      <c r="BF1324" s="7"/>
      <c r="BG1324" s="7"/>
      <c r="BH1324" s="7"/>
      <c r="BI1324" s="7"/>
      <c r="BJ1324" s="7"/>
      <c r="BK1324" s="7"/>
      <c r="BL1324" s="7"/>
      <c r="BM1324" s="7"/>
      <c r="BN1324" s="7"/>
      <c r="BO1324" s="7"/>
      <c r="BP1324" s="7"/>
      <c r="BQ1324" s="7"/>
      <c r="BR1324" s="7"/>
      <c r="BS1324" s="7"/>
      <c r="BT1324" s="7"/>
      <c r="BU1324" s="7"/>
      <c r="BV1324" s="7"/>
      <c r="BW1324" s="7"/>
      <c r="BX1324" s="7"/>
      <c r="BY1324" s="7"/>
      <c r="BZ1324" s="7"/>
      <c r="CA1324" s="7"/>
      <c r="CB1324" s="7"/>
      <c r="CC1324" s="7"/>
      <c r="CD1324" s="7"/>
      <c r="CE1324" s="7"/>
      <c r="CF1324" s="7"/>
      <c r="CG1324" s="7"/>
      <c r="CH1324" s="7"/>
      <c r="CI1324" s="7"/>
      <c r="CJ1324" s="7"/>
      <c r="CK1324" s="7"/>
      <c r="CL1324" s="7"/>
      <c r="CM1324" s="7"/>
      <c r="CN1324" s="7"/>
      <c r="CO1324" s="7"/>
      <c r="CP1324" s="7"/>
      <c r="CQ1324" s="7"/>
      <c r="CR1324" s="7"/>
      <c r="CS1324" s="7"/>
      <c r="CT1324" s="7"/>
      <c r="CU1324" s="7"/>
      <c r="CV1324" s="7"/>
      <c r="CW1324" s="7"/>
      <c r="CX1324" s="7"/>
      <c r="CY1324" s="7"/>
      <c r="CZ1324" s="7"/>
      <c r="DA1324" s="7"/>
      <c r="DB1324" s="7"/>
      <c r="DC1324" s="7"/>
      <c r="DD1324" s="7"/>
      <c r="DE1324" s="7"/>
      <c r="DF1324" s="7"/>
      <c r="DG1324" s="7"/>
      <c r="DH1324" s="7"/>
      <c r="DI1324" s="7"/>
      <c r="DJ1324" s="7"/>
      <c r="DK1324" s="7"/>
      <c r="DL1324" s="7"/>
      <c r="DM1324" s="7"/>
      <c r="DN1324" s="7"/>
      <c r="DO1324" s="7"/>
      <c r="DP1324" s="7"/>
      <c r="DQ1324" s="7"/>
      <c r="DR1324" s="7"/>
      <c r="DS1324" s="7"/>
      <c r="DT1324" s="7"/>
      <c r="DU1324" s="7"/>
      <c r="DV1324" s="7"/>
      <c r="DW1324" s="7"/>
      <c r="DX1324" s="7"/>
      <c r="DY1324" s="7"/>
      <c r="DZ1324" s="7"/>
      <c r="EA1324" s="7"/>
      <c r="EB1324" s="7"/>
      <c r="EC1324" s="7"/>
      <c r="ED1324" s="7"/>
      <c r="EE1324" s="7"/>
      <c r="EF1324" s="7"/>
      <c r="EG1324" s="7"/>
      <c r="EH1324" s="7"/>
      <c r="EI1324" s="7"/>
      <c r="EJ1324" s="7"/>
      <c r="EK1324" s="7"/>
      <c r="EL1324" s="7"/>
      <c r="EM1324" s="7"/>
      <c r="EN1324" s="7"/>
      <c r="EO1324" s="7"/>
      <c r="EP1324" s="7"/>
      <c r="EQ1324" s="7"/>
      <c r="ER1324" s="7"/>
      <c r="ES1324" s="7"/>
      <c r="ET1324" s="7"/>
      <c r="EU1324" s="7"/>
      <c r="EV1324" s="7"/>
      <c r="EW1324" s="7"/>
      <c r="EX1324" s="7"/>
      <c r="EY1324" s="7"/>
      <c r="EZ1324" s="7"/>
      <c r="FA1324" s="7"/>
      <c r="FB1324" s="7"/>
      <c r="FC1324" s="7"/>
      <c r="FD1324" s="7"/>
      <c r="FE1324" s="7"/>
      <c r="FF1324" s="7"/>
      <c r="FG1324" s="7"/>
      <c r="FH1324" s="7"/>
      <c r="FI1324" s="7"/>
      <c r="FJ1324" s="7"/>
    </row>
    <row r="1325" spans="1:166" s="4" customFormat="1" ht="24.75" hidden="1" customHeight="1" x14ac:dyDescent="0.25">
      <c r="A1325" s="4">
        <v>1323</v>
      </c>
      <c r="B1325" s="4" t="s">
        <v>4279</v>
      </c>
      <c r="C1325" s="214" t="s">
        <v>4368</v>
      </c>
      <c r="D1325" s="209" t="s">
        <v>4459</v>
      </c>
      <c r="E1325" s="214" t="s">
        <v>4508</v>
      </c>
      <c r="F1325" s="26" t="s">
        <v>2101</v>
      </c>
      <c r="G1325" s="26" t="s">
        <v>2296</v>
      </c>
      <c r="H1325" s="26" t="s">
        <v>40</v>
      </c>
      <c r="I1325" s="8">
        <v>45730</v>
      </c>
      <c r="J1325" s="71">
        <f t="shared" ca="1" si="195"/>
        <v>287.39353854166984</v>
      </c>
      <c r="K1325" s="19">
        <v>364</v>
      </c>
      <c r="L1325" s="70">
        <f t="shared" si="196"/>
        <v>46094</v>
      </c>
      <c r="M1325" s="214" t="s">
        <v>4508</v>
      </c>
      <c r="O1325" s="209" t="s">
        <v>307</v>
      </c>
      <c r="R1325" s="209">
        <v>2.5</v>
      </c>
      <c r="U1325" s="47" t="s">
        <v>29</v>
      </c>
      <c r="X1325" s="47" t="s">
        <v>6973</v>
      </c>
      <c r="Y1325" s="209" t="s">
        <v>4441</v>
      </c>
      <c r="Z1325" s="110" t="s">
        <v>4350</v>
      </c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7"/>
      <c r="AX1325" s="7"/>
      <c r="AY1325" s="7"/>
      <c r="AZ1325" s="7"/>
      <c r="BA1325" s="7"/>
      <c r="BB1325" s="7"/>
      <c r="BC1325" s="7"/>
      <c r="BD1325" s="7"/>
      <c r="BE1325" s="7"/>
      <c r="BF1325" s="7"/>
      <c r="BG1325" s="7"/>
      <c r="BH1325" s="7"/>
      <c r="BI1325" s="7"/>
      <c r="BJ1325" s="7"/>
      <c r="BK1325" s="7"/>
      <c r="BL1325" s="7"/>
      <c r="BM1325" s="7"/>
      <c r="BN1325" s="7"/>
      <c r="BO1325" s="7"/>
      <c r="BP1325" s="7"/>
      <c r="BQ1325" s="7"/>
      <c r="BR1325" s="7"/>
      <c r="BS1325" s="7"/>
      <c r="BT1325" s="7"/>
      <c r="BU1325" s="7"/>
      <c r="BV1325" s="7"/>
      <c r="BW1325" s="7"/>
      <c r="BX1325" s="7"/>
      <c r="BY1325" s="7"/>
      <c r="BZ1325" s="7"/>
      <c r="CA1325" s="7"/>
      <c r="CB1325" s="7"/>
      <c r="CC1325" s="7"/>
      <c r="CD1325" s="7"/>
      <c r="CE1325" s="7"/>
      <c r="CF1325" s="7"/>
      <c r="CG1325" s="7"/>
      <c r="CH1325" s="7"/>
      <c r="CI1325" s="7"/>
      <c r="CJ1325" s="7"/>
      <c r="CK1325" s="7"/>
      <c r="CL1325" s="7"/>
      <c r="CM1325" s="7"/>
      <c r="CN1325" s="7"/>
      <c r="CO1325" s="7"/>
      <c r="CP1325" s="7"/>
      <c r="CQ1325" s="7"/>
      <c r="CR1325" s="7"/>
      <c r="CS1325" s="7"/>
      <c r="CT1325" s="7"/>
      <c r="CU1325" s="7"/>
      <c r="CV1325" s="7"/>
      <c r="CW1325" s="7"/>
      <c r="CX1325" s="7"/>
      <c r="CY1325" s="7"/>
      <c r="CZ1325" s="7"/>
      <c r="DA1325" s="7"/>
      <c r="DB1325" s="7"/>
      <c r="DC1325" s="7"/>
      <c r="DD1325" s="7"/>
      <c r="DE1325" s="7"/>
      <c r="DF1325" s="7"/>
      <c r="DG1325" s="7"/>
      <c r="DH1325" s="7"/>
      <c r="DI1325" s="7"/>
      <c r="DJ1325" s="7"/>
      <c r="DK1325" s="7"/>
      <c r="DL1325" s="7"/>
      <c r="DM1325" s="7"/>
      <c r="DN1325" s="7"/>
      <c r="DO1325" s="7"/>
      <c r="DP1325" s="7"/>
      <c r="DQ1325" s="7"/>
      <c r="DR1325" s="7"/>
      <c r="DS1325" s="7"/>
      <c r="DT1325" s="7"/>
      <c r="DU1325" s="7"/>
      <c r="DV1325" s="7"/>
      <c r="DW1325" s="7"/>
      <c r="DX1325" s="7"/>
      <c r="DY1325" s="7"/>
      <c r="DZ1325" s="7"/>
      <c r="EA1325" s="7"/>
      <c r="EB1325" s="7"/>
      <c r="EC1325" s="7"/>
      <c r="ED1325" s="7"/>
      <c r="EE1325" s="7"/>
      <c r="EF1325" s="7"/>
      <c r="EG1325" s="7"/>
      <c r="EH1325" s="7"/>
      <c r="EI1325" s="7"/>
      <c r="EJ1325" s="7"/>
      <c r="EK1325" s="7"/>
      <c r="EL1325" s="7"/>
      <c r="EM1325" s="7"/>
      <c r="EN1325" s="7"/>
      <c r="EO1325" s="7"/>
      <c r="EP1325" s="7"/>
      <c r="EQ1325" s="7"/>
      <c r="ER1325" s="7"/>
      <c r="ES1325" s="7"/>
      <c r="ET1325" s="7"/>
      <c r="EU1325" s="7"/>
      <c r="EV1325" s="7"/>
      <c r="EW1325" s="7"/>
      <c r="EX1325" s="7"/>
      <c r="EY1325" s="7"/>
      <c r="EZ1325" s="7"/>
      <c r="FA1325" s="7"/>
      <c r="FB1325" s="7"/>
      <c r="FC1325" s="7"/>
      <c r="FD1325" s="7"/>
      <c r="FE1325" s="7"/>
      <c r="FF1325" s="7"/>
      <c r="FG1325" s="7"/>
      <c r="FH1325" s="7"/>
      <c r="FI1325" s="7"/>
      <c r="FJ1325" s="7"/>
    </row>
    <row r="1326" spans="1:166" s="4" customFormat="1" ht="24.75" hidden="1" customHeight="1" x14ac:dyDescent="0.25">
      <c r="A1326" s="4">
        <v>1324</v>
      </c>
      <c r="B1326" s="4" t="s">
        <v>4279</v>
      </c>
      <c r="C1326" s="214" t="s">
        <v>4368</v>
      </c>
      <c r="D1326" s="209" t="s">
        <v>4188</v>
      </c>
      <c r="E1326" s="214" t="s">
        <v>4232</v>
      </c>
      <c r="F1326" s="26" t="s">
        <v>2101</v>
      </c>
      <c r="G1326" s="26" t="s">
        <v>2296</v>
      </c>
      <c r="H1326" s="26" t="s">
        <v>40</v>
      </c>
      <c r="I1326" s="8">
        <v>45730</v>
      </c>
      <c r="J1326" s="71">
        <f t="shared" ca="1" si="195"/>
        <v>287.39353854166984</v>
      </c>
      <c r="K1326" s="19">
        <v>364</v>
      </c>
      <c r="L1326" s="70">
        <f t="shared" si="196"/>
        <v>46094</v>
      </c>
      <c r="M1326" s="214" t="s">
        <v>4232</v>
      </c>
      <c r="O1326" s="209" t="s">
        <v>307</v>
      </c>
      <c r="R1326" s="209">
        <v>2.5</v>
      </c>
      <c r="U1326" s="47" t="s">
        <v>29</v>
      </c>
      <c r="X1326" s="47" t="s">
        <v>6973</v>
      </c>
      <c r="Y1326" s="209" t="s">
        <v>4442</v>
      </c>
      <c r="Z1326" s="110" t="s">
        <v>4351</v>
      </c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7"/>
      <c r="AW1326" s="7"/>
      <c r="AX1326" s="7"/>
      <c r="AY1326" s="7"/>
      <c r="AZ1326" s="7"/>
      <c r="BA1326" s="7"/>
      <c r="BB1326" s="7"/>
      <c r="BC1326" s="7"/>
      <c r="BD1326" s="7"/>
      <c r="BE1326" s="7"/>
      <c r="BF1326" s="7"/>
      <c r="BG1326" s="7"/>
      <c r="BH1326" s="7"/>
      <c r="BI1326" s="7"/>
      <c r="BJ1326" s="7"/>
      <c r="BK1326" s="7"/>
      <c r="BL1326" s="7"/>
      <c r="BM1326" s="7"/>
      <c r="BN1326" s="7"/>
      <c r="BO1326" s="7"/>
      <c r="BP1326" s="7"/>
      <c r="BQ1326" s="7"/>
      <c r="BR1326" s="7"/>
      <c r="BS1326" s="7"/>
      <c r="BT1326" s="7"/>
      <c r="BU1326" s="7"/>
      <c r="BV1326" s="7"/>
      <c r="BW1326" s="7"/>
      <c r="BX1326" s="7"/>
      <c r="BY1326" s="7"/>
      <c r="BZ1326" s="7"/>
      <c r="CA1326" s="7"/>
      <c r="CB1326" s="7"/>
      <c r="CC1326" s="7"/>
      <c r="CD1326" s="7"/>
      <c r="CE1326" s="7"/>
      <c r="CF1326" s="7"/>
      <c r="CG1326" s="7"/>
      <c r="CH1326" s="7"/>
      <c r="CI1326" s="7"/>
      <c r="CJ1326" s="7"/>
      <c r="CK1326" s="7"/>
      <c r="CL1326" s="7"/>
      <c r="CM1326" s="7"/>
      <c r="CN1326" s="7"/>
      <c r="CO1326" s="7"/>
      <c r="CP1326" s="7"/>
      <c r="CQ1326" s="7"/>
      <c r="CR1326" s="7"/>
      <c r="CS1326" s="7"/>
      <c r="CT1326" s="7"/>
      <c r="CU1326" s="7"/>
      <c r="CV1326" s="7"/>
      <c r="CW1326" s="7"/>
      <c r="CX1326" s="7"/>
      <c r="CY1326" s="7"/>
      <c r="CZ1326" s="7"/>
      <c r="DA1326" s="7"/>
      <c r="DB1326" s="7"/>
      <c r="DC1326" s="7"/>
      <c r="DD1326" s="7"/>
      <c r="DE1326" s="7"/>
      <c r="DF1326" s="7"/>
      <c r="DG1326" s="7"/>
      <c r="DH1326" s="7"/>
      <c r="DI1326" s="7"/>
      <c r="DJ1326" s="7"/>
      <c r="DK1326" s="7"/>
      <c r="DL1326" s="7"/>
      <c r="DM1326" s="7"/>
      <c r="DN1326" s="7"/>
      <c r="DO1326" s="7"/>
      <c r="DP1326" s="7"/>
      <c r="DQ1326" s="7"/>
      <c r="DR1326" s="7"/>
      <c r="DS1326" s="7"/>
      <c r="DT1326" s="7"/>
      <c r="DU1326" s="7"/>
      <c r="DV1326" s="7"/>
      <c r="DW1326" s="7"/>
      <c r="DX1326" s="7"/>
      <c r="DY1326" s="7"/>
      <c r="DZ1326" s="7"/>
      <c r="EA1326" s="7"/>
      <c r="EB1326" s="7"/>
      <c r="EC1326" s="7"/>
      <c r="ED1326" s="7"/>
      <c r="EE1326" s="7"/>
      <c r="EF1326" s="7"/>
      <c r="EG1326" s="7"/>
      <c r="EH1326" s="7"/>
      <c r="EI1326" s="7"/>
      <c r="EJ1326" s="7"/>
      <c r="EK1326" s="7"/>
      <c r="EL1326" s="7"/>
      <c r="EM1326" s="7"/>
      <c r="EN1326" s="7"/>
      <c r="EO1326" s="7"/>
      <c r="EP1326" s="7"/>
      <c r="EQ1326" s="7"/>
      <c r="ER1326" s="7"/>
      <c r="ES1326" s="7"/>
      <c r="ET1326" s="7"/>
      <c r="EU1326" s="7"/>
      <c r="EV1326" s="7"/>
      <c r="EW1326" s="7"/>
      <c r="EX1326" s="7"/>
      <c r="EY1326" s="7"/>
      <c r="EZ1326" s="7"/>
      <c r="FA1326" s="7"/>
      <c r="FB1326" s="7"/>
      <c r="FC1326" s="7"/>
      <c r="FD1326" s="7"/>
      <c r="FE1326" s="7"/>
      <c r="FF1326" s="7"/>
      <c r="FG1326" s="7"/>
      <c r="FH1326" s="7"/>
      <c r="FI1326" s="7"/>
      <c r="FJ1326" s="7"/>
    </row>
    <row r="1327" spans="1:166" ht="24.75" hidden="1" customHeight="1" x14ac:dyDescent="0.25">
      <c r="A1327" s="4">
        <v>1325</v>
      </c>
      <c r="B1327" s="4" t="s">
        <v>4279</v>
      </c>
      <c r="C1327" s="214" t="s">
        <v>4368</v>
      </c>
      <c r="D1327" s="209" t="s">
        <v>4188</v>
      </c>
      <c r="E1327" s="214" t="s">
        <v>4232</v>
      </c>
      <c r="F1327" s="26" t="s">
        <v>2101</v>
      </c>
      <c r="G1327" s="26" t="s">
        <v>2296</v>
      </c>
      <c r="H1327" s="26" t="s">
        <v>40</v>
      </c>
      <c r="I1327" s="8">
        <v>45730</v>
      </c>
      <c r="J1327" s="71">
        <f t="shared" ca="1" si="195"/>
        <v>287.39353854166984</v>
      </c>
      <c r="K1327" s="19">
        <v>364</v>
      </c>
      <c r="L1327" s="70">
        <f t="shared" si="196"/>
        <v>46094</v>
      </c>
      <c r="M1327" s="214" t="s">
        <v>4232</v>
      </c>
      <c r="O1327" s="209" t="s">
        <v>307</v>
      </c>
      <c r="R1327" s="209">
        <v>2.5</v>
      </c>
      <c r="U1327" s="47" t="s">
        <v>29</v>
      </c>
      <c r="X1327" s="47" t="s">
        <v>6973</v>
      </c>
      <c r="Y1327" s="209" t="s">
        <v>4443</v>
      </c>
      <c r="Z1327" s="110" t="s">
        <v>4352</v>
      </c>
    </row>
    <row r="1328" spans="1:166" ht="24.75" hidden="1" customHeight="1" x14ac:dyDescent="0.25">
      <c r="A1328" s="4">
        <v>1326</v>
      </c>
      <c r="B1328" s="4" t="s">
        <v>4279</v>
      </c>
      <c r="C1328" s="214" t="s">
        <v>4368</v>
      </c>
      <c r="D1328" s="209" t="s">
        <v>4178</v>
      </c>
      <c r="E1328" s="214" t="s">
        <v>4509</v>
      </c>
      <c r="F1328" s="26" t="s">
        <v>2101</v>
      </c>
      <c r="G1328" s="26" t="s">
        <v>2296</v>
      </c>
      <c r="H1328" s="26" t="s">
        <v>40</v>
      </c>
      <c r="I1328" s="8">
        <v>45730</v>
      </c>
      <c r="J1328" s="71">
        <f t="shared" ca="1" si="195"/>
        <v>287.39353854166984</v>
      </c>
      <c r="K1328" s="19">
        <v>364</v>
      </c>
      <c r="L1328" s="70">
        <f t="shared" si="196"/>
        <v>46094</v>
      </c>
      <c r="M1328" s="214" t="s">
        <v>4509</v>
      </c>
      <c r="O1328" s="209" t="s">
        <v>307</v>
      </c>
      <c r="R1328" s="209">
        <v>2.5</v>
      </c>
      <c r="U1328" s="47" t="s">
        <v>29</v>
      </c>
      <c r="X1328" s="47" t="s">
        <v>6973</v>
      </c>
      <c r="Y1328" s="209" t="s">
        <v>4444</v>
      </c>
      <c r="Z1328" s="110" t="s">
        <v>4353</v>
      </c>
    </row>
    <row r="1329" spans="1:32" ht="24.75" hidden="1" customHeight="1" x14ac:dyDescent="0.25">
      <c r="A1329" s="4">
        <v>1327</v>
      </c>
      <c r="B1329" s="4" t="s">
        <v>4279</v>
      </c>
      <c r="C1329" s="214" t="s">
        <v>4368</v>
      </c>
      <c r="D1329" s="209" t="s">
        <v>4460</v>
      </c>
      <c r="E1329" s="214" t="s">
        <v>1059</v>
      </c>
      <c r="F1329" s="26" t="s">
        <v>2101</v>
      </c>
      <c r="G1329" s="26" t="s">
        <v>2296</v>
      </c>
      <c r="H1329" s="26" t="s">
        <v>40</v>
      </c>
      <c r="I1329" s="8">
        <v>45730</v>
      </c>
      <c r="J1329" s="71">
        <f t="shared" ca="1" si="195"/>
        <v>287.39353854166984</v>
      </c>
      <c r="K1329" s="19">
        <v>364</v>
      </c>
      <c r="L1329" s="70">
        <f t="shared" si="196"/>
        <v>46094</v>
      </c>
      <c r="M1329" s="214" t="s">
        <v>1059</v>
      </c>
      <c r="O1329" s="209" t="s">
        <v>307</v>
      </c>
      <c r="R1329" s="209">
        <v>2.5</v>
      </c>
      <c r="U1329" s="47" t="s">
        <v>29</v>
      </c>
      <c r="X1329" s="47" t="s">
        <v>6973</v>
      </c>
      <c r="Y1329" s="209" t="s">
        <v>4445</v>
      </c>
      <c r="Z1329" s="110" t="s">
        <v>4354</v>
      </c>
    </row>
    <row r="1330" spans="1:32" ht="24.75" hidden="1" customHeight="1" x14ac:dyDescent="0.25">
      <c r="A1330" s="4">
        <v>1328</v>
      </c>
      <c r="B1330" s="4" t="s">
        <v>4279</v>
      </c>
      <c r="C1330" s="214" t="s">
        <v>4368</v>
      </c>
      <c r="D1330" s="209" t="s">
        <v>4460</v>
      </c>
      <c r="E1330" s="214" t="s">
        <v>1059</v>
      </c>
      <c r="F1330" s="26" t="s">
        <v>2101</v>
      </c>
      <c r="G1330" s="26" t="s">
        <v>2296</v>
      </c>
      <c r="H1330" s="26" t="s">
        <v>40</v>
      </c>
      <c r="I1330" s="8">
        <v>45730</v>
      </c>
      <c r="J1330" s="71">
        <f t="shared" ca="1" si="195"/>
        <v>287.39353854166984</v>
      </c>
      <c r="K1330" s="19">
        <v>364</v>
      </c>
      <c r="L1330" s="70">
        <f t="shared" si="196"/>
        <v>46094</v>
      </c>
      <c r="M1330" s="214" t="s">
        <v>1059</v>
      </c>
      <c r="O1330" s="209" t="s">
        <v>307</v>
      </c>
      <c r="R1330" s="209">
        <v>2.5</v>
      </c>
      <c r="U1330" s="47" t="s">
        <v>29</v>
      </c>
      <c r="X1330" s="47" t="s">
        <v>6973</v>
      </c>
      <c r="Y1330" s="209" t="s">
        <v>4446</v>
      </c>
      <c r="Z1330" s="110" t="s">
        <v>4355</v>
      </c>
    </row>
    <row r="1331" spans="1:32" ht="24.75" hidden="1" customHeight="1" x14ac:dyDescent="0.25">
      <c r="A1331" s="4">
        <v>1329</v>
      </c>
      <c r="B1331" s="4" t="s">
        <v>4279</v>
      </c>
      <c r="C1331" s="214" t="s">
        <v>4368</v>
      </c>
      <c r="D1331" s="209" t="s">
        <v>4460</v>
      </c>
      <c r="E1331" s="214" t="s">
        <v>4510</v>
      </c>
      <c r="F1331" s="26" t="s">
        <v>2101</v>
      </c>
      <c r="G1331" s="26" t="s">
        <v>2296</v>
      </c>
      <c r="H1331" s="26" t="s">
        <v>40</v>
      </c>
      <c r="I1331" s="8">
        <v>45730</v>
      </c>
      <c r="J1331" s="71">
        <f t="shared" ca="1" si="195"/>
        <v>287.39353854166984</v>
      </c>
      <c r="K1331" s="19">
        <v>364</v>
      </c>
      <c r="L1331" s="70">
        <f t="shared" si="196"/>
        <v>46094</v>
      </c>
      <c r="M1331" s="214" t="s">
        <v>4510</v>
      </c>
      <c r="O1331" s="209" t="s">
        <v>307</v>
      </c>
      <c r="R1331" s="209">
        <v>2.5</v>
      </c>
      <c r="U1331" s="47" t="s">
        <v>29</v>
      </c>
      <c r="X1331" s="47" t="s">
        <v>6973</v>
      </c>
      <c r="Y1331" s="209" t="s">
        <v>4447</v>
      </c>
      <c r="Z1331" s="110" t="s">
        <v>4356</v>
      </c>
    </row>
    <row r="1332" spans="1:32" ht="24.75" hidden="1" customHeight="1" x14ac:dyDescent="0.25">
      <c r="A1332" s="4">
        <v>1330</v>
      </c>
      <c r="B1332" s="4" t="s">
        <v>4279</v>
      </c>
      <c r="C1332" s="214" t="s">
        <v>4368</v>
      </c>
      <c r="D1332" s="209" t="s">
        <v>4460</v>
      </c>
      <c r="E1332" s="214" t="s">
        <v>4511</v>
      </c>
      <c r="F1332" s="26" t="s">
        <v>2101</v>
      </c>
      <c r="G1332" s="26" t="s">
        <v>2296</v>
      </c>
      <c r="H1332" s="26" t="s">
        <v>40</v>
      </c>
      <c r="I1332" s="8">
        <v>45730</v>
      </c>
      <c r="J1332" s="71">
        <f t="shared" ca="1" si="195"/>
        <v>287.39353854166984</v>
      </c>
      <c r="K1332" s="19">
        <v>364</v>
      </c>
      <c r="L1332" s="70">
        <f t="shared" si="196"/>
        <v>46094</v>
      </c>
      <c r="M1332" s="214" t="s">
        <v>4511</v>
      </c>
      <c r="O1332" s="209" t="s">
        <v>4277</v>
      </c>
      <c r="R1332" s="209">
        <v>2.5</v>
      </c>
      <c r="U1332" s="47" t="s">
        <v>29</v>
      </c>
      <c r="X1332" s="47" t="s">
        <v>6973</v>
      </c>
      <c r="Y1332" s="209" t="s">
        <v>4448</v>
      </c>
      <c r="Z1332" s="110" t="s">
        <v>4357</v>
      </c>
    </row>
    <row r="1333" spans="1:32" ht="24.75" hidden="1" customHeight="1" x14ac:dyDescent="0.25">
      <c r="A1333" s="4">
        <v>1331</v>
      </c>
      <c r="B1333" s="4" t="s">
        <v>4279</v>
      </c>
      <c r="C1333" s="214" t="s">
        <v>4368</v>
      </c>
      <c r="D1333" s="209" t="s">
        <v>4460</v>
      </c>
      <c r="E1333" s="214" t="s">
        <v>4512</v>
      </c>
      <c r="F1333" s="26" t="s">
        <v>2101</v>
      </c>
      <c r="G1333" s="26" t="s">
        <v>2296</v>
      </c>
      <c r="H1333" s="26" t="s">
        <v>40</v>
      </c>
      <c r="I1333" s="8">
        <v>45730</v>
      </c>
      <c r="J1333" s="71">
        <f t="shared" ca="1" si="195"/>
        <v>287.39353854166984</v>
      </c>
      <c r="K1333" s="19">
        <v>364</v>
      </c>
      <c r="L1333" s="70">
        <f t="shared" si="196"/>
        <v>46094</v>
      </c>
      <c r="M1333" s="214" t="s">
        <v>4512</v>
      </c>
      <c r="O1333" s="209" t="s">
        <v>4258</v>
      </c>
      <c r="R1333" s="209">
        <v>2.5</v>
      </c>
      <c r="U1333" s="47" t="s">
        <v>29</v>
      </c>
      <c r="X1333" s="47" t="s">
        <v>6973</v>
      </c>
      <c r="Y1333" s="209" t="s">
        <v>4449</v>
      </c>
      <c r="Z1333" s="110" t="s">
        <v>4358</v>
      </c>
    </row>
    <row r="1334" spans="1:32" ht="24.75" hidden="1" customHeight="1" x14ac:dyDescent="0.25">
      <c r="A1334" s="4">
        <v>1332</v>
      </c>
      <c r="B1334" s="4" t="s">
        <v>4279</v>
      </c>
      <c r="C1334" s="214" t="s">
        <v>4369</v>
      </c>
      <c r="D1334" s="209" t="s">
        <v>4460</v>
      </c>
      <c r="E1334" s="214" t="s">
        <v>4513</v>
      </c>
      <c r="F1334" s="26" t="s">
        <v>2101</v>
      </c>
      <c r="G1334" s="26" t="s">
        <v>2296</v>
      </c>
      <c r="H1334" s="26" t="s">
        <v>40</v>
      </c>
      <c r="I1334" s="8">
        <v>45730</v>
      </c>
      <c r="J1334" s="71">
        <f t="shared" ca="1" si="195"/>
        <v>287.39353854166984</v>
      </c>
      <c r="K1334" s="19">
        <v>364</v>
      </c>
      <c r="L1334" s="70">
        <f t="shared" si="196"/>
        <v>46094</v>
      </c>
      <c r="M1334" s="214" t="s">
        <v>4513</v>
      </c>
      <c r="O1334" s="209" t="s">
        <v>4528</v>
      </c>
      <c r="R1334" s="209">
        <v>2.5</v>
      </c>
      <c r="U1334" s="47" t="s">
        <v>29</v>
      </c>
      <c r="X1334" s="47" t="s">
        <v>6973</v>
      </c>
      <c r="Y1334" s="209" t="s">
        <v>4450</v>
      </c>
      <c r="Z1334" s="110" t="s">
        <v>4359</v>
      </c>
    </row>
    <row r="1335" spans="1:32" ht="24.75" hidden="1" customHeight="1" x14ac:dyDescent="0.25">
      <c r="A1335" s="4">
        <v>1333</v>
      </c>
      <c r="B1335" s="4" t="s">
        <v>4279</v>
      </c>
      <c r="C1335" s="214" t="s">
        <v>4368</v>
      </c>
      <c r="D1335" s="209" t="s">
        <v>4461</v>
      </c>
      <c r="E1335" s="214" t="s">
        <v>4514</v>
      </c>
      <c r="F1335" s="26" t="s">
        <v>2101</v>
      </c>
      <c r="G1335" s="26" t="s">
        <v>2296</v>
      </c>
      <c r="H1335" s="26" t="s">
        <v>40</v>
      </c>
      <c r="I1335" s="8">
        <v>45730</v>
      </c>
      <c r="J1335" s="71">
        <f t="shared" ca="1" si="195"/>
        <v>287.39353854166984</v>
      </c>
      <c r="K1335" s="19">
        <v>364</v>
      </c>
      <c r="L1335" s="70">
        <f t="shared" si="196"/>
        <v>46094</v>
      </c>
      <c r="M1335" s="214" t="s">
        <v>4514</v>
      </c>
      <c r="O1335" s="209" t="s">
        <v>4258</v>
      </c>
      <c r="R1335" s="209">
        <v>2.5</v>
      </c>
      <c r="U1335" s="47" t="s">
        <v>29</v>
      </c>
      <c r="X1335" s="47" t="s">
        <v>6973</v>
      </c>
      <c r="Y1335" s="209" t="s">
        <v>4451</v>
      </c>
      <c r="Z1335" s="110" t="s">
        <v>4360</v>
      </c>
    </row>
    <row r="1336" spans="1:32" ht="24.75" hidden="1" customHeight="1" x14ac:dyDescent="0.25">
      <c r="A1336" s="4">
        <v>1334</v>
      </c>
      <c r="B1336" s="4" t="s">
        <v>4279</v>
      </c>
      <c r="C1336" s="214" t="s">
        <v>4368</v>
      </c>
      <c r="D1336" s="209" t="s">
        <v>4181</v>
      </c>
      <c r="E1336" s="214" t="s">
        <v>4515</v>
      </c>
      <c r="F1336" s="26" t="s">
        <v>2101</v>
      </c>
      <c r="G1336" s="26" t="s">
        <v>2296</v>
      </c>
      <c r="H1336" s="26" t="s">
        <v>40</v>
      </c>
      <c r="I1336" s="8">
        <v>45730</v>
      </c>
      <c r="J1336" s="71">
        <f t="shared" ca="1" si="195"/>
        <v>287.39353854166984</v>
      </c>
      <c r="K1336" s="19">
        <v>364</v>
      </c>
      <c r="L1336" s="70">
        <f t="shared" si="196"/>
        <v>46094</v>
      </c>
      <c r="M1336" s="214" t="s">
        <v>4515</v>
      </c>
      <c r="O1336" s="209" t="s">
        <v>307</v>
      </c>
      <c r="R1336" s="209">
        <v>2.5</v>
      </c>
      <c r="U1336" s="47" t="s">
        <v>29</v>
      </c>
      <c r="X1336" s="47" t="s">
        <v>6973</v>
      </c>
      <c r="Y1336" s="209" t="s">
        <v>4452</v>
      </c>
      <c r="Z1336" s="110" t="s">
        <v>4361</v>
      </c>
    </row>
    <row r="1337" spans="1:32" ht="24.75" hidden="1" customHeight="1" x14ac:dyDescent="0.25">
      <c r="A1337" s="4">
        <v>1335</v>
      </c>
      <c r="B1337" s="4" t="s">
        <v>4279</v>
      </c>
      <c r="C1337" s="214" t="s">
        <v>4368</v>
      </c>
      <c r="D1337" s="209" t="s">
        <v>4181</v>
      </c>
      <c r="E1337" s="214" t="s">
        <v>4515</v>
      </c>
      <c r="F1337" s="26" t="s">
        <v>2101</v>
      </c>
      <c r="G1337" s="26" t="s">
        <v>2296</v>
      </c>
      <c r="H1337" s="26" t="s">
        <v>40</v>
      </c>
      <c r="I1337" s="8">
        <v>45730</v>
      </c>
      <c r="J1337" s="71">
        <f t="shared" ca="1" si="195"/>
        <v>287.39353854166984</v>
      </c>
      <c r="K1337" s="19">
        <v>364</v>
      </c>
      <c r="L1337" s="70">
        <f t="shared" si="196"/>
        <v>46094</v>
      </c>
      <c r="M1337" s="214" t="s">
        <v>4515</v>
      </c>
      <c r="O1337" s="209" t="s">
        <v>307</v>
      </c>
      <c r="R1337" s="209">
        <v>2.5</v>
      </c>
      <c r="U1337" s="47" t="s">
        <v>29</v>
      </c>
      <c r="X1337" s="47" t="s">
        <v>6973</v>
      </c>
      <c r="Y1337" s="209" t="s">
        <v>4453</v>
      </c>
      <c r="Z1337" s="110" t="s">
        <v>4362</v>
      </c>
    </row>
    <row r="1338" spans="1:32" ht="24.75" hidden="1" customHeight="1" x14ac:dyDescent="0.25">
      <c r="A1338" s="4">
        <v>1336</v>
      </c>
      <c r="B1338" s="4" t="s">
        <v>4279</v>
      </c>
      <c r="C1338" s="214" t="s">
        <v>4368</v>
      </c>
      <c r="D1338" s="209" t="s">
        <v>4181</v>
      </c>
      <c r="E1338" s="214" t="s">
        <v>4515</v>
      </c>
      <c r="F1338" s="26" t="s">
        <v>2101</v>
      </c>
      <c r="G1338" s="26" t="s">
        <v>2296</v>
      </c>
      <c r="H1338" s="26" t="s">
        <v>40</v>
      </c>
      <c r="I1338" s="8">
        <v>45730</v>
      </c>
      <c r="J1338" s="71">
        <f t="shared" ca="1" si="195"/>
        <v>287.39353854166984</v>
      </c>
      <c r="K1338" s="19">
        <v>364</v>
      </c>
      <c r="L1338" s="70">
        <f t="shared" si="196"/>
        <v>46094</v>
      </c>
      <c r="M1338" s="214" t="s">
        <v>4515</v>
      </c>
      <c r="O1338" s="209" t="s">
        <v>307</v>
      </c>
      <c r="R1338" s="209">
        <v>2.5</v>
      </c>
      <c r="U1338" s="47" t="s">
        <v>29</v>
      </c>
      <c r="X1338" s="47" t="s">
        <v>6973</v>
      </c>
      <c r="Y1338" s="209" t="s">
        <v>4454</v>
      </c>
      <c r="Z1338" s="110" t="s">
        <v>4363</v>
      </c>
    </row>
    <row r="1339" spans="1:32" ht="24.75" hidden="1" customHeight="1" x14ac:dyDescent="0.25">
      <c r="A1339" s="4">
        <v>1337</v>
      </c>
      <c r="B1339" s="4" t="s">
        <v>4279</v>
      </c>
      <c r="C1339" s="214" t="s">
        <v>4368</v>
      </c>
      <c r="D1339" s="209" t="s">
        <v>4181</v>
      </c>
      <c r="E1339" s="214" t="s">
        <v>4515</v>
      </c>
      <c r="F1339" s="26" t="s">
        <v>2101</v>
      </c>
      <c r="G1339" s="26" t="s">
        <v>2296</v>
      </c>
      <c r="H1339" s="26" t="s">
        <v>40</v>
      </c>
      <c r="I1339" s="8">
        <v>45730</v>
      </c>
      <c r="J1339" s="71">
        <f t="shared" ca="1" si="195"/>
        <v>287.39353854166984</v>
      </c>
      <c r="K1339" s="19">
        <v>364</v>
      </c>
      <c r="L1339" s="70">
        <f t="shared" si="196"/>
        <v>46094</v>
      </c>
      <c r="M1339" s="214" t="s">
        <v>4515</v>
      </c>
      <c r="O1339" s="209" t="s">
        <v>307</v>
      </c>
      <c r="R1339" s="209">
        <v>2.5</v>
      </c>
      <c r="U1339" s="47" t="s">
        <v>29</v>
      </c>
      <c r="X1339" s="47" t="s">
        <v>6973</v>
      </c>
      <c r="Y1339" s="209" t="s">
        <v>4455</v>
      </c>
      <c r="Z1339" s="110" t="s">
        <v>4364</v>
      </c>
    </row>
    <row r="1340" spans="1:32" s="207" customFormat="1" ht="24.75" hidden="1" customHeight="1" x14ac:dyDescent="0.25">
      <c r="A1340" s="4">
        <v>1338</v>
      </c>
      <c r="B1340" s="26" t="s">
        <v>4279</v>
      </c>
      <c r="C1340" s="218" t="s">
        <v>4368</v>
      </c>
      <c r="D1340" s="211" t="s">
        <v>4181</v>
      </c>
      <c r="E1340" s="218"/>
      <c r="F1340" s="26" t="s">
        <v>2101</v>
      </c>
      <c r="G1340" s="26" t="s">
        <v>2296</v>
      </c>
      <c r="H1340" s="26" t="s">
        <v>40</v>
      </c>
      <c r="I1340" s="8">
        <v>45730</v>
      </c>
      <c r="J1340" s="71">
        <f t="shared" ca="1" si="195"/>
        <v>287.39353854166984</v>
      </c>
      <c r="K1340" s="19">
        <v>364</v>
      </c>
      <c r="L1340" s="70">
        <f t="shared" si="196"/>
        <v>46094</v>
      </c>
      <c r="M1340" s="218"/>
      <c r="N1340" s="26"/>
      <c r="O1340" s="211" t="s">
        <v>4258</v>
      </c>
      <c r="P1340" s="26"/>
      <c r="Q1340" s="26"/>
      <c r="R1340" s="211">
        <v>1.6</v>
      </c>
      <c r="S1340" s="26"/>
      <c r="T1340" s="26"/>
      <c r="U1340" s="47" t="s">
        <v>29</v>
      </c>
      <c r="V1340" s="26"/>
      <c r="W1340" s="26"/>
      <c r="X1340" s="47" t="s">
        <v>6973</v>
      </c>
      <c r="Y1340" s="211" t="s">
        <v>4456</v>
      </c>
      <c r="Z1340" s="133" t="s">
        <v>4365</v>
      </c>
      <c r="AA1340" s="26"/>
      <c r="AB1340" s="26"/>
      <c r="AC1340" s="26"/>
      <c r="AD1340" s="26"/>
      <c r="AE1340" s="26"/>
      <c r="AF1340" s="26"/>
    </row>
    <row r="1341" spans="1:32" ht="30" hidden="1" x14ac:dyDescent="0.25">
      <c r="A1341" s="4">
        <v>1339</v>
      </c>
      <c r="B1341" s="4" t="s">
        <v>4537</v>
      </c>
      <c r="C1341" s="209" t="s">
        <v>4051</v>
      </c>
      <c r="D1341" s="209" t="s">
        <v>4816</v>
      </c>
      <c r="E1341" s="209" t="s">
        <v>4490</v>
      </c>
      <c r="F1341" s="26" t="s">
        <v>2101</v>
      </c>
      <c r="G1341" s="26" t="s">
        <v>2296</v>
      </c>
      <c r="H1341" s="26" t="s">
        <v>40</v>
      </c>
      <c r="I1341" s="8">
        <v>45744</v>
      </c>
      <c r="J1341" s="71">
        <f t="shared" ca="1" si="195"/>
        <v>301.39353854166984</v>
      </c>
      <c r="K1341" s="19">
        <v>364</v>
      </c>
      <c r="L1341" s="70">
        <f t="shared" si="196"/>
        <v>46108</v>
      </c>
      <c r="M1341" s="214" t="s">
        <v>4490</v>
      </c>
      <c r="O1341" s="209" t="s">
        <v>307</v>
      </c>
      <c r="R1341" s="209">
        <v>2.5</v>
      </c>
      <c r="U1341" s="47" t="s">
        <v>29</v>
      </c>
      <c r="X1341" s="47" t="s">
        <v>6973</v>
      </c>
      <c r="Y1341" s="209" t="s">
        <v>4670</v>
      </c>
      <c r="Z1341" s="110"/>
    </row>
    <row r="1342" spans="1:32" ht="30" hidden="1" x14ac:dyDescent="0.25">
      <c r="A1342" s="4">
        <v>1340</v>
      </c>
      <c r="B1342" s="4" t="s">
        <v>4537</v>
      </c>
      <c r="C1342" s="209" t="s">
        <v>4051</v>
      </c>
      <c r="D1342" s="209" t="s">
        <v>4817</v>
      </c>
      <c r="E1342" s="209"/>
      <c r="F1342" s="26" t="s">
        <v>2101</v>
      </c>
      <c r="G1342" s="26" t="s">
        <v>2296</v>
      </c>
      <c r="H1342" s="26" t="s">
        <v>40</v>
      </c>
      <c r="I1342" s="8">
        <v>45744</v>
      </c>
      <c r="J1342" s="71">
        <f t="shared" ca="1" si="195"/>
        <v>301.39353854166984</v>
      </c>
      <c r="K1342" s="19">
        <v>364</v>
      </c>
      <c r="L1342" s="70">
        <f t="shared" si="196"/>
        <v>46108</v>
      </c>
      <c r="M1342" s="214"/>
      <c r="O1342" s="209" t="s">
        <v>4258</v>
      </c>
      <c r="R1342" s="209"/>
      <c r="U1342" s="47" t="s">
        <v>29</v>
      </c>
      <c r="X1342" s="47" t="s">
        <v>6973</v>
      </c>
      <c r="Y1342" s="209" t="s">
        <v>4671</v>
      </c>
      <c r="Z1342" s="110" t="s">
        <v>4538</v>
      </c>
    </row>
    <row r="1343" spans="1:32" ht="30" hidden="1" x14ac:dyDescent="0.25">
      <c r="A1343" s="4">
        <v>1341</v>
      </c>
      <c r="B1343" s="4" t="s">
        <v>4537</v>
      </c>
      <c r="C1343" s="209" t="s">
        <v>4051</v>
      </c>
      <c r="D1343" s="209" t="s">
        <v>4817</v>
      </c>
      <c r="E1343" s="209" t="s">
        <v>4832</v>
      </c>
      <c r="F1343" s="26" t="s">
        <v>2101</v>
      </c>
      <c r="G1343" s="26" t="s">
        <v>2296</v>
      </c>
      <c r="H1343" s="26" t="s">
        <v>40</v>
      </c>
      <c r="I1343" s="8">
        <v>45744</v>
      </c>
      <c r="J1343" s="71">
        <f t="shared" ca="1" si="195"/>
        <v>301.39353854166984</v>
      </c>
      <c r="K1343" s="19">
        <v>364</v>
      </c>
      <c r="L1343" s="70">
        <f t="shared" si="196"/>
        <v>46108</v>
      </c>
      <c r="M1343" s="214" t="s">
        <v>4832</v>
      </c>
      <c r="O1343" s="209" t="s">
        <v>2062</v>
      </c>
      <c r="R1343" s="209">
        <v>2.5</v>
      </c>
      <c r="U1343" s="47" t="s">
        <v>29</v>
      </c>
      <c r="X1343" s="47" t="s">
        <v>6973</v>
      </c>
      <c r="Y1343" s="209" t="s">
        <v>4672</v>
      </c>
      <c r="Z1343" s="110" t="s">
        <v>4539</v>
      </c>
    </row>
    <row r="1344" spans="1:32" ht="30" hidden="1" x14ac:dyDescent="0.25">
      <c r="A1344" s="4">
        <v>1342</v>
      </c>
      <c r="B1344" s="4" t="s">
        <v>4537</v>
      </c>
      <c r="C1344" s="209" t="s">
        <v>4051</v>
      </c>
      <c r="D1344" s="209" t="s">
        <v>4817</v>
      </c>
      <c r="E1344" s="209" t="s">
        <v>4216</v>
      </c>
      <c r="F1344" s="26" t="s">
        <v>2101</v>
      </c>
      <c r="G1344" s="26" t="s">
        <v>2296</v>
      </c>
      <c r="H1344" s="26" t="s">
        <v>40</v>
      </c>
      <c r="I1344" s="8">
        <v>45744</v>
      </c>
      <c r="J1344" s="71">
        <f t="shared" ca="1" si="195"/>
        <v>301.39353854166984</v>
      </c>
      <c r="K1344" s="19">
        <v>364</v>
      </c>
      <c r="L1344" s="70">
        <f t="shared" si="196"/>
        <v>46108</v>
      </c>
      <c r="M1344" s="214" t="s">
        <v>4216</v>
      </c>
      <c r="O1344" s="209" t="s">
        <v>4258</v>
      </c>
      <c r="R1344" s="209">
        <v>2.5</v>
      </c>
      <c r="U1344" s="47" t="s">
        <v>29</v>
      </c>
      <c r="X1344" s="47" t="s">
        <v>6973</v>
      </c>
      <c r="Y1344" s="209" t="s">
        <v>4673</v>
      </c>
      <c r="Z1344" s="110" t="s">
        <v>4540</v>
      </c>
    </row>
    <row r="1345" spans="1:26" ht="30" hidden="1" x14ac:dyDescent="0.25">
      <c r="A1345" s="4">
        <v>1343</v>
      </c>
      <c r="B1345" s="4" t="s">
        <v>4537</v>
      </c>
      <c r="C1345" s="209" t="s">
        <v>4051</v>
      </c>
      <c r="D1345" s="209" t="s">
        <v>4817</v>
      </c>
      <c r="E1345" s="209" t="s">
        <v>4231</v>
      </c>
      <c r="F1345" s="26" t="s">
        <v>2101</v>
      </c>
      <c r="G1345" s="26" t="s">
        <v>2296</v>
      </c>
      <c r="H1345" s="26" t="s">
        <v>40</v>
      </c>
      <c r="I1345" s="8">
        <v>45744</v>
      </c>
      <c r="J1345" s="71">
        <f t="shared" ca="1" si="195"/>
        <v>301.39353854166984</v>
      </c>
      <c r="K1345" s="19">
        <v>364</v>
      </c>
      <c r="L1345" s="70">
        <f t="shared" si="196"/>
        <v>46108</v>
      </c>
      <c r="M1345" s="214" t="s">
        <v>4231</v>
      </c>
      <c r="O1345" s="209" t="s">
        <v>2062</v>
      </c>
      <c r="R1345" s="209">
        <v>1.6</v>
      </c>
      <c r="U1345" s="47" t="s">
        <v>29</v>
      </c>
      <c r="X1345" s="47" t="s">
        <v>6973</v>
      </c>
      <c r="Y1345" s="209" t="s">
        <v>4674</v>
      </c>
      <c r="Z1345" s="110" t="s">
        <v>4541</v>
      </c>
    </row>
    <row r="1346" spans="1:26" ht="30" hidden="1" x14ac:dyDescent="0.25">
      <c r="A1346" s="4">
        <v>1344</v>
      </c>
      <c r="B1346" s="4" t="s">
        <v>4537</v>
      </c>
      <c r="C1346" s="209" t="s">
        <v>1508</v>
      </c>
      <c r="D1346" s="209" t="s">
        <v>4817</v>
      </c>
      <c r="E1346" s="214" t="s">
        <v>4833</v>
      </c>
      <c r="F1346" s="26" t="s">
        <v>2101</v>
      </c>
      <c r="G1346" s="26" t="s">
        <v>2296</v>
      </c>
      <c r="H1346" s="26" t="s">
        <v>40</v>
      </c>
      <c r="I1346" s="8">
        <v>45744</v>
      </c>
      <c r="J1346" s="71">
        <f t="shared" ca="1" si="195"/>
        <v>301.39353854166984</v>
      </c>
      <c r="K1346" s="19">
        <v>364</v>
      </c>
      <c r="L1346" s="70">
        <f t="shared" si="196"/>
        <v>46108</v>
      </c>
      <c r="M1346" s="214" t="s">
        <v>4833</v>
      </c>
      <c r="O1346" s="209" t="s">
        <v>307</v>
      </c>
      <c r="R1346" s="209">
        <v>0.02</v>
      </c>
      <c r="U1346" s="47" t="s">
        <v>29</v>
      </c>
      <c r="X1346" s="47" t="s">
        <v>6973</v>
      </c>
      <c r="Y1346" s="209" t="s">
        <v>4675</v>
      </c>
      <c r="Z1346" s="110" t="s">
        <v>4542</v>
      </c>
    </row>
    <row r="1347" spans="1:26" ht="30" hidden="1" x14ac:dyDescent="0.25">
      <c r="A1347" s="4">
        <v>1345</v>
      </c>
      <c r="B1347" s="4" t="s">
        <v>4537</v>
      </c>
      <c r="C1347" s="209" t="s">
        <v>4667</v>
      </c>
      <c r="D1347" s="209" t="s">
        <v>4817</v>
      </c>
      <c r="E1347" s="209" t="s">
        <v>4500</v>
      </c>
      <c r="F1347" s="26" t="s">
        <v>2101</v>
      </c>
      <c r="G1347" s="26" t="s">
        <v>2296</v>
      </c>
      <c r="H1347" s="26" t="s">
        <v>40</v>
      </c>
      <c r="I1347" s="8">
        <v>45744</v>
      </c>
      <c r="J1347" s="71">
        <f t="shared" ca="1" si="195"/>
        <v>301.39353854166984</v>
      </c>
      <c r="K1347" s="19">
        <v>364</v>
      </c>
      <c r="L1347" s="70">
        <f t="shared" si="196"/>
        <v>46108</v>
      </c>
      <c r="M1347" s="214" t="s">
        <v>4500</v>
      </c>
      <c r="O1347" s="209" t="s">
        <v>4527</v>
      </c>
      <c r="R1347" s="209">
        <v>1</v>
      </c>
      <c r="U1347" s="47" t="s">
        <v>29</v>
      </c>
      <c r="X1347" s="47" t="s">
        <v>6973</v>
      </c>
      <c r="Y1347" s="209" t="s">
        <v>4676</v>
      </c>
      <c r="Z1347" s="110" t="s">
        <v>4543</v>
      </c>
    </row>
    <row r="1348" spans="1:26" ht="30" hidden="1" x14ac:dyDescent="0.25">
      <c r="A1348" s="4">
        <v>1346</v>
      </c>
      <c r="B1348" s="4" t="s">
        <v>4537</v>
      </c>
      <c r="C1348" s="209" t="s">
        <v>4051</v>
      </c>
      <c r="D1348" s="209" t="s">
        <v>4817</v>
      </c>
      <c r="E1348" s="209" t="s">
        <v>4834</v>
      </c>
      <c r="F1348" s="26" t="s">
        <v>2101</v>
      </c>
      <c r="G1348" s="26" t="s">
        <v>2296</v>
      </c>
      <c r="H1348" s="26" t="s">
        <v>40</v>
      </c>
      <c r="I1348" s="8">
        <v>45744</v>
      </c>
      <c r="J1348" s="71">
        <f t="shared" ca="1" si="195"/>
        <v>301.39353854166984</v>
      </c>
      <c r="K1348" s="19">
        <v>364</v>
      </c>
      <c r="L1348" s="70">
        <f t="shared" si="196"/>
        <v>46108</v>
      </c>
      <c r="M1348" s="214" t="s">
        <v>4834</v>
      </c>
      <c r="O1348" s="209" t="s">
        <v>307</v>
      </c>
      <c r="R1348" s="209">
        <v>1.6</v>
      </c>
      <c r="U1348" s="47" t="s">
        <v>29</v>
      </c>
      <c r="X1348" s="47" t="s">
        <v>6973</v>
      </c>
      <c r="Y1348" s="209" t="s">
        <v>4677</v>
      </c>
      <c r="Z1348" s="110" t="s">
        <v>4544</v>
      </c>
    </row>
    <row r="1349" spans="1:26" ht="30" hidden="1" x14ac:dyDescent="0.25">
      <c r="A1349" s="4">
        <v>1347</v>
      </c>
      <c r="B1349" s="4" t="s">
        <v>4537</v>
      </c>
      <c r="C1349" s="209" t="s">
        <v>4051</v>
      </c>
      <c r="D1349" s="209" t="s">
        <v>4817</v>
      </c>
      <c r="E1349" s="209" t="s">
        <v>4835</v>
      </c>
      <c r="F1349" s="26" t="s">
        <v>2101</v>
      </c>
      <c r="G1349" s="26" t="s">
        <v>2296</v>
      </c>
      <c r="H1349" s="26" t="s">
        <v>40</v>
      </c>
      <c r="I1349" s="8">
        <v>45744</v>
      </c>
      <c r="J1349" s="71">
        <f t="shared" ca="1" si="195"/>
        <v>301.39353854166984</v>
      </c>
      <c r="K1349" s="19">
        <v>364</v>
      </c>
      <c r="L1349" s="70">
        <f t="shared" si="196"/>
        <v>46108</v>
      </c>
      <c r="M1349" s="214" t="s">
        <v>4835</v>
      </c>
      <c r="O1349" s="209" t="s">
        <v>307</v>
      </c>
      <c r="R1349" s="209">
        <v>1.6</v>
      </c>
      <c r="U1349" s="47" t="s">
        <v>29</v>
      </c>
      <c r="X1349" s="47" t="s">
        <v>6973</v>
      </c>
      <c r="Y1349" s="209" t="s">
        <v>4678</v>
      </c>
      <c r="Z1349" s="110" t="s">
        <v>4545</v>
      </c>
    </row>
    <row r="1350" spans="1:26" ht="30" hidden="1" x14ac:dyDescent="0.25">
      <c r="A1350" s="4">
        <v>1348</v>
      </c>
      <c r="B1350" s="4" t="s">
        <v>4537</v>
      </c>
      <c r="C1350" s="209" t="s">
        <v>4051</v>
      </c>
      <c r="D1350" s="209" t="s">
        <v>4817</v>
      </c>
      <c r="E1350" s="209" t="s">
        <v>4836</v>
      </c>
      <c r="F1350" s="26" t="s">
        <v>2101</v>
      </c>
      <c r="G1350" s="26" t="s">
        <v>2296</v>
      </c>
      <c r="H1350" s="26" t="s">
        <v>40</v>
      </c>
      <c r="I1350" s="8">
        <v>45744</v>
      </c>
      <c r="J1350" s="71">
        <f t="shared" ca="1" si="195"/>
        <v>301.39353854166984</v>
      </c>
      <c r="K1350" s="19">
        <v>364</v>
      </c>
      <c r="L1350" s="70">
        <f t="shared" si="196"/>
        <v>46108</v>
      </c>
      <c r="M1350" s="214" t="s">
        <v>4836</v>
      </c>
      <c r="O1350" s="209" t="s">
        <v>307</v>
      </c>
      <c r="R1350" s="209">
        <v>1.6</v>
      </c>
      <c r="U1350" s="47" t="s">
        <v>29</v>
      </c>
      <c r="X1350" s="47" t="s">
        <v>6973</v>
      </c>
      <c r="Y1350" s="209" t="s">
        <v>4679</v>
      </c>
      <c r="Z1350" s="110" t="s">
        <v>4546</v>
      </c>
    </row>
    <row r="1351" spans="1:26" ht="30" hidden="1" x14ac:dyDescent="0.25">
      <c r="A1351" s="4">
        <v>1349</v>
      </c>
      <c r="B1351" s="4" t="s">
        <v>4537</v>
      </c>
      <c r="C1351" s="209" t="s">
        <v>4051</v>
      </c>
      <c r="D1351" s="209" t="s">
        <v>4817</v>
      </c>
      <c r="E1351" s="209" t="s">
        <v>4837</v>
      </c>
      <c r="F1351" s="26" t="s">
        <v>2101</v>
      </c>
      <c r="G1351" s="26" t="s">
        <v>2296</v>
      </c>
      <c r="H1351" s="26" t="s">
        <v>40</v>
      </c>
      <c r="I1351" s="8">
        <v>45744</v>
      </c>
      <c r="J1351" s="71">
        <f t="shared" ca="1" si="195"/>
        <v>301.39353854166984</v>
      </c>
      <c r="K1351" s="19">
        <v>364</v>
      </c>
      <c r="L1351" s="70">
        <f t="shared" si="196"/>
        <v>46108</v>
      </c>
      <c r="M1351" s="214" t="s">
        <v>4837</v>
      </c>
      <c r="O1351" s="209" t="s">
        <v>307</v>
      </c>
      <c r="R1351" s="209">
        <v>1.6</v>
      </c>
      <c r="U1351" s="47" t="s">
        <v>29</v>
      </c>
      <c r="X1351" s="47" t="s">
        <v>6973</v>
      </c>
      <c r="Y1351" s="209" t="s">
        <v>4680</v>
      </c>
      <c r="Z1351" s="110" t="s">
        <v>4547</v>
      </c>
    </row>
    <row r="1352" spans="1:26" ht="30" hidden="1" x14ac:dyDescent="0.25">
      <c r="A1352" s="4">
        <v>1350</v>
      </c>
      <c r="B1352" s="4" t="s">
        <v>4537</v>
      </c>
      <c r="C1352" s="209" t="s">
        <v>4052</v>
      </c>
      <c r="D1352" s="209" t="s">
        <v>4817</v>
      </c>
      <c r="E1352" s="209" t="s">
        <v>4501</v>
      </c>
      <c r="F1352" s="26" t="s">
        <v>2101</v>
      </c>
      <c r="G1352" s="26" t="s">
        <v>2296</v>
      </c>
      <c r="H1352" s="26" t="s">
        <v>40</v>
      </c>
      <c r="I1352" s="8">
        <v>45744</v>
      </c>
      <c r="J1352" s="71">
        <f t="shared" ca="1" si="195"/>
        <v>301.39353854166984</v>
      </c>
      <c r="K1352" s="19">
        <v>364</v>
      </c>
      <c r="L1352" s="70">
        <f t="shared" si="196"/>
        <v>46108</v>
      </c>
      <c r="M1352" s="214" t="s">
        <v>4501</v>
      </c>
      <c r="O1352" s="209" t="s">
        <v>4901</v>
      </c>
      <c r="R1352" s="209" t="s">
        <v>4917</v>
      </c>
      <c r="U1352" s="47" t="s">
        <v>29</v>
      </c>
      <c r="X1352" s="47" t="s">
        <v>6973</v>
      </c>
      <c r="Y1352" s="209" t="s">
        <v>4681</v>
      </c>
      <c r="Z1352" s="110" t="s">
        <v>4548</v>
      </c>
    </row>
    <row r="1353" spans="1:26" ht="30" hidden="1" x14ac:dyDescent="0.25">
      <c r="A1353" s="4">
        <v>1351</v>
      </c>
      <c r="B1353" s="4" t="s">
        <v>4537</v>
      </c>
      <c r="C1353" s="209" t="s">
        <v>4667</v>
      </c>
      <c r="D1353" s="209" t="s">
        <v>4817</v>
      </c>
      <c r="E1353" s="209" t="s">
        <v>4500</v>
      </c>
      <c r="F1353" s="26" t="s">
        <v>2101</v>
      </c>
      <c r="G1353" s="26" t="s">
        <v>2296</v>
      </c>
      <c r="H1353" s="26" t="s">
        <v>40</v>
      </c>
      <c r="I1353" s="8">
        <v>45744</v>
      </c>
      <c r="J1353" s="71">
        <f t="shared" ca="1" si="195"/>
        <v>301.39353854166984</v>
      </c>
      <c r="K1353" s="19">
        <v>364</v>
      </c>
      <c r="L1353" s="70">
        <f t="shared" si="196"/>
        <v>46108</v>
      </c>
      <c r="M1353" s="214" t="s">
        <v>4500</v>
      </c>
      <c r="O1353" s="209" t="s">
        <v>4527</v>
      </c>
      <c r="R1353" s="209">
        <v>1</v>
      </c>
      <c r="U1353" s="47" t="s">
        <v>29</v>
      </c>
      <c r="X1353" s="47" t="s">
        <v>6973</v>
      </c>
      <c r="Y1353" s="209" t="s">
        <v>4682</v>
      </c>
      <c r="Z1353" s="110" t="s">
        <v>4549</v>
      </c>
    </row>
    <row r="1354" spans="1:26" ht="30" hidden="1" x14ac:dyDescent="0.25">
      <c r="A1354" s="4">
        <v>1352</v>
      </c>
      <c r="B1354" s="4" t="s">
        <v>4537</v>
      </c>
      <c r="C1354" s="209" t="s">
        <v>4667</v>
      </c>
      <c r="D1354" s="209" t="s">
        <v>4817</v>
      </c>
      <c r="E1354" s="209" t="s">
        <v>4500</v>
      </c>
      <c r="F1354" s="26" t="s">
        <v>2101</v>
      </c>
      <c r="G1354" s="26" t="s">
        <v>2296</v>
      </c>
      <c r="H1354" s="26" t="s">
        <v>40</v>
      </c>
      <c r="I1354" s="8">
        <v>45744</v>
      </c>
      <c r="J1354" s="71">
        <f t="shared" ca="1" si="195"/>
        <v>301.39353854166984</v>
      </c>
      <c r="K1354" s="19">
        <v>364</v>
      </c>
      <c r="L1354" s="70">
        <f t="shared" si="196"/>
        <v>46108</v>
      </c>
      <c r="M1354" s="214" t="s">
        <v>4500</v>
      </c>
      <c r="O1354" s="209" t="s">
        <v>4527</v>
      </c>
      <c r="R1354" s="209">
        <v>1</v>
      </c>
      <c r="U1354" s="47" t="s">
        <v>29</v>
      </c>
      <c r="X1354" s="47" t="s">
        <v>6973</v>
      </c>
      <c r="Y1354" s="209" t="s">
        <v>4683</v>
      </c>
      <c r="Z1354" s="110" t="s">
        <v>4550</v>
      </c>
    </row>
    <row r="1355" spans="1:26" ht="30" hidden="1" x14ac:dyDescent="0.25">
      <c r="A1355" s="4">
        <v>1353</v>
      </c>
      <c r="B1355" s="4" t="s">
        <v>4537</v>
      </c>
      <c r="C1355" s="209" t="s">
        <v>4667</v>
      </c>
      <c r="D1355" s="209" t="s">
        <v>4817</v>
      </c>
      <c r="E1355" s="209" t="s">
        <v>4500</v>
      </c>
      <c r="F1355" s="26" t="s">
        <v>2101</v>
      </c>
      <c r="G1355" s="26" t="s">
        <v>2296</v>
      </c>
      <c r="H1355" s="26" t="s">
        <v>40</v>
      </c>
      <c r="I1355" s="8">
        <v>45744</v>
      </c>
      <c r="J1355" s="71">
        <f t="shared" ca="1" si="195"/>
        <v>301.39353854166984</v>
      </c>
      <c r="K1355" s="19">
        <v>364</v>
      </c>
      <c r="L1355" s="70">
        <f t="shared" si="196"/>
        <v>46108</v>
      </c>
      <c r="M1355" s="214" t="s">
        <v>4500</v>
      </c>
      <c r="O1355" s="209" t="s">
        <v>4527</v>
      </c>
      <c r="R1355" s="209">
        <v>1</v>
      </c>
      <c r="U1355" s="47" t="s">
        <v>29</v>
      </c>
      <c r="X1355" s="47" t="s">
        <v>6973</v>
      </c>
      <c r="Y1355" s="209" t="s">
        <v>4684</v>
      </c>
      <c r="Z1355" s="110" t="s">
        <v>4551</v>
      </c>
    </row>
    <row r="1356" spans="1:26" ht="30" hidden="1" x14ac:dyDescent="0.25">
      <c r="A1356" s="4">
        <v>1354</v>
      </c>
      <c r="B1356" s="4" t="s">
        <v>4537</v>
      </c>
      <c r="C1356" s="209" t="s">
        <v>4667</v>
      </c>
      <c r="D1356" s="209" t="s">
        <v>4817</v>
      </c>
      <c r="E1356" s="209" t="s">
        <v>4838</v>
      </c>
      <c r="F1356" s="26" t="s">
        <v>2101</v>
      </c>
      <c r="G1356" s="26" t="s">
        <v>2296</v>
      </c>
      <c r="H1356" s="26" t="s">
        <v>40</v>
      </c>
      <c r="I1356" s="8">
        <v>45744</v>
      </c>
      <c r="J1356" s="71">
        <f t="shared" ca="1" si="195"/>
        <v>301.39353854166984</v>
      </c>
      <c r="K1356" s="19">
        <v>364</v>
      </c>
      <c r="L1356" s="70">
        <f t="shared" si="196"/>
        <v>46108</v>
      </c>
      <c r="M1356" s="214" t="s">
        <v>4838</v>
      </c>
      <c r="O1356" s="209" t="s">
        <v>4265</v>
      </c>
      <c r="R1356" s="209"/>
      <c r="U1356" s="47" t="s">
        <v>29</v>
      </c>
      <c r="X1356" s="47" t="s">
        <v>6973</v>
      </c>
      <c r="Y1356" s="209" t="s">
        <v>4685</v>
      </c>
      <c r="Z1356" s="110" t="s">
        <v>4552</v>
      </c>
    </row>
    <row r="1357" spans="1:26" ht="30" hidden="1" x14ac:dyDescent="0.25">
      <c r="A1357" s="4">
        <v>1355</v>
      </c>
      <c r="B1357" s="4" t="s">
        <v>4537</v>
      </c>
      <c r="C1357" s="209" t="s">
        <v>4667</v>
      </c>
      <c r="D1357" s="209" t="s">
        <v>4817</v>
      </c>
      <c r="E1357" s="209" t="s">
        <v>4838</v>
      </c>
      <c r="F1357" s="26" t="s">
        <v>2101</v>
      </c>
      <c r="G1357" s="26" t="s">
        <v>2296</v>
      </c>
      <c r="H1357" s="26" t="s">
        <v>40</v>
      </c>
      <c r="I1357" s="8">
        <v>45744</v>
      </c>
      <c r="J1357" s="71">
        <f t="shared" ca="1" si="195"/>
        <v>301.39353854166984</v>
      </c>
      <c r="K1357" s="19">
        <v>364</v>
      </c>
      <c r="L1357" s="70">
        <f t="shared" si="196"/>
        <v>46108</v>
      </c>
      <c r="M1357" s="214" t="s">
        <v>4838</v>
      </c>
      <c r="O1357" s="209" t="s">
        <v>4265</v>
      </c>
      <c r="R1357" s="209"/>
      <c r="U1357" s="47" t="s">
        <v>29</v>
      </c>
      <c r="X1357" s="47" t="s">
        <v>6973</v>
      </c>
      <c r="Y1357" s="209" t="s">
        <v>4686</v>
      </c>
      <c r="Z1357" s="110" t="s">
        <v>4553</v>
      </c>
    </row>
    <row r="1358" spans="1:26" ht="30" hidden="1" x14ac:dyDescent="0.25">
      <c r="A1358" s="4">
        <v>1356</v>
      </c>
      <c r="B1358" s="4" t="s">
        <v>4537</v>
      </c>
      <c r="C1358" s="209" t="s">
        <v>4051</v>
      </c>
      <c r="D1358" s="209" t="s">
        <v>4817</v>
      </c>
      <c r="E1358" s="209" t="s">
        <v>4839</v>
      </c>
      <c r="F1358" s="26" t="s">
        <v>2101</v>
      </c>
      <c r="G1358" s="26" t="s">
        <v>2296</v>
      </c>
      <c r="H1358" s="26" t="s">
        <v>40</v>
      </c>
      <c r="I1358" s="8">
        <v>45744</v>
      </c>
      <c r="J1358" s="71">
        <f t="shared" ref="J1358:J1421" ca="1" si="197">L1358-NOW()</f>
        <v>301.39353854166984</v>
      </c>
      <c r="K1358" s="19">
        <v>364</v>
      </c>
      <c r="L1358" s="70">
        <f t="shared" ref="L1358:L1421" si="198">I1358+K1358</f>
        <v>46108</v>
      </c>
      <c r="M1358" s="214" t="s">
        <v>4839</v>
      </c>
      <c r="O1358" s="209" t="s">
        <v>4258</v>
      </c>
      <c r="R1358" s="209"/>
      <c r="U1358" s="47" t="s">
        <v>29</v>
      </c>
      <c r="X1358" s="47" t="s">
        <v>6973</v>
      </c>
      <c r="Y1358" s="209" t="s">
        <v>4687</v>
      </c>
      <c r="Z1358" s="110" t="s">
        <v>4554</v>
      </c>
    </row>
    <row r="1359" spans="1:26" ht="30" hidden="1" x14ac:dyDescent="0.25">
      <c r="A1359" s="4">
        <v>1357</v>
      </c>
      <c r="B1359" s="4" t="s">
        <v>4537</v>
      </c>
      <c r="C1359" s="209" t="s">
        <v>4051</v>
      </c>
      <c r="D1359" s="209" t="s">
        <v>4817</v>
      </c>
      <c r="E1359" s="209" t="s">
        <v>4839</v>
      </c>
      <c r="F1359" s="26" t="s">
        <v>2101</v>
      </c>
      <c r="G1359" s="26" t="s">
        <v>2296</v>
      </c>
      <c r="H1359" s="26" t="s">
        <v>40</v>
      </c>
      <c r="I1359" s="8">
        <v>45744</v>
      </c>
      <c r="J1359" s="71">
        <f t="shared" ca="1" si="197"/>
        <v>301.39353854166984</v>
      </c>
      <c r="K1359" s="19">
        <v>364</v>
      </c>
      <c r="L1359" s="70">
        <f t="shared" si="198"/>
        <v>46108</v>
      </c>
      <c r="M1359" s="214" t="s">
        <v>4839</v>
      </c>
      <c r="O1359" s="209" t="s">
        <v>4271</v>
      </c>
      <c r="R1359" s="209"/>
      <c r="U1359" s="47" t="s">
        <v>29</v>
      </c>
      <c r="X1359" s="47" t="s">
        <v>6973</v>
      </c>
      <c r="Y1359" s="209" t="s">
        <v>4688</v>
      </c>
      <c r="Z1359" s="110" t="s">
        <v>4555</v>
      </c>
    </row>
    <row r="1360" spans="1:26" ht="30" hidden="1" x14ac:dyDescent="0.25">
      <c r="A1360" s="4">
        <v>1358</v>
      </c>
      <c r="B1360" s="4" t="s">
        <v>4537</v>
      </c>
      <c r="C1360" s="209" t="s">
        <v>4051</v>
      </c>
      <c r="D1360" s="209" t="s">
        <v>4817</v>
      </c>
      <c r="E1360" s="209" t="s">
        <v>4839</v>
      </c>
      <c r="F1360" s="26" t="s">
        <v>2101</v>
      </c>
      <c r="G1360" s="26" t="s">
        <v>2296</v>
      </c>
      <c r="H1360" s="26" t="s">
        <v>40</v>
      </c>
      <c r="I1360" s="8">
        <v>45744</v>
      </c>
      <c r="J1360" s="71">
        <f t="shared" ca="1" si="197"/>
        <v>301.39353854166984</v>
      </c>
      <c r="K1360" s="19">
        <v>364</v>
      </c>
      <c r="L1360" s="70">
        <f t="shared" si="198"/>
        <v>46108</v>
      </c>
      <c r="M1360" s="214" t="s">
        <v>4839</v>
      </c>
      <c r="O1360" s="209" t="s">
        <v>4258</v>
      </c>
      <c r="R1360" s="209"/>
      <c r="U1360" s="47" t="s">
        <v>29</v>
      </c>
      <c r="X1360" s="47" t="s">
        <v>6973</v>
      </c>
      <c r="Y1360" s="209" t="s">
        <v>4689</v>
      </c>
      <c r="Z1360" s="110" t="s">
        <v>4556</v>
      </c>
    </row>
    <row r="1361" spans="1:26" ht="30" hidden="1" x14ac:dyDescent="0.25">
      <c r="A1361" s="4">
        <v>1359</v>
      </c>
      <c r="B1361" s="4" t="s">
        <v>4537</v>
      </c>
      <c r="C1361" s="209" t="s">
        <v>4051</v>
      </c>
      <c r="D1361" s="209" t="s">
        <v>4817</v>
      </c>
      <c r="E1361" s="209"/>
      <c r="F1361" s="26" t="s">
        <v>2101</v>
      </c>
      <c r="G1361" s="26" t="s">
        <v>2296</v>
      </c>
      <c r="H1361" s="26" t="s">
        <v>40</v>
      </c>
      <c r="I1361" s="8">
        <v>45744</v>
      </c>
      <c r="J1361" s="71">
        <f t="shared" ca="1" si="197"/>
        <v>301.39353854166984</v>
      </c>
      <c r="K1361" s="19">
        <v>364</v>
      </c>
      <c r="L1361" s="70">
        <f t="shared" si="198"/>
        <v>46108</v>
      </c>
      <c r="M1361" s="214"/>
      <c r="O1361" s="209" t="s">
        <v>4258</v>
      </c>
      <c r="R1361" s="209"/>
      <c r="U1361" s="47" t="s">
        <v>29</v>
      </c>
      <c r="X1361" s="47" t="s">
        <v>6973</v>
      </c>
      <c r="Y1361" s="209" t="s">
        <v>4690</v>
      </c>
      <c r="Z1361" s="110" t="s">
        <v>4557</v>
      </c>
    </row>
    <row r="1362" spans="1:26" ht="30" hidden="1" x14ac:dyDescent="0.25">
      <c r="A1362" s="4">
        <v>1360</v>
      </c>
      <c r="B1362" s="4" t="s">
        <v>4537</v>
      </c>
      <c r="C1362" s="209" t="s">
        <v>4051</v>
      </c>
      <c r="D1362" s="209" t="s">
        <v>4817</v>
      </c>
      <c r="E1362" s="209"/>
      <c r="F1362" s="26" t="s">
        <v>2101</v>
      </c>
      <c r="G1362" s="26" t="s">
        <v>2296</v>
      </c>
      <c r="H1362" s="26" t="s">
        <v>40</v>
      </c>
      <c r="I1362" s="8">
        <v>45744</v>
      </c>
      <c r="J1362" s="71">
        <f t="shared" ca="1" si="197"/>
        <v>301.39353854166984</v>
      </c>
      <c r="K1362" s="19">
        <v>364</v>
      </c>
      <c r="L1362" s="70">
        <f t="shared" si="198"/>
        <v>46108</v>
      </c>
      <c r="M1362" s="214"/>
      <c r="O1362" s="209" t="s">
        <v>2062</v>
      </c>
      <c r="R1362" s="209"/>
      <c r="U1362" s="47" t="s">
        <v>29</v>
      </c>
      <c r="X1362" s="47" t="s">
        <v>6973</v>
      </c>
      <c r="Y1362" s="209" t="s">
        <v>4691</v>
      </c>
      <c r="Z1362" s="110" t="s">
        <v>4558</v>
      </c>
    </row>
    <row r="1363" spans="1:26" ht="30" hidden="1" x14ac:dyDescent="0.25">
      <c r="A1363" s="4">
        <v>1361</v>
      </c>
      <c r="B1363" s="4" t="s">
        <v>4537</v>
      </c>
      <c r="C1363" s="209" t="s">
        <v>1508</v>
      </c>
      <c r="D1363" s="209" t="s">
        <v>4817</v>
      </c>
      <c r="E1363" s="209" t="s">
        <v>4506</v>
      </c>
      <c r="F1363" s="26" t="s">
        <v>2101</v>
      </c>
      <c r="G1363" s="26" t="s">
        <v>2296</v>
      </c>
      <c r="H1363" s="26" t="s">
        <v>40</v>
      </c>
      <c r="I1363" s="8">
        <v>45744</v>
      </c>
      <c r="J1363" s="71">
        <f t="shared" ca="1" si="197"/>
        <v>301.39353854166984</v>
      </c>
      <c r="K1363" s="19">
        <v>364</v>
      </c>
      <c r="L1363" s="70">
        <f t="shared" si="198"/>
        <v>46108</v>
      </c>
      <c r="M1363" s="214" t="s">
        <v>4506</v>
      </c>
      <c r="O1363" s="209" t="s">
        <v>4264</v>
      </c>
      <c r="R1363" s="209"/>
      <c r="U1363" s="47" t="s">
        <v>29</v>
      </c>
      <c r="X1363" s="47" t="s">
        <v>6973</v>
      </c>
      <c r="Y1363" s="209" t="s">
        <v>4692</v>
      </c>
      <c r="Z1363" s="110" t="s">
        <v>4559</v>
      </c>
    </row>
    <row r="1364" spans="1:26" ht="30" hidden="1" x14ac:dyDescent="0.25">
      <c r="A1364" s="4">
        <v>1362</v>
      </c>
      <c r="B1364" s="4" t="s">
        <v>4537</v>
      </c>
      <c r="C1364" s="209" t="s">
        <v>1508</v>
      </c>
      <c r="D1364" s="209" t="s">
        <v>4818</v>
      </c>
      <c r="E1364" s="209" t="s">
        <v>4840</v>
      </c>
      <c r="F1364" s="26" t="s">
        <v>2101</v>
      </c>
      <c r="G1364" s="26" t="s">
        <v>2296</v>
      </c>
      <c r="H1364" s="26" t="s">
        <v>40</v>
      </c>
      <c r="I1364" s="8">
        <v>45744</v>
      </c>
      <c r="J1364" s="71">
        <f t="shared" ca="1" si="197"/>
        <v>301.39353854166984</v>
      </c>
      <c r="K1364" s="19">
        <v>364</v>
      </c>
      <c r="L1364" s="70">
        <f t="shared" si="198"/>
        <v>46108</v>
      </c>
      <c r="M1364" s="214" t="s">
        <v>4840</v>
      </c>
      <c r="O1364" s="209" t="s">
        <v>4902</v>
      </c>
      <c r="R1364" s="209"/>
      <c r="U1364" s="47" t="s">
        <v>29</v>
      </c>
      <c r="X1364" s="47" t="s">
        <v>6973</v>
      </c>
      <c r="Y1364" s="209" t="s">
        <v>4693</v>
      </c>
      <c r="Z1364" s="110" t="s">
        <v>4560</v>
      </c>
    </row>
    <row r="1365" spans="1:26" ht="30" hidden="1" x14ac:dyDescent="0.25">
      <c r="A1365" s="4">
        <v>1363</v>
      </c>
      <c r="B1365" s="4" t="s">
        <v>4537</v>
      </c>
      <c r="C1365" s="209" t="s">
        <v>4051</v>
      </c>
      <c r="D1365" s="209" t="s">
        <v>4818</v>
      </c>
      <c r="E1365" s="209"/>
      <c r="F1365" s="26" t="s">
        <v>2101</v>
      </c>
      <c r="G1365" s="26" t="s">
        <v>2296</v>
      </c>
      <c r="H1365" s="26" t="s">
        <v>40</v>
      </c>
      <c r="I1365" s="8">
        <v>45744</v>
      </c>
      <c r="J1365" s="71">
        <f t="shared" ca="1" si="197"/>
        <v>301.39353854166984</v>
      </c>
      <c r="K1365" s="19">
        <v>364</v>
      </c>
      <c r="L1365" s="70">
        <f t="shared" si="198"/>
        <v>46108</v>
      </c>
      <c r="M1365" s="214"/>
      <c r="O1365" s="209" t="s">
        <v>4258</v>
      </c>
      <c r="R1365" s="209"/>
      <c r="U1365" s="47" t="s">
        <v>29</v>
      </c>
      <c r="X1365" s="47" t="s">
        <v>6973</v>
      </c>
      <c r="Y1365" s="209" t="s">
        <v>4694</v>
      </c>
      <c r="Z1365" s="110" t="s">
        <v>4561</v>
      </c>
    </row>
    <row r="1366" spans="1:26" ht="30" hidden="1" x14ac:dyDescent="0.25">
      <c r="A1366" s="4">
        <v>1364</v>
      </c>
      <c r="B1366" s="4" t="s">
        <v>4537</v>
      </c>
      <c r="C1366" s="209" t="s">
        <v>4051</v>
      </c>
      <c r="D1366" s="209" t="s">
        <v>4819</v>
      </c>
      <c r="E1366" s="209" t="s">
        <v>4841</v>
      </c>
      <c r="F1366" s="26" t="s">
        <v>2101</v>
      </c>
      <c r="G1366" s="26" t="s">
        <v>2296</v>
      </c>
      <c r="H1366" s="26" t="s">
        <v>40</v>
      </c>
      <c r="I1366" s="8">
        <v>45744</v>
      </c>
      <c r="J1366" s="71">
        <f t="shared" ca="1" si="197"/>
        <v>301.39353854166984</v>
      </c>
      <c r="K1366" s="19">
        <v>364</v>
      </c>
      <c r="L1366" s="70">
        <f t="shared" si="198"/>
        <v>46108</v>
      </c>
      <c r="M1366" s="214" t="s">
        <v>4841</v>
      </c>
      <c r="O1366" s="209" t="s">
        <v>4902</v>
      </c>
      <c r="R1366" s="209"/>
      <c r="U1366" s="47" t="s">
        <v>29</v>
      </c>
      <c r="X1366" s="47" t="s">
        <v>6973</v>
      </c>
      <c r="Y1366" s="209" t="s">
        <v>4695</v>
      </c>
      <c r="Z1366" s="110" t="s">
        <v>4562</v>
      </c>
    </row>
    <row r="1367" spans="1:26" ht="30" hidden="1" x14ac:dyDescent="0.25">
      <c r="A1367" s="4">
        <v>1365</v>
      </c>
      <c r="B1367" s="4" t="s">
        <v>4537</v>
      </c>
      <c r="C1367" s="209" t="s">
        <v>4051</v>
      </c>
      <c r="D1367" s="209" t="s">
        <v>4819</v>
      </c>
      <c r="E1367" s="209"/>
      <c r="F1367" s="26" t="s">
        <v>2101</v>
      </c>
      <c r="G1367" s="26" t="s">
        <v>2296</v>
      </c>
      <c r="H1367" s="26" t="s">
        <v>40</v>
      </c>
      <c r="I1367" s="8">
        <v>45744</v>
      </c>
      <c r="J1367" s="71">
        <f t="shared" ca="1" si="197"/>
        <v>301.39353854166984</v>
      </c>
      <c r="K1367" s="19">
        <v>364</v>
      </c>
      <c r="L1367" s="70">
        <f t="shared" si="198"/>
        <v>46108</v>
      </c>
      <c r="M1367" s="214"/>
      <c r="O1367" s="209" t="s">
        <v>4902</v>
      </c>
      <c r="R1367" s="209"/>
      <c r="U1367" s="47" t="s">
        <v>29</v>
      </c>
      <c r="X1367" s="47" t="s">
        <v>6973</v>
      </c>
      <c r="Y1367" s="209" t="s">
        <v>4696</v>
      </c>
      <c r="Z1367" s="110" t="s">
        <v>4563</v>
      </c>
    </row>
    <row r="1368" spans="1:26" ht="30" hidden="1" x14ac:dyDescent="0.25">
      <c r="A1368" s="4">
        <v>1366</v>
      </c>
      <c r="B1368" s="4" t="s">
        <v>4537</v>
      </c>
      <c r="C1368" s="209" t="s">
        <v>4051</v>
      </c>
      <c r="D1368" s="209" t="s">
        <v>4819</v>
      </c>
      <c r="E1368" s="209"/>
      <c r="F1368" s="26" t="s">
        <v>2101</v>
      </c>
      <c r="G1368" s="26" t="s">
        <v>2296</v>
      </c>
      <c r="H1368" s="26" t="s">
        <v>40</v>
      </c>
      <c r="I1368" s="8">
        <v>45744</v>
      </c>
      <c r="J1368" s="71">
        <f t="shared" ca="1" si="197"/>
        <v>301.39353854166984</v>
      </c>
      <c r="K1368" s="19">
        <v>364</v>
      </c>
      <c r="L1368" s="70">
        <f t="shared" si="198"/>
        <v>46108</v>
      </c>
      <c r="M1368" s="214"/>
      <c r="O1368" s="209" t="s">
        <v>4902</v>
      </c>
      <c r="R1368" s="209"/>
      <c r="U1368" s="47" t="s">
        <v>29</v>
      </c>
      <c r="X1368" s="47" t="s">
        <v>6973</v>
      </c>
      <c r="Y1368" s="209" t="s">
        <v>4697</v>
      </c>
      <c r="Z1368" s="110" t="s">
        <v>4564</v>
      </c>
    </row>
    <row r="1369" spans="1:26" ht="30" hidden="1" x14ac:dyDescent="0.25">
      <c r="A1369" s="4">
        <v>1367</v>
      </c>
      <c r="B1369" s="4" t="s">
        <v>4537</v>
      </c>
      <c r="C1369" s="209" t="s">
        <v>4051</v>
      </c>
      <c r="D1369" s="209" t="s">
        <v>4819</v>
      </c>
      <c r="E1369" s="209" t="s">
        <v>4484</v>
      </c>
      <c r="F1369" s="26" t="s">
        <v>2101</v>
      </c>
      <c r="G1369" s="26" t="s">
        <v>2296</v>
      </c>
      <c r="H1369" s="26" t="s">
        <v>40</v>
      </c>
      <c r="I1369" s="8">
        <v>45744</v>
      </c>
      <c r="J1369" s="71">
        <f t="shared" ca="1" si="197"/>
        <v>301.39353854166984</v>
      </c>
      <c r="K1369" s="19">
        <v>364</v>
      </c>
      <c r="L1369" s="70">
        <f t="shared" si="198"/>
        <v>46108</v>
      </c>
      <c r="M1369" s="214" t="s">
        <v>4484</v>
      </c>
      <c r="O1369" s="209" t="s">
        <v>4258</v>
      </c>
      <c r="R1369" s="209">
        <v>1.6</v>
      </c>
      <c r="U1369" s="47" t="s">
        <v>29</v>
      </c>
      <c r="X1369" s="47" t="s">
        <v>6973</v>
      </c>
      <c r="Y1369" s="209" t="s">
        <v>4698</v>
      </c>
      <c r="Z1369" s="110" t="s">
        <v>4565</v>
      </c>
    </row>
    <row r="1370" spans="1:26" ht="30" hidden="1" x14ac:dyDescent="0.25">
      <c r="A1370" s="4">
        <v>1368</v>
      </c>
      <c r="B1370" s="4" t="s">
        <v>4537</v>
      </c>
      <c r="C1370" s="209" t="s">
        <v>4055</v>
      </c>
      <c r="D1370" s="209" t="s">
        <v>4819</v>
      </c>
      <c r="E1370" s="209" t="s">
        <v>4842</v>
      </c>
      <c r="F1370" s="26" t="s">
        <v>2101</v>
      </c>
      <c r="G1370" s="26" t="s">
        <v>2296</v>
      </c>
      <c r="H1370" s="26" t="s">
        <v>40</v>
      </c>
      <c r="I1370" s="8">
        <v>45744</v>
      </c>
      <c r="J1370" s="71">
        <f t="shared" ca="1" si="197"/>
        <v>301.39353854166984</v>
      </c>
      <c r="K1370" s="19">
        <v>364</v>
      </c>
      <c r="L1370" s="70">
        <f t="shared" si="198"/>
        <v>46108</v>
      </c>
      <c r="M1370" s="214" t="s">
        <v>4842</v>
      </c>
      <c r="O1370" s="209" t="s">
        <v>4903</v>
      </c>
      <c r="R1370" s="209">
        <v>5.0000000000000001E-3</v>
      </c>
      <c r="U1370" s="47" t="s">
        <v>29</v>
      </c>
      <c r="X1370" s="47" t="s">
        <v>6973</v>
      </c>
      <c r="Y1370" s="209" t="s">
        <v>4699</v>
      </c>
      <c r="Z1370" s="110" t="s">
        <v>4566</v>
      </c>
    </row>
    <row r="1371" spans="1:26" ht="30" hidden="1" x14ac:dyDescent="0.25">
      <c r="A1371" s="4">
        <v>1369</v>
      </c>
      <c r="B1371" s="4" t="s">
        <v>4537</v>
      </c>
      <c r="C1371" s="209" t="s">
        <v>4668</v>
      </c>
      <c r="D1371" s="209" t="s">
        <v>4194</v>
      </c>
      <c r="E1371" s="209" t="s">
        <v>4843</v>
      </c>
      <c r="F1371" s="26" t="s">
        <v>2101</v>
      </c>
      <c r="G1371" s="26" t="s">
        <v>2296</v>
      </c>
      <c r="H1371" s="26" t="s">
        <v>40</v>
      </c>
      <c r="I1371" s="8">
        <v>45744</v>
      </c>
      <c r="J1371" s="71">
        <f t="shared" ca="1" si="197"/>
        <v>301.39353854166984</v>
      </c>
      <c r="K1371" s="19">
        <v>364</v>
      </c>
      <c r="L1371" s="70">
        <f t="shared" si="198"/>
        <v>46108</v>
      </c>
      <c r="M1371" s="214" t="s">
        <v>4843</v>
      </c>
      <c r="O1371" s="209" t="s">
        <v>4904</v>
      </c>
      <c r="R1371" s="209" t="s">
        <v>4918</v>
      </c>
      <c r="U1371" s="47" t="s">
        <v>29</v>
      </c>
      <c r="X1371" s="47" t="s">
        <v>6973</v>
      </c>
      <c r="Y1371" s="209" t="s">
        <v>4700</v>
      </c>
      <c r="Z1371" s="110"/>
    </row>
    <row r="1372" spans="1:26" ht="30" hidden="1" x14ac:dyDescent="0.25">
      <c r="A1372" s="4">
        <v>1370</v>
      </c>
      <c r="B1372" s="4" t="s">
        <v>4537</v>
      </c>
      <c r="C1372" s="209" t="s">
        <v>1508</v>
      </c>
      <c r="D1372" s="209" t="s">
        <v>4820</v>
      </c>
      <c r="E1372" s="209" t="s">
        <v>4844</v>
      </c>
      <c r="F1372" s="26" t="s">
        <v>2101</v>
      </c>
      <c r="G1372" s="26" t="s">
        <v>2296</v>
      </c>
      <c r="H1372" s="26" t="s">
        <v>40</v>
      </c>
      <c r="I1372" s="8">
        <v>45744</v>
      </c>
      <c r="J1372" s="71">
        <f t="shared" ca="1" si="197"/>
        <v>301.39353854166984</v>
      </c>
      <c r="K1372" s="19">
        <v>364</v>
      </c>
      <c r="L1372" s="70">
        <f t="shared" si="198"/>
        <v>46108</v>
      </c>
      <c r="M1372" s="214" t="s">
        <v>4844</v>
      </c>
      <c r="O1372" s="209" t="s">
        <v>4905</v>
      </c>
      <c r="R1372" s="222">
        <v>2E-3</v>
      </c>
      <c r="U1372" s="47" t="s">
        <v>29</v>
      </c>
      <c r="X1372" s="47" t="s">
        <v>6973</v>
      </c>
      <c r="Y1372" s="209" t="s">
        <v>4701</v>
      </c>
      <c r="Z1372" s="110" t="s">
        <v>4567</v>
      </c>
    </row>
    <row r="1373" spans="1:26" ht="30" hidden="1" x14ac:dyDescent="0.25">
      <c r="A1373" s="4">
        <v>1371</v>
      </c>
      <c r="B1373" s="4" t="s">
        <v>4537</v>
      </c>
      <c r="C1373" s="209" t="s">
        <v>1508</v>
      </c>
      <c r="D1373" s="209" t="s">
        <v>4820</v>
      </c>
      <c r="E1373" s="209" t="s">
        <v>4844</v>
      </c>
      <c r="F1373" s="26" t="s">
        <v>2101</v>
      </c>
      <c r="G1373" s="26" t="s">
        <v>2296</v>
      </c>
      <c r="H1373" s="26" t="s">
        <v>40</v>
      </c>
      <c r="I1373" s="8">
        <v>45744</v>
      </c>
      <c r="J1373" s="71">
        <f t="shared" ca="1" si="197"/>
        <v>301.39353854166984</v>
      </c>
      <c r="K1373" s="19">
        <v>364</v>
      </c>
      <c r="L1373" s="70">
        <f t="shared" si="198"/>
        <v>46108</v>
      </c>
      <c r="M1373" s="214" t="s">
        <v>4844</v>
      </c>
      <c r="O1373" s="209" t="s">
        <v>4905</v>
      </c>
      <c r="R1373" s="222">
        <v>2E-3</v>
      </c>
      <c r="U1373" s="47" t="s">
        <v>29</v>
      </c>
      <c r="X1373" s="47" t="s">
        <v>6973</v>
      </c>
      <c r="Y1373" s="209" t="s">
        <v>4702</v>
      </c>
      <c r="Z1373" s="110" t="s">
        <v>4568</v>
      </c>
    </row>
    <row r="1374" spans="1:26" ht="30" hidden="1" x14ac:dyDescent="0.25">
      <c r="A1374" s="4">
        <v>1372</v>
      </c>
      <c r="B1374" s="4" t="s">
        <v>4537</v>
      </c>
      <c r="C1374" s="209" t="s">
        <v>1508</v>
      </c>
      <c r="D1374" s="209" t="s">
        <v>4820</v>
      </c>
      <c r="E1374" s="209" t="s">
        <v>4844</v>
      </c>
      <c r="F1374" s="26" t="s">
        <v>2101</v>
      </c>
      <c r="G1374" s="26" t="s">
        <v>2296</v>
      </c>
      <c r="H1374" s="26" t="s">
        <v>40</v>
      </c>
      <c r="I1374" s="8">
        <v>45744</v>
      </c>
      <c r="J1374" s="71">
        <f t="shared" ca="1" si="197"/>
        <v>301.39353854166984</v>
      </c>
      <c r="K1374" s="19">
        <v>364</v>
      </c>
      <c r="L1374" s="70">
        <f t="shared" si="198"/>
        <v>46108</v>
      </c>
      <c r="M1374" s="214" t="s">
        <v>4844</v>
      </c>
      <c r="O1374" s="209" t="s">
        <v>4905</v>
      </c>
      <c r="R1374" s="222">
        <v>2E-3</v>
      </c>
      <c r="U1374" s="47" t="s">
        <v>29</v>
      </c>
      <c r="X1374" s="47" t="s">
        <v>6973</v>
      </c>
      <c r="Y1374" s="209" t="s">
        <v>4703</v>
      </c>
      <c r="Z1374" s="110" t="s">
        <v>4569</v>
      </c>
    </row>
    <row r="1375" spans="1:26" ht="30" hidden="1" x14ac:dyDescent="0.25">
      <c r="A1375" s="4">
        <v>1373</v>
      </c>
      <c r="B1375" s="4" t="s">
        <v>4537</v>
      </c>
      <c r="C1375" s="209" t="s">
        <v>3682</v>
      </c>
      <c r="D1375" s="209" t="s">
        <v>4821</v>
      </c>
      <c r="E1375" s="209" t="s">
        <v>4845</v>
      </c>
      <c r="F1375" s="26" t="s">
        <v>2101</v>
      </c>
      <c r="G1375" s="26" t="s">
        <v>2296</v>
      </c>
      <c r="H1375" s="26" t="s">
        <v>40</v>
      </c>
      <c r="I1375" s="8">
        <v>45744</v>
      </c>
      <c r="J1375" s="71">
        <f t="shared" ca="1" si="197"/>
        <v>301.39353854166984</v>
      </c>
      <c r="K1375" s="19">
        <v>364</v>
      </c>
      <c r="L1375" s="70">
        <f t="shared" si="198"/>
        <v>46108</v>
      </c>
      <c r="M1375" s="214" t="s">
        <v>4845</v>
      </c>
      <c r="O1375" s="209"/>
      <c r="R1375" s="222"/>
      <c r="U1375" s="47" t="s">
        <v>29</v>
      </c>
      <c r="X1375" s="47" t="s">
        <v>6973</v>
      </c>
      <c r="Y1375" s="209" t="s">
        <v>4704</v>
      </c>
      <c r="Z1375" s="110" t="s">
        <v>4570</v>
      </c>
    </row>
    <row r="1376" spans="1:26" ht="30" hidden="1" x14ac:dyDescent="0.25">
      <c r="A1376" s="4">
        <v>1374</v>
      </c>
      <c r="B1376" s="4" t="s">
        <v>4537</v>
      </c>
      <c r="C1376" s="209" t="s">
        <v>3682</v>
      </c>
      <c r="D1376" s="209" t="s">
        <v>4821</v>
      </c>
      <c r="E1376" s="209" t="s">
        <v>4845</v>
      </c>
      <c r="F1376" s="26" t="s">
        <v>2101</v>
      </c>
      <c r="G1376" s="26" t="s">
        <v>2296</v>
      </c>
      <c r="H1376" s="26" t="s">
        <v>40</v>
      </c>
      <c r="I1376" s="8">
        <v>45744</v>
      </c>
      <c r="J1376" s="71">
        <f t="shared" ca="1" si="197"/>
        <v>301.39353854166984</v>
      </c>
      <c r="K1376" s="19">
        <v>364</v>
      </c>
      <c r="L1376" s="70">
        <f t="shared" si="198"/>
        <v>46108</v>
      </c>
      <c r="M1376" s="214" t="s">
        <v>4845</v>
      </c>
      <c r="O1376" s="209"/>
      <c r="R1376" s="222"/>
      <c r="U1376" s="47" t="s">
        <v>29</v>
      </c>
      <c r="X1376" s="47" t="s">
        <v>6973</v>
      </c>
      <c r="Y1376" s="209" t="s">
        <v>4705</v>
      </c>
      <c r="Z1376" s="110" t="s">
        <v>4571</v>
      </c>
    </row>
    <row r="1377" spans="1:26" ht="30" hidden="1" x14ac:dyDescent="0.25">
      <c r="A1377" s="4">
        <v>1375</v>
      </c>
      <c r="B1377" s="4" t="s">
        <v>4537</v>
      </c>
      <c r="C1377" s="209" t="s">
        <v>3682</v>
      </c>
      <c r="D1377" s="209" t="s">
        <v>4821</v>
      </c>
      <c r="E1377" s="209" t="s">
        <v>4845</v>
      </c>
      <c r="F1377" s="26" t="s">
        <v>2101</v>
      </c>
      <c r="G1377" s="26" t="s">
        <v>2296</v>
      </c>
      <c r="H1377" s="26" t="s">
        <v>40</v>
      </c>
      <c r="I1377" s="8">
        <v>45744</v>
      </c>
      <c r="J1377" s="71">
        <f t="shared" ca="1" si="197"/>
        <v>301.39353854166984</v>
      </c>
      <c r="K1377" s="19">
        <v>364</v>
      </c>
      <c r="L1377" s="70">
        <f t="shared" si="198"/>
        <v>46108</v>
      </c>
      <c r="M1377" s="214" t="s">
        <v>4845</v>
      </c>
      <c r="O1377" s="209"/>
      <c r="R1377" s="222"/>
      <c r="U1377" s="47" t="s">
        <v>29</v>
      </c>
      <c r="X1377" s="47" t="s">
        <v>6973</v>
      </c>
      <c r="Y1377" s="209" t="s">
        <v>4706</v>
      </c>
      <c r="Z1377" s="110" t="s">
        <v>4572</v>
      </c>
    </row>
    <row r="1378" spans="1:26" ht="30" hidden="1" x14ac:dyDescent="0.25">
      <c r="A1378" s="4">
        <v>1376</v>
      </c>
      <c r="B1378" s="4" t="s">
        <v>4537</v>
      </c>
      <c r="C1378" s="209" t="s">
        <v>1508</v>
      </c>
      <c r="D1378" s="209" t="s">
        <v>4820</v>
      </c>
      <c r="E1378" s="209" t="s">
        <v>4846</v>
      </c>
      <c r="F1378" s="26" t="s">
        <v>2101</v>
      </c>
      <c r="G1378" s="26" t="s">
        <v>2296</v>
      </c>
      <c r="H1378" s="26" t="s">
        <v>40</v>
      </c>
      <c r="I1378" s="8">
        <v>45744</v>
      </c>
      <c r="J1378" s="71">
        <f t="shared" ca="1" si="197"/>
        <v>301.39353854166984</v>
      </c>
      <c r="K1378" s="19">
        <v>364</v>
      </c>
      <c r="L1378" s="70">
        <f t="shared" si="198"/>
        <v>46108</v>
      </c>
      <c r="M1378" s="214" t="s">
        <v>4846</v>
      </c>
      <c r="O1378" s="209" t="s">
        <v>4905</v>
      </c>
      <c r="R1378" s="222">
        <v>2E-3</v>
      </c>
      <c r="U1378" s="47" t="s">
        <v>29</v>
      </c>
      <c r="X1378" s="47" t="s">
        <v>6973</v>
      </c>
      <c r="Y1378" s="209" t="s">
        <v>4707</v>
      </c>
      <c r="Z1378" s="110" t="s">
        <v>4573</v>
      </c>
    </row>
    <row r="1379" spans="1:26" ht="30" hidden="1" x14ac:dyDescent="0.25">
      <c r="A1379" s="4">
        <v>1377</v>
      </c>
      <c r="B1379" s="4" t="s">
        <v>4537</v>
      </c>
      <c r="C1379" s="209" t="s">
        <v>3682</v>
      </c>
      <c r="D1379" s="209" t="s">
        <v>4821</v>
      </c>
      <c r="E1379" s="209" t="s">
        <v>4845</v>
      </c>
      <c r="F1379" s="26" t="s">
        <v>2101</v>
      </c>
      <c r="G1379" s="26" t="s">
        <v>2296</v>
      </c>
      <c r="H1379" s="26" t="s">
        <v>40</v>
      </c>
      <c r="I1379" s="8">
        <v>45744</v>
      </c>
      <c r="J1379" s="71">
        <f t="shared" ca="1" si="197"/>
        <v>301.39353854166984</v>
      </c>
      <c r="K1379" s="19">
        <v>364</v>
      </c>
      <c r="L1379" s="70">
        <f t="shared" si="198"/>
        <v>46108</v>
      </c>
      <c r="M1379" s="214" t="s">
        <v>4845</v>
      </c>
      <c r="O1379" s="209"/>
      <c r="R1379" s="222"/>
      <c r="U1379" s="47" t="s">
        <v>29</v>
      </c>
      <c r="X1379" s="47" t="s">
        <v>6973</v>
      </c>
      <c r="Y1379" s="209" t="s">
        <v>4708</v>
      </c>
      <c r="Z1379" s="110" t="s">
        <v>4574</v>
      </c>
    </row>
    <row r="1380" spans="1:26" ht="34.5" hidden="1" x14ac:dyDescent="0.25">
      <c r="A1380" s="4">
        <v>1378</v>
      </c>
      <c r="B1380" s="4" t="s">
        <v>4537</v>
      </c>
      <c r="C1380" s="209" t="s">
        <v>4052</v>
      </c>
      <c r="D1380" s="209" t="s">
        <v>4820</v>
      </c>
      <c r="E1380" s="209" t="s">
        <v>4847</v>
      </c>
      <c r="F1380" s="26" t="s">
        <v>2101</v>
      </c>
      <c r="G1380" s="26" t="s">
        <v>2296</v>
      </c>
      <c r="H1380" s="26" t="s">
        <v>40</v>
      </c>
      <c r="I1380" s="8">
        <v>45744</v>
      </c>
      <c r="J1380" s="71">
        <f t="shared" ca="1" si="197"/>
        <v>301.39353854166984</v>
      </c>
      <c r="K1380" s="19">
        <v>364</v>
      </c>
      <c r="L1380" s="70">
        <f t="shared" si="198"/>
        <v>46108</v>
      </c>
      <c r="M1380" s="214" t="s">
        <v>4847</v>
      </c>
      <c r="O1380" s="209" t="s">
        <v>4265</v>
      </c>
      <c r="R1380" s="222" t="s">
        <v>4534</v>
      </c>
      <c r="U1380" s="47" t="s">
        <v>29</v>
      </c>
      <c r="X1380" s="47" t="s">
        <v>6973</v>
      </c>
      <c r="Y1380" s="209" t="s">
        <v>4709</v>
      </c>
      <c r="Z1380" s="110" t="s">
        <v>4575</v>
      </c>
    </row>
    <row r="1381" spans="1:26" ht="30" hidden="1" x14ac:dyDescent="0.25">
      <c r="A1381" s="4">
        <v>1379</v>
      </c>
      <c r="B1381" s="4" t="s">
        <v>4537</v>
      </c>
      <c r="C1381" s="209" t="s">
        <v>4051</v>
      </c>
      <c r="D1381" s="209" t="s">
        <v>4821</v>
      </c>
      <c r="E1381" s="209" t="s">
        <v>4848</v>
      </c>
      <c r="F1381" s="26" t="s">
        <v>2101</v>
      </c>
      <c r="G1381" s="26" t="s">
        <v>2296</v>
      </c>
      <c r="H1381" s="26" t="s">
        <v>40</v>
      </c>
      <c r="I1381" s="8">
        <v>45744</v>
      </c>
      <c r="J1381" s="71">
        <f t="shared" ca="1" si="197"/>
        <v>301.39353854166984</v>
      </c>
      <c r="K1381" s="19">
        <v>364</v>
      </c>
      <c r="L1381" s="70">
        <f t="shared" si="198"/>
        <v>46108</v>
      </c>
      <c r="M1381" s="214" t="s">
        <v>4848</v>
      </c>
      <c r="O1381" s="209" t="s">
        <v>307</v>
      </c>
      <c r="R1381" s="222">
        <v>1.6</v>
      </c>
      <c r="U1381" s="47" t="s">
        <v>29</v>
      </c>
      <c r="X1381" s="47" t="s">
        <v>6973</v>
      </c>
      <c r="Y1381" s="209" t="s">
        <v>4710</v>
      </c>
      <c r="Z1381" s="110" t="s">
        <v>4576</v>
      </c>
    </row>
    <row r="1382" spans="1:26" ht="30" hidden="1" x14ac:dyDescent="0.25">
      <c r="A1382" s="4">
        <v>1380</v>
      </c>
      <c r="B1382" s="4" t="s">
        <v>4537</v>
      </c>
      <c r="C1382" s="209" t="s">
        <v>4051</v>
      </c>
      <c r="D1382" s="209" t="s">
        <v>4821</v>
      </c>
      <c r="E1382" s="209" t="s">
        <v>4235</v>
      </c>
      <c r="F1382" s="26" t="s">
        <v>2101</v>
      </c>
      <c r="G1382" s="26" t="s">
        <v>2296</v>
      </c>
      <c r="H1382" s="26" t="s">
        <v>40</v>
      </c>
      <c r="I1382" s="8">
        <v>45744</v>
      </c>
      <c r="J1382" s="71">
        <f t="shared" ca="1" si="197"/>
        <v>301.39353854166984</v>
      </c>
      <c r="K1382" s="19">
        <v>364</v>
      </c>
      <c r="L1382" s="70">
        <f t="shared" si="198"/>
        <v>46108</v>
      </c>
      <c r="M1382" s="214" t="s">
        <v>4235</v>
      </c>
      <c r="O1382" s="209" t="s">
        <v>4258</v>
      </c>
      <c r="R1382" s="222">
        <v>2.5</v>
      </c>
      <c r="U1382" s="47" t="s">
        <v>29</v>
      </c>
      <c r="X1382" s="47" t="s">
        <v>6973</v>
      </c>
      <c r="Y1382" s="209" t="s">
        <v>4711</v>
      </c>
      <c r="Z1382" s="110" t="s">
        <v>4577</v>
      </c>
    </row>
    <row r="1383" spans="1:26" ht="30" hidden="1" x14ac:dyDescent="0.25">
      <c r="A1383" s="4">
        <v>1381</v>
      </c>
      <c r="B1383" s="4" t="s">
        <v>4537</v>
      </c>
      <c r="C1383" s="209" t="s">
        <v>4051</v>
      </c>
      <c r="D1383" s="209" t="s">
        <v>4821</v>
      </c>
      <c r="E1383" s="209" t="s">
        <v>2038</v>
      </c>
      <c r="F1383" s="26" t="s">
        <v>2101</v>
      </c>
      <c r="G1383" s="26" t="s">
        <v>2296</v>
      </c>
      <c r="H1383" s="26" t="s">
        <v>40</v>
      </c>
      <c r="I1383" s="8">
        <v>45744</v>
      </c>
      <c r="J1383" s="71">
        <f t="shared" ca="1" si="197"/>
        <v>301.39353854166984</v>
      </c>
      <c r="K1383" s="19">
        <v>364</v>
      </c>
      <c r="L1383" s="70">
        <f t="shared" si="198"/>
        <v>46108</v>
      </c>
      <c r="M1383" s="214" t="s">
        <v>2038</v>
      </c>
      <c r="O1383" s="209" t="s">
        <v>4258</v>
      </c>
      <c r="R1383" s="222">
        <v>2.5</v>
      </c>
      <c r="U1383" s="47" t="s">
        <v>29</v>
      </c>
      <c r="X1383" s="47" t="s">
        <v>6973</v>
      </c>
      <c r="Y1383" s="209" t="s">
        <v>4712</v>
      </c>
      <c r="Z1383" s="110" t="s">
        <v>4578</v>
      </c>
    </row>
    <row r="1384" spans="1:26" ht="30" hidden="1" x14ac:dyDescent="0.25">
      <c r="A1384" s="4">
        <v>1382</v>
      </c>
      <c r="B1384" s="4" t="s">
        <v>4537</v>
      </c>
      <c r="C1384" s="209" t="s">
        <v>4051</v>
      </c>
      <c r="D1384" s="209" t="s">
        <v>4821</v>
      </c>
      <c r="E1384" s="209" t="s">
        <v>4218</v>
      </c>
      <c r="F1384" s="26" t="s">
        <v>2101</v>
      </c>
      <c r="G1384" s="26" t="s">
        <v>2296</v>
      </c>
      <c r="H1384" s="26" t="s">
        <v>40</v>
      </c>
      <c r="I1384" s="8">
        <v>45744</v>
      </c>
      <c r="J1384" s="71">
        <f t="shared" ca="1" si="197"/>
        <v>301.39353854166984</v>
      </c>
      <c r="K1384" s="19">
        <v>364</v>
      </c>
      <c r="L1384" s="70">
        <f t="shared" si="198"/>
        <v>46108</v>
      </c>
      <c r="M1384" s="214" t="s">
        <v>4218</v>
      </c>
      <c r="O1384" s="209" t="s">
        <v>307</v>
      </c>
      <c r="R1384" s="222">
        <v>1.6</v>
      </c>
      <c r="U1384" s="47" t="s">
        <v>29</v>
      </c>
      <c r="X1384" s="47" t="s">
        <v>6973</v>
      </c>
      <c r="Y1384" s="209" t="s">
        <v>4713</v>
      </c>
      <c r="Z1384" s="110" t="s">
        <v>4579</v>
      </c>
    </row>
    <row r="1385" spans="1:26" ht="30" hidden="1" x14ac:dyDescent="0.25">
      <c r="A1385" s="4">
        <v>1383</v>
      </c>
      <c r="B1385" s="4" t="s">
        <v>4537</v>
      </c>
      <c r="C1385" s="209" t="s">
        <v>4051</v>
      </c>
      <c r="D1385" s="209" t="s">
        <v>4821</v>
      </c>
      <c r="E1385" s="209" t="s">
        <v>4849</v>
      </c>
      <c r="F1385" s="26" t="s">
        <v>2101</v>
      </c>
      <c r="G1385" s="26" t="s">
        <v>2296</v>
      </c>
      <c r="H1385" s="26" t="s">
        <v>40</v>
      </c>
      <c r="I1385" s="8">
        <v>45744</v>
      </c>
      <c r="J1385" s="71">
        <f t="shared" ca="1" si="197"/>
        <v>301.39353854166984</v>
      </c>
      <c r="K1385" s="19">
        <v>364</v>
      </c>
      <c r="L1385" s="70">
        <f t="shared" si="198"/>
        <v>46108</v>
      </c>
      <c r="M1385" s="214" t="s">
        <v>4849</v>
      </c>
      <c r="O1385" s="209" t="s">
        <v>307</v>
      </c>
      <c r="R1385" s="222">
        <v>1.6</v>
      </c>
      <c r="U1385" s="47" t="s">
        <v>29</v>
      </c>
      <c r="X1385" s="47" t="s">
        <v>6973</v>
      </c>
      <c r="Y1385" s="209" t="s">
        <v>4714</v>
      </c>
      <c r="Z1385" s="110" t="s">
        <v>4580</v>
      </c>
    </row>
    <row r="1386" spans="1:26" ht="30" hidden="1" x14ac:dyDescent="0.25">
      <c r="A1386" s="4">
        <v>1384</v>
      </c>
      <c r="B1386" s="4" t="s">
        <v>4537</v>
      </c>
      <c r="C1386" s="209" t="s">
        <v>1508</v>
      </c>
      <c r="D1386" s="209" t="s">
        <v>4181</v>
      </c>
      <c r="E1386" s="209" t="s">
        <v>4840</v>
      </c>
      <c r="F1386" s="26" t="s">
        <v>2101</v>
      </c>
      <c r="G1386" s="26" t="s">
        <v>2296</v>
      </c>
      <c r="H1386" s="26" t="s">
        <v>40</v>
      </c>
      <c r="I1386" s="8">
        <v>45744</v>
      </c>
      <c r="J1386" s="71">
        <f t="shared" ca="1" si="197"/>
        <v>301.39353854166984</v>
      </c>
      <c r="K1386" s="19">
        <v>364</v>
      </c>
      <c r="L1386" s="70">
        <f t="shared" si="198"/>
        <v>46108</v>
      </c>
      <c r="M1386" s="214" t="s">
        <v>4840</v>
      </c>
      <c r="O1386" s="209" t="s">
        <v>4906</v>
      </c>
      <c r="R1386" s="223"/>
      <c r="U1386" s="47" t="s">
        <v>29</v>
      </c>
      <c r="X1386" s="47" t="s">
        <v>6973</v>
      </c>
      <c r="Y1386" s="209" t="s">
        <v>4715</v>
      </c>
      <c r="Z1386" s="110" t="s">
        <v>4581</v>
      </c>
    </row>
    <row r="1387" spans="1:26" ht="34.5" hidden="1" x14ac:dyDescent="0.25">
      <c r="A1387" s="4">
        <v>1385</v>
      </c>
      <c r="B1387" s="4" t="s">
        <v>4537</v>
      </c>
      <c r="C1387" s="209" t="s">
        <v>4052</v>
      </c>
      <c r="D1387" s="209" t="s">
        <v>4820</v>
      </c>
      <c r="E1387" s="209" t="s">
        <v>4850</v>
      </c>
      <c r="F1387" s="26" t="s">
        <v>2101</v>
      </c>
      <c r="G1387" s="26" t="s">
        <v>2296</v>
      </c>
      <c r="H1387" s="26" t="s">
        <v>40</v>
      </c>
      <c r="I1387" s="8">
        <v>45744</v>
      </c>
      <c r="J1387" s="71">
        <f t="shared" ca="1" si="197"/>
        <v>301.39353854166984</v>
      </c>
      <c r="K1387" s="19">
        <v>364</v>
      </c>
      <c r="L1387" s="70">
        <f t="shared" si="198"/>
        <v>46108</v>
      </c>
      <c r="M1387" s="214" t="s">
        <v>4850</v>
      </c>
      <c r="O1387" s="209" t="s">
        <v>4907</v>
      </c>
      <c r="R1387" s="222" t="s">
        <v>4534</v>
      </c>
      <c r="U1387" s="47" t="s">
        <v>29</v>
      </c>
      <c r="X1387" s="47" t="s">
        <v>6973</v>
      </c>
      <c r="Y1387" s="209" t="s">
        <v>4716</v>
      </c>
      <c r="Z1387" s="110" t="s">
        <v>4582</v>
      </c>
    </row>
    <row r="1388" spans="1:26" ht="34.5" hidden="1" x14ac:dyDescent="0.25">
      <c r="A1388" s="4">
        <v>1386</v>
      </c>
      <c r="B1388" s="4" t="s">
        <v>4537</v>
      </c>
      <c r="C1388" s="209" t="s">
        <v>4052</v>
      </c>
      <c r="D1388" s="209" t="s">
        <v>4181</v>
      </c>
      <c r="E1388" s="209" t="s">
        <v>4850</v>
      </c>
      <c r="F1388" s="26" t="s">
        <v>2101</v>
      </c>
      <c r="G1388" s="26" t="s">
        <v>2296</v>
      </c>
      <c r="H1388" s="26" t="s">
        <v>40</v>
      </c>
      <c r="I1388" s="8">
        <v>45744</v>
      </c>
      <c r="J1388" s="71">
        <f t="shared" ca="1" si="197"/>
        <v>301.39353854166984</v>
      </c>
      <c r="K1388" s="19">
        <v>364</v>
      </c>
      <c r="L1388" s="70">
        <f t="shared" si="198"/>
        <v>46108</v>
      </c>
      <c r="M1388" s="214" t="s">
        <v>4850</v>
      </c>
      <c r="O1388" s="209" t="s">
        <v>4907</v>
      </c>
      <c r="R1388" s="223" t="s">
        <v>4534</v>
      </c>
      <c r="U1388" s="47" t="s">
        <v>29</v>
      </c>
      <c r="X1388" s="47" t="s">
        <v>6973</v>
      </c>
      <c r="Y1388" s="209" t="s">
        <v>4717</v>
      </c>
      <c r="Z1388" s="110" t="s">
        <v>4583</v>
      </c>
    </row>
    <row r="1389" spans="1:26" ht="30" hidden="1" x14ac:dyDescent="0.25">
      <c r="A1389" s="4">
        <v>1387</v>
      </c>
      <c r="B1389" s="4" t="s">
        <v>4537</v>
      </c>
      <c r="C1389" s="209" t="s">
        <v>4051</v>
      </c>
      <c r="D1389" s="209" t="s">
        <v>4181</v>
      </c>
      <c r="E1389" s="209" t="s">
        <v>4218</v>
      </c>
      <c r="F1389" s="26" t="s">
        <v>2101</v>
      </c>
      <c r="G1389" s="26" t="s">
        <v>2296</v>
      </c>
      <c r="H1389" s="26" t="s">
        <v>40</v>
      </c>
      <c r="I1389" s="8">
        <v>45744</v>
      </c>
      <c r="J1389" s="71">
        <f t="shared" ca="1" si="197"/>
        <v>301.39353854166984</v>
      </c>
      <c r="K1389" s="19">
        <v>364</v>
      </c>
      <c r="L1389" s="70">
        <f t="shared" si="198"/>
        <v>46108</v>
      </c>
      <c r="M1389" s="214" t="s">
        <v>4218</v>
      </c>
      <c r="O1389" s="209" t="s">
        <v>307</v>
      </c>
      <c r="R1389" s="223">
        <v>1.6</v>
      </c>
      <c r="U1389" s="47" t="s">
        <v>29</v>
      </c>
      <c r="X1389" s="47" t="s">
        <v>6973</v>
      </c>
      <c r="Y1389" s="209" t="s">
        <v>4718</v>
      </c>
      <c r="Z1389" s="110" t="s">
        <v>4584</v>
      </c>
    </row>
    <row r="1390" spans="1:26" ht="30" hidden="1" x14ac:dyDescent="0.25">
      <c r="A1390" s="4">
        <v>1388</v>
      </c>
      <c r="B1390" s="4" t="s">
        <v>4537</v>
      </c>
      <c r="C1390" s="209" t="s">
        <v>4051</v>
      </c>
      <c r="D1390" s="209" t="s">
        <v>4181</v>
      </c>
      <c r="E1390" s="209" t="s">
        <v>4851</v>
      </c>
      <c r="F1390" s="26" t="s">
        <v>2101</v>
      </c>
      <c r="G1390" s="26" t="s">
        <v>2296</v>
      </c>
      <c r="H1390" s="26" t="s">
        <v>40</v>
      </c>
      <c r="I1390" s="8">
        <v>45744</v>
      </c>
      <c r="J1390" s="71">
        <f t="shared" ca="1" si="197"/>
        <v>301.39353854166984</v>
      </c>
      <c r="K1390" s="19">
        <v>364</v>
      </c>
      <c r="L1390" s="70">
        <f t="shared" si="198"/>
        <v>46108</v>
      </c>
      <c r="M1390" s="214" t="s">
        <v>4851</v>
      </c>
      <c r="O1390" s="209" t="s">
        <v>4906</v>
      </c>
      <c r="R1390" s="223"/>
      <c r="U1390" s="47" t="s">
        <v>29</v>
      </c>
      <c r="X1390" s="47" t="s">
        <v>6973</v>
      </c>
      <c r="Y1390" s="209" t="s">
        <v>4719</v>
      </c>
      <c r="Z1390" s="110" t="s">
        <v>4585</v>
      </c>
    </row>
    <row r="1391" spans="1:26" ht="30" hidden="1" x14ac:dyDescent="0.25">
      <c r="A1391" s="4">
        <v>1389</v>
      </c>
      <c r="B1391" s="4" t="s">
        <v>4537</v>
      </c>
      <c r="C1391" s="209" t="s">
        <v>1508</v>
      </c>
      <c r="D1391" s="209" t="s">
        <v>4181</v>
      </c>
      <c r="E1391" s="209" t="s">
        <v>4852</v>
      </c>
      <c r="F1391" s="26" t="s">
        <v>2101</v>
      </c>
      <c r="G1391" s="26" t="s">
        <v>2296</v>
      </c>
      <c r="H1391" s="26" t="s">
        <v>40</v>
      </c>
      <c r="I1391" s="8">
        <v>45744</v>
      </c>
      <c r="J1391" s="71">
        <f t="shared" ca="1" si="197"/>
        <v>301.39353854166984</v>
      </c>
      <c r="K1391" s="19">
        <v>364</v>
      </c>
      <c r="L1391" s="70">
        <f t="shared" si="198"/>
        <v>46108</v>
      </c>
      <c r="M1391" s="214" t="s">
        <v>4852</v>
      </c>
      <c r="O1391" s="209" t="s">
        <v>307</v>
      </c>
      <c r="R1391" s="223" t="s">
        <v>4919</v>
      </c>
      <c r="U1391" s="47" t="s">
        <v>29</v>
      </c>
      <c r="X1391" s="47" t="s">
        <v>6973</v>
      </c>
      <c r="Y1391" s="219" t="s">
        <v>4720</v>
      </c>
      <c r="Z1391" s="110" t="s">
        <v>4586</v>
      </c>
    </row>
    <row r="1392" spans="1:26" ht="30" hidden="1" x14ac:dyDescent="0.25">
      <c r="A1392" s="4">
        <v>1390</v>
      </c>
      <c r="B1392" s="4" t="s">
        <v>4537</v>
      </c>
      <c r="C1392" s="209" t="s">
        <v>3682</v>
      </c>
      <c r="D1392" s="209" t="s">
        <v>4181</v>
      </c>
      <c r="E1392" s="209" t="s">
        <v>4853</v>
      </c>
      <c r="F1392" s="26" t="s">
        <v>2101</v>
      </c>
      <c r="G1392" s="26" t="s">
        <v>2296</v>
      </c>
      <c r="H1392" s="26" t="s">
        <v>40</v>
      </c>
      <c r="I1392" s="8">
        <v>45744</v>
      </c>
      <c r="J1392" s="71">
        <f t="shared" ca="1" si="197"/>
        <v>301.39353854166984</v>
      </c>
      <c r="K1392" s="19">
        <v>364</v>
      </c>
      <c r="L1392" s="70">
        <f t="shared" si="198"/>
        <v>46108</v>
      </c>
      <c r="M1392" s="214" t="s">
        <v>4853</v>
      </c>
      <c r="O1392" s="209"/>
      <c r="R1392" s="223"/>
      <c r="U1392" s="47" t="s">
        <v>29</v>
      </c>
      <c r="X1392" s="47" t="s">
        <v>6973</v>
      </c>
      <c r="Y1392" s="209" t="s">
        <v>4721</v>
      </c>
      <c r="Z1392" s="110" t="s">
        <v>4587</v>
      </c>
    </row>
    <row r="1393" spans="1:26" ht="30" hidden="1" x14ac:dyDescent="0.25">
      <c r="A1393" s="4">
        <v>1391</v>
      </c>
      <c r="B1393" s="4" t="s">
        <v>4537</v>
      </c>
      <c r="C1393" s="209" t="s">
        <v>4051</v>
      </c>
      <c r="D1393" s="209" t="s">
        <v>4181</v>
      </c>
      <c r="E1393" s="209" t="s">
        <v>4854</v>
      </c>
      <c r="F1393" s="26" t="s">
        <v>2101</v>
      </c>
      <c r="G1393" s="26" t="s">
        <v>2296</v>
      </c>
      <c r="H1393" s="26" t="s">
        <v>40</v>
      </c>
      <c r="I1393" s="8">
        <v>45744</v>
      </c>
      <c r="J1393" s="71">
        <f t="shared" ca="1" si="197"/>
        <v>301.39353854166984</v>
      </c>
      <c r="K1393" s="19">
        <v>364</v>
      </c>
      <c r="L1393" s="70">
        <f t="shared" si="198"/>
        <v>46108</v>
      </c>
      <c r="M1393" s="214" t="s">
        <v>4854</v>
      </c>
      <c r="O1393" s="209" t="s">
        <v>307</v>
      </c>
      <c r="R1393" s="223">
        <v>1</v>
      </c>
      <c r="U1393" s="47" t="s">
        <v>29</v>
      </c>
      <c r="X1393" s="47" t="s">
        <v>6973</v>
      </c>
      <c r="Y1393" s="209" t="s">
        <v>4722</v>
      </c>
      <c r="Z1393" s="110" t="s">
        <v>4588</v>
      </c>
    </row>
    <row r="1394" spans="1:26" ht="30" hidden="1" x14ac:dyDescent="0.25">
      <c r="A1394" s="4">
        <v>1392</v>
      </c>
      <c r="B1394" s="4" t="s">
        <v>4537</v>
      </c>
      <c r="C1394" s="209" t="s">
        <v>4051</v>
      </c>
      <c r="D1394" s="209" t="s">
        <v>4181</v>
      </c>
      <c r="E1394" s="209" t="s">
        <v>4851</v>
      </c>
      <c r="F1394" s="26" t="s">
        <v>2101</v>
      </c>
      <c r="G1394" s="26" t="s">
        <v>2296</v>
      </c>
      <c r="H1394" s="26" t="s">
        <v>40</v>
      </c>
      <c r="I1394" s="8">
        <v>45744</v>
      </c>
      <c r="J1394" s="71">
        <f t="shared" ca="1" si="197"/>
        <v>301.39353854166984</v>
      </c>
      <c r="K1394" s="19">
        <v>364</v>
      </c>
      <c r="L1394" s="70">
        <f t="shared" si="198"/>
        <v>46108</v>
      </c>
      <c r="M1394" s="214" t="s">
        <v>4851</v>
      </c>
      <c r="O1394" s="209" t="s">
        <v>4906</v>
      </c>
      <c r="R1394" s="223"/>
      <c r="U1394" s="47" t="s">
        <v>29</v>
      </c>
      <c r="X1394" s="47" t="s">
        <v>6973</v>
      </c>
      <c r="Y1394" s="209" t="s">
        <v>4723</v>
      </c>
      <c r="Z1394" s="110" t="s">
        <v>4589</v>
      </c>
    </row>
    <row r="1395" spans="1:26" ht="30" hidden="1" x14ac:dyDescent="0.25">
      <c r="A1395" s="4">
        <v>1393</v>
      </c>
      <c r="B1395" s="4" t="s">
        <v>4537</v>
      </c>
      <c r="C1395" s="209" t="s">
        <v>4051</v>
      </c>
      <c r="D1395" s="209" t="s">
        <v>4181</v>
      </c>
      <c r="E1395" s="209" t="s">
        <v>4218</v>
      </c>
      <c r="F1395" s="26" t="s">
        <v>2101</v>
      </c>
      <c r="G1395" s="26" t="s">
        <v>2296</v>
      </c>
      <c r="H1395" s="26" t="s">
        <v>40</v>
      </c>
      <c r="I1395" s="8">
        <v>45744</v>
      </c>
      <c r="J1395" s="71">
        <f t="shared" ca="1" si="197"/>
        <v>301.39353854166984</v>
      </c>
      <c r="K1395" s="19">
        <v>364</v>
      </c>
      <c r="L1395" s="70">
        <f t="shared" si="198"/>
        <v>46108</v>
      </c>
      <c r="M1395" s="214" t="s">
        <v>4218</v>
      </c>
      <c r="O1395" s="209" t="s">
        <v>307</v>
      </c>
      <c r="R1395" s="223">
        <v>1.6</v>
      </c>
      <c r="U1395" s="47" t="s">
        <v>29</v>
      </c>
      <c r="X1395" s="47" t="s">
        <v>6973</v>
      </c>
      <c r="Y1395" s="209" t="s">
        <v>4724</v>
      </c>
      <c r="Z1395" s="110" t="s">
        <v>4590</v>
      </c>
    </row>
    <row r="1396" spans="1:26" ht="30" hidden="1" x14ac:dyDescent="0.25">
      <c r="A1396" s="4">
        <v>1394</v>
      </c>
      <c r="B1396" s="4" t="s">
        <v>4537</v>
      </c>
      <c r="C1396" s="209" t="s">
        <v>4051</v>
      </c>
      <c r="D1396" s="209" t="s">
        <v>4181</v>
      </c>
      <c r="E1396" s="209" t="s">
        <v>4855</v>
      </c>
      <c r="F1396" s="26" t="s">
        <v>2101</v>
      </c>
      <c r="G1396" s="26" t="s">
        <v>2296</v>
      </c>
      <c r="H1396" s="26" t="s">
        <v>40</v>
      </c>
      <c r="I1396" s="8">
        <v>45744</v>
      </c>
      <c r="J1396" s="71">
        <f t="shared" ca="1" si="197"/>
        <v>301.39353854166984</v>
      </c>
      <c r="K1396" s="19">
        <v>364</v>
      </c>
      <c r="L1396" s="70">
        <f t="shared" si="198"/>
        <v>46108</v>
      </c>
      <c r="M1396" s="214" t="s">
        <v>4855</v>
      </c>
      <c r="O1396" s="209" t="s">
        <v>307</v>
      </c>
      <c r="R1396" s="223">
        <v>2.6</v>
      </c>
      <c r="U1396" s="47" t="s">
        <v>29</v>
      </c>
      <c r="X1396" s="47" t="s">
        <v>6973</v>
      </c>
      <c r="Y1396" s="209" t="s">
        <v>4725</v>
      </c>
      <c r="Z1396" s="110" t="s">
        <v>4591</v>
      </c>
    </row>
    <row r="1397" spans="1:26" ht="30" hidden="1" x14ac:dyDescent="0.25">
      <c r="A1397" s="4">
        <v>1395</v>
      </c>
      <c r="B1397" s="4" t="s">
        <v>4537</v>
      </c>
      <c r="C1397" s="209" t="s">
        <v>4051</v>
      </c>
      <c r="D1397" s="209" t="s">
        <v>4181</v>
      </c>
      <c r="E1397" s="209" t="s">
        <v>4851</v>
      </c>
      <c r="F1397" s="26" t="s">
        <v>2101</v>
      </c>
      <c r="G1397" s="26" t="s">
        <v>2296</v>
      </c>
      <c r="H1397" s="26" t="s">
        <v>40</v>
      </c>
      <c r="I1397" s="8">
        <v>45744</v>
      </c>
      <c r="J1397" s="71">
        <f t="shared" ca="1" si="197"/>
        <v>301.39353854166984</v>
      </c>
      <c r="K1397" s="19">
        <v>364</v>
      </c>
      <c r="L1397" s="70">
        <f t="shared" si="198"/>
        <v>46108</v>
      </c>
      <c r="M1397" s="214" t="s">
        <v>4851</v>
      </c>
      <c r="O1397" s="209" t="s">
        <v>4906</v>
      </c>
      <c r="R1397" s="223"/>
      <c r="U1397" s="47" t="s">
        <v>29</v>
      </c>
      <c r="X1397" s="47" t="s">
        <v>6973</v>
      </c>
      <c r="Y1397" s="209" t="s">
        <v>4726</v>
      </c>
      <c r="Z1397" s="110" t="s">
        <v>4592</v>
      </c>
    </row>
    <row r="1398" spans="1:26" ht="30" hidden="1" x14ac:dyDescent="0.25">
      <c r="A1398" s="4">
        <v>1396</v>
      </c>
      <c r="B1398" s="4" t="s">
        <v>4537</v>
      </c>
      <c r="C1398" s="209" t="s">
        <v>4051</v>
      </c>
      <c r="D1398" s="209" t="s">
        <v>4181</v>
      </c>
      <c r="E1398" s="209" t="s">
        <v>4856</v>
      </c>
      <c r="F1398" s="26" t="s">
        <v>2101</v>
      </c>
      <c r="G1398" s="26" t="s">
        <v>2296</v>
      </c>
      <c r="H1398" s="26" t="s">
        <v>40</v>
      </c>
      <c r="I1398" s="8">
        <v>45744</v>
      </c>
      <c r="J1398" s="71">
        <f t="shared" ca="1" si="197"/>
        <v>301.39353854166984</v>
      </c>
      <c r="K1398" s="19">
        <v>364</v>
      </c>
      <c r="L1398" s="70">
        <f t="shared" si="198"/>
        <v>46108</v>
      </c>
      <c r="M1398" s="214" t="s">
        <v>4856</v>
      </c>
      <c r="O1398" s="209" t="s">
        <v>3597</v>
      </c>
      <c r="R1398" s="223">
        <v>1.6</v>
      </c>
      <c r="U1398" s="47" t="s">
        <v>29</v>
      </c>
      <c r="X1398" s="47" t="s">
        <v>6973</v>
      </c>
      <c r="Y1398" s="209" t="s">
        <v>4727</v>
      </c>
      <c r="Z1398" s="110" t="s">
        <v>4593</v>
      </c>
    </row>
    <row r="1399" spans="1:26" ht="30" hidden="1" x14ac:dyDescent="0.25">
      <c r="A1399" s="4">
        <v>1397</v>
      </c>
      <c r="B1399" s="4" t="s">
        <v>4537</v>
      </c>
      <c r="C1399" s="209" t="s">
        <v>4051</v>
      </c>
      <c r="D1399" s="209" t="s">
        <v>4181</v>
      </c>
      <c r="E1399" s="209" t="s">
        <v>4856</v>
      </c>
      <c r="F1399" s="26" t="s">
        <v>2101</v>
      </c>
      <c r="G1399" s="26" t="s">
        <v>2296</v>
      </c>
      <c r="H1399" s="26" t="s">
        <v>40</v>
      </c>
      <c r="I1399" s="8">
        <v>45744</v>
      </c>
      <c r="J1399" s="71">
        <f t="shared" ca="1" si="197"/>
        <v>301.39353854166984</v>
      </c>
      <c r="K1399" s="19">
        <v>364</v>
      </c>
      <c r="L1399" s="70">
        <f t="shared" si="198"/>
        <v>46108</v>
      </c>
      <c r="M1399" s="214" t="s">
        <v>4856</v>
      </c>
      <c r="O1399" s="209" t="s">
        <v>3597</v>
      </c>
      <c r="R1399" s="223">
        <v>1.6</v>
      </c>
      <c r="U1399" s="47" t="s">
        <v>29</v>
      </c>
      <c r="X1399" s="47" t="s">
        <v>6973</v>
      </c>
      <c r="Y1399" s="209" t="s">
        <v>4728</v>
      </c>
      <c r="Z1399" s="110" t="s">
        <v>4594</v>
      </c>
    </row>
    <row r="1400" spans="1:26" ht="30" hidden="1" x14ac:dyDescent="0.25">
      <c r="A1400" s="4">
        <v>1398</v>
      </c>
      <c r="B1400" s="4" t="s">
        <v>4537</v>
      </c>
      <c r="C1400" s="209" t="s">
        <v>1508</v>
      </c>
      <c r="D1400" s="209" t="s">
        <v>4181</v>
      </c>
      <c r="E1400" s="209" t="s">
        <v>4837</v>
      </c>
      <c r="F1400" s="26" t="s">
        <v>2101</v>
      </c>
      <c r="G1400" s="26" t="s">
        <v>2296</v>
      </c>
      <c r="H1400" s="26" t="s">
        <v>40</v>
      </c>
      <c r="I1400" s="8">
        <v>45744</v>
      </c>
      <c r="J1400" s="71">
        <f t="shared" ca="1" si="197"/>
        <v>301.39353854166984</v>
      </c>
      <c r="K1400" s="19">
        <v>364</v>
      </c>
      <c r="L1400" s="70">
        <f t="shared" si="198"/>
        <v>46108</v>
      </c>
      <c r="M1400" s="214" t="s">
        <v>4837</v>
      </c>
      <c r="O1400" s="209" t="s">
        <v>4261</v>
      </c>
      <c r="R1400" s="223"/>
      <c r="U1400" s="47" t="s">
        <v>29</v>
      </c>
      <c r="X1400" s="47" t="s">
        <v>6973</v>
      </c>
      <c r="Y1400" s="219" t="s">
        <v>4729</v>
      </c>
      <c r="Z1400" s="110" t="s">
        <v>4595</v>
      </c>
    </row>
    <row r="1401" spans="1:26" ht="30" hidden="1" x14ac:dyDescent="0.25">
      <c r="A1401" s="4">
        <v>1399</v>
      </c>
      <c r="B1401" s="4" t="s">
        <v>4537</v>
      </c>
      <c r="C1401" s="209" t="s">
        <v>1508</v>
      </c>
      <c r="D1401" s="209" t="s">
        <v>4181</v>
      </c>
      <c r="E1401" s="209" t="s">
        <v>4837</v>
      </c>
      <c r="F1401" s="26" t="s">
        <v>2101</v>
      </c>
      <c r="G1401" s="26" t="s">
        <v>2296</v>
      </c>
      <c r="H1401" s="26" t="s">
        <v>40</v>
      </c>
      <c r="I1401" s="8">
        <v>45744</v>
      </c>
      <c r="J1401" s="71">
        <f t="shared" ca="1" si="197"/>
        <v>301.39353854166984</v>
      </c>
      <c r="K1401" s="19">
        <v>364</v>
      </c>
      <c r="L1401" s="70">
        <f t="shared" si="198"/>
        <v>46108</v>
      </c>
      <c r="M1401" s="214" t="s">
        <v>4837</v>
      </c>
      <c r="O1401" s="209" t="s">
        <v>4261</v>
      </c>
      <c r="R1401" s="223"/>
      <c r="U1401" s="47" t="s">
        <v>29</v>
      </c>
      <c r="X1401" s="47" t="s">
        <v>6973</v>
      </c>
      <c r="Y1401" s="209" t="s">
        <v>4730</v>
      </c>
      <c r="Z1401" s="110" t="s">
        <v>4596</v>
      </c>
    </row>
    <row r="1402" spans="1:26" ht="30" hidden="1" x14ac:dyDescent="0.25">
      <c r="A1402" s="4">
        <v>1400</v>
      </c>
      <c r="B1402" s="4" t="s">
        <v>4537</v>
      </c>
      <c r="C1402" s="209" t="s">
        <v>4051</v>
      </c>
      <c r="D1402" s="209" t="s">
        <v>4181</v>
      </c>
      <c r="E1402" s="209" t="s">
        <v>4857</v>
      </c>
      <c r="F1402" s="26" t="s">
        <v>2101</v>
      </c>
      <c r="G1402" s="26" t="s">
        <v>2296</v>
      </c>
      <c r="H1402" s="26" t="s">
        <v>40</v>
      </c>
      <c r="I1402" s="8">
        <v>45744</v>
      </c>
      <c r="J1402" s="71">
        <f t="shared" ca="1" si="197"/>
        <v>301.39353854166984</v>
      </c>
      <c r="K1402" s="19">
        <v>364</v>
      </c>
      <c r="L1402" s="70">
        <f t="shared" si="198"/>
        <v>46108</v>
      </c>
      <c r="M1402" s="214" t="s">
        <v>4857</v>
      </c>
      <c r="O1402" s="209" t="s">
        <v>307</v>
      </c>
      <c r="R1402" s="223"/>
      <c r="U1402" s="47" t="s">
        <v>29</v>
      </c>
      <c r="X1402" s="47" t="s">
        <v>6973</v>
      </c>
      <c r="Y1402" s="209" t="s">
        <v>4731</v>
      </c>
      <c r="Z1402" s="110" t="s">
        <v>4597</v>
      </c>
    </row>
    <row r="1403" spans="1:26" ht="30" hidden="1" x14ac:dyDescent="0.25">
      <c r="A1403" s="4">
        <v>1401</v>
      </c>
      <c r="B1403" s="4" t="s">
        <v>4537</v>
      </c>
      <c r="C1403" s="209" t="s">
        <v>1508</v>
      </c>
      <c r="D1403" s="209" t="s">
        <v>4181</v>
      </c>
      <c r="E1403" s="209" t="s">
        <v>4840</v>
      </c>
      <c r="F1403" s="26" t="s">
        <v>2101</v>
      </c>
      <c r="G1403" s="26" t="s">
        <v>2296</v>
      </c>
      <c r="H1403" s="26" t="s">
        <v>40</v>
      </c>
      <c r="I1403" s="8">
        <v>45744</v>
      </c>
      <c r="J1403" s="71">
        <f t="shared" ca="1" si="197"/>
        <v>301.39353854166984</v>
      </c>
      <c r="K1403" s="19">
        <v>364</v>
      </c>
      <c r="L1403" s="70">
        <f t="shared" si="198"/>
        <v>46108</v>
      </c>
      <c r="M1403" s="214" t="s">
        <v>4840</v>
      </c>
      <c r="O1403" s="209" t="s">
        <v>4261</v>
      </c>
      <c r="R1403" s="223"/>
      <c r="U1403" s="47" t="s">
        <v>29</v>
      </c>
      <c r="X1403" s="47" t="s">
        <v>6973</v>
      </c>
      <c r="Y1403" s="209" t="s">
        <v>4732</v>
      </c>
      <c r="Z1403" s="110" t="s">
        <v>4598</v>
      </c>
    </row>
    <row r="1404" spans="1:26" ht="30" hidden="1" x14ac:dyDescent="0.25">
      <c r="A1404" s="4">
        <v>1402</v>
      </c>
      <c r="B1404" s="4" t="s">
        <v>4537</v>
      </c>
      <c r="C1404" s="209" t="s">
        <v>4052</v>
      </c>
      <c r="D1404" s="209" t="s">
        <v>4181</v>
      </c>
      <c r="E1404" s="209" t="s">
        <v>4858</v>
      </c>
      <c r="F1404" s="26" t="s">
        <v>2101</v>
      </c>
      <c r="G1404" s="26" t="s">
        <v>2296</v>
      </c>
      <c r="H1404" s="26" t="s">
        <v>40</v>
      </c>
      <c r="I1404" s="8">
        <v>45744</v>
      </c>
      <c r="J1404" s="71">
        <f t="shared" ca="1" si="197"/>
        <v>301.39353854166984</v>
      </c>
      <c r="K1404" s="19">
        <v>364</v>
      </c>
      <c r="L1404" s="70">
        <f t="shared" si="198"/>
        <v>46108</v>
      </c>
      <c r="M1404" s="214" t="s">
        <v>4858</v>
      </c>
      <c r="O1404" s="209" t="s">
        <v>4907</v>
      </c>
      <c r="R1404" s="223" t="s">
        <v>4534</v>
      </c>
      <c r="U1404" s="47" t="s">
        <v>29</v>
      </c>
      <c r="X1404" s="47" t="s">
        <v>6973</v>
      </c>
      <c r="Y1404" s="209" t="s">
        <v>4733</v>
      </c>
      <c r="Z1404" s="110" t="s">
        <v>4599</v>
      </c>
    </row>
    <row r="1405" spans="1:26" ht="30" hidden="1" x14ac:dyDescent="0.25">
      <c r="A1405" s="4">
        <v>1403</v>
      </c>
      <c r="B1405" s="4" t="s">
        <v>4537</v>
      </c>
      <c r="C1405" s="209" t="s">
        <v>1508</v>
      </c>
      <c r="D1405" s="209" t="s">
        <v>4181</v>
      </c>
      <c r="E1405" s="209" t="s">
        <v>4840</v>
      </c>
      <c r="F1405" s="26" t="s">
        <v>2101</v>
      </c>
      <c r="G1405" s="26" t="s">
        <v>2296</v>
      </c>
      <c r="H1405" s="26" t="s">
        <v>40</v>
      </c>
      <c r="I1405" s="8">
        <v>45744</v>
      </c>
      <c r="J1405" s="71">
        <f t="shared" ca="1" si="197"/>
        <v>301.39353854166984</v>
      </c>
      <c r="K1405" s="19">
        <v>364</v>
      </c>
      <c r="L1405" s="70">
        <f t="shared" si="198"/>
        <v>46108</v>
      </c>
      <c r="M1405" s="214" t="s">
        <v>4840</v>
      </c>
      <c r="O1405" s="209" t="s">
        <v>4908</v>
      </c>
      <c r="R1405" s="223"/>
      <c r="U1405" s="47" t="s">
        <v>29</v>
      </c>
      <c r="X1405" s="47" t="s">
        <v>6973</v>
      </c>
      <c r="Y1405" s="209" t="s">
        <v>4734</v>
      </c>
      <c r="Z1405" s="110" t="s">
        <v>4600</v>
      </c>
    </row>
    <row r="1406" spans="1:26" ht="30" hidden="1" x14ac:dyDescent="0.25">
      <c r="A1406" s="4">
        <v>1404</v>
      </c>
      <c r="B1406" s="4" t="s">
        <v>4537</v>
      </c>
      <c r="C1406" s="209" t="s">
        <v>4052</v>
      </c>
      <c r="D1406" s="209" t="s">
        <v>4181</v>
      </c>
      <c r="E1406" s="209" t="s">
        <v>4858</v>
      </c>
      <c r="F1406" s="26" t="s">
        <v>2101</v>
      </c>
      <c r="G1406" s="26" t="s">
        <v>2296</v>
      </c>
      <c r="H1406" s="26" t="s">
        <v>40</v>
      </c>
      <c r="I1406" s="8">
        <v>45744</v>
      </c>
      <c r="J1406" s="71">
        <f t="shared" ca="1" si="197"/>
        <v>301.39353854166984</v>
      </c>
      <c r="K1406" s="19">
        <v>364</v>
      </c>
      <c r="L1406" s="70">
        <f t="shared" si="198"/>
        <v>46108</v>
      </c>
      <c r="M1406" s="214" t="s">
        <v>4858</v>
      </c>
      <c r="O1406" s="209" t="s">
        <v>4907</v>
      </c>
      <c r="R1406" s="223" t="s">
        <v>4534</v>
      </c>
      <c r="U1406" s="47" t="s">
        <v>29</v>
      </c>
      <c r="X1406" s="47" t="s">
        <v>6973</v>
      </c>
      <c r="Y1406" s="209" t="s">
        <v>4735</v>
      </c>
      <c r="Z1406" s="110" t="s">
        <v>4601</v>
      </c>
    </row>
    <row r="1407" spans="1:26" ht="30" hidden="1" x14ac:dyDescent="0.25">
      <c r="A1407" s="4">
        <v>1405</v>
      </c>
      <c r="B1407" s="4" t="s">
        <v>4537</v>
      </c>
      <c r="C1407" s="209" t="s">
        <v>1508</v>
      </c>
      <c r="D1407" s="209" t="s">
        <v>4181</v>
      </c>
      <c r="E1407" s="209" t="s">
        <v>4840</v>
      </c>
      <c r="F1407" s="26" t="s">
        <v>2101</v>
      </c>
      <c r="G1407" s="26" t="s">
        <v>2296</v>
      </c>
      <c r="H1407" s="26" t="s">
        <v>40</v>
      </c>
      <c r="I1407" s="8">
        <v>45744</v>
      </c>
      <c r="J1407" s="71">
        <f t="shared" ca="1" si="197"/>
        <v>301.39353854166984</v>
      </c>
      <c r="K1407" s="19">
        <v>364</v>
      </c>
      <c r="L1407" s="70">
        <f t="shared" si="198"/>
        <v>46108</v>
      </c>
      <c r="M1407" s="214" t="s">
        <v>4840</v>
      </c>
      <c r="O1407" s="209" t="s">
        <v>4261</v>
      </c>
      <c r="R1407" s="223"/>
      <c r="U1407" s="47" t="s">
        <v>29</v>
      </c>
      <c r="X1407" s="47" t="s">
        <v>6973</v>
      </c>
      <c r="Y1407" s="219" t="s">
        <v>4736</v>
      </c>
      <c r="Z1407" s="110" t="s">
        <v>4602</v>
      </c>
    </row>
    <row r="1408" spans="1:26" ht="30" hidden="1" x14ac:dyDescent="0.25">
      <c r="A1408" s="4">
        <v>1406</v>
      </c>
      <c r="B1408" s="4" t="s">
        <v>4537</v>
      </c>
      <c r="C1408" s="209" t="s">
        <v>1508</v>
      </c>
      <c r="D1408" s="209" t="s">
        <v>4181</v>
      </c>
      <c r="E1408" s="209" t="s">
        <v>4840</v>
      </c>
      <c r="F1408" s="26" t="s">
        <v>2101</v>
      </c>
      <c r="G1408" s="26" t="s">
        <v>2296</v>
      </c>
      <c r="H1408" s="26" t="s">
        <v>40</v>
      </c>
      <c r="I1408" s="8">
        <v>45744</v>
      </c>
      <c r="J1408" s="71">
        <f t="shared" ca="1" si="197"/>
        <v>301.39353854166984</v>
      </c>
      <c r="K1408" s="19">
        <v>364</v>
      </c>
      <c r="L1408" s="70">
        <f t="shared" si="198"/>
        <v>46108</v>
      </c>
      <c r="M1408" s="214" t="s">
        <v>4840</v>
      </c>
      <c r="O1408" s="209" t="s">
        <v>4261</v>
      </c>
      <c r="R1408" s="223"/>
      <c r="U1408" s="47" t="s">
        <v>29</v>
      </c>
      <c r="X1408" s="47" t="s">
        <v>6973</v>
      </c>
      <c r="Y1408" s="209" t="s">
        <v>4737</v>
      </c>
      <c r="Z1408" s="110" t="s">
        <v>4603</v>
      </c>
    </row>
    <row r="1409" spans="1:26" ht="34.5" hidden="1" x14ac:dyDescent="0.25">
      <c r="A1409" s="4">
        <v>1407</v>
      </c>
      <c r="B1409" s="4" t="s">
        <v>4537</v>
      </c>
      <c r="C1409" s="209" t="s">
        <v>4055</v>
      </c>
      <c r="D1409" s="209" t="s">
        <v>4181</v>
      </c>
      <c r="E1409" s="209" t="s">
        <v>4859</v>
      </c>
      <c r="F1409" s="26" t="s">
        <v>2101</v>
      </c>
      <c r="G1409" s="26" t="s">
        <v>2296</v>
      </c>
      <c r="H1409" s="26" t="s">
        <v>40</v>
      </c>
      <c r="I1409" s="8">
        <v>45744</v>
      </c>
      <c r="J1409" s="71">
        <f t="shared" ca="1" si="197"/>
        <v>301.39353854166984</v>
      </c>
      <c r="K1409" s="19">
        <v>364</v>
      </c>
      <c r="L1409" s="70">
        <f t="shared" si="198"/>
        <v>46108</v>
      </c>
      <c r="M1409" s="214" t="s">
        <v>4859</v>
      </c>
      <c r="O1409" s="209"/>
      <c r="R1409" s="223"/>
      <c r="U1409" s="47" t="s">
        <v>29</v>
      </c>
      <c r="X1409" s="47" t="s">
        <v>6973</v>
      </c>
      <c r="Y1409" s="209" t="s">
        <v>4738</v>
      </c>
      <c r="Z1409" s="110" t="s">
        <v>4604</v>
      </c>
    </row>
    <row r="1410" spans="1:26" ht="30" hidden="1" x14ac:dyDescent="0.25">
      <c r="A1410" s="4">
        <v>1408</v>
      </c>
      <c r="B1410" s="4" t="s">
        <v>4537</v>
      </c>
      <c r="C1410" s="209" t="s">
        <v>4051</v>
      </c>
      <c r="D1410" s="209" t="s">
        <v>4181</v>
      </c>
      <c r="E1410" s="209" t="s">
        <v>4860</v>
      </c>
      <c r="F1410" s="26" t="s">
        <v>2101</v>
      </c>
      <c r="G1410" s="26" t="s">
        <v>2296</v>
      </c>
      <c r="H1410" s="26" t="s">
        <v>40</v>
      </c>
      <c r="I1410" s="8">
        <v>45744</v>
      </c>
      <c r="J1410" s="71">
        <f t="shared" ca="1" si="197"/>
        <v>301.39353854166984</v>
      </c>
      <c r="K1410" s="19">
        <v>364</v>
      </c>
      <c r="L1410" s="70">
        <f t="shared" si="198"/>
        <v>46108</v>
      </c>
      <c r="M1410" s="214" t="s">
        <v>4860</v>
      </c>
      <c r="O1410" s="209" t="s">
        <v>3597</v>
      </c>
      <c r="R1410" s="223">
        <v>1.6</v>
      </c>
      <c r="U1410" s="47" t="s">
        <v>29</v>
      </c>
      <c r="X1410" s="47" t="s">
        <v>6973</v>
      </c>
      <c r="Y1410" s="209" t="s">
        <v>4739</v>
      </c>
      <c r="Z1410" s="110" t="s">
        <v>4605</v>
      </c>
    </row>
    <row r="1411" spans="1:26" ht="30" hidden="1" x14ac:dyDescent="0.25">
      <c r="A1411" s="4">
        <v>1409</v>
      </c>
      <c r="B1411" s="4" t="s">
        <v>4537</v>
      </c>
      <c r="C1411" s="209" t="s">
        <v>4051</v>
      </c>
      <c r="D1411" s="209" t="s">
        <v>4181</v>
      </c>
      <c r="E1411" s="209" t="s">
        <v>4861</v>
      </c>
      <c r="F1411" s="26" t="s">
        <v>2101</v>
      </c>
      <c r="G1411" s="26" t="s">
        <v>2296</v>
      </c>
      <c r="H1411" s="26" t="s">
        <v>40</v>
      </c>
      <c r="I1411" s="8">
        <v>45744</v>
      </c>
      <c r="J1411" s="71">
        <f t="shared" ca="1" si="197"/>
        <v>301.39353854166984</v>
      </c>
      <c r="K1411" s="19">
        <v>364</v>
      </c>
      <c r="L1411" s="70">
        <f t="shared" si="198"/>
        <v>46108</v>
      </c>
      <c r="M1411" s="214" t="s">
        <v>4861</v>
      </c>
      <c r="O1411" s="209" t="s">
        <v>307</v>
      </c>
      <c r="R1411" s="223">
        <v>1</v>
      </c>
      <c r="U1411" s="47" t="s">
        <v>29</v>
      </c>
      <c r="X1411" s="47" t="s">
        <v>6973</v>
      </c>
      <c r="Y1411" s="209" t="s">
        <v>4740</v>
      </c>
      <c r="Z1411" s="110" t="s">
        <v>4606</v>
      </c>
    </row>
    <row r="1412" spans="1:26" ht="30" hidden="1" x14ac:dyDescent="0.25">
      <c r="A1412" s="4">
        <v>1410</v>
      </c>
      <c r="B1412" s="4" t="s">
        <v>4537</v>
      </c>
      <c r="C1412" s="209" t="s">
        <v>1508</v>
      </c>
      <c r="D1412" s="209" t="s">
        <v>4181</v>
      </c>
      <c r="E1412" s="209" t="s">
        <v>4862</v>
      </c>
      <c r="F1412" s="26" t="s">
        <v>2101</v>
      </c>
      <c r="G1412" s="26" t="s">
        <v>2296</v>
      </c>
      <c r="H1412" s="26" t="s">
        <v>40</v>
      </c>
      <c r="I1412" s="8">
        <v>45744</v>
      </c>
      <c r="J1412" s="71">
        <f t="shared" ca="1" si="197"/>
        <v>301.39353854166984</v>
      </c>
      <c r="K1412" s="19">
        <v>364</v>
      </c>
      <c r="L1412" s="70">
        <f t="shared" si="198"/>
        <v>46108</v>
      </c>
      <c r="M1412" s="214" t="s">
        <v>4862</v>
      </c>
      <c r="O1412" s="209" t="s">
        <v>4261</v>
      </c>
      <c r="R1412" s="223"/>
      <c r="U1412" s="47" t="s">
        <v>29</v>
      </c>
      <c r="X1412" s="47" t="s">
        <v>6973</v>
      </c>
      <c r="Y1412" s="209" t="s">
        <v>4741</v>
      </c>
      <c r="Z1412" s="110" t="s">
        <v>4607</v>
      </c>
    </row>
    <row r="1413" spans="1:26" ht="34.5" hidden="1" x14ac:dyDescent="0.25">
      <c r="A1413" s="4">
        <v>1411</v>
      </c>
      <c r="B1413" s="4" t="s">
        <v>4537</v>
      </c>
      <c r="C1413" s="209" t="s">
        <v>4052</v>
      </c>
      <c r="D1413" s="209" t="s">
        <v>4181</v>
      </c>
      <c r="E1413" s="209" t="s">
        <v>4863</v>
      </c>
      <c r="F1413" s="26" t="s">
        <v>2101</v>
      </c>
      <c r="G1413" s="26" t="s">
        <v>2296</v>
      </c>
      <c r="H1413" s="26" t="s">
        <v>40</v>
      </c>
      <c r="I1413" s="8">
        <v>45744</v>
      </c>
      <c r="J1413" s="71">
        <f t="shared" ca="1" si="197"/>
        <v>301.39353854166984</v>
      </c>
      <c r="K1413" s="19">
        <v>364</v>
      </c>
      <c r="L1413" s="70">
        <f t="shared" si="198"/>
        <v>46108</v>
      </c>
      <c r="M1413" s="214" t="s">
        <v>4863</v>
      </c>
      <c r="O1413" s="209" t="s">
        <v>4907</v>
      </c>
      <c r="R1413" s="223" t="s">
        <v>4534</v>
      </c>
      <c r="U1413" s="47" t="s">
        <v>29</v>
      </c>
      <c r="X1413" s="47" t="s">
        <v>6973</v>
      </c>
      <c r="Y1413" s="209" t="s">
        <v>4742</v>
      </c>
      <c r="Z1413" s="110" t="s">
        <v>4608</v>
      </c>
    </row>
    <row r="1414" spans="1:26" ht="30" hidden="1" x14ac:dyDescent="0.25">
      <c r="A1414" s="4">
        <v>1412</v>
      </c>
      <c r="B1414" s="4" t="s">
        <v>4537</v>
      </c>
      <c r="C1414" s="209" t="s">
        <v>4051</v>
      </c>
      <c r="D1414" s="209" t="s">
        <v>4181</v>
      </c>
      <c r="E1414" s="209" t="s">
        <v>4864</v>
      </c>
      <c r="F1414" s="26" t="s">
        <v>2101</v>
      </c>
      <c r="G1414" s="26" t="s">
        <v>2296</v>
      </c>
      <c r="H1414" s="26" t="s">
        <v>40</v>
      </c>
      <c r="I1414" s="8">
        <v>45744</v>
      </c>
      <c r="J1414" s="71">
        <f t="shared" ca="1" si="197"/>
        <v>301.39353854166984</v>
      </c>
      <c r="K1414" s="19">
        <v>364</v>
      </c>
      <c r="L1414" s="70">
        <f t="shared" si="198"/>
        <v>46108</v>
      </c>
      <c r="M1414" s="214" t="s">
        <v>4864</v>
      </c>
      <c r="O1414" s="209" t="s">
        <v>3597</v>
      </c>
      <c r="R1414" s="223">
        <v>1.6</v>
      </c>
      <c r="U1414" s="47" t="s">
        <v>29</v>
      </c>
      <c r="X1414" s="47" t="s">
        <v>6973</v>
      </c>
      <c r="Y1414" s="209" t="s">
        <v>4743</v>
      </c>
      <c r="Z1414" s="110" t="s">
        <v>4609</v>
      </c>
    </row>
    <row r="1415" spans="1:26" ht="30" hidden="1" x14ac:dyDescent="0.25">
      <c r="A1415" s="4">
        <v>1413</v>
      </c>
      <c r="B1415" s="4" t="s">
        <v>4537</v>
      </c>
      <c r="C1415" s="209" t="s">
        <v>4051</v>
      </c>
      <c r="D1415" s="209" t="s">
        <v>4181</v>
      </c>
      <c r="E1415" s="209" t="s">
        <v>4865</v>
      </c>
      <c r="F1415" s="26" t="s">
        <v>2101</v>
      </c>
      <c r="G1415" s="26" t="s">
        <v>2296</v>
      </c>
      <c r="H1415" s="26" t="s">
        <v>40</v>
      </c>
      <c r="I1415" s="8">
        <v>45744</v>
      </c>
      <c r="J1415" s="71">
        <f t="shared" ca="1" si="197"/>
        <v>301.39353854166984</v>
      </c>
      <c r="K1415" s="19">
        <v>364</v>
      </c>
      <c r="L1415" s="70">
        <f t="shared" si="198"/>
        <v>46108</v>
      </c>
      <c r="M1415" s="214" t="s">
        <v>4865</v>
      </c>
      <c r="O1415" s="209" t="s">
        <v>4258</v>
      </c>
      <c r="R1415" s="223">
        <v>2.5</v>
      </c>
      <c r="U1415" s="47" t="s">
        <v>29</v>
      </c>
      <c r="X1415" s="47" t="s">
        <v>6973</v>
      </c>
      <c r="Y1415" s="209" t="s">
        <v>4744</v>
      </c>
      <c r="Z1415" s="110" t="s">
        <v>4610</v>
      </c>
    </row>
    <row r="1416" spans="1:26" ht="30" hidden="1" x14ac:dyDescent="0.25">
      <c r="A1416" s="4">
        <v>1414</v>
      </c>
      <c r="B1416" s="4" t="s">
        <v>4537</v>
      </c>
      <c r="C1416" s="209" t="s">
        <v>4051</v>
      </c>
      <c r="D1416" s="209" t="s">
        <v>819</v>
      </c>
      <c r="E1416" s="209" t="s">
        <v>4866</v>
      </c>
      <c r="F1416" s="26" t="s">
        <v>2101</v>
      </c>
      <c r="G1416" s="26" t="s">
        <v>2296</v>
      </c>
      <c r="H1416" s="26" t="s">
        <v>40</v>
      </c>
      <c r="I1416" s="8">
        <v>45744</v>
      </c>
      <c r="J1416" s="71">
        <f t="shared" ca="1" si="197"/>
        <v>301.39353854166984</v>
      </c>
      <c r="K1416" s="19">
        <v>364</v>
      </c>
      <c r="L1416" s="70">
        <f t="shared" si="198"/>
        <v>46108</v>
      </c>
      <c r="M1416" s="214" t="s">
        <v>4866</v>
      </c>
      <c r="O1416" s="209" t="s">
        <v>307</v>
      </c>
      <c r="R1416" s="209">
        <v>1.6</v>
      </c>
      <c r="U1416" s="47" t="s">
        <v>29</v>
      </c>
      <c r="X1416" s="47" t="s">
        <v>6973</v>
      </c>
      <c r="Y1416" s="209" t="s">
        <v>4745</v>
      </c>
      <c r="Z1416" s="110" t="s">
        <v>4611</v>
      </c>
    </row>
    <row r="1417" spans="1:26" ht="30" hidden="1" x14ac:dyDescent="0.25">
      <c r="A1417" s="4">
        <v>1415</v>
      </c>
      <c r="B1417" s="4" t="s">
        <v>4537</v>
      </c>
      <c r="C1417" s="209" t="s">
        <v>4051</v>
      </c>
      <c r="D1417" s="209" t="s">
        <v>819</v>
      </c>
      <c r="E1417" s="209" t="s">
        <v>4867</v>
      </c>
      <c r="F1417" s="26" t="s">
        <v>2101</v>
      </c>
      <c r="G1417" s="26" t="s">
        <v>2296</v>
      </c>
      <c r="H1417" s="26" t="s">
        <v>40</v>
      </c>
      <c r="I1417" s="8">
        <v>45744</v>
      </c>
      <c r="J1417" s="71">
        <f t="shared" ca="1" si="197"/>
        <v>301.39353854166984</v>
      </c>
      <c r="K1417" s="19">
        <v>364</v>
      </c>
      <c r="L1417" s="70">
        <f t="shared" si="198"/>
        <v>46108</v>
      </c>
      <c r="M1417" s="214" t="s">
        <v>4867</v>
      </c>
      <c r="O1417" s="209" t="s">
        <v>4909</v>
      </c>
      <c r="R1417" s="209">
        <v>1.5</v>
      </c>
      <c r="U1417" s="47" t="s">
        <v>29</v>
      </c>
      <c r="X1417" s="47" t="s">
        <v>6973</v>
      </c>
      <c r="Y1417" s="209" t="s">
        <v>4746</v>
      </c>
      <c r="Z1417" s="110" t="s">
        <v>4612</v>
      </c>
    </row>
    <row r="1418" spans="1:26" ht="30" hidden="1" x14ac:dyDescent="0.25">
      <c r="A1418" s="4">
        <v>1416</v>
      </c>
      <c r="B1418" s="4" t="s">
        <v>4537</v>
      </c>
      <c r="C1418" s="209" t="s">
        <v>4051</v>
      </c>
      <c r="D1418" s="209" t="s">
        <v>819</v>
      </c>
      <c r="E1418" s="209" t="s">
        <v>4868</v>
      </c>
      <c r="F1418" s="26" t="s">
        <v>2101</v>
      </c>
      <c r="G1418" s="26" t="s">
        <v>2296</v>
      </c>
      <c r="H1418" s="26" t="s">
        <v>40</v>
      </c>
      <c r="I1418" s="8">
        <v>45744</v>
      </c>
      <c r="J1418" s="71">
        <f t="shared" ca="1" si="197"/>
        <v>301.39353854166984</v>
      </c>
      <c r="K1418" s="19">
        <v>364</v>
      </c>
      <c r="L1418" s="70">
        <f t="shared" si="198"/>
        <v>46108</v>
      </c>
      <c r="M1418" s="214" t="s">
        <v>4868</v>
      </c>
      <c r="O1418" s="209" t="s">
        <v>3597</v>
      </c>
      <c r="R1418" s="209">
        <v>1.6</v>
      </c>
      <c r="U1418" s="47" t="s">
        <v>29</v>
      </c>
      <c r="X1418" s="47" t="s">
        <v>6973</v>
      </c>
      <c r="Y1418" s="209" t="s">
        <v>4747</v>
      </c>
      <c r="Z1418" s="110" t="s">
        <v>4613</v>
      </c>
    </row>
    <row r="1419" spans="1:26" ht="30" hidden="1" x14ac:dyDescent="0.25">
      <c r="A1419" s="4">
        <v>1417</v>
      </c>
      <c r="B1419" s="4" t="s">
        <v>4537</v>
      </c>
      <c r="C1419" s="209" t="s">
        <v>4051</v>
      </c>
      <c r="D1419" s="209" t="s">
        <v>819</v>
      </c>
      <c r="E1419" s="209" t="s">
        <v>4868</v>
      </c>
      <c r="F1419" s="26" t="s">
        <v>2101</v>
      </c>
      <c r="G1419" s="26" t="s">
        <v>2296</v>
      </c>
      <c r="H1419" s="26" t="s">
        <v>40</v>
      </c>
      <c r="I1419" s="8">
        <v>45744</v>
      </c>
      <c r="J1419" s="71">
        <f t="shared" ca="1" si="197"/>
        <v>301.39353854166984</v>
      </c>
      <c r="K1419" s="19">
        <v>364</v>
      </c>
      <c r="L1419" s="70">
        <f t="shared" si="198"/>
        <v>46108</v>
      </c>
      <c r="M1419" s="214" t="s">
        <v>4868</v>
      </c>
      <c r="O1419" s="209" t="s">
        <v>3597</v>
      </c>
      <c r="R1419" s="209">
        <v>1.6</v>
      </c>
      <c r="U1419" s="47" t="s">
        <v>29</v>
      </c>
      <c r="X1419" s="47" t="s">
        <v>6973</v>
      </c>
      <c r="Y1419" s="209" t="s">
        <v>4748</v>
      </c>
      <c r="Z1419" s="110" t="s">
        <v>4614</v>
      </c>
    </row>
    <row r="1420" spans="1:26" ht="30" hidden="1" x14ac:dyDescent="0.25">
      <c r="A1420" s="4">
        <v>1418</v>
      </c>
      <c r="B1420" s="4" t="s">
        <v>4537</v>
      </c>
      <c r="C1420" s="209" t="s">
        <v>4051</v>
      </c>
      <c r="D1420" s="209" t="s">
        <v>819</v>
      </c>
      <c r="E1420" s="209" t="s">
        <v>4238</v>
      </c>
      <c r="F1420" s="26" t="s">
        <v>2101</v>
      </c>
      <c r="G1420" s="26" t="s">
        <v>2296</v>
      </c>
      <c r="H1420" s="26" t="s">
        <v>40</v>
      </c>
      <c r="I1420" s="8">
        <v>45744</v>
      </c>
      <c r="J1420" s="71">
        <f t="shared" ca="1" si="197"/>
        <v>301.39353854166984</v>
      </c>
      <c r="K1420" s="19">
        <v>364</v>
      </c>
      <c r="L1420" s="70">
        <f t="shared" si="198"/>
        <v>46108</v>
      </c>
      <c r="M1420" s="214" t="s">
        <v>4238</v>
      </c>
      <c r="O1420" s="209" t="s">
        <v>307</v>
      </c>
      <c r="R1420" s="209">
        <v>1</v>
      </c>
      <c r="U1420" s="47" t="s">
        <v>29</v>
      </c>
      <c r="X1420" s="47" t="s">
        <v>6973</v>
      </c>
      <c r="Y1420" s="209" t="s">
        <v>4749</v>
      </c>
      <c r="Z1420" s="110" t="s">
        <v>4615</v>
      </c>
    </row>
    <row r="1421" spans="1:26" ht="34.5" hidden="1" x14ac:dyDescent="0.25">
      <c r="A1421" s="4">
        <v>1419</v>
      </c>
      <c r="B1421" s="4" t="s">
        <v>4537</v>
      </c>
      <c r="C1421" s="209" t="s">
        <v>4055</v>
      </c>
      <c r="D1421" s="209" t="s">
        <v>819</v>
      </c>
      <c r="E1421" s="214" t="s">
        <v>4859</v>
      </c>
      <c r="F1421" s="26" t="s">
        <v>2101</v>
      </c>
      <c r="G1421" s="26" t="s">
        <v>2296</v>
      </c>
      <c r="H1421" s="26" t="s">
        <v>40</v>
      </c>
      <c r="I1421" s="8">
        <v>45744</v>
      </c>
      <c r="J1421" s="71">
        <f t="shared" ca="1" si="197"/>
        <v>301.39353854166984</v>
      </c>
      <c r="K1421" s="19">
        <v>364</v>
      </c>
      <c r="L1421" s="70">
        <f t="shared" si="198"/>
        <v>46108</v>
      </c>
      <c r="M1421" s="214" t="s">
        <v>4859</v>
      </c>
      <c r="O1421" s="209"/>
      <c r="R1421" s="209"/>
      <c r="U1421" s="47" t="s">
        <v>29</v>
      </c>
      <c r="X1421" s="47" t="s">
        <v>6973</v>
      </c>
      <c r="Y1421" s="209" t="s">
        <v>4750</v>
      </c>
      <c r="Z1421" s="110" t="s">
        <v>4616</v>
      </c>
    </row>
    <row r="1422" spans="1:26" ht="30" hidden="1" x14ac:dyDescent="0.25">
      <c r="A1422" s="4">
        <v>1420</v>
      </c>
      <c r="B1422" s="4" t="s">
        <v>4537</v>
      </c>
      <c r="C1422" s="209" t="s">
        <v>4051</v>
      </c>
      <c r="D1422" s="209" t="s">
        <v>819</v>
      </c>
      <c r="E1422" s="209" t="s">
        <v>4869</v>
      </c>
      <c r="F1422" s="26" t="s">
        <v>2101</v>
      </c>
      <c r="G1422" s="26" t="s">
        <v>2296</v>
      </c>
      <c r="H1422" s="26" t="s">
        <v>40</v>
      </c>
      <c r="I1422" s="8">
        <v>45744</v>
      </c>
      <c r="J1422" s="71">
        <f t="shared" ref="J1422:J1485" ca="1" si="199">L1422-NOW()</f>
        <v>301.39353854166984</v>
      </c>
      <c r="K1422" s="19">
        <v>364</v>
      </c>
      <c r="L1422" s="70">
        <f t="shared" ref="L1422:L1485" si="200">I1422+K1422</f>
        <v>46108</v>
      </c>
      <c r="M1422" s="214" t="s">
        <v>4869</v>
      </c>
      <c r="O1422" s="209" t="s">
        <v>4258</v>
      </c>
      <c r="R1422" s="209"/>
      <c r="U1422" s="47" t="s">
        <v>29</v>
      </c>
      <c r="X1422" s="47" t="s">
        <v>6973</v>
      </c>
      <c r="Y1422" s="209" t="s">
        <v>4751</v>
      </c>
      <c r="Z1422" s="110" t="s">
        <v>4617</v>
      </c>
    </row>
    <row r="1423" spans="1:26" ht="30" hidden="1" x14ac:dyDescent="0.25">
      <c r="A1423" s="4">
        <v>1421</v>
      </c>
      <c r="B1423" s="4" t="s">
        <v>4537</v>
      </c>
      <c r="C1423" s="209" t="s">
        <v>3682</v>
      </c>
      <c r="D1423" s="209" t="s">
        <v>819</v>
      </c>
      <c r="E1423" s="209" t="s">
        <v>4228</v>
      </c>
      <c r="F1423" s="26" t="s">
        <v>2101</v>
      </c>
      <c r="G1423" s="26" t="s">
        <v>2296</v>
      </c>
      <c r="H1423" s="26" t="s">
        <v>40</v>
      </c>
      <c r="I1423" s="8">
        <v>45744</v>
      </c>
      <c r="J1423" s="71">
        <f t="shared" ca="1" si="199"/>
        <v>301.39353854166984</v>
      </c>
      <c r="K1423" s="19">
        <v>364</v>
      </c>
      <c r="L1423" s="70">
        <f t="shared" si="200"/>
        <v>46108</v>
      </c>
      <c r="M1423" s="214" t="s">
        <v>4228</v>
      </c>
      <c r="O1423" s="209"/>
      <c r="R1423" s="209"/>
      <c r="U1423" s="47" t="s">
        <v>29</v>
      </c>
      <c r="X1423" s="47" t="s">
        <v>6973</v>
      </c>
      <c r="Y1423" s="209" t="s">
        <v>4752</v>
      </c>
      <c r="Z1423" s="110" t="s">
        <v>4618</v>
      </c>
    </row>
    <row r="1424" spans="1:26" ht="34.5" hidden="1" x14ac:dyDescent="0.25">
      <c r="A1424" s="4">
        <v>1422</v>
      </c>
      <c r="B1424" s="4" t="s">
        <v>4537</v>
      </c>
      <c r="C1424" s="209" t="s">
        <v>4052</v>
      </c>
      <c r="D1424" s="209" t="s">
        <v>819</v>
      </c>
      <c r="E1424" s="209" t="s">
        <v>4847</v>
      </c>
      <c r="F1424" s="26" t="s">
        <v>2101</v>
      </c>
      <c r="G1424" s="26" t="s">
        <v>2296</v>
      </c>
      <c r="H1424" s="26" t="s">
        <v>40</v>
      </c>
      <c r="I1424" s="8">
        <v>45744</v>
      </c>
      <c r="J1424" s="71">
        <f t="shared" ca="1" si="199"/>
        <v>301.39353854166984</v>
      </c>
      <c r="K1424" s="19">
        <v>364</v>
      </c>
      <c r="L1424" s="70">
        <f t="shared" si="200"/>
        <v>46108</v>
      </c>
      <c r="M1424" s="214" t="s">
        <v>4847</v>
      </c>
      <c r="O1424" s="209" t="s">
        <v>4265</v>
      </c>
      <c r="R1424" s="209" t="s">
        <v>4920</v>
      </c>
      <c r="U1424" s="47" t="s">
        <v>29</v>
      </c>
      <c r="X1424" s="47" t="s">
        <v>6973</v>
      </c>
      <c r="Y1424" s="209" t="s">
        <v>4753</v>
      </c>
      <c r="Z1424" s="110" t="s">
        <v>4619</v>
      </c>
    </row>
    <row r="1425" spans="1:26" ht="30" hidden="1" x14ac:dyDescent="0.25">
      <c r="A1425" s="4">
        <v>1423</v>
      </c>
      <c r="B1425" s="4" t="s">
        <v>4537</v>
      </c>
      <c r="C1425" s="209" t="s">
        <v>1508</v>
      </c>
      <c r="D1425" s="209" t="s">
        <v>819</v>
      </c>
      <c r="E1425" s="209" t="s">
        <v>4862</v>
      </c>
      <c r="F1425" s="26" t="s">
        <v>2101</v>
      </c>
      <c r="G1425" s="26" t="s">
        <v>2296</v>
      </c>
      <c r="H1425" s="26" t="s">
        <v>40</v>
      </c>
      <c r="I1425" s="8">
        <v>45744</v>
      </c>
      <c r="J1425" s="71">
        <f t="shared" ca="1" si="199"/>
        <v>301.39353854166984</v>
      </c>
      <c r="K1425" s="19">
        <v>364</v>
      </c>
      <c r="L1425" s="70">
        <f t="shared" si="200"/>
        <v>46108</v>
      </c>
      <c r="M1425" s="214" t="s">
        <v>4862</v>
      </c>
      <c r="O1425" s="209" t="s">
        <v>4261</v>
      </c>
      <c r="R1425" s="209"/>
      <c r="U1425" s="47" t="s">
        <v>29</v>
      </c>
      <c r="X1425" s="47" t="s">
        <v>6973</v>
      </c>
      <c r="Y1425" s="209" t="s">
        <v>4754</v>
      </c>
      <c r="Z1425" s="110" t="s">
        <v>4620</v>
      </c>
    </row>
    <row r="1426" spans="1:26" ht="30" hidden="1" x14ac:dyDescent="0.25">
      <c r="A1426" s="4">
        <v>1424</v>
      </c>
      <c r="B1426" s="4" t="s">
        <v>4537</v>
      </c>
      <c r="C1426" s="209" t="s">
        <v>1508</v>
      </c>
      <c r="D1426" s="209" t="s">
        <v>819</v>
      </c>
      <c r="E1426" s="209" t="s">
        <v>4844</v>
      </c>
      <c r="F1426" s="26" t="s">
        <v>2101</v>
      </c>
      <c r="G1426" s="26" t="s">
        <v>2296</v>
      </c>
      <c r="H1426" s="26" t="s">
        <v>40</v>
      </c>
      <c r="I1426" s="8">
        <v>45744</v>
      </c>
      <c r="J1426" s="71">
        <f t="shared" ca="1" si="199"/>
        <v>301.39353854166984</v>
      </c>
      <c r="K1426" s="19">
        <v>364</v>
      </c>
      <c r="L1426" s="70">
        <f t="shared" si="200"/>
        <v>46108</v>
      </c>
      <c r="M1426" s="214" t="s">
        <v>4844</v>
      </c>
      <c r="O1426" s="209" t="s">
        <v>4271</v>
      </c>
      <c r="R1426" s="209"/>
      <c r="U1426" s="47" t="s">
        <v>29</v>
      </c>
      <c r="X1426" s="47" t="s">
        <v>6973</v>
      </c>
      <c r="Y1426" s="209" t="s">
        <v>4755</v>
      </c>
      <c r="Z1426" s="110" t="s">
        <v>4621</v>
      </c>
    </row>
    <row r="1427" spans="1:26" ht="30" hidden="1" x14ac:dyDescent="0.25">
      <c r="A1427" s="4">
        <v>1425</v>
      </c>
      <c r="B1427" s="4" t="s">
        <v>4537</v>
      </c>
      <c r="C1427" s="209" t="s">
        <v>1508</v>
      </c>
      <c r="D1427" s="209" t="s">
        <v>819</v>
      </c>
      <c r="E1427" s="209" t="s">
        <v>4844</v>
      </c>
      <c r="F1427" s="26" t="s">
        <v>2101</v>
      </c>
      <c r="G1427" s="26" t="s">
        <v>2296</v>
      </c>
      <c r="H1427" s="26" t="s">
        <v>40</v>
      </c>
      <c r="I1427" s="8">
        <v>45744</v>
      </c>
      <c r="J1427" s="71">
        <f t="shared" ca="1" si="199"/>
        <v>301.39353854166984</v>
      </c>
      <c r="K1427" s="19">
        <v>364</v>
      </c>
      <c r="L1427" s="70">
        <f t="shared" si="200"/>
        <v>46108</v>
      </c>
      <c r="M1427" s="214" t="s">
        <v>4844</v>
      </c>
      <c r="O1427" s="209" t="s">
        <v>4271</v>
      </c>
      <c r="R1427" s="209"/>
      <c r="U1427" s="47" t="s">
        <v>29</v>
      </c>
      <c r="X1427" s="47" t="s">
        <v>6973</v>
      </c>
      <c r="Y1427" s="209" t="s">
        <v>4756</v>
      </c>
      <c r="Z1427" s="110" t="s">
        <v>4622</v>
      </c>
    </row>
    <row r="1428" spans="1:26" ht="30" hidden="1" x14ac:dyDescent="0.25">
      <c r="A1428" s="4">
        <v>1426</v>
      </c>
      <c r="B1428" s="4" t="s">
        <v>4537</v>
      </c>
      <c r="C1428" s="209" t="s">
        <v>4055</v>
      </c>
      <c r="D1428" s="209" t="s">
        <v>819</v>
      </c>
      <c r="E1428" s="214" t="s">
        <v>4870</v>
      </c>
      <c r="F1428" s="26" t="s">
        <v>2101</v>
      </c>
      <c r="G1428" s="26" t="s">
        <v>2296</v>
      </c>
      <c r="H1428" s="26" t="s">
        <v>40</v>
      </c>
      <c r="I1428" s="8">
        <v>45744</v>
      </c>
      <c r="J1428" s="71">
        <f t="shared" ca="1" si="199"/>
        <v>301.39353854166984</v>
      </c>
      <c r="K1428" s="19">
        <v>364</v>
      </c>
      <c r="L1428" s="70">
        <f t="shared" si="200"/>
        <v>46108</v>
      </c>
      <c r="M1428" s="214" t="s">
        <v>4870</v>
      </c>
      <c r="O1428" s="209" t="s">
        <v>4910</v>
      </c>
      <c r="R1428" s="209">
        <v>2.5000000000000001E-3</v>
      </c>
      <c r="U1428" s="47" t="s">
        <v>29</v>
      </c>
      <c r="X1428" s="47" t="s">
        <v>6973</v>
      </c>
      <c r="Y1428" s="209" t="s">
        <v>4757</v>
      </c>
      <c r="Z1428" s="110" t="s">
        <v>4623</v>
      </c>
    </row>
    <row r="1429" spans="1:26" ht="34.5" hidden="1" x14ac:dyDescent="0.25">
      <c r="A1429" s="4">
        <v>1427</v>
      </c>
      <c r="B1429" s="4" t="s">
        <v>4537</v>
      </c>
      <c r="C1429" s="209" t="s">
        <v>4052</v>
      </c>
      <c r="D1429" s="209" t="s">
        <v>819</v>
      </c>
      <c r="E1429" s="209" t="s">
        <v>4871</v>
      </c>
      <c r="F1429" s="26" t="s">
        <v>2101</v>
      </c>
      <c r="G1429" s="26" t="s">
        <v>2296</v>
      </c>
      <c r="H1429" s="26" t="s">
        <v>40</v>
      </c>
      <c r="I1429" s="8">
        <v>45744</v>
      </c>
      <c r="J1429" s="71">
        <f t="shared" ca="1" si="199"/>
        <v>301.39353854166984</v>
      </c>
      <c r="K1429" s="19">
        <v>364</v>
      </c>
      <c r="L1429" s="70">
        <f t="shared" si="200"/>
        <v>46108</v>
      </c>
      <c r="M1429" s="214" t="s">
        <v>4871</v>
      </c>
      <c r="O1429" s="209" t="s">
        <v>4265</v>
      </c>
      <c r="R1429" s="209" t="s">
        <v>4920</v>
      </c>
      <c r="U1429" s="47" t="s">
        <v>29</v>
      </c>
      <c r="X1429" s="47" t="s">
        <v>6973</v>
      </c>
      <c r="Y1429" s="209" t="s">
        <v>4758</v>
      </c>
      <c r="Z1429" s="110" t="s">
        <v>4624</v>
      </c>
    </row>
    <row r="1430" spans="1:26" ht="30" hidden="1" x14ac:dyDescent="0.25">
      <c r="A1430" s="4">
        <v>1428</v>
      </c>
      <c r="B1430" s="4" t="s">
        <v>4537</v>
      </c>
      <c r="C1430" s="209" t="s">
        <v>4051</v>
      </c>
      <c r="D1430" s="209" t="s">
        <v>819</v>
      </c>
      <c r="E1430" s="209" t="s">
        <v>4242</v>
      </c>
      <c r="F1430" s="26" t="s">
        <v>2101</v>
      </c>
      <c r="G1430" s="26" t="s">
        <v>2296</v>
      </c>
      <c r="H1430" s="26" t="s">
        <v>40</v>
      </c>
      <c r="I1430" s="8">
        <v>45744</v>
      </c>
      <c r="J1430" s="71">
        <f t="shared" ca="1" si="199"/>
        <v>301.39353854166984</v>
      </c>
      <c r="K1430" s="19">
        <v>364</v>
      </c>
      <c r="L1430" s="70">
        <f t="shared" si="200"/>
        <v>46108</v>
      </c>
      <c r="M1430" s="214" t="s">
        <v>4242</v>
      </c>
      <c r="O1430" s="209" t="s">
        <v>4258</v>
      </c>
      <c r="R1430" s="209"/>
      <c r="U1430" s="47" t="s">
        <v>29</v>
      </c>
      <c r="X1430" s="47" t="s">
        <v>6973</v>
      </c>
      <c r="Y1430" s="209" t="s">
        <v>4759</v>
      </c>
      <c r="Z1430" s="110" t="s">
        <v>4625</v>
      </c>
    </row>
    <row r="1431" spans="1:26" ht="34.5" hidden="1" x14ac:dyDescent="0.25">
      <c r="A1431" s="4">
        <v>1429</v>
      </c>
      <c r="B1431" s="4" t="s">
        <v>4537</v>
      </c>
      <c r="C1431" s="209" t="s">
        <v>4051</v>
      </c>
      <c r="D1431" s="209" t="s">
        <v>819</v>
      </c>
      <c r="E1431" s="209" t="s">
        <v>4872</v>
      </c>
      <c r="F1431" s="26" t="s">
        <v>2101</v>
      </c>
      <c r="G1431" s="26" t="s">
        <v>2296</v>
      </c>
      <c r="H1431" s="26" t="s">
        <v>40</v>
      </c>
      <c r="I1431" s="8">
        <v>45744</v>
      </c>
      <c r="J1431" s="71">
        <f t="shared" ca="1" si="199"/>
        <v>301.39353854166984</v>
      </c>
      <c r="K1431" s="19">
        <v>364</v>
      </c>
      <c r="L1431" s="70">
        <f t="shared" si="200"/>
        <v>46108</v>
      </c>
      <c r="M1431" s="214" t="s">
        <v>4872</v>
      </c>
      <c r="O1431" s="209" t="s">
        <v>307</v>
      </c>
      <c r="R1431" s="209">
        <v>1</v>
      </c>
      <c r="U1431" s="47" t="s">
        <v>29</v>
      </c>
      <c r="X1431" s="47" t="s">
        <v>6973</v>
      </c>
      <c r="Y1431" s="209" t="s">
        <v>4760</v>
      </c>
      <c r="Z1431" s="110" t="s">
        <v>4626</v>
      </c>
    </row>
    <row r="1432" spans="1:26" ht="34.5" hidden="1" x14ac:dyDescent="0.25">
      <c r="A1432" s="4">
        <v>1430</v>
      </c>
      <c r="B1432" s="4" t="s">
        <v>4537</v>
      </c>
      <c r="C1432" s="209" t="s">
        <v>4052</v>
      </c>
      <c r="D1432" s="209" t="s">
        <v>819</v>
      </c>
      <c r="E1432" s="209" t="s">
        <v>4847</v>
      </c>
      <c r="F1432" s="26" t="s">
        <v>2101</v>
      </c>
      <c r="G1432" s="26" t="s">
        <v>2296</v>
      </c>
      <c r="H1432" s="26" t="s">
        <v>40</v>
      </c>
      <c r="I1432" s="8">
        <v>45744</v>
      </c>
      <c r="J1432" s="71">
        <f t="shared" ca="1" si="199"/>
        <v>301.39353854166984</v>
      </c>
      <c r="K1432" s="19">
        <v>364</v>
      </c>
      <c r="L1432" s="70">
        <f t="shared" si="200"/>
        <v>46108</v>
      </c>
      <c r="M1432" s="214" t="s">
        <v>4847</v>
      </c>
      <c r="O1432" s="209" t="s">
        <v>4265</v>
      </c>
      <c r="R1432" s="209" t="s">
        <v>4920</v>
      </c>
      <c r="U1432" s="47" t="s">
        <v>29</v>
      </c>
      <c r="X1432" s="47" t="s">
        <v>6973</v>
      </c>
      <c r="Y1432" s="209" t="s">
        <v>4761</v>
      </c>
      <c r="Z1432" s="110" t="s">
        <v>4627</v>
      </c>
    </row>
    <row r="1433" spans="1:26" ht="34.5" hidden="1" x14ac:dyDescent="0.25">
      <c r="A1433" s="4">
        <v>1431</v>
      </c>
      <c r="B1433" s="4" t="s">
        <v>4537</v>
      </c>
      <c r="C1433" s="209" t="s">
        <v>4052</v>
      </c>
      <c r="D1433" s="209" t="s">
        <v>819</v>
      </c>
      <c r="E1433" s="209" t="s">
        <v>4847</v>
      </c>
      <c r="F1433" s="26" t="s">
        <v>2101</v>
      </c>
      <c r="G1433" s="26" t="s">
        <v>2296</v>
      </c>
      <c r="H1433" s="26" t="s">
        <v>40</v>
      </c>
      <c r="I1433" s="8">
        <v>45744</v>
      </c>
      <c r="J1433" s="71">
        <f t="shared" ca="1" si="199"/>
        <v>301.39353854166984</v>
      </c>
      <c r="K1433" s="19">
        <v>364</v>
      </c>
      <c r="L1433" s="70">
        <f t="shared" si="200"/>
        <v>46108</v>
      </c>
      <c r="M1433" s="214" t="s">
        <v>4847</v>
      </c>
      <c r="O1433" s="209" t="s">
        <v>4265</v>
      </c>
      <c r="R1433" s="209" t="s">
        <v>4920</v>
      </c>
      <c r="U1433" s="47" t="s">
        <v>29</v>
      </c>
      <c r="X1433" s="47" t="s">
        <v>6973</v>
      </c>
      <c r="Y1433" s="209" t="s">
        <v>4762</v>
      </c>
      <c r="Z1433" s="110" t="s">
        <v>4628</v>
      </c>
    </row>
    <row r="1434" spans="1:26" ht="30" hidden="1" x14ac:dyDescent="0.25">
      <c r="A1434" s="4">
        <v>1432</v>
      </c>
      <c r="B1434" s="4" t="s">
        <v>4537</v>
      </c>
      <c r="C1434" s="209" t="s">
        <v>4051</v>
      </c>
      <c r="D1434" s="209" t="s">
        <v>4181</v>
      </c>
      <c r="E1434" s="209" t="s">
        <v>4251</v>
      </c>
      <c r="F1434" s="26" t="s">
        <v>2101</v>
      </c>
      <c r="G1434" s="26" t="s">
        <v>2296</v>
      </c>
      <c r="H1434" s="26" t="s">
        <v>40</v>
      </c>
      <c r="I1434" s="8">
        <v>45744</v>
      </c>
      <c r="J1434" s="71">
        <f t="shared" ca="1" si="199"/>
        <v>301.39353854166984</v>
      </c>
      <c r="K1434" s="19">
        <v>364</v>
      </c>
      <c r="L1434" s="70">
        <f t="shared" si="200"/>
        <v>46108</v>
      </c>
      <c r="M1434" s="214" t="s">
        <v>4251</v>
      </c>
      <c r="O1434" s="209" t="s">
        <v>4258</v>
      </c>
      <c r="R1434" s="223"/>
      <c r="U1434" s="47" t="s">
        <v>29</v>
      </c>
      <c r="X1434" s="47" t="s">
        <v>6973</v>
      </c>
      <c r="Y1434" s="209" t="s">
        <v>4763</v>
      </c>
      <c r="Z1434" s="110" t="s">
        <v>4629</v>
      </c>
    </row>
    <row r="1435" spans="1:26" ht="30" hidden="1" x14ac:dyDescent="0.25">
      <c r="A1435" s="4">
        <v>1433</v>
      </c>
      <c r="B1435" s="4" t="s">
        <v>4537</v>
      </c>
      <c r="C1435" s="209" t="s">
        <v>4051</v>
      </c>
      <c r="D1435" s="209" t="s">
        <v>4181</v>
      </c>
      <c r="E1435" s="209" t="s">
        <v>4873</v>
      </c>
      <c r="F1435" s="26" t="s">
        <v>2101</v>
      </c>
      <c r="G1435" s="26" t="s">
        <v>2296</v>
      </c>
      <c r="H1435" s="26" t="s">
        <v>40</v>
      </c>
      <c r="I1435" s="8">
        <v>45744</v>
      </c>
      <c r="J1435" s="71">
        <f t="shared" ca="1" si="199"/>
        <v>301.39353854166984</v>
      </c>
      <c r="K1435" s="19">
        <v>364</v>
      </c>
      <c r="L1435" s="70">
        <f t="shared" si="200"/>
        <v>46108</v>
      </c>
      <c r="M1435" s="214" t="s">
        <v>4873</v>
      </c>
      <c r="O1435" s="209" t="s">
        <v>4258</v>
      </c>
      <c r="R1435" s="223"/>
      <c r="U1435" s="47" t="s">
        <v>29</v>
      </c>
      <c r="X1435" s="47" t="s">
        <v>6973</v>
      </c>
      <c r="Y1435" s="209" t="s">
        <v>4764</v>
      </c>
      <c r="Z1435" s="110" t="s">
        <v>4630</v>
      </c>
    </row>
    <row r="1436" spans="1:26" ht="30" hidden="1" x14ac:dyDescent="0.25">
      <c r="A1436" s="4">
        <v>1434</v>
      </c>
      <c r="B1436" s="4" t="s">
        <v>4537</v>
      </c>
      <c r="C1436" s="209" t="s">
        <v>3682</v>
      </c>
      <c r="D1436" s="209" t="s">
        <v>4181</v>
      </c>
      <c r="E1436" s="209" t="s">
        <v>4228</v>
      </c>
      <c r="F1436" s="26" t="s">
        <v>2101</v>
      </c>
      <c r="G1436" s="26" t="s">
        <v>2296</v>
      </c>
      <c r="H1436" s="26" t="s">
        <v>40</v>
      </c>
      <c r="I1436" s="8">
        <v>45744</v>
      </c>
      <c r="J1436" s="71">
        <f t="shared" ca="1" si="199"/>
        <v>301.39353854166984</v>
      </c>
      <c r="K1436" s="19">
        <v>364</v>
      </c>
      <c r="L1436" s="70">
        <f t="shared" si="200"/>
        <v>46108</v>
      </c>
      <c r="M1436" s="214" t="s">
        <v>4228</v>
      </c>
      <c r="O1436" s="209"/>
      <c r="R1436" s="223"/>
      <c r="U1436" s="47" t="s">
        <v>29</v>
      </c>
      <c r="X1436" s="47" t="s">
        <v>6973</v>
      </c>
      <c r="Y1436" s="209" t="s">
        <v>4765</v>
      </c>
      <c r="Z1436" s="110" t="s">
        <v>4631</v>
      </c>
    </row>
    <row r="1437" spans="1:26" ht="30" hidden="1" x14ac:dyDescent="0.25">
      <c r="A1437" s="4">
        <v>1435</v>
      </c>
      <c r="B1437" s="4" t="s">
        <v>4537</v>
      </c>
      <c r="C1437" s="209" t="s">
        <v>4052</v>
      </c>
      <c r="D1437" s="209" t="s">
        <v>4181</v>
      </c>
      <c r="E1437" s="209" t="s">
        <v>4874</v>
      </c>
      <c r="F1437" s="26" t="s">
        <v>2101</v>
      </c>
      <c r="G1437" s="26" t="s">
        <v>2296</v>
      </c>
      <c r="H1437" s="26" t="s">
        <v>40</v>
      </c>
      <c r="I1437" s="8">
        <v>45744</v>
      </c>
      <c r="J1437" s="71">
        <f t="shared" ca="1" si="199"/>
        <v>301.39353854166984</v>
      </c>
      <c r="K1437" s="19">
        <v>364</v>
      </c>
      <c r="L1437" s="70">
        <f t="shared" si="200"/>
        <v>46108</v>
      </c>
      <c r="M1437" s="214" t="s">
        <v>4874</v>
      </c>
      <c r="O1437" s="209" t="s">
        <v>4265</v>
      </c>
      <c r="R1437" s="223">
        <v>0.5</v>
      </c>
      <c r="U1437" s="47" t="s">
        <v>29</v>
      </c>
      <c r="X1437" s="47" t="s">
        <v>6973</v>
      </c>
      <c r="Y1437" s="209" t="s">
        <v>4766</v>
      </c>
      <c r="Z1437" s="110" t="s">
        <v>4632</v>
      </c>
    </row>
    <row r="1438" spans="1:26" ht="30" hidden="1" x14ac:dyDescent="0.25">
      <c r="A1438" s="4">
        <v>1436</v>
      </c>
      <c r="B1438" s="4" t="s">
        <v>4537</v>
      </c>
      <c r="C1438" s="209" t="s">
        <v>4051</v>
      </c>
      <c r="D1438" s="209" t="s">
        <v>4194</v>
      </c>
      <c r="E1438" s="209" t="s">
        <v>4875</v>
      </c>
      <c r="F1438" s="26" t="s">
        <v>2101</v>
      </c>
      <c r="G1438" s="26" t="s">
        <v>2296</v>
      </c>
      <c r="H1438" s="26" t="s">
        <v>40</v>
      </c>
      <c r="I1438" s="8">
        <v>45744</v>
      </c>
      <c r="J1438" s="71">
        <f t="shared" ca="1" si="199"/>
        <v>301.39353854166984</v>
      </c>
      <c r="K1438" s="19">
        <v>364</v>
      </c>
      <c r="L1438" s="70">
        <f t="shared" si="200"/>
        <v>46108</v>
      </c>
      <c r="M1438" s="214" t="s">
        <v>4875</v>
      </c>
      <c r="O1438" s="209" t="s">
        <v>4275</v>
      </c>
      <c r="R1438" s="209"/>
      <c r="U1438" s="47" t="s">
        <v>29</v>
      </c>
      <c r="X1438" s="47" t="s">
        <v>6973</v>
      </c>
      <c r="Y1438" s="209" t="s">
        <v>4767</v>
      </c>
      <c r="Z1438" s="110"/>
    </row>
    <row r="1439" spans="1:26" ht="30" hidden="1" x14ac:dyDescent="0.25">
      <c r="A1439" s="4">
        <v>1437</v>
      </c>
      <c r="B1439" s="4" t="s">
        <v>4537</v>
      </c>
      <c r="C1439" s="209" t="s">
        <v>4051</v>
      </c>
      <c r="D1439" s="209" t="s">
        <v>4194</v>
      </c>
      <c r="E1439" s="209" t="s">
        <v>4875</v>
      </c>
      <c r="F1439" s="26" t="s">
        <v>2101</v>
      </c>
      <c r="G1439" s="26" t="s">
        <v>2296</v>
      </c>
      <c r="H1439" s="26" t="s">
        <v>40</v>
      </c>
      <c r="I1439" s="8">
        <v>45744</v>
      </c>
      <c r="J1439" s="71">
        <f t="shared" ca="1" si="199"/>
        <v>301.39353854166984</v>
      </c>
      <c r="K1439" s="19">
        <v>364</v>
      </c>
      <c r="L1439" s="70">
        <f t="shared" si="200"/>
        <v>46108</v>
      </c>
      <c r="M1439" s="214" t="s">
        <v>4875</v>
      </c>
      <c r="O1439" s="209" t="s">
        <v>4275</v>
      </c>
      <c r="R1439" s="209"/>
      <c r="U1439" s="47" t="s">
        <v>29</v>
      </c>
      <c r="X1439" s="47" t="s">
        <v>6973</v>
      </c>
      <c r="Y1439" s="209" t="s">
        <v>4768</v>
      </c>
      <c r="Z1439" s="110"/>
    </row>
    <row r="1440" spans="1:26" ht="30" hidden="1" x14ac:dyDescent="0.25">
      <c r="A1440" s="4">
        <v>1438</v>
      </c>
      <c r="B1440" s="4" t="s">
        <v>4537</v>
      </c>
      <c r="C1440" s="209" t="s">
        <v>4051</v>
      </c>
      <c r="D1440" s="209" t="s">
        <v>4194</v>
      </c>
      <c r="E1440" s="209" t="s">
        <v>4876</v>
      </c>
      <c r="F1440" s="26" t="s">
        <v>2101</v>
      </c>
      <c r="G1440" s="26" t="s">
        <v>2296</v>
      </c>
      <c r="H1440" s="26" t="s">
        <v>40</v>
      </c>
      <c r="I1440" s="8">
        <v>45744</v>
      </c>
      <c r="J1440" s="71">
        <f t="shared" ca="1" si="199"/>
        <v>301.39353854166984</v>
      </c>
      <c r="K1440" s="19">
        <v>364</v>
      </c>
      <c r="L1440" s="70">
        <f t="shared" si="200"/>
        <v>46108</v>
      </c>
      <c r="M1440" s="214" t="s">
        <v>4876</v>
      </c>
      <c r="O1440" s="209" t="s">
        <v>4275</v>
      </c>
      <c r="R1440" s="209">
        <v>1.6</v>
      </c>
      <c r="U1440" s="47" t="s">
        <v>29</v>
      </c>
      <c r="X1440" s="47" t="s">
        <v>6973</v>
      </c>
      <c r="Y1440" s="209" t="s">
        <v>4769</v>
      </c>
      <c r="Z1440" s="110"/>
    </row>
    <row r="1441" spans="1:26" ht="30" hidden="1" x14ac:dyDescent="0.25">
      <c r="A1441" s="4">
        <v>1439</v>
      </c>
      <c r="B1441" s="4" t="s">
        <v>4537</v>
      </c>
      <c r="C1441" s="209" t="s">
        <v>4051</v>
      </c>
      <c r="D1441" s="209" t="s">
        <v>4194</v>
      </c>
      <c r="E1441" s="209" t="s">
        <v>4877</v>
      </c>
      <c r="F1441" s="26" t="s">
        <v>2101</v>
      </c>
      <c r="G1441" s="26" t="s">
        <v>2296</v>
      </c>
      <c r="H1441" s="26" t="s">
        <v>40</v>
      </c>
      <c r="I1441" s="8">
        <v>45744</v>
      </c>
      <c r="J1441" s="71">
        <f t="shared" ca="1" si="199"/>
        <v>301.39353854166984</v>
      </c>
      <c r="K1441" s="19">
        <v>364</v>
      </c>
      <c r="L1441" s="70">
        <f t="shared" si="200"/>
        <v>46108</v>
      </c>
      <c r="M1441" s="214" t="s">
        <v>4877</v>
      </c>
      <c r="O1441" s="209" t="s">
        <v>307</v>
      </c>
      <c r="R1441" s="209"/>
      <c r="U1441" s="47" t="s">
        <v>29</v>
      </c>
      <c r="X1441" s="47" t="s">
        <v>6973</v>
      </c>
      <c r="Y1441" s="209" t="s">
        <v>4770</v>
      </c>
      <c r="Z1441" s="110"/>
    </row>
    <row r="1442" spans="1:26" ht="30" hidden="1" x14ac:dyDescent="0.25">
      <c r="A1442" s="4">
        <v>1440</v>
      </c>
      <c r="B1442" s="4" t="s">
        <v>4537</v>
      </c>
      <c r="C1442" s="209" t="s">
        <v>4051</v>
      </c>
      <c r="D1442" s="209" t="s">
        <v>4194</v>
      </c>
      <c r="E1442" s="209" t="s">
        <v>4878</v>
      </c>
      <c r="F1442" s="26" t="s">
        <v>2101</v>
      </c>
      <c r="G1442" s="26" t="s">
        <v>2296</v>
      </c>
      <c r="H1442" s="26" t="s">
        <v>40</v>
      </c>
      <c r="I1442" s="8">
        <v>45744</v>
      </c>
      <c r="J1442" s="71">
        <f t="shared" ca="1" si="199"/>
        <v>301.39353854166984</v>
      </c>
      <c r="K1442" s="19">
        <v>364</v>
      </c>
      <c r="L1442" s="70">
        <f t="shared" si="200"/>
        <v>46108</v>
      </c>
      <c r="M1442" s="214" t="s">
        <v>4878</v>
      </c>
      <c r="O1442" s="209" t="s">
        <v>307</v>
      </c>
      <c r="R1442" s="209"/>
      <c r="U1442" s="47" t="s">
        <v>29</v>
      </c>
      <c r="X1442" s="47" t="s">
        <v>6973</v>
      </c>
      <c r="Y1442" s="209" t="s">
        <v>4771</v>
      </c>
      <c r="Z1442" s="110"/>
    </row>
    <row r="1443" spans="1:26" ht="30" hidden="1" x14ac:dyDescent="0.25">
      <c r="A1443" s="4">
        <v>1441</v>
      </c>
      <c r="B1443" s="4" t="s">
        <v>4537</v>
      </c>
      <c r="C1443" s="209" t="s">
        <v>4051</v>
      </c>
      <c r="D1443" s="209" t="s">
        <v>4194</v>
      </c>
      <c r="E1443" s="209" t="s">
        <v>4879</v>
      </c>
      <c r="F1443" s="26" t="s">
        <v>2101</v>
      </c>
      <c r="G1443" s="26" t="s">
        <v>2296</v>
      </c>
      <c r="H1443" s="26" t="s">
        <v>40</v>
      </c>
      <c r="I1443" s="8">
        <v>45744</v>
      </c>
      <c r="J1443" s="71">
        <f t="shared" ca="1" si="199"/>
        <v>301.39353854166984</v>
      </c>
      <c r="K1443" s="19">
        <v>364</v>
      </c>
      <c r="L1443" s="70">
        <f t="shared" si="200"/>
        <v>46108</v>
      </c>
      <c r="M1443" s="214" t="s">
        <v>4879</v>
      </c>
      <c r="O1443" s="209" t="s">
        <v>4258</v>
      </c>
      <c r="R1443" s="209">
        <v>1.6</v>
      </c>
      <c r="U1443" s="47" t="s">
        <v>29</v>
      </c>
      <c r="X1443" s="47" t="s">
        <v>6973</v>
      </c>
      <c r="Y1443" s="209" t="s">
        <v>4772</v>
      </c>
      <c r="Z1443" s="110"/>
    </row>
    <row r="1444" spans="1:26" ht="30" hidden="1" x14ac:dyDescent="0.25">
      <c r="A1444" s="4">
        <v>1442</v>
      </c>
      <c r="B1444" s="4" t="s">
        <v>4537</v>
      </c>
      <c r="C1444" s="209" t="s">
        <v>4051</v>
      </c>
      <c r="D1444" s="209" t="s">
        <v>4194</v>
      </c>
      <c r="E1444" s="209" t="s">
        <v>4877</v>
      </c>
      <c r="F1444" s="26" t="s">
        <v>2101</v>
      </c>
      <c r="G1444" s="26" t="s">
        <v>2296</v>
      </c>
      <c r="H1444" s="26" t="s">
        <v>40</v>
      </c>
      <c r="I1444" s="8">
        <v>45744</v>
      </c>
      <c r="J1444" s="71">
        <f t="shared" ca="1" si="199"/>
        <v>301.39353854166984</v>
      </c>
      <c r="K1444" s="19">
        <v>364</v>
      </c>
      <c r="L1444" s="70">
        <f t="shared" si="200"/>
        <v>46108</v>
      </c>
      <c r="M1444" s="214" t="s">
        <v>4877</v>
      </c>
      <c r="O1444" s="209" t="s">
        <v>307</v>
      </c>
      <c r="R1444" s="209"/>
      <c r="U1444" s="47" t="s">
        <v>29</v>
      </c>
      <c r="X1444" s="47" t="s">
        <v>6973</v>
      </c>
      <c r="Y1444" s="209" t="s">
        <v>4773</v>
      </c>
      <c r="Z1444" s="110"/>
    </row>
    <row r="1445" spans="1:26" ht="30" hidden="1" x14ac:dyDescent="0.25">
      <c r="A1445" s="4">
        <v>1443</v>
      </c>
      <c r="B1445" s="4" t="s">
        <v>4537</v>
      </c>
      <c r="C1445" s="209" t="s">
        <v>4051</v>
      </c>
      <c r="D1445" s="209" t="s">
        <v>4822</v>
      </c>
      <c r="E1445" s="209" t="s">
        <v>4880</v>
      </c>
      <c r="F1445" s="26" t="s">
        <v>2101</v>
      </c>
      <c r="G1445" s="26" t="s">
        <v>2296</v>
      </c>
      <c r="H1445" s="26" t="s">
        <v>40</v>
      </c>
      <c r="I1445" s="8">
        <v>45744</v>
      </c>
      <c r="J1445" s="71">
        <f t="shared" ca="1" si="199"/>
        <v>301.39353854166984</v>
      </c>
      <c r="K1445" s="19">
        <v>364</v>
      </c>
      <c r="L1445" s="70">
        <f t="shared" si="200"/>
        <v>46108</v>
      </c>
      <c r="M1445" s="214" t="s">
        <v>4880</v>
      </c>
      <c r="O1445" s="209" t="s">
        <v>4258</v>
      </c>
      <c r="R1445" s="209"/>
      <c r="U1445" s="47" t="s">
        <v>29</v>
      </c>
      <c r="X1445" s="47" t="s">
        <v>6973</v>
      </c>
      <c r="Y1445" s="209" t="s">
        <v>4774</v>
      </c>
      <c r="Z1445" s="110" t="s">
        <v>4633</v>
      </c>
    </row>
    <row r="1446" spans="1:26" ht="30" hidden="1" x14ac:dyDescent="0.25">
      <c r="A1446" s="4">
        <v>1444</v>
      </c>
      <c r="B1446" s="4" t="s">
        <v>4537</v>
      </c>
      <c r="C1446" s="209" t="s">
        <v>4051</v>
      </c>
      <c r="D1446" s="209" t="s">
        <v>4178</v>
      </c>
      <c r="E1446" s="209"/>
      <c r="F1446" s="26" t="s">
        <v>2101</v>
      </c>
      <c r="G1446" s="26" t="s">
        <v>2296</v>
      </c>
      <c r="H1446" s="26" t="s">
        <v>40</v>
      </c>
      <c r="I1446" s="8">
        <v>45744</v>
      </c>
      <c r="J1446" s="71">
        <f t="shared" ca="1" si="199"/>
        <v>301.39353854166984</v>
      </c>
      <c r="K1446" s="19">
        <v>364</v>
      </c>
      <c r="L1446" s="70">
        <f t="shared" si="200"/>
        <v>46108</v>
      </c>
      <c r="M1446" s="214"/>
      <c r="O1446" s="209" t="s">
        <v>4258</v>
      </c>
      <c r="R1446" s="209">
        <v>2.5</v>
      </c>
      <c r="U1446" s="47" t="s">
        <v>29</v>
      </c>
      <c r="X1446" s="47" t="s">
        <v>6973</v>
      </c>
      <c r="Y1446" s="209" t="s">
        <v>4775</v>
      </c>
      <c r="Z1446" s="110" t="s">
        <v>4634</v>
      </c>
    </row>
    <row r="1447" spans="1:26" ht="30" hidden="1" x14ac:dyDescent="0.25">
      <c r="A1447" s="4">
        <v>1445</v>
      </c>
      <c r="B1447" s="4" t="s">
        <v>4537</v>
      </c>
      <c r="C1447" s="209" t="s">
        <v>4051</v>
      </c>
      <c r="D1447" s="209" t="s">
        <v>4823</v>
      </c>
      <c r="E1447" s="209"/>
      <c r="F1447" s="26" t="s">
        <v>2101</v>
      </c>
      <c r="G1447" s="26" t="s">
        <v>2296</v>
      </c>
      <c r="H1447" s="26" t="s">
        <v>40</v>
      </c>
      <c r="I1447" s="8">
        <v>45744</v>
      </c>
      <c r="J1447" s="71">
        <f t="shared" ca="1" si="199"/>
        <v>301.39353854166984</v>
      </c>
      <c r="K1447" s="19">
        <v>364</v>
      </c>
      <c r="L1447" s="70">
        <f t="shared" si="200"/>
        <v>46108</v>
      </c>
      <c r="M1447" s="214"/>
      <c r="O1447" s="209" t="s">
        <v>4911</v>
      </c>
      <c r="R1447" s="209"/>
      <c r="U1447" s="47" t="s">
        <v>29</v>
      </c>
      <c r="X1447" s="47" t="s">
        <v>6973</v>
      </c>
      <c r="Y1447" s="209" t="s">
        <v>4776</v>
      </c>
      <c r="Z1447" s="110" t="s">
        <v>4635</v>
      </c>
    </row>
    <row r="1448" spans="1:26" ht="30" hidden="1" x14ac:dyDescent="0.25">
      <c r="A1448" s="4">
        <v>1446</v>
      </c>
      <c r="B1448" s="4" t="s">
        <v>4537</v>
      </c>
      <c r="C1448" s="209" t="s">
        <v>4051</v>
      </c>
      <c r="D1448" s="209" t="s">
        <v>4824</v>
      </c>
      <c r="E1448" s="209"/>
      <c r="F1448" s="26" t="s">
        <v>2101</v>
      </c>
      <c r="G1448" s="26" t="s">
        <v>2296</v>
      </c>
      <c r="H1448" s="26" t="s">
        <v>40</v>
      </c>
      <c r="I1448" s="8">
        <v>45744</v>
      </c>
      <c r="J1448" s="71">
        <f t="shared" ca="1" si="199"/>
        <v>301.39353854166984</v>
      </c>
      <c r="K1448" s="19">
        <v>364</v>
      </c>
      <c r="L1448" s="70">
        <f t="shared" si="200"/>
        <v>46108</v>
      </c>
      <c r="M1448" s="214"/>
      <c r="O1448" s="209" t="s">
        <v>307</v>
      </c>
      <c r="R1448" s="209"/>
      <c r="U1448" s="47" t="s">
        <v>29</v>
      </c>
      <c r="X1448" s="47" t="s">
        <v>6973</v>
      </c>
      <c r="Y1448" s="209" t="s">
        <v>4777</v>
      </c>
      <c r="Z1448" s="110" t="s">
        <v>4636</v>
      </c>
    </row>
    <row r="1449" spans="1:26" ht="30" hidden="1" x14ac:dyDescent="0.25">
      <c r="A1449" s="4">
        <v>1447</v>
      </c>
      <c r="B1449" s="4" t="s">
        <v>4537</v>
      </c>
      <c r="C1449" s="209" t="s">
        <v>4051</v>
      </c>
      <c r="D1449" s="209" t="s">
        <v>4825</v>
      </c>
      <c r="E1449" s="209" t="s">
        <v>4881</v>
      </c>
      <c r="F1449" s="26" t="s">
        <v>2101</v>
      </c>
      <c r="G1449" s="26" t="s">
        <v>2296</v>
      </c>
      <c r="H1449" s="26" t="s">
        <v>40</v>
      </c>
      <c r="I1449" s="8">
        <v>45744</v>
      </c>
      <c r="J1449" s="71">
        <f t="shared" ca="1" si="199"/>
        <v>301.39353854166984</v>
      </c>
      <c r="K1449" s="19">
        <v>364</v>
      </c>
      <c r="L1449" s="70">
        <f t="shared" si="200"/>
        <v>46108</v>
      </c>
      <c r="M1449" s="214" t="s">
        <v>4881</v>
      </c>
      <c r="O1449" s="209" t="s">
        <v>4912</v>
      </c>
      <c r="R1449" s="209"/>
      <c r="U1449" s="47" t="s">
        <v>29</v>
      </c>
      <c r="X1449" s="47" t="s">
        <v>6973</v>
      </c>
      <c r="Y1449" s="209" t="s">
        <v>4778</v>
      </c>
      <c r="Z1449" s="110" t="s">
        <v>4637</v>
      </c>
    </row>
    <row r="1450" spans="1:26" ht="30" hidden="1" x14ac:dyDescent="0.25">
      <c r="A1450" s="4">
        <v>1448</v>
      </c>
      <c r="B1450" s="4" t="s">
        <v>4537</v>
      </c>
      <c r="C1450" s="209" t="s">
        <v>4051</v>
      </c>
      <c r="D1450" s="209" t="s">
        <v>4825</v>
      </c>
      <c r="E1450" s="209" t="s">
        <v>4882</v>
      </c>
      <c r="F1450" s="26" t="s">
        <v>2101</v>
      </c>
      <c r="G1450" s="26" t="s">
        <v>2296</v>
      </c>
      <c r="H1450" s="26" t="s">
        <v>40</v>
      </c>
      <c r="I1450" s="8">
        <v>45744</v>
      </c>
      <c r="J1450" s="71">
        <f t="shared" ca="1" si="199"/>
        <v>301.39353854166984</v>
      </c>
      <c r="K1450" s="19">
        <v>364</v>
      </c>
      <c r="L1450" s="70">
        <f t="shared" si="200"/>
        <v>46108</v>
      </c>
      <c r="M1450" s="214" t="s">
        <v>4882</v>
      </c>
      <c r="O1450" s="209" t="s">
        <v>4913</v>
      </c>
      <c r="R1450" s="209">
        <v>1.6</v>
      </c>
      <c r="U1450" s="47" t="s">
        <v>29</v>
      </c>
      <c r="X1450" s="47" t="s">
        <v>6973</v>
      </c>
      <c r="Y1450" s="209" t="s">
        <v>4779</v>
      </c>
      <c r="Z1450" s="110" t="s">
        <v>4638</v>
      </c>
    </row>
    <row r="1451" spans="1:26" ht="30" hidden="1" x14ac:dyDescent="0.25">
      <c r="A1451" s="4">
        <v>1449</v>
      </c>
      <c r="B1451" s="4" t="s">
        <v>4537</v>
      </c>
      <c r="C1451" s="209" t="s">
        <v>4051</v>
      </c>
      <c r="D1451" s="209" t="s">
        <v>4825</v>
      </c>
      <c r="E1451" s="209" t="s">
        <v>4235</v>
      </c>
      <c r="F1451" s="26" t="s">
        <v>2101</v>
      </c>
      <c r="G1451" s="26" t="s">
        <v>2296</v>
      </c>
      <c r="H1451" s="26" t="s">
        <v>40</v>
      </c>
      <c r="I1451" s="8">
        <v>45744</v>
      </c>
      <c r="J1451" s="71">
        <f t="shared" ca="1" si="199"/>
        <v>301.39353854166984</v>
      </c>
      <c r="K1451" s="19">
        <v>364</v>
      </c>
      <c r="L1451" s="70">
        <f t="shared" si="200"/>
        <v>46108</v>
      </c>
      <c r="M1451" s="214" t="s">
        <v>4235</v>
      </c>
      <c r="O1451" s="209" t="s">
        <v>4526</v>
      </c>
      <c r="R1451" s="209">
        <v>2.5</v>
      </c>
      <c r="U1451" s="47" t="s">
        <v>29</v>
      </c>
      <c r="X1451" s="47" t="s">
        <v>6973</v>
      </c>
      <c r="Y1451" s="209" t="s">
        <v>4780</v>
      </c>
      <c r="Z1451" s="110" t="s">
        <v>4639</v>
      </c>
    </row>
    <row r="1452" spans="1:26" ht="30" hidden="1" x14ac:dyDescent="0.25">
      <c r="A1452" s="4">
        <v>1450</v>
      </c>
      <c r="B1452" s="4" t="s">
        <v>4537</v>
      </c>
      <c r="C1452" s="209" t="s">
        <v>4051</v>
      </c>
      <c r="D1452" s="209" t="s">
        <v>4825</v>
      </c>
      <c r="E1452" s="209" t="s">
        <v>1059</v>
      </c>
      <c r="F1452" s="26" t="s">
        <v>2101</v>
      </c>
      <c r="G1452" s="26" t="s">
        <v>2296</v>
      </c>
      <c r="H1452" s="26" t="s">
        <v>40</v>
      </c>
      <c r="I1452" s="8">
        <v>45744</v>
      </c>
      <c r="J1452" s="71">
        <f t="shared" ca="1" si="199"/>
        <v>301.39353854166984</v>
      </c>
      <c r="K1452" s="19">
        <v>364</v>
      </c>
      <c r="L1452" s="70">
        <f t="shared" si="200"/>
        <v>46108</v>
      </c>
      <c r="M1452" s="214" t="s">
        <v>1059</v>
      </c>
      <c r="O1452" s="209" t="s">
        <v>307</v>
      </c>
      <c r="R1452" s="209">
        <v>2.5</v>
      </c>
      <c r="U1452" s="47" t="s">
        <v>29</v>
      </c>
      <c r="X1452" s="47" t="s">
        <v>6973</v>
      </c>
      <c r="Y1452" s="209" t="s">
        <v>4781</v>
      </c>
      <c r="Z1452" s="110" t="s">
        <v>4640</v>
      </c>
    </row>
    <row r="1453" spans="1:26" ht="30" hidden="1" x14ac:dyDescent="0.25">
      <c r="A1453" s="4">
        <v>1451</v>
      </c>
      <c r="B1453" s="4" t="s">
        <v>4537</v>
      </c>
      <c r="C1453" s="209" t="s">
        <v>4051</v>
      </c>
      <c r="D1453" s="209" t="s">
        <v>4826</v>
      </c>
      <c r="E1453" s="209" t="s">
        <v>4883</v>
      </c>
      <c r="F1453" s="26" t="s">
        <v>2101</v>
      </c>
      <c r="G1453" s="26" t="s">
        <v>2296</v>
      </c>
      <c r="H1453" s="26" t="s">
        <v>40</v>
      </c>
      <c r="I1453" s="8">
        <v>45744</v>
      </c>
      <c r="J1453" s="71">
        <f t="shared" ca="1" si="199"/>
        <v>301.39353854166984</v>
      </c>
      <c r="K1453" s="19">
        <v>364</v>
      </c>
      <c r="L1453" s="70">
        <f t="shared" si="200"/>
        <v>46108</v>
      </c>
      <c r="M1453" s="214" t="s">
        <v>4883</v>
      </c>
      <c r="O1453" s="209" t="s">
        <v>4258</v>
      </c>
      <c r="R1453" s="209">
        <v>2.5</v>
      </c>
      <c r="U1453" s="47" t="s">
        <v>29</v>
      </c>
      <c r="X1453" s="47" t="s">
        <v>6973</v>
      </c>
      <c r="Y1453" s="209" t="s">
        <v>4782</v>
      </c>
      <c r="Z1453" s="217" t="s">
        <v>4641</v>
      </c>
    </row>
    <row r="1454" spans="1:26" ht="30" hidden="1" x14ac:dyDescent="0.25">
      <c r="A1454" s="4">
        <v>1452</v>
      </c>
      <c r="B1454" s="4" t="s">
        <v>4537</v>
      </c>
      <c r="C1454" s="209" t="s">
        <v>4051</v>
      </c>
      <c r="D1454" s="209" t="s">
        <v>4826</v>
      </c>
      <c r="E1454" s="209" t="s">
        <v>4884</v>
      </c>
      <c r="F1454" s="26" t="s">
        <v>2101</v>
      </c>
      <c r="G1454" s="26" t="s">
        <v>2296</v>
      </c>
      <c r="H1454" s="26" t="s">
        <v>40</v>
      </c>
      <c r="I1454" s="8">
        <v>45744</v>
      </c>
      <c r="J1454" s="71">
        <f t="shared" ca="1" si="199"/>
        <v>301.39353854166984</v>
      </c>
      <c r="K1454" s="19">
        <v>364</v>
      </c>
      <c r="L1454" s="70">
        <f t="shared" si="200"/>
        <v>46108</v>
      </c>
      <c r="M1454" s="214" t="s">
        <v>4884</v>
      </c>
      <c r="O1454" s="209" t="s">
        <v>4258</v>
      </c>
      <c r="R1454" s="209">
        <v>2.5</v>
      </c>
      <c r="U1454" s="47" t="s">
        <v>29</v>
      </c>
      <c r="X1454" s="47" t="s">
        <v>6973</v>
      </c>
      <c r="Y1454" s="209" t="s">
        <v>4783</v>
      </c>
      <c r="Z1454" s="110" t="s">
        <v>4642</v>
      </c>
    </row>
    <row r="1455" spans="1:26" ht="30" hidden="1" x14ac:dyDescent="0.25">
      <c r="A1455" s="4">
        <v>1453</v>
      </c>
      <c r="B1455" s="4" t="s">
        <v>4537</v>
      </c>
      <c r="C1455" s="209" t="s">
        <v>4051</v>
      </c>
      <c r="D1455" s="209" t="s">
        <v>4827</v>
      </c>
      <c r="E1455" s="209" t="s">
        <v>4242</v>
      </c>
      <c r="F1455" s="26" t="s">
        <v>2101</v>
      </c>
      <c r="G1455" s="26" t="s">
        <v>2296</v>
      </c>
      <c r="H1455" s="26" t="s">
        <v>40</v>
      </c>
      <c r="I1455" s="8">
        <v>45744</v>
      </c>
      <c r="J1455" s="71">
        <f t="shared" ca="1" si="199"/>
        <v>301.39353854166984</v>
      </c>
      <c r="K1455" s="19">
        <v>364</v>
      </c>
      <c r="L1455" s="70">
        <f t="shared" si="200"/>
        <v>46108</v>
      </c>
      <c r="M1455" s="214" t="s">
        <v>4242</v>
      </c>
      <c r="O1455" s="209" t="s">
        <v>4258</v>
      </c>
      <c r="R1455" s="209">
        <v>2.5</v>
      </c>
      <c r="U1455" s="47" t="s">
        <v>29</v>
      </c>
      <c r="X1455" s="47" t="s">
        <v>6973</v>
      </c>
      <c r="Y1455" s="209" t="s">
        <v>4784</v>
      </c>
      <c r="Z1455" s="110" t="s">
        <v>4643</v>
      </c>
    </row>
    <row r="1456" spans="1:26" ht="30" hidden="1" x14ac:dyDescent="0.25">
      <c r="A1456" s="4">
        <v>1454</v>
      </c>
      <c r="B1456" s="4" t="s">
        <v>4537</v>
      </c>
      <c r="C1456" s="209" t="s">
        <v>4051</v>
      </c>
      <c r="D1456" s="209" t="s">
        <v>4827</v>
      </c>
      <c r="E1456" s="209" t="s">
        <v>4885</v>
      </c>
      <c r="F1456" s="26" t="s">
        <v>2101</v>
      </c>
      <c r="G1456" s="26" t="s">
        <v>2296</v>
      </c>
      <c r="H1456" s="26" t="s">
        <v>40</v>
      </c>
      <c r="I1456" s="8">
        <v>45744</v>
      </c>
      <c r="J1456" s="71">
        <f t="shared" ca="1" si="199"/>
        <v>301.39353854166984</v>
      </c>
      <c r="K1456" s="19">
        <v>364</v>
      </c>
      <c r="L1456" s="70">
        <f t="shared" si="200"/>
        <v>46108</v>
      </c>
      <c r="M1456" s="214" t="s">
        <v>4885</v>
      </c>
      <c r="O1456" s="209" t="s">
        <v>4258</v>
      </c>
      <c r="R1456" s="209">
        <v>2.5</v>
      </c>
      <c r="U1456" s="47" t="s">
        <v>29</v>
      </c>
      <c r="X1456" s="47" t="s">
        <v>6973</v>
      </c>
      <c r="Y1456" s="209" t="s">
        <v>4785</v>
      </c>
      <c r="Z1456" s="110" t="s">
        <v>4644</v>
      </c>
    </row>
    <row r="1457" spans="1:26" ht="30" hidden="1" x14ac:dyDescent="0.25">
      <c r="A1457" s="4">
        <v>1455</v>
      </c>
      <c r="B1457" s="4" t="s">
        <v>4537</v>
      </c>
      <c r="C1457" s="209" t="s">
        <v>4051</v>
      </c>
      <c r="D1457" s="209" t="s">
        <v>4827</v>
      </c>
      <c r="E1457" s="209" t="s">
        <v>4885</v>
      </c>
      <c r="F1457" s="26" t="s">
        <v>2101</v>
      </c>
      <c r="G1457" s="26" t="s">
        <v>2296</v>
      </c>
      <c r="H1457" s="26" t="s">
        <v>40</v>
      </c>
      <c r="I1457" s="8">
        <v>45744</v>
      </c>
      <c r="J1457" s="71">
        <f t="shared" ca="1" si="199"/>
        <v>301.39353854166984</v>
      </c>
      <c r="K1457" s="19">
        <v>364</v>
      </c>
      <c r="L1457" s="70">
        <f t="shared" si="200"/>
        <v>46108</v>
      </c>
      <c r="M1457" s="214" t="s">
        <v>4885</v>
      </c>
      <c r="O1457" s="209" t="s">
        <v>4258</v>
      </c>
      <c r="R1457" s="209">
        <v>2.5</v>
      </c>
      <c r="U1457" s="47" t="s">
        <v>29</v>
      </c>
      <c r="X1457" s="47" t="s">
        <v>6973</v>
      </c>
      <c r="Y1457" s="209" t="s">
        <v>4786</v>
      </c>
      <c r="Z1457" s="110" t="s">
        <v>4645</v>
      </c>
    </row>
    <row r="1458" spans="1:26" ht="30" hidden="1" x14ac:dyDescent="0.25">
      <c r="A1458" s="4">
        <v>1456</v>
      </c>
      <c r="B1458" s="4" t="s">
        <v>4537</v>
      </c>
      <c r="C1458" s="209" t="s">
        <v>4051</v>
      </c>
      <c r="D1458" s="209" t="s">
        <v>4828</v>
      </c>
      <c r="E1458" s="209"/>
      <c r="F1458" s="26" t="s">
        <v>2101</v>
      </c>
      <c r="G1458" s="26" t="s">
        <v>2296</v>
      </c>
      <c r="H1458" s="26" t="s">
        <v>40</v>
      </c>
      <c r="I1458" s="8">
        <v>45744</v>
      </c>
      <c r="J1458" s="71">
        <f t="shared" ca="1" si="199"/>
        <v>301.39353854166984</v>
      </c>
      <c r="K1458" s="19">
        <v>364</v>
      </c>
      <c r="L1458" s="70">
        <f t="shared" si="200"/>
        <v>46108</v>
      </c>
      <c r="M1458" s="214"/>
      <c r="O1458" s="209" t="s">
        <v>307</v>
      </c>
      <c r="R1458" s="209">
        <v>2.5</v>
      </c>
      <c r="U1458" s="47" t="s">
        <v>29</v>
      </c>
      <c r="X1458" s="47" t="s">
        <v>6973</v>
      </c>
      <c r="Y1458" s="209" t="s">
        <v>4787</v>
      </c>
      <c r="Z1458" s="110"/>
    </row>
    <row r="1459" spans="1:26" ht="30" hidden="1" x14ac:dyDescent="0.25">
      <c r="A1459" s="4">
        <v>1457</v>
      </c>
      <c r="B1459" s="4" t="s">
        <v>4537</v>
      </c>
      <c r="C1459" s="209" t="s">
        <v>4051</v>
      </c>
      <c r="D1459" s="209" t="s">
        <v>4459</v>
      </c>
      <c r="E1459" s="209" t="s">
        <v>2037</v>
      </c>
      <c r="F1459" s="26" t="s">
        <v>2101</v>
      </c>
      <c r="G1459" s="26" t="s">
        <v>2296</v>
      </c>
      <c r="H1459" s="26" t="s">
        <v>40</v>
      </c>
      <c r="I1459" s="8">
        <v>45744</v>
      </c>
      <c r="J1459" s="71">
        <f t="shared" ca="1" si="199"/>
        <v>301.39353854166984</v>
      </c>
      <c r="K1459" s="19">
        <v>364</v>
      </c>
      <c r="L1459" s="70">
        <f t="shared" si="200"/>
        <v>46108</v>
      </c>
      <c r="M1459" s="214" t="s">
        <v>2037</v>
      </c>
      <c r="O1459" s="209" t="s">
        <v>4258</v>
      </c>
      <c r="R1459" s="209">
        <v>1.6</v>
      </c>
      <c r="U1459" s="47" t="s">
        <v>29</v>
      </c>
      <c r="X1459" s="47" t="s">
        <v>6973</v>
      </c>
      <c r="Y1459" s="209" t="s">
        <v>4788</v>
      </c>
      <c r="Z1459" s="134" t="s">
        <v>4646</v>
      </c>
    </row>
    <row r="1460" spans="1:26" ht="30" hidden="1" x14ac:dyDescent="0.25">
      <c r="A1460" s="4">
        <v>1458</v>
      </c>
      <c r="B1460" s="4" t="s">
        <v>4537</v>
      </c>
      <c r="C1460" s="209" t="s">
        <v>4051</v>
      </c>
      <c r="D1460" s="209" t="s">
        <v>4459</v>
      </c>
      <c r="E1460" s="209" t="s">
        <v>4886</v>
      </c>
      <c r="F1460" s="26" t="s">
        <v>2101</v>
      </c>
      <c r="G1460" s="26" t="s">
        <v>2296</v>
      </c>
      <c r="H1460" s="26" t="s">
        <v>40</v>
      </c>
      <c r="I1460" s="8">
        <v>45744</v>
      </c>
      <c r="J1460" s="71">
        <f t="shared" ca="1" si="199"/>
        <v>301.39353854166984</v>
      </c>
      <c r="K1460" s="19">
        <v>364</v>
      </c>
      <c r="L1460" s="70">
        <f t="shared" si="200"/>
        <v>46108</v>
      </c>
      <c r="M1460" s="214" t="s">
        <v>4886</v>
      </c>
      <c r="O1460" s="209" t="s">
        <v>3597</v>
      </c>
      <c r="R1460" s="209">
        <v>2.5</v>
      </c>
      <c r="U1460" s="47" t="s">
        <v>29</v>
      </c>
      <c r="X1460" s="47" t="s">
        <v>6973</v>
      </c>
      <c r="Y1460" s="209" t="s">
        <v>4789</v>
      </c>
      <c r="Z1460" s="134" t="s">
        <v>4647</v>
      </c>
    </row>
    <row r="1461" spans="1:26" ht="30" hidden="1" x14ac:dyDescent="0.25">
      <c r="A1461" s="4">
        <v>1459</v>
      </c>
      <c r="B1461" s="4" t="s">
        <v>4537</v>
      </c>
      <c r="C1461" s="209" t="s">
        <v>4051</v>
      </c>
      <c r="D1461" s="209" t="s">
        <v>4829</v>
      </c>
      <c r="E1461" s="209" t="s">
        <v>4247</v>
      </c>
      <c r="F1461" s="26" t="s">
        <v>2101</v>
      </c>
      <c r="G1461" s="26" t="s">
        <v>2296</v>
      </c>
      <c r="H1461" s="26" t="s">
        <v>40</v>
      </c>
      <c r="I1461" s="8">
        <v>45744</v>
      </c>
      <c r="J1461" s="71">
        <f t="shared" ca="1" si="199"/>
        <v>301.39353854166984</v>
      </c>
      <c r="K1461" s="19">
        <v>364</v>
      </c>
      <c r="L1461" s="70">
        <f t="shared" si="200"/>
        <v>46108</v>
      </c>
      <c r="M1461" s="214" t="s">
        <v>4247</v>
      </c>
      <c r="O1461" s="209" t="s">
        <v>307</v>
      </c>
      <c r="R1461" s="209">
        <v>2.5</v>
      </c>
      <c r="U1461" s="47" t="s">
        <v>29</v>
      </c>
      <c r="X1461" s="47" t="s">
        <v>6973</v>
      </c>
      <c r="Y1461" s="209" t="s">
        <v>4790</v>
      </c>
      <c r="Z1461" s="110" t="s">
        <v>4648</v>
      </c>
    </row>
    <row r="1462" spans="1:26" ht="30" hidden="1" x14ac:dyDescent="0.25">
      <c r="A1462" s="4">
        <v>1460</v>
      </c>
      <c r="B1462" s="4" t="s">
        <v>4537</v>
      </c>
      <c r="C1462" s="209" t="s">
        <v>4051</v>
      </c>
      <c r="D1462" s="209" t="s">
        <v>4829</v>
      </c>
      <c r="E1462" s="209" t="s">
        <v>4247</v>
      </c>
      <c r="F1462" s="26" t="s">
        <v>2101</v>
      </c>
      <c r="G1462" s="26" t="s">
        <v>2296</v>
      </c>
      <c r="H1462" s="26" t="s">
        <v>40</v>
      </c>
      <c r="I1462" s="8">
        <v>45744</v>
      </c>
      <c r="J1462" s="71">
        <f t="shared" ca="1" si="199"/>
        <v>301.39353854166984</v>
      </c>
      <c r="K1462" s="19">
        <v>364</v>
      </c>
      <c r="L1462" s="70">
        <f t="shared" si="200"/>
        <v>46108</v>
      </c>
      <c r="M1462" s="214" t="s">
        <v>4247</v>
      </c>
      <c r="O1462" s="209" t="s">
        <v>307</v>
      </c>
      <c r="R1462" s="209">
        <v>2.5</v>
      </c>
      <c r="U1462" s="47" t="s">
        <v>29</v>
      </c>
      <c r="X1462" s="47" t="s">
        <v>6973</v>
      </c>
      <c r="Y1462" s="209" t="s">
        <v>4791</v>
      </c>
      <c r="Z1462" s="110" t="s">
        <v>4649</v>
      </c>
    </row>
    <row r="1463" spans="1:26" ht="30" hidden="1" x14ac:dyDescent="0.25">
      <c r="A1463" s="4">
        <v>1461</v>
      </c>
      <c r="B1463" s="4" t="s">
        <v>4537</v>
      </c>
      <c r="C1463" s="209" t="s">
        <v>4051</v>
      </c>
      <c r="D1463" s="209" t="s">
        <v>819</v>
      </c>
      <c r="E1463" s="209" t="s">
        <v>4887</v>
      </c>
      <c r="F1463" s="26" t="s">
        <v>2101</v>
      </c>
      <c r="G1463" s="26" t="s">
        <v>2296</v>
      </c>
      <c r="H1463" s="26" t="s">
        <v>40</v>
      </c>
      <c r="I1463" s="8">
        <v>45744</v>
      </c>
      <c r="J1463" s="71">
        <f t="shared" ca="1" si="199"/>
        <v>301.39353854166984</v>
      </c>
      <c r="K1463" s="19">
        <v>364</v>
      </c>
      <c r="L1463" s="70">
        <f t="shared" si="200"/>
        <v>46108</v>
      </c>
      <c r="M1463" s="214" t="s">
        <v>4887</v>
      </c>
      <c r="O1463" s="209" t="s">
        <v>4258</v>
      </c>
      <c r="R1463" s="209">
        <v>2.5</v>
      </c>
      <c r="U1463" s="47" t="s">
        <v>29</v>
      </c>
      <c r="X1463" s="47" t="s">
        <v>6973</v>
      </c>
      <c r="Y1463" s="209" t="s">
        <v>4792</v>
      </c>
      <c r="Z1463" s="110" t="s">
        <v>4650</v>
      </c>
    </row>
    <row r="1464" spans="1:26" ht="30" hidden="1" x14ac:dyDescent="0.25">
      <c r="A1464" s="4">
        <v>1462</v>
      </c>
      <c r="B1464" s="4" t="s">
        <v>4537</v>
      </c>
      <c r="C1464" s="209" t="s">
        <v>4051</v>
      </c>
      <c r="D1464" s="209" t="s">
        <v>819</v>
      </c>
      <c r="E1464" s="209" t="s">
        <v>4888</v>
      </c>
      <c r="F1464" s="26" t="s">
        <v>2101</v>
      </c>
      <c r="G1464" s="26" t="s">
        <v>2296</v>
      </c>
      <c r="H1464" s="26" t="s">
        <v>40</v>
      </c>
      <c r="I1464" s="8">
        <v>45744</v>
      </c>
      <c r="J1464" s="71">
        <f t="shared" ca="1" si="199"/>
        <v>301.39353854166984</v>
      </c>
      <c r="K1464" s="19">
        <v>364</v>
      </c>
      <c r="L1464" s="70">
        <f t="shared" si="200"/>
        <v>46108</v>
      </c>
      <c r="M1464" s="214" t="s">
        <v>4888</v>
      </c>
      <c r="O1464" s="209" t="s">
        <v>4258</v>
      </c>
      <c r="R1464" s="209">
        <v>2.5</v>
      </c>
      <c r="U1464" s="47" t="s">
        <v>29</v>
      </c>
      <c r="X1464" s="47" t="s">
        <v>6973</v>
      </c>
      <c r="Y1464" s="209" t="s">
        <v>4793</v>
      </c>
      <c r="Z1464" s="110" t="s">
        <v>4651</v>
      </c>
    </row>
    <row r="1465" spans="1:26" ht="30" hidden="1" x14ac:dyDescent="0.25">
      <c r="A1465" s="4">
        <v>1463</v>
      </c>
      <c r="B1465" s="4" t="s">
        <v>4537</v>
      </c>
      <c r="C1465" s="209" t="s">
        <v>4051</v>
      </c>
      <c r="D1465" s="209" t="s">
        <v>819</v>
      </c>
      <c r="E1465" s="209" t="s">
        <v>4238</v>
      </c>
      <c r="F1465" s="26" t="s">
        <v>2101</v>
      </c>
      <c r="G1465" s="26" t="s">
        <v>2296</v>
      </c>
      <c r="H1465" s="26" t="s">
        <v>40</v>
      </c>
      <c r="I1465" s="8">
        <v>45744</v>
      </c>
      <c r="J1465" s="71">
        <f t="shared" ca="1" si="199"/>
        <v>301.39353854166984</v>
      </c>
      <c r="K1465" s="19">
        <v>364</v>
      </c>
      <c r="L1465" s="70">
        <f t="shared" si="200"/>
        <v>46108</v>
      </c>
      <c r="M1465" s="214" t="s">
        <v>4238</v>
      </c>
      <c r="O1465" s="209" t="s">
        <v>4258</v>
      </c>
      <c r="R1465" s="209">
        <v>2.5</v>
      </c>
      <c r="U1465" s="47" t="s">
        <v>29</v>
      </c>
      <c r="X1465" s="47" t="s">
        <v>6973</v>
      </c>
      <c r="Y1465" s="209" t="s">
        <v>4794</v>
      </c>
      <c r="Z1465" s="110" t="s">
        <v>4652</v>
      </c>
    </row>
    <row r="1466" spans="1:26" ht="30" hidden="1" x14ac:dyDescent="0.25">
      <c r="A1466" s="4">
        <v>1464</v>
      </c>
      <c r="B1466" s="4" t="s">
        <v>4537</v>
      </c>
      <c r="C1466" s="209" t="s">
        <v>4051</v>
      </c>
      <c r="D1466" s="209" t="s">
        <v>819</v>
      </c>
      <c r="E1466" s="209" t="s">
        <v>4889</v>
      </c>
      <c r="F1466" s="26" t="s">
        <v>2101</v>
      </c>
      <c r="G1466" s="26" t="s">
        <v>2296</v>
      </c>
      <c r="H1466" s="26" t="s">
        <v>40</v>
      </c>
      <c r="I1466" s="8">
        <v>45744</v>
      </c>
      <c r="J1466" s="71">
        <f t="shared" ca="1" si="199"/>
        <v>301.39353854166984</v>
      </c>
      <c r="K1466" s="19">
        <v>364</v>
      </c>
      <c r="L1466" s="70">
        <f t="shared" si="200"/>
        <v>46108</v>
      </c>
      <c r="M1466" s="214" t="s">
        <v>4889</v>
      </c>
      <c r="O1466" s="209" t="s">
        <v>307</v>
      </c>
      <c r="R1466" s="209">
        <v>2.5</v>
      </c>
      <c r="U1466" s="47" t="s">
        <v>29</v>
      </c>
      <c r="X1466" s="47" t="s">
        <v>6973</v>
      </c>
      <c r="Y1466" s="209" t="s">
        <v>4795</v>
      </c>
      <c r="Z1466" s="110" t="s">
        <v>4653</v>
      </c>
    </row>
    <row r="1467" spans="1:26" ht="30" hidden="1" x14ac:dyDescent="0.25">
      <c r="A1467" s="4">
        <v>1465</v>
      </c>
      <c r="B1467" s="4" t="s">
        <v>4537</v>
      </c>
      <c r="C1467" s="209" t="s">
        <v>4051</v>
      </c>
      <c r="D1467" s="209" t="s">
        <v>819</v>
      </c>
      <c r="E1467" s="209" t="s">
        <v>4507</v>
      </c>
      <c r="F1467" s="26" t="s">
        <v>2101</v>
      </c>
      <c r="G1467" s="26" t="s">
        <v>2296</v>
      </c>
      <c r="H1467" s="26" t="s">
        <v>40</v>
      </c>
      <c r="I1467" s="8">
        <v>45744</v>
      </c>
      <c r="J1467" s="71">
        <f t="shared" ca="1" si="199"/>
        <v>301.39353854166984</v>
      </c>
      <c r="K1467" s="19">
        <v>364</v>
      </c>
      <c r="L1467" s="70">
        <f t="shared" si="200"/>
        <v>46108</v>
      </c>
      <c r="M1467" s="214" t="s">
        <v>4507</v>
      </c>
      <c r="O1467" s="209" t="s">
        <v>307</v>
      </c>
      <c r="R1467" s="209">
        <v>2.5</v>
      </c>
      <c r="U1467" s="47" t="s">
        <v>29</v>
      </c>
      <c r="X1467" s="47" t="s">
        <v>6973</v>
      </c>
      <c r="Y1467" s="209" t="s">
        <v>4796</v>
      </c>
      <c r="Z1467" s="110" t="s">
        <v>4654</v>
      </c>
    </row>
    <row r="1468" spans="1:26" ht="30" hidden="1" x14ac:dyDescent="0.25">
      <c r="A1468" s="4">
        <v>1466</v>
      </c>
      <c r="B1468" s="4" t="s">
        <v>4537</v>
      </c>
      <c r="C1468" s="209" t="s">
        <v>4051</v>
      </c>
      <c r="D1468" s="209" t="s">
        <v>819</v>
      </c>
      <c r="E1468" s="209" t="s">
        <v>4887</v>
      </c>
      <c r="F1468" s="26" t="s">
        <v>2101</v>
      </c>
      <c r="G1468" s="26" t="s">
        <v>2296</v>
      </c>
      <c r="H1468" s="26" t="s">
        <v>40</v>
      </c>
      <c r="I1468" s="8">
        <v>45744</v>
      </c>
      <c r="J1468" s="71">
        <f t="shared" ca="1" si="199"/>
        <v>301.39353854166984</v>
      </c>
      <c r="K1468" s="19">
        <v>364</v>
      </c>
      <c r="L1468" s="70">
        <f t="shared" si="200"/>
        <v>46108</v>
      </c>
      <c r="M1468" s="214" t="s">
        <v>4887</v>
      </c>
      <c r="O1468" s="209" t="s">
        <v>307</v>
      </c>
      <c r="R1468" s="209">
        <v>2.5</v>
      </c>
      <c r="U1468" s="47" t="s">
        <v>29</v>
      </c>
      <c r="X1468" s="47" t="s">
        <v>6973</v>
      </c>
      <c r="Y1468" s="209" t="s">
        <v>4797</v>
      </c>
      <c r="Z1468" s="110" t="s">
        <v>4655</v>
      </c>
    </row>
    <row r="1469" spans="1:26" ht="30" hidden="1" x14ac:dyDescent="0.25">
      <c r="A1469" s="4">
        <v>1467</v>
      </c>
      <c r="B1469" s="4" t="s">
        <v>4537</v>
      </c>
      <c r="C1469" s="209" t="s">
        <v>4051</v>
      </c>
      <c r="D1469" s="209" t="s">
        <v>819</v>
      </c>
      <c r="E1469" s="209" t="s">
        <v>4890</v>
      </c>
      <c r="F1469" s="26" t="s">
        <v>2101</v>
      </c>
      <c r="G1469" s="26" t="s">
        <v>2296</v>
      </c>
      <c r="H1469" s="26" t="s">
        <v>40</v>
      </c>
      <c r="I1469" s="8">
        <v>45744</v>
      </c>
      <c r="J1469" s="71">
        <f t="shared" ca="1" si="199"/>
        <v>301.39353854166984</v>
      </c>
      <c r="K1469" s="19">
        <v>364</v>
      </c>
      <c r="L1469" s="70">
        <f t="shared" si="200"/>
        <v>46108</v>
      </c>
      <c r="M1469" s="214" t="s">
        <v>4890</v>
      </c>
      <c r="O1469" s="209" t="s">
        <v>307</v>
      </c>
      <c r="R1469" s="209">
        <v>2.5</v>
      </c>
      <c r="U1469" s="47" t="s">
        <v>29</v>
      </c>
      <c r="X1469" s="47" t="s">
        <v>6973</v>
      </c>
      <c r="Y1469" s="209" t="s">
        <v>4798</v>
      </c>
      <c r="Z1469" s="110" t="s">
        <v>4656</v>
      </c>
    </row>
    <row r="1470" spans="1:26" ht="30" hidden="1" x14ac:dyDescent="0.25">
      <c r="A1470" s="4">
        <v>1468</v>
      </c>
      <c r="B1470" s="4" t="s">
        <v>4537</v>
      </c>
      <c r="C1470" s="209" t="s">
        <v>4051</v>
      </c>
      <c r="D1470" s="209" t="s">
        <v>819</v>
      </c>
      <c r="E1470" s="209" t="s">
        <v>4891</v>
      </c>
      <c r="F1470" s="26" t="s">
        <v>2101</v>
      </c>
      <c r="G1470" s="26" t="s">
        <v>2296</v>
      </c>
      <c r="H1470" s="26" t="s">
        <v>40</v>
      </c>
      <c r="I1470" s="8">
        <v>45744</v>
      </c>
      <c r="J1470" s="71">
        <f t="shared" ca="1" si="199"/>
        <v>301.39353854166984</v>
      </c>
      <c r="K1470" s="19">
        <v>364</v>
      </c>
      <c r="L1470" s="70">
        <f t="shared" si="200"/>
        <v>46108</v>
      </c>
      <c r="M1470" s="214" t="s">
        <v>4891</v>
      </c>
      <c r="O1470" s="209" t="s">
        <v>4914</v>
      </c>
      <c r="R1470" s="209">
        <v>2.5</v>
      </c>
      <c r="U1470" s="47" t="s">
        <v>29</v>
      </c>
      <c r="X1470" s="47" t="s">
        <v>6973</v>
      </c>
      <c r="Y1470" s="209" t="s">
        <v>4799</v>
      </c>
      <c r="Z1470" s="110" t="s">
        <v>4657</v>
      </c>
    </row>
    <row r="1471" spans="1:26" ht="30" hidden="1" x14ac:dyDescent="0.25">
      <c r="A1471" s="4">
        <v>1469</v>
      </c>
      <c r="B1471" s="4" t="s">
        <v>4537</v>
      </c>
      <c r="C1471" s="209" t="s">
        <v>4051</v>
      </c>
      <c r="D1471" s="209" t="s">
        <v>4830</v>
      </c>
      <c r="E1471" s="209" t="s">
        <v>4892</v>
      </c>
      <c r="F1471" s="26" t="s">
        <v>2101</v>
      </c>
      <c r="G1471" s="26" t="s">
        <v>2296</v>
      </c>
      <c r="H1471" s="26" t="s">
        <v>40</v>
      </c>
      <c r="I1471" s="8">
        <v>45744</v>
      </c>
      <c r="J1471" s="71">
        <f t="shared" ca="1" si="199"/>
        <v>301.39353854166984</v>
      </c>
      <c r="K1471" s="19">
        <v>364</v>
      </c>
      <c r="L1471" s="70">
        <f t="shared" si="200"/>
        <v>46108</v>
      </c>
      <c r="M1471" s="214" t="s">
        <v>4892</v>
      </c>
      <c r="O1471" s="209" t="s">
        <v>4258</v>
      </c>
      <c r="R1471" s="209">
        <v>2.5</v>
      </c>
      <c r="U1471" s="47" t="s">
        <v>29</v>
      </c>
      <c r="X1471" s="47" t="s">
        <v>6973</v>
      </c>
      <c r="Y1471" s="209" t="s">
        <v>4800</v>
      </c>
      <c r="Z1471" s="146" t="s">
        <v>4658</v>
      </c>
    </row>
    <row r="1472" spans="1:26" ht="30" hidden="1" x14ac:dyDescent="0.25">
      <c r="A1472" s="4">
        <v>1470</v>
      </c>
      <c r="B1472" s="4" t="s">
        <v>4537</v>
      </c>
      <c r="C1472" s="209" t="s">
        <v>4051</v>
      </c>
      <c r="D1472" s="209" t="s">
        <v>4830</v>
      </c>
      <c r="E1472" s="209" t="s">
        <v>4893</v>
      </c>
      <c r="F1472" s="26" t="s">
        <v>2101</v>
      </c>
      <c r="G1472" s="26" t="s">
        <v>2296</v>
      </c>
      <c r="H1472" s="26" t="s">
        <v>40</v>
      </c>
      <c r="I1472" s="8">
        <v>45744</v>
      </c>
      <c r="J1472" s="71">
        <f t="shared" ca="1" si="199"/>
        <v>301.39353854166984</v>
      </c>
      <c r="K1472" s="19">
        <v>364</v>
      </c>
      <c r="L1472" s="70">
        <f t="shared" si="200"/>
        <v>46108</v>
      </c>
      <c r="M1472" s="214" t="s">
        <v>4893</v>
      </c>
      <c r="O1472" s="209" t="s">
        <v>4276</v>
      </c>
      <c r="R1472" s="209">
        <v>1.6</v>
      </c>
      <c r="U1472" s="47" t="s">
        <v>29</v>
      </c>
      <c r="X1472" s="47" t="s">
        <v>6973</v>
      </c>
      <c r="Y1472" s="209" t="s">
        <v>4801</v>
      </c>
      <c r="Z1472" s="146" t="s">
        <v>4659</v>
      </c>
    </row>
    <row r="1473" spans="1:32" ht="30" hidden="1" x14ac:dyDescent="0.25">
      <c r="A1473" s="4">
        <v>1471</v>
      </c>
      <c r="B1473" s="4" t="s">
        <v>4537</v>
      </c>
      <c r="C1473" s="209" t="s">
        <v>4051</v>
      </c>
      <c r="D1473" s="209" t="s">
        <v>4461</v>
      </c>
      <c r="E1473" s="209" t="s">
        <v>4894</v>
      </c>
      <c r="F1473" s="26" t="s">
        <v>2101</v>
      </c>
      <c r="G1473" s="26" t="s">
        <v>2296</v>
      </c>
      <c r="H1473" s="26" t="s">
        <v>40</v>
      </c>
      <c r="I1473" s="8">
        <v>45744</v>
      </c>
      <c r="J1473" s="71">
        <f t="shared" ca="1" si="199"/>
        <v>301.39353854166984</v>
      </c>
      <c r="K1473" s="19">
        <v>364</v>
      </c>
      <c r="L1473" s="70">
        <f t="shared" si="200"/>
        <v>46108</v>
      </c>
      <c r="M1473" s="214" t="s">
        <v>4894</v>
      </c>
      <c r="O1473" s="209" t="s">
        <v>4258</v>
      </c>
      <c r="R1473" s="209">
        <v>2.5</v>
      </c>
      <c r="U1473" s="47" t="s">
        <v>29</v>
      </c>
      <c r="X1473" s="47" t="s">
        <v>6973</v>
      </c>
      <c r="Y1473" s="209" t="s">
        <v>4802</v>
      </c>
      <c r="Z1473" s="110" t="s">
        <v>4660</v>
      </c>
    </row>
    <row r="1474" spans="1:32" ht="30" hidden="1" x14ac:dyDescent="0.25">
      <c r="A1474" s="4">
        <v>1472</v>
      </c>
      <c r="B1474" s="4" t="s">
        <v>4537</v>
      </c>
      <c r="C1474" s="209" t="s">
        <v>4051</v>
      </c>
      <c r="D1474" s="209" t="s">
        <v>4831</v>
      </c>
      <c r="E1474" s="209" t="s">
        <v>4895</v>
      </c>
      <c r="F1474" s="26" t="s">
        <v>2101</v>
      </c>
      <c r="G1474" s="26" t="s">
        <v>2296</v>
      </c>
      <c r="H1474" s="26" t="s">
        <v>40</v>
      </c>
      <c r="I1474" s="8">
        <v>45744</v>
      </c>
      <c r="J1474" s="71">
        <f t="shared" ca="1" si="199"/>
        <v>301.39353854166984</v>
      </c>
      <c r="K1474" s="19">
        <v>364</v>
      </c>
      <c r="L1474" s="70">
        <f t="shared" si="200"/>
        <v>46108</v>
      </c>
      <c r="M1474" s="214" t="s">
        <v>4895</v>
      </c>
      <c r="O1474" s="209" t="s">
        <v>307</v>
      </c>
      <c r="R1474" s="209">
        <v>1.6</v>
      </c>
      <c r="U1474" s="47" t="s">
        <v>29</v>
      </c>
      <c r="X1474" s="47" t="s">
        <v>6973</v>
      </c>
      <c r="Y1474" s="209" t="s">
        <v>4803</v>
      </c>
      <c r="Z1474" s="146" t="s">
        <v>4661</v>
      </c>
    </row>
    <row r="1475" spans="1:32" ht="30" hidden="1" x14ac:dyDescent="0.25">
      <c r="A1475" s="4">
        <v>1473</v>
      </c>
      <c r="B1475" s="4" t="s">
        <v>4537</v>
      </c>
      <c r="C1475" s="209" t="s">
        <v>4051</v>
      </c>
      <c r="D1475" s="209" t="s">
        <v>4831</v>
      </c>
      <c r="E1475" s="209" t="s">
        <v>4896</v>
      </c>
      <c r="F1475" s="26" t="s">
        <v>2101</v>
      </c>
      <c r="G1475" s="26" t="s">
        <v>2296</v>
      </c>
      <c r="H1475" s="26" t="s">
        <v>40</v>
      </c>
      <c r="I1475" s="8">
        <v>45744</v>
      </c>
      <c r="J1475" s="71">
        <f t="shared" ca="1" si="199"/>
        <v>301.39353854166984</v>
      </c>
      <c r="K1475" s="19">
        <v>364</v>
      </c>
      <c r="L1475" s="70">
        <f t="shared" si="200"/>
        <v>46108</v>
      </c>
      <c r="M1475" s="214" t="s">
        <v>4896</v>
      </c>
      <c r="O1475" s="209" t="s">
        <v>4271</v>
      </c>
      <c r="R1475" s="209">
        <v>1.6</v>
      </c>
      <c r="U1475" s="47" t="s">
        <v>29</v>
      </c>
      <c r="X1475" s="47" t="s">
        <v>6973</v>
      </c>
      <c r="Y1475" s="209" t="s">
        <v>4804</v>
      </c>
      <c r="Z1475" s="146" t="s">
        <v>4661</v>
      </c>
    </row>
    <row r="1476" spans="1:32" ht="30" hidden="1" x14ac:dyDescent="0.25">
      <c r="A1476" s="4">
        <v>1474</v>
      </c>
      <c r="B1476" s="4" t="s">
        <v>4537</v>
      </c>
      <c r="C1476" s="209" t="s">
        <v>4053</v>
      </c>
      <c r="D1476" s="209" t="s">
        <v>4831</v>
      </c>
      <c r="E1476" s="209" t="s">
        <v>4897</v>
      </c>
      <c r="F1476" s="26" t="s">
        <v>2101</v>
      </c>
      <c r="G1476" s="26" t="s">
        <v>2296</v>
      </c>
      <c r="H1476" s="26" t="s">
        <v>40</v>
      </c>
      <c r="I1476" s="8">
        <v>45744</v>
      </c>
      <c r="J1476" s="71">
        <f t="shared" ca="1" si="199"/>
        <v>301.39353854166984</v>
      </c>
      <c r="K1476" s="19">
        <v>364</v>
      </c>
      <c r="L1476" s="70">
        <f t="shared" si="200"/>
        <v>46108</v>
      </c>
      <c r="M1476" s="214" t="s">
        <v>4897</v>
      </c>
      <c r="O1476" s="209" t="s">
        <v>4915</v>
      </c>
      <c r="R1476" s="209">
        <v>1</v>
      </c>
      <c r="U1476" s="47" t="s">
        <v>29</v>
      </c>
      <c r="X1476" s="47" t="s">
        <v>6973</v>
      </c>
      <c r="Y1476" s="209" t="s">
        <v>4805</v>
      </c>
      <c r="Z1476" s="146" t="s">
        <v>4661</v>
      </c>
    </row>
    <row r="1477" spans="1:32" ht="30" hidden="1" x14ac:dyDescent="0.25">
      <c r="A1477" s="4">
        <v>1475</v>
      </c>
      <c r="B1477" s="4" t="s">
        <v>4537</v>
      </c>
      <c r="C1477" s="209" t="s">
        <v>4052</v>
      </c>
      <c r="D1477" s="209" t="s">
        <v>4831</v>
      </c>
      <c r="E1477" s="209" t="s">
        <v>4898</v>
      </c>
      <c r="F1477" s="26" t="s">
        <v>2101</v>
      </c>
      <c r="G1477" s="26" t="s">
        <v>2296</v>
      </c>
      <c r="H1477" s="26" t="s">
        <v>40</v>
      </c>
      <c r="I1477" s="8">
        <v>45744</v>
      </c>
      <c r="J1477" s="71">
        <f t="shared" ca="1" si="199"/>
        <v>301.39353854166984</v>
      </c>
      <c r="K1477" s="19">
        <v>364</v>
      </c>
      <c r="L1477" s="70">
        <f t="shared" si="200"/>
        <v>46108</v>
      </c>
      <c r="M1477" s="214" t="s">
        <v>4898</v>
      </c>
      <c r="O1477" s="209" t="s">
        <v>4916</v>
      </c>
      <c r="R1477" s="209"/>
      <c r="U1477" s="47" t="s">
        <v>29</v>
      </c>
      <c r="X1477" s="47" t="s">
        <v>6973</v>
      </c>
      <c r="Y1477" s="209" t="s">
        <v>4806</v>
      </c>
      <c r="Z1477" s="146" t="s">
        <v>4661</v>
      </c>
    </row>
    <row r="1478" spans="1:32" ht="30" hidden="1" x14ac:dyDescent="0.25">
      <c r="A1478" s="4">
        <v>1476</v>
      </c>
      <c r="B1478" s="4" t="s">
        <v>4537</v>
      </c>
      <c r="C1478" s="209" t="s">
        <v>4052</v>
      </c>
      <c r="D1478" s="209" t="s">
        <v>4831</v>
      </c>
      <c r="E1478" s="209" t="s">
        <v>4898</v>
      </c>
      <c r="F1478" s="26" t="s">
        <v>2101</v>
      </c>
      <c r="G1478" s="26" t="s">
        <v>2296</v>
      </c>
      <c r="H1478" s="26" t="s">
        <v>40</v>
      </c>
      <c r="I1478" s="8">
        <v>45744</v>
      </c>
      <c r="J1478" s="71">
        <f t="shared" ca="1" si="199"/>
        <v>301.39353854166984</v>
      </c>
      <c r="K1478" s="19">
        <v>364</v>
      </c>
      <c r="L1478" s="70">
        <f t="shared" si="200"/>
        <v>46108</v>
      </c>
      <c r="M1478" s="214" t="s">
        <v>4898</v>
      </c>
      <c r="O1478" s="209" t="s">
        <v>4916</v>
      </c>
      <c r="R1478" s="209"/>
      <c r="U1478" s="47" t="s">
        <v>29</v>
      </c>
      <c r="X1478" s="47" t="s">
        <v>6973</v>
      </c>
      <c r="Y1478" s="209" t="s">
        <v>4807</v>
      </c>
      <c r="Z1478" s="146" t="s">
        <v>4661</v>
      </c>
    </row>
    <row r="1479" spans="1:32" ht="30" hidden="1" x14ac:dyDescent="0.25">
      <c r="A1479" s="4">
        <v>1477</v>
      </c>
      <c r="B1479" s="4" t="s">
        <v>4537</v>
      </c>
      <c r="C1479" s="209" t="s">
        <v>4669</v>
      </c>
      <c r="D1479" s="209" t="s">
        <v>4831</v>
      </c>
      <c r="E1479" s="209" t="s">
        <v>4899</v>
      </c>
      <c r="F1479" s="26" t="s">
        <v>2101</v>
      </c>
      <c r="G1479" s="26" t="s">
        <v>2296</v>
      </c>
      <c r="H1479" s="26" t="s">
        <v>40</v>
      </c>
      <c r="I1479" s="8">
        <v>45744</v>
      </c>
      <c r="J1479" s="71">
        <f t="shared" ca="1" si="199"/>
        <v>301.39353854166984</v>
      </c>
      <c r="K1479" s="19">
        <v>364</v>
      </c>
      <c r="L1479" s="70">
        <f t="shared" si="200"/>
        <v>46108</v>
      </c>
      <c r="M1479" s="214" t="s">
        <v>4899</v>
      </c>
      <c r="O1479" s="209" t="s">
        <v>307</v>
      </c>
      <c r="R1479" s="209"/>
      <c r="U1479" s="47" t="s">
        <v>29</v>
      </c>
      <c r="X1479" s="47" t="s">
        <v>6973</v>
      </c>
      <c r="Y1479" s="209" t="s">
        <v>4808</v>
      </c>
      <c r="Z1479" s="146" t="s">
        <v>4661</v>
      </c>
    </row>
    <row r="1480" spans="1:32" ht="30" hidden="1" x14ac:dyDescent="0.25">
      <c r="A1480" s="4">
        <v>1478</v>
      </c>
      <c r="B1480" s="4" t="s">
        <v>4537</v>
      </c>
      <c r="C1480" s="209" t="s">
        <v>4052</v>
      </c>
      <c r="D1480" s="209" t="s">
        <v>4831</v>
      </c>
      <c r="E1480" s="209" t="s">
        <v>4898</v>
      </c>
      <c r="F1480" s="26" t="s">
        <v>2101</v>
      </c>
      <c r="G1480" s="26" t="s">
        <v>2296</v>
      </c>
      <c r="H1480" s="26" t="s">
        <v>40</v>
      </c>
      <c r="I1480" s="8">
        <v>45744</v>
      </c>
      <c r="J1480" s="71">
        <f t="shared" ca="1" si="199"/>
        <v>301.39353854166984</v>
      </c>
      <c r="K1480" s="19">
        <v>364</v>
      </c>
      <c r="L1480" s="70">
        <f t="shared" si="200"/>
        <v>46108</v>
      </c>
      <c r="M1480" s="214" t="s">
        <v>4898</v>
      </c>
      <c r="O1480" s="209" t="s">
        <v>4916</v>
      </c>
      <c r="R1480" s="209"/>
      <c r="U1480" s="47" t="s">
        <v>29</v>
      </c>
      <c r="X1480" s="47" t="s">
        <v>6973</v>
      </c>
      <c r="Y1480" s="209" t="s">
        <v>4809</v>
      </c>
      <c r="Z1480" s="146" t="s">
        <v>4661</v>
      </c>
    </row>
    <row r="1481" spans="1:32" ht="30" hidden="1" x14ac:dyDescent="0.25">
      <c r="A1481" s="4">
        <v>1479</v>
      </c>
      <c r="B1481" s="4" t="s">
        <v>4537</v>
      </c>
      <c r="C1481" s="209" t="s">
        <v>4052</v>
      </c>
      <c r="D1481" s="209" t="s">
        <v>4831</v>
      </c>
      <c r="E1481" s="209" t="s">
        <v>4900</v>
      </c>
      <c r="F1481" s="26" t="s">
        <v>2101</v>
      </c>
      <c r="G1481" s="26" t="s">
        <v>2296</v>
      </c>
      <c r="H1481" s="26" t="s">
        <v>40</v>
      </c>
      <c r="I1481" s="8">
        <v>45744</v>
      </c>
      <c r="J1481" s="71">
        <f t="shared" ca="1" si="199"/>
        <v>301.39353854166984</v>
      </c>
      <c r="K1481" s="19">
        <v>364</v>
      </c>
      <c r="L1481" s="70">
        <f t="shared" si="200"/>
        <v>46108</v>
      </c>
      <c r="M1481" s="214" t="s">
        <v>4900</v>
      </c>
      <c r="O1481" s="209" t="s">
        <v>4916</v>
      </c>
      <c r="R1481" s="209"/>
      <c r="U1481" s="47" t="s">
        <v>29</v>
      </c>
      <c r="X1481" s="47" t="s">
        <v>6973</v>
      </c>
      <c r="Y1481" s="209" t="s">
        <v>4810</v>
      </c>
      <c r="Z1481" s="146" t="s">
        <v>4661</v>
      </c>
    </row>
    <row r="1482" spans="1:32" ht="30" hidden="1" x14ac:dyDescent="0.25">
      <c r="A1482" s="4">
        <v>1480</v>
      </c>
      <c r="B1482" s="4" t="s">
        <v>4537</v>
      </c>
      <c r="C1482" s="209" t="s">
        <v>4052</v>
      </c>
      <c r="D1482" s="209" t="s">
        <v>4181</v>
      </c>
      <c r="E1482" s="209" t="s">
        <v>4874</v>
      </c>
      <c r="F1482" s="26" t="s">
        <v>2101</v>
      </c>
      <c r="G1482" s="26" t="s">
        <v>2296</v>
      </c>
      <c r="H1482" s="26" t="s">
        <v>40</v>
      </c>
      <c r="I1482" s="8">
        <v>45744</v>
      </c>
      <c r="J1482" s="71">
        <f t="shared" ca="1" si="199"/>
        <v>301.39353854166984</v>
      </c>
      <c r="K1482" s="19">
        <v>364</v>
      </c>
      <c r="L1482" s="70">
        <f t="shared" si="200"/>
        <v>46108</v>
      </c>
      <c r="M1482" s="214" t="s">
        <v>4874</v>
      </c>
      <c r="O1482" s="209" t="s">
        <v>4265</v>
      </c>
      <c r="R1482" s="223"/>
      <c r="U1482" s="47" t="s">
        <v>29</v>
      </c>
      <c r="X1482" s="47" t="s">
        <v>6973</v>
      </c>
      <c r="Y1482" s="209" t="s">
        <v>4811</v>
      </c>
      <c r="Z1482" s="134" t="s">
        <v>4662</v>
      </c>
    </row>
    <row r="1483" spans="1:32" ht="30" hidden="1" x14ac:dyDescent="0.25">
      <c r="A1483" s="4">
        <v>1481</v>
      </c>
      <c r="B1483" s="4" t="s">
        <v>4537</v>
      </c>
      <c r="C1483" s="209" t="s">
        <v>4051</v>
      </c>
      <c r="D1483" s="209" t="s">
        <v>819</v>
      </c>
      <c r="E1483" s="209" t="s">
        <v>4238</v>
      </c>
      <c r="F1483" s="26" t="s">
        <v>2101</v>
      </c>
      <c r="G1483" s="26" t="s">
        <v>2296</v>
      </c>
      <c r="H1483" s="26" t="s">
        <v>40</v>
      </c>
      <c r="I1483" s="8">
        <v>45744</v>
      </c>
      <c r="J1483" s="71">
        <f t="shared" ca="1" si="199"/>
        <v>301.39353854166984</v>
      </c>
      <c r="K1483" s="19">
        <v>364</v>
      </c>
      <c r="L1483" s="70">
        <f t="shared" si="200"/>
        <v>46108</v>
      </c>
      <c r="M1483" s="214" t="s">
        <v>4238</v>
      </c>
      <c r="O1483" s="209" t="s">
        <v>4258</v>
      </c>
      <c r="R1483" s="209">
        <v>2.5</v>
      </c>
      <c r="U1483" s="47" t="s">
        <v>29</v>
      </c>
      <c r="X1483" s="47" t="s">
        <v>6973</v>
      </c>
      <c r="Y1483" s="209" t="s">
        <v>4812</v>
      </c>
      <c r="Z1483" s="110" t="s">
        <v>4663</v>
      </c>
    </row>
    <row r="1484" spans="1:32" ht="30" hidden="1" x14ac:dyDescent="0.25">
      <c r="A1484" s="4">
        <v>1482</v>
      </c>
      <c r="B1484" s="4" t="s">
        <v>4537</v>
      </c>
      <c r="C1484" s="209" t="s">
        <v>4051</v>
      </c>
      <c r="D1484" s="209" t="s">
        <v>819</v>
      </c>
      <c r="E1484" s="209" t="s">
        <v>4238</v>
      </c>
      <c r="F1484" s="26" t="s">
        <v>2101</v>
      </c>
      <c r="G1484" s="26" t="s">
        <v>2296</v>
      </c>
      <c r="H1484" s="26" t="s">
        <v>40</v>
      </c>
      <c r="I1484" s="8">
        <v>45744</v>
      </c>
      <c r="J1484" s="71">
        <f t="shared" ca="1" si="199"/>
        <v>301.39353854166984</v>
      </c>
      <c r="K1484" s="19">
        <v>364</v>
      </c>
      <c r="L1484" s="70">
        <f t="shared" si="200"/>
        <v>46108</v>
      </c>
      <c r="M1484" s="214" t="s">
        <v>4238</v>
      </c>
      <c r="O1484" s="209" t="s">
        <v>4258</v>
      </c>
      <c r="R1484" s="209">
        <v>2.5</v>
      </c>
      <c r="U1484" s="47" t="s">
        <v>29</v>
      </c>
      <c r="X1484" s="47" t="s">
        <v>6973</v>
      </c>
      <c r="Y1484" s="209" t="s">
        <v>4813</v>
      </c>
      <c r="Z1484" s="110" t="s">
        <v>4664</v>
      </c>
    </row>
    <row r="1485" spans="1:32" ht="30" hidden="1" x14ac:dyDescent="0.25">
      <c r="A1485" s="4">
        <v>1483</v>
      </c>
      <c r="B1485" s="4" t="s">
        <v>4537</v>
      </c>
      <c r="C1485" s="209" t="s">
        <v>4051</v>
      </c>
      <c r="D1485" s="209" t="s">
        <v>819</v>
      </c>
      <c r="E1485" s="209" t="s">
        <v>4490</v>
      </c>
      <c r="F1485" s="26" t="s">
        <v>2101</v>
      </c>
      <c r="G1485" s="26" t="s">
        <v>2296</v>
      </c>
      <c r="H1485" s="26" t="s">
        <v>40</v>
      </c>
      <c r="I1485" s="8">
        <v>45744</v>
      </c>
      <c r="J1485" s="71">
        <f t="shared" ca="1" si="199"/>
        <v>301.39353854166984</v>
      </c>
      <c r="K1485" s="19">
        <v>364</v>
      </c>
      <c r="L1485" s="70">
        <f t="shared" si="200"/>
        <v>46108</v>
      </c>
      <c r="M1485" s="214" t="s">
        <v>4490</v>
      </c>
      <c r="O1485" s="209" t="s">
        <v>3597</v>
      </c>
      <c r="R1485" s="209"/>
      <c r="U1485" s="47" t="s">
        <v>29</v>
      </c>
      <c r="X1485" s="47" t="s">
        <v>6973</v>
      </c>
      <c r="Y1485" s="209" t="s">
        <v>4814</v>
      </c>
      <c r="Z1485" s="110" t="s">
        <v>4665</v>
      </c>
    </row>
    <row r="1486" spans="1:32" s="207" customFormat="1" ht="30" hidden="1" x14ac:dyDescent="0.25">
      <c r="A1486" s="4">
        <v>1484</v>
      </c>
      <c r="B1486" s="26" t="s">
        <v>4537</v>
      </c>
      <c r="C1486" s="211" t="s">
        <v>4051</v>
      </c>
      <c r="D1486" s="211" t="s">
        <v>819</v>
      </c>
      <c r="E1486" s="211" t="s">
        <v>4490</v>
      </c>
      <c r="F1486" s="26" t="s">
        <v>2101</v>
      </c>
      <c r="G1486" s="26" t="s">
        <v>2296</v>
      </c>
      <c r="H1486" s="26" t="s">
        <v>40</v>
      </c>
      <c r="I1486" s="8">
        <v>45744</v>
      </c>
      <c r="J1486" s="71">
        <f t="shared" ref="J1486:J1549" ca="1" si="201">L1486-NOW()</f>
        <v>301.39353854166984</v>
      </c>
      <c r="K1486" s="19">
        <v>364</v>
      </c>
      <c r="L1486" s="70">
        <f t="shared" ref="L1486:L1549" si="202">I1486+K1486</f>
        <v>46108</v>
      </c>
      <c r="M1486" s="218" t="s">
        <v>4490</v>
      </c>
      <c r="N1486" s="26"/>
      <c r="O1486" s="211" t="s">
        <v>3597</v>
      </c>
      <c r="P1486" s="26"/>
      <c r="Q1486" s="26"/>
      <c r="R1486" s="211"/>
      <c r="S1486" s="26"/>
      <c r="T1486" s="26"/>
      <c r="U1486" s="47" t="s">
        <v>29</v>
      </c>
      <c r="V1486" s="26"/>
      <c r="W1486" s="26"/>
      <c r="X1486" s="47" t="s">
        <v>6973</v>
      </c>
      <c r="Y1486" s="211" t="s">
        <v>4815</v>
      </c>
      <c r="Z1486" s="133" t="s">
        <v>4666</v>
      </c>
      <c r="AA1486" s="26"/>
      <c r="AB1486" s="26"/>
      <c r="AC1486" s="26"/>
      <c r="AD1486" s="26"/>
      <c r="AE1486" s="26"/>
      <c r="AF1486" s="26"/>
    </row>
    <row r="1487" spans="1:32" ht="21" hidden="1" customHeight="1" x14ac:dyDescent="0.25">
      <c r="A1487" s="4">
        <v>1485</v>
      </c>
      <c r="B1487" s="4" t="s">
        <v>5017</v>
      </c>
      <c r="C1487" s="224" t="s">
        <v>5013</v>
      </c>
      <c r="D1487" s="225" t="s">
        <v>5118</v>
      </c>
      <c r="E1487" s="225" t="s">
        <v>4511</v>
      </c>
      <c r="F1487" s="26" t="s">
        <v>2101</v>
      </c>
      <c r="G1487" s="26" t="s">
        <v>2296</v>
      </c>
      <c r="H1487" s="26" t="s">
        <v>40</v>
      </c>
      <c r="I1487" s="8">
        <v>45730</v>
      </c>
      <c r="J1487" s="71">
        <f t="shared" ca="1" si="201"/>
        <v>287.39353854166984</v>
      </c>
      <c r="K1487" s="19">
        <v>364</v>
      </c>
      <c r="L1487" s="70">
        <f t="shared" si="202"/>
        <v>46094</v>
      </c>
      <c r="M1487" s="224" t="s">
        <v>4511</v>
      </c>
      <c r="O1487" s="225" t="s">
        <v>4258</v>
      </c>
      <c r="R1487" s="209">
        <v>2.5</v>
      </c>
      <c r="Y1487" s="225" t="s">
        <v>5018</v>
      </c>
      <c r="Z1487" s="110" t="s">
        <v>4922</v>
      </c>
    </row>
    <row r="1488" spans="1:32" ht="21" hidden="1" customHeight="1" x14ac:dyDescent="0.25">
      <c r="A1488" s="4">
        <v>1486</v>
      </c>
      <c r="B1488" s="4" t="s">
        <v>5017</v>
      </c>
      <c r="C1488" s="224" t="s">
        <v>5013</v>
      </c>
      <c r="D1488" s="225" t="s">
        <v>5119</v>
      </c>
      <c r="E1488" s="225" t="s">
        <v>4511</v>
      </c>
      <c r="F1488" s="26" t="s">
        <v>2101</v>
      </c>
      <c r="G1488" s="26" t="s">
        <v>2296</v>
      </c>
      <c r="H1488" s="26" t="s">
        <v>40</v>
      </c>
      <c r="I1488" s="8">
        <v>45730</v>
      </c>
      <c r="J1488" s="71">
        <f t="shared" ca="1" si="201"/>
        <v>287.39353854166984</v>
      </c>
      <c r="K1488" s="19">
        <v>364</v>
      </c>
      <c r="L1488" s="70">
        <f t="shared" si="202"/>
        <v>46094</v>
      </c>
      <c r="M1488" s="224" t="s">
        <v>4511</v>
      </c>
      <c r="O1488" s="225" t="s">
        <v>4258</v>
      </c>
      <c r="R1488" s="209">
        <v>2.5</v>
      </c>
      <c r="Y1488" s="225" t="s">
        <v>5019</v>
      </c>
      <c r="Z1488" s="110" t="s">
        <v>4923</v>
      </c>
    </row>
    <row r="1489" spans="1:26" ht="21" hidden="1" customHeight="1" x14ac:dyDescent="0.25">
      <c r="A1489" s="4">
        <v>1487</v>
      </c>
      <c r="B1489" s="4" t="s">
        <v>5017</v>
      </c>
      <c r="C1489" s="224" t="s">
        <v>4669</v>
      </c>
      <c r="D1489" s="225" t="s">
        <v>818</v>
      </c>
      <c r="E1489" s="225" t="s">
        <v>5136</v>
      </c>
      <c r="F1489" s="26" t="s">
        <v>2101</v>
      </c>
      <c r="G1489" s="26" t="s">
        <v>2296</v>
      </c>
      <c r="H1489" s="26" t="s">
        <v>40</v>
      </c>
      <c r="I1489" s="8">
        <v>45730</v>
      </c>
      <c r="J1489" s="71">
        <f t="shared" ca="1" si="201"/>
        <v>287.39353854166984</v>
      </c>
      <c r="K1489" s="19">
        <v>364</v>
      </c>
      <c r="L1489" s="70">
        <f t="shared" si="202"/>
        <v>46094</v>
      </c>
      <c r="M1489" s="224" t="s">
        <v>5136</v>
      </c>
      <c r="O1489" s="225" t="s">
        <v>307</v>
      </c>
      <c r="R1489" s="209">
        <v>0.02</v>
      </c>
      <c r="Y1489" s="225" t="s">
        <v>5020</v>
      </c>
      <c r="Z1489" s="110" t="s">
        <v>4924</v>
      </c>
    </row>
    <row r="1490" spans="1:26" ht="21" hidden="1" customHeight="1" x14ac:dyDescent="0.25">
      <c r="A1490" s="4">
        <v>1488</v>
      </c>
      <c r="B1490" s="4" t="s">
        <v>5017</v>
      </c>
      <c r="C1490" s="224" t="s">
        <v>4669</v>
      </c>
      <c r="D1490" s="225" t="s">
        <v>818</v>
      </c>
      <c r="E1490" s="225" t="s">
        <v>5136</v>
      </c>
      <c r="F1490" s="26" t="s">
        <v>2101</v>
      </c>
      <c r="G1490" s="26" t="s">
        <v>2296</v>
      </c>
      <c r="H1490" s="26" t="s">
        <v>40</v>
      </c>
      <c r="I1490" s="8">
        <v>45730</v>
      </c>
      <c r="J1490" s="71">
        <f t="shared" ca="1" si="201"/>
        <v>287.39353854166984</v>
      </c>
      <c r="K1490" s="19">
        <v>364</v>
      </c>
      <c r="L1490" s="70">
        <f t="shared" si="202"/>
        <v>46094</v>
      </c>
      <c r="M1490" s="224" t="s">
        <v>5136</v>
      </c>
      <c r="O1490" s="225" t="s">
        <v>307</v>
      </c>
      <c r="R1490" s="209">
        <v>0.02</v>
      </c>
      <c r="Y1490" s="225" t="s">
        <v>5021</v>
      </c>
      <c r="Z1490" s="110" t="s">
        <v>4925</v>
      </c>
    </row>
    <row r="1491" spans="1:26" ht="21" hidden="1" customHeight="1" x14ac:dyDescent="0.25">
      <c r="A1491" s="4">
        <v>1489</v>
      </c>
      <c r="B1491" s="4" t="s">
        <v>5017</v>
      </c>
      <c r="C1491" s="224" t="s">
        <v>5013</v>
      </c>
      <c r="D1491" s="225" t="s">
        <v>818</v>
      </c>
      <c r="E1491" s="225" t="s">
        <v>5137</v>
      </c>
      <c r="F1491" s="26" t="s">
        <v>2101</v>
      </c>
      <c r="G1491" s="26" t="s">
        <v>2296</v>
      </c>
      <c r="H1491" s="26" t="s">
        <v>40</v>
      </c>
      <c r="I1491" s="8">
        <v>45730</v>
      </c>
      <c r="J1491" s="71">
        <f t="shared" ca="1" si="201"/>
        <v>287.39353854166984</v>
      </c>
      <c r="K1491" s="19">
        <v>364</v>
      </c>
      <c r="L1491" s="70">
        <f t="shared" si="202"/>
        <v>46094</v>
      </c>
      <c r="M1491" s="224" t="s">
        <v>5137</v>
      </c>
      <c r="O1491" s="225" t="s">
        <v>4258</v>
      </c>
      <c r="R1491" s="209">
        <v>1</v>
      </c>
      <c r="Y1491" s="225" t="s">
        <v>5022</v>
      </c>
      <c r="Z1491" s="110" t="s">
        <v>4926</v>
      </c>
    </row>
    <row r="1492" spans="1:26" ht="21" hidden="1" customHeight="1" x14ac:dyDescent="0.25">
      <c r="A1492" s="4">
        <v>1490</v>
      </c>
      <c r="B1492" s="4" t="s">
        <v>5017</v>
      </c>
      <c r="C1492" s="224" t="s">
        <v>5013</v>
      </c>
      <c r="D1492" s="225" t="s">
        <v>818</v>
      </c>
      <c r="E1492" s="225" t="s">
        <v>5138</v>
      </c>
      <c r="F1492" s="26" t="s">
        <v>2101</v>
      </c>
      <c r="G1492" s="26" t="s">
        <v>2296</v>
      </c>
      <c r="H1492" s="26" t="s">
        <v>40</v>
      </c>
      <c r="I1492" s="8">
        <v>45730</v>
      </c>
      <c r="J1492" s="71">
        <f t="shared" ca="1" si="201"/>
        <v>287.39353854166984</v>
      </c>
      <c r="K1492" s="19">
        <v>364</v>
      </c>
      <c r="L1492" s="70">
        <f t="shared" si="202"/>
        <v>46094</v>
      </c>
      <c r="M1492" s="224" t="s">
        <v>5138</v>
      </c>
      <c r="O1492" s="225" t="s">
        <v>307</v>
      </c>
      <c r="R1492" s="209">
        <v>2.5</v>
      </c>
      <c r="Y1492" s="225" t="s">
        <v>5023</v>
      </c>
      <c r="Z1492" s="110" t="s">
        <v>4927</v>
      </c>
    </row>
    <row r="1493" spans="1:26" ht="21" hidden="1" customHeight="1" x14ac:dyDescent="0.25">
      <c r="A1493" s="4">
        <v>1491</v>
      </c>
      <c r="B1493" s="4" t="s">
        <v>5017</v>
      </c>
      <c r="C1493" s="224" t="s">
        <v>5013</v>
      </c>
      <c r="D1493" s="225" t="s">
        <v>818</v>
      </c>
      <c r="E1493" s="225" t="s">
        <v>5139</v>
      </c>
      <c r="F1493" s="26" t="s">
        <v>2101</v>
      </c>
      <c r="G1493" s="26" t="s">
        <v>2296</v>
      </c>
      <c r="H1493" s="26" t="s">
        <v>40</v>
      </c>
      <c r="I1493" s="8">
        <v>45730</v>
      </c>
      <c r="J1493" s="71">
        <f t="shared" ca="1" si="201"/>
        <v>287.39353854166984</v>
      </c>
      <c r="K1493" s="19">
        <v>364</v>
      </c>
      <c r="L1493" s="70">
        <f t="shared" si="202"/>
        <v>46094</v>
      </c>
      <c r="M1493" s="224" t="s">
        <v>5139</v>
      </c>
      <c r="O1493" s="225" t="s">
        <v>5169</v>
      </c>
      <c r="R1493" s="209"/>
      <c r="Y1493" s="225" t="s">
        <v>5024</v>
      </c>
      <c r="Z1493" s="110" t="s">
        <v>4928</v>
      </c>
    </row>
    <row r="1494" spans="1:26" ht="21" hidden="1" customHeight="1" x14ac:dyDescent="0.25">
      <c r="A1494" s="4">
        <v>1492</v>
      </c>
      <c r="B1494" s="4" t="s">
        <v>5017</v>
      </c>
      <c r="C1494" s="224" t="s">
        <v>5013</v>
      </c>
      <c r="D1494" s="225" t="s">
        <v>818</v>
      </c>
      <c r="E1494" s="225" t="s">
        <v>5139</v>
      </c>
      <c r="F1494" s="26" t="s">
        <v>2101</v>
      </c>
      <c r="G1494" s="26" t="s">
        <v>2296</v>
      </c>
      <c r="H1494" s="26" t="s">
        <v>40</v>
      </c>
      <c r="I1494" s="8">
        <v>45730</v>
      </c>
      <c r="J1494" s="71">
        <f t="shared" ca="1" si="201"/>
        <v>287.39353854166984</v>
      </c>
      <c r="K1494" s="19">
        <v>364</v>
      </c>
      <c r="L1494" s="70">
        <f t="shared" si="202"/>
        <v>46094</v>
      </c>
      <c r="M1494" s="224" t="s">
        <v>5139</v>
      </c>
      <c r="O1494" s="225" t="s">
        <v>5169</v>
      </c>
      <c r="R1494" s="209"/>
      <c r="Y1494" s="225" t="s">
        <v>5025</v>
      </c>
      <c r="Z1494" s="110" t="s">
        <v>4929</v>
      </c>
    </row>
    <row r="1495" spans="1:26" ht="21" hidden="1" customHeight="1" x14ac:dyDescent="0.25">
      <c r="A1495" s="4">
        <v>1493</v>
      </c>
      <c r="B1495" s="4" t="s">
        <v>5017</v>
      </c>
      <c r="C1495" s="224" t="s">
        <v>5013</v>
      </c>
      <c r="D1495" s="225" t="s">
        <v>5120</v>
      </c>
      <c r="E1495" s="225"/>
      <c r="F1495" s="26" t="s">
        <v>2101</v>
      </c>
      <c r="G1495" s="26" t="s">
        <v>2296</v>
      </c>
      <c r="H1495" s="26" t="s">
        <v>40</v>
      </c>
      <c r="I1495" s="8">
        <v>45730</v>
      </c>
      <c r="J1495" s="71">
        <f t="shared" ca="1" si="201"/>
        <v>287.39353854166984</v>
      </c>
      <c r="K1495" s="19">
        <v>364</v>
      </c>
      <c r="L1495" s="70">
        <f t="shared" si="202"/>
        <v>46094</v>
      </c>
      <c r="M1495" s="224"/>
      <c r="O1495" s="225" t="s">
        <v>3597</v>
      </c>
      <c r="R1495" s="209">
        <v>2.5</v>
      </c>
      <c r="Y1495" s="225" t="s">
        <v>5026</v>
      </c>
      <c r="Z1495" s="110" t="s">
        <v>4930</v>
      </c>
    </row>
    <row r="1496" spans="1:26" ht="21" hidden="1" customHeight="1" x14ac:dyDescent="0.25">
      <c r="A1496" s="4">
        <v>1494</v>
      </c>
      <c r="B1496" s="4" t="s">
        <v>5017</v>
      </c>
      <c r="C1496" s="224" t="s">
        <v>5013</v>
      </c>
      <c r="D1496" s="225" t="s">
        <v>5120</v>
      </c>
      <c r="E1496" s="225"/>
      <c r="F1496" s="26" t="s">
        <v>2101</v>
      </c>
      <c r="G1496" s="26" t="s">
        <v>2296</v>
      </c>
      <c r="H1496" s="26" t="s">
        <v>40</v>
      </c>
      <c r="I1496" s="8">
        <v>45730</v>
      </c>
      <c r="J1496" s="71">
        <f t="shared" ca="1" si="201"/>
        <v>287.39353854166984</v>
      </c>
      <c r="K1496" s="19">
        <v>364</v>
      </c>
      <c r="L1496" s="70">
        <f t="shared" si="202"/>
        <v>46094</v>
      </c>
      <c r="M1496" s="224"/>
      <c r="O1496" s="225" t="s">
        <v>3597</v>
      </c>
      <c r="R1496" s="209">
        <v>2.5</v>
      </c>
      <c r="Y1496" s="225" t="s">
        <v>5027</v>
      </c>
      <c r="Z1496" s="110" t="s">
        <v>4931</v>
      </c>
    </row>
    <row r="1497" spans="1:26" ht="21" hidden="1" customHeight="1" x14ac:dyDescent="0.25">
      <c r="A1497" s="4">
        <v>1495</v>
      </c>
      <c r="B1497" s="4" t="s">
        <v>5017</v>
      </c>
      <c r="C1497" s="224" t="s">
        <v>5013</v>
      </c>
      <c r="D1497" s="225" t="s">
        <v>5120</v>
      </c>
      <c r="E1497" s="225"/>
      <c r="F1497" s="26" t="s">
        <v>2101</v>
      </c>
      <c r="G1497" s="26" t="s">
        <v>2296</v>
      </c>
      <c r="H1497" s="26" t="s">
        <v>40</v>
      </c>
      <c r="I1497" s="8">
        <v>45730</v>
      </c>
      <c r="J1497" s="71">
        <f t="shared" ca="1" si="201"/>
        <v>287.39353854166984</v>
      </c>
      <c r="K1497" s="19">
        <v>364</v>
      </c>
      <c r="L1497" s="70">
        <f t="shared" si="202"/>
        <v>46094</v>
      </c>
      <c r="M1497" s="224"/>
      <c r="O1497" s="225" t="s">
        <v>3597</v>
      </c>
      <c r="R1497" s="209">
        <v>2.5</v>
      </c>
      <c r="Y1497" s="225" t="s">
        <v>5028</v>
      </c>
      <c r="Z1497" s="110" t="s">
        <v>4932</v>
      </c>
    </row>
    <row r="1498" spans="1:26" ht="21" hidden="1" customHeight="1" x14ac:dyDescent="0.25">
      <c r="A1498" s="4">
        <v>1496</v>
      </c>
      <c r="B1498" s="4" t="s">
        <v>5017</v>
      </c>
      <c r="C1498" s="224" t="s">
        <v>5013</v>
      </c>
      <c r="D1498" s="225" t="s">
        <v>5120</v>
      </c>
      <c r="E1498" s="225"/>
      <c r="F1498" s="26" t="s">
        <v>2101</v>
      </c>
      <c r="G1498" s="26" t="s">
        <v>2296</v>
      </c>
      <c r="H1498" s="26" t="s">
        <v>40</v>
      </c>
      <c r="I1498" s="8">
        <v>45730</v>
      </c>
      <c r="J1498" s="71">
        <f t="shared" ca="1" si="201"/>
        <v>287.39353854166984</v>
      </c>
      <c r="K1498" s="19">
        <v>364</v>
      </c>
      <c r="L1498" s="70">
        <f t="shared" si="202"/>
        <v>46094</v>
      </c>
      <c r="M1498" s="224"/>
      <c r="O1498" s="225" t="s">
        <v>3597</v>
      </c>
      <c r="R1498" s="209">
        <v>2.5</v>
      </c>
      <c r="Y1498" s="225" t="s">
        <v>5029</v>
      </c>
      <c r="Z1498" s="110" t="s">
        <v>4933</v>
      </c>
    </row>
    <row r="1499" spans="1:26" ht="21" hidden="1" customHeight="1" x14ac:dyDescent="0.25">
      <c r="A1499" s="4">
        <v>1497</v>
      </c>
      <c r="B1499" s="4" t="s">
        <v>5017</v>
      </c>
      <c r="C1499" s="224" t="s">
        <v>5013</v>
      </c>
      <c r="D1499" s="225" t="s">
        <v>5121</v>
      </c>
      <c r="E1499" s="225" t="s">
        <v>5140</v>
      </c>
      <c r="F1499" s="26" t="s">
        <v>2101</v>
      </c>
      <c r="G1499" s="26" t="s">
        <v>2296</v>
      </c>
      <c r="H1499" s="26" t="s">
        <v>40</v>
      </c>
      <c r="I1499" s="8">
        <v>45730</v>
      </c>
      <c r="J1499" s="71">
        <f t="shared" ca="1" si="201"/>
        <v>287.39353854166984</v>
      </c>
      <c r="K1499" s="19">
        <v>364</v>
      </c>
      <c r="L1499" s="70">
        <f t="shared" si="202"/>
        <v>46094</v>
      </c>
      <c r="M1499" s="224" t="s">
        <v>5140</v>
      </c>
      <c r="O1499" s="225" t="s">
        <v>307</v>
      </c>
      <c r="R1499" s="209">
        <v>2.5</v>
      </c>
      <c r="Y1499" s="225" t="s">
        <v>5030</v>
      </c>
      <c r="Z1499" s="110" t="s">
        <v>4934</v>
      </c>
    </row>
    <row r="1500" spans="1:26" ht="21" hidden="1" customHeight="1" x14ac:dyDescent="0.25">
      <c r="A1500" s="4">
        <v>1498</v>
      </c>
      <c r="B1500" s="4" t="s">
        <v>5017</v>
      </c>
      <c r="C1500" s="224" t="s">
        <v>5013</v>
      </c>
      <c r="D1500" s="225" t="s">
        <v>5121</v>
      </c>
      <c r="E1500" s="225" t="s">
        <v>5140</v>
      </c>
      <c r="F1500" s="26" t="s">
        <v>2101</v>
      </c>
      <c r="G1500" s="26" t="s">
        <v>2296</v>
      </c>
      <c r="H1500" s="26" t="s">
        <v>40</v>
      </c>
      <c r="I1500" s="8">
        <v>45730</v>
      </c>
      <c r="J1500" s="71">
        <f t="shared" ca="1" si="201"/>
        <v>287.39353854166984</v>
      </c>
      <c r="K1500" s="19">
        <v>364</v>
      </c>
      <c r="L1500" s="70">
        <f t="shared" si="202"/>
        <v>46094</v>
      </c>
      <c r="M1500" s="224" t="s">
        <v>5140</v>
      </c>
      <c r="O1500" s="225" t="s">
        <v>307</v>
      </c>
      <c r="R1500" s="209">
        <v>2.5</v>
      </c>
      <c r="Y1500" s="225" t="s">
        <v>5031</v>
      </c>
      <c r="Z1500" s="110" t="s">
        <v>4935</v>
      </c>
    </row>
    <row r="1501" spans="1:26" ht="21" hidden="1" customHeight="1" x14ac:dyDescent="0.25">
      <c r="A1501" s="4">
        <v>1499</v>
      </c>
      <c r="B1501" s="4" t="s">
        <v>5017</v>
      </c>
      <c r="C1501" s="224" t="s">
        <v>5013</v>
      </c>
      <c r="D1501" s="225" t="s">
        <v>5121</v>
      </c>
      <c r="E1501" s="225" t="s">
        <v>5141</v>
      </c>
      <c r="F1501" s="26" t="s">
        <v>2101</v>
      </c>
      <c r="G1501" s="26" t="s">
        <v>2296</v>
      </c>
      <c r="H1501" s="26" t="s">
        <v>40</v>
      </c>
      <c r="I1501" s="8">
        <v>45730</v>
      </c>
      <c r="J1501" s="71">
        <f t="shared" ca="1" si="201"/>
        <v>287.39353854166984</v>
      </c>
      <c r="K1501" s="19">
        <v>364</v>
      </c>
      <c r="L1501" s="70">
        <f t="shared" si="202"/>
        <v>46094</v>
      </c>
      <c r="M1501" s="224" t="s">
        <v>5141</v>
      </c>
      <c r="O1501" s="225" t="s">
        <v>307</v>
      </c>
      <c r="R1501" s="209">
        <v>1</v>
      </c>
      <c r="Y1501" s="225" t="s">
        <v>5032</v>
      </c>
      <c r="Z1501" s="110" t="s">
        <v>4936</v>
      </c>
    </row>
    <row r="1502" spans="1:26" ht="21" hidden="1" customHeight="1" x14ac:dyDescent="0.25">
      <c r="A1502" s="4">
        <v>1500</v>
      </c>
      <c r="B1502" s="4" t="s">
        <v>5017</v>
      </c>
      <c r="C1502" s="224" t="s">
        <v>5013</v>
      </c>
      <c r="D1502" s="225" t="s">
        <v>5121</v>
      </c>
      <c r="E1502" s="225" t="s">
        <v>5142</v>
      </c>
      <c r="F1502" s="26" t="s">
        <v>2101</v>
      </c>
      <c r="G1502" s="26" t="s">
        <v>2296</v>
      </c>
      <c r="H1502" s="26" t="s">
        <v>40</v>
      </c>
      <c r="I1502" s="8">
        <v>45730</v>
      </c>
      <c r="J1502" s="71">
        <f t="shared" ca="1" si="201"/>
        <v>287.39353854166984</v>
      </c>
      <c r="K1502" s="19">
        <v>364</v>
      </c>
      <c r="L1502" s="70">
        <f t="shared" si="202"/>
        <v>46094</v>
      </c>
      <c r="M1502" s="224" t="s">
        <v>5142</v>
      </c>
      <c r="O1502" s="225" t="s">
        <v>307</v>
      </c>
      <c r="R1502" s="209">
        <v>1</v>
      </c>
      <c r="Y1502" s="225" t="s">
        <v>5033</v>
      </c>
      <c r="Z1502" s="110" t="s">
        <v>4937</v>
      </c>
    </row>
    <row r="1503" spans="1:26" ht="21" hidden="1" customHeight="1" x14ac:dyDescent="0.25">
      <c r="A1503" s="4">
        <v>1501</v>
      </c>
      <c r="B1503" s="4" t="s">
        <v>5017</v>
      </c>
      <c r="C1503" s="224" t="s">
        <v>5013</v>
      </c>
      <c r="D1503" s="225" t="s">
        <v>5121</v>
      </c>
      <c r="E1503" s="225" t="s">
        <v>1059</v>
      </c>
      <c r="F1503" s="26" t="s">
        <v>2101</v>
      </c>
      <c r="G1503" s="26" t="s">
        <v>2296</v>
      </c>
      <c r="H1503" s="26" t="s">
        <v>40</v>
      </c>
      <c r="I1503" s="8">
        <v>45730</v>
      </c>
      <c r="J1503" s="71">
        <f t="shared" ca="1" si="201"/>
        <v>287.39353854166984</v>
      </c>
      <c r="K1503" s="19">
        <v>364</v>
      </c>
      <c r="L1503" s="70">
        <f t="shared" si="202"/>
        <v>46094</v>
      </c>
      <c r="M1503" s="224" t="s">
        <v>1059</v>
      </c>
      <c r="O1503" s="225" t="s">
        <v>307</v>
      </c>
      <c r="R1503" s="209">
        <v>2.5</v>
      </c>
      <c r="Y1503" s="225" t="s">
        <v>5034</v>
      </c>
      <c r="Z1503" s="110" t="s">
        <v>4938</v>
      </c>
    </row>
    <row r="1504" spans="1:26" ht="21" hidden="1" customHeight="1" x14ac:dyDescent="0.25">
      <c r="A1504" s="4">
        <v>1502</v>
      </c>
      <c r="B1504" s="4" t="s">
        <v>5017</v>
      </c>
      <c r="C1504" s="224" t="s">
        <v>5013</v>
      </c>
      <c r="D1504" s="225" t="s">
        <v>5121</v>
      </c>
      <c r="E1504" s="225"/>
      <c r="F1504" s="26" t="s">
        <v>2101</v>
      </c>
      <c r="G1504" s="26" t="s">
        <v>2296</v>
      </c>
      <c r="H1504" s="26" t="s">
        <v>40</v>
      </c>
      <c r="I1504" s="8">
        <v>45730</v>
      </c>
      <c r="J1504" s="71">
        <f t="shared" ca="1" si="201"/>
        <v>287.39353854166984</v>
      </c>
      <c r="K1504" s="19">
        <v>364</v>
      </c>
      <c r="L1504" s="70">
        <f t="shared" si="202"/>
        <v>46094</v>
      </c>
      <c r="M1504" s="224"/>
      <c r="O1504" s="225" t="s">
        <v>4258</v>
      </c>
      <c r="R1504" s="209">
        <v>2.5</v>
      </c>
      <c r="Y1504" s="225" t="s">
        <v>5035</v>
      </c>
      <c r="Z1504" s="110" t="s">
        <v>4939</v>
      </c>
    </row>
    <row r="1505" spans="1:26" ht="21" hidden="1" customHeight="1" x14ac:dyDescent="0.25">
      <c r="A1505" s="4">
        <v>1503</v>
      </c>
      <c r="B1505" s="4" t="s">
        <v>5017</v>
      </c>
      <c r="C1505" s="224" t="s">
        <v>4052</v>
      </c>
      <c r="D1505" s="225" t="s">
        <v>5121</v>
      </c>
      <c r="E1505" s="225" t="s">
        <v>5143</v>
      </c>
      <c r="F1505" s="26" t="s">
        <v>2101</v>
      </c>
      <c r="G1505" s="26" t="s">
        <v>2296</v>
      </c>
      <c r="H1505" s="26" t="s">
        <v>40</v>
      </c>
      <c r="I1505" s="8">
        <v>45730</v>
      </c>
      <c r="J1505" s="71">
        <f t="shared" ca="1" si="201"/>
        <v>287.39353854166984</v>
      </c>
      <c r="K1505" s="19">
        <v>364</v>
      </c>
      <c r="L1505" s="70">
        <f t="shared" si="202"/>
        <v>46094</v>
      </c>
      <c r="M1505" s="224" t="s">
        <v>5143</v>
      </c>
      <c r="O1505" s="225" t="s">
        <v>5170</v>
      </c>
      <c r="R1505" s="209" t="s">
        <v>4530</v>
      </c>
      <c r="Y1505" s="225" t="s">
        <v>5036</v>
      </c>
      <c r="Z1505" s="110" t="s">
        <v>4940</v>
      </c>
    </row>
    <row r="1506" spans="1:26" ht="21" hidden="1" customHeight="1" x14ac:dyDescent="0.25">
      <c r="A1506" s="4">
        <v>1504</v>
      </c>
      <c r="B1506" s="4" t="s">
        <v>5017</v>
      </c>
      <c r="C1506" s="224" t="s">
        <v>5013</v>
      </c>
      <c r="D1506" s="225" t="s">
        <v>5121</v>
      </c>
      <c r="E1506" s="225" t="s">
        <v>1059</v>
      </c>
      <c r="F1506" s="26" t="s">
        <v>2101</v>
      </c>
      <c r="G1506" s="26" t="s">
        <v>2296</v>
      </c>
      <c r="H1506" s="26" t="s">
        <v>40</v>
      </c>
      <c r="I1506" s="8">
        <v>45730</v>
      </c>
      <c r="J1506" s="71">
        <f t="shared" ca="1" si="201"/>
        <v>287.39353854166984</v>
      </c>
      <c r="K1506" s="19">
        <v>364</v>
      </c>
      <c r="L1506" s="70">
        <f t="shared" si="202"/>
        <v>46094</v>
      </c>
      <c r="M1506" s="224" t="s">
        <v>1059</v>
      </c>
      <c r="O1506" s="225" t="s">
        <v>4258</v>
      </c>
      <c r="R1506" s="209">
        <v>2.5</v>
      </c>
      <c r="Y1506" s="225" t="s">
        <v>5037</v>
      </c>
      <c r="Z1506" s="110" t="s">
        <v>4941</v>
      </c>
    </row>
    <row r="1507" spans="1:26" ht="21" hidden="1" customHeight="1" x14ac:dyDescent="0.25">
      <c r="A1507" s="4">
        <v>1505</v>
      </c>
      <c r="B1507" s="4" t="s">
        <v>5017</v>
      </c>
      <c r="C1507" s="224" t="s">
        <v>4052</v>
      </c>
      <c r="D1507" s="225" t="s">
        <v>5121</v>
      </c>
      <c r="E1507" s="225" t="s">
        <v>5144</v>
      </c>
      <c r="F1507" s="26" t="s">
        <v>2101</v>
      </c>
      <c r="G1507" s="26" t="s">
        <v>2296</v>
      </c>
      <c r="H1507" s="26" t="s">
        <v>40</v>
      </c>
      <c r="I1507" s="8">
        <v>45730</v>
      </c>
      <c r="J1507" s="71">
        <f t="shared" ca="1" si="201"/>
        <v>287.39353854166984</v>
      </c>
      <c r="K1507" s="19">
        <v>364</v>
      </c>
      <c r="L1507" s="70">
        <f t="shared" si="202"/>
        <v>46094</v>
      </c>
      <c r="M1507" s="224" t="s">
        <v>5144</v>
      </c>
      <c r="O1507" s="225" t="s">
        <v>5171</v>
      </c>
      <c r="R1507" s="209" t="s">
        <v>4920</v>
      </c>
      <c r="Y1507" s="225" t="s">
        <v>5038</v>
      </c>
      <c r="Z1507" s="110" t="s">
        <v>4942</v>
      </c>
    </row>
    <row r="1508" spans="1:26" ht="21" hidden="1" customHeight="1" x14ac:dyDescent="0.25">
      <c r="A1508" s="4">
        <v>1506</v>
      </c>
      <c r="B1508" s="4" t="s">
        <v>5017</v>
      </c>
      <c r="C1508" s="224" t="s">
        <v>5013</v>
      </c>
      <c r="D1508" s="225" t="s">
        <v>5121</v>
      </c>
      <c r="E1508" s="225"/>
      <c r="F1508" s="26" t="s">
        <v>2101</v>
      </c>
      <c r="G1508" s="26" t="s">
        <v>2296</v>
      </c>
      <c r="H1508" s="26" t="s">
        <v>40</v>
      </c>
      <c r="I1508" s="8">
        <v>45730</v>
      </c>
      <c r="J1508" s="71">
        <f t="shared" ca="1" si="201"/>
        <v>287.39353854166984</v>
      </c>
      <c r="K1508" s="19">
        <v>364</v>
      </c>
      <c r="L1508" s="70">
        <f t="shared" si="202"/>
        <v>46094</v>
      </c>
      <c r="M1508" s="224"/>
      <c r="O1508" s="225" t="s">
        <v>307</v>
      </c>
      <c r="R1508" s="209">
        <v>1</v>
      </c>
      <c r="Y1508" s="225" t="s">
        <v>5039</v>
      </c>
      <c r="Z1508" s="110" t="s">
        <v>4943</v>
      </c>
    </row>
    <row r="1509" spans="1:26" ht="21" hidden="1" customHeight="1" x14ac:dyDescent="0.25">
      <c r="A1509" s="4">
        <v>1507</v>
      </c>
      <c r="B1509" s="4" t="s">
        <v>5017</v>
      </c>
      <c r="C1509" s="224" t="s">
        <v>4052</v>
      </c>
      <c r="D1509" s="225" t="s">
        <v>5121</v>
      </c>
      <c r="E1509" s="225" t="s">
        <v>5145</v>
      </c>
      <c r="F1509" s="26" t="s">
        <v>2101</v>
      </c>
      <c r="G1509" s="26" t="s">
        <v>2296</v>
      </c>
      <c r="H1509" s="26" t="s">
        <v>40</v>
      </c>
      <c r="I1509" s="8">
        <v>45730</v>
      </c>
      <c r="J1509" s="71">
        <f t="shared" ca="1" si="201"/>
        <v>287.39353854166984</v>
      </c>
      <c r="K1509" s="19">
        <v>364</v>
      </c>
      <c r="L1509" s="70">
        <f t="shared" si="202"/>
        <v>46094</v>
      </c>
      <c r="M1509" s="224" t="s">
        <v>5145</v>
      </c>
      <c r="O1509" s="225" t="s">
        <v>5171</v>
      </c>
      <c r="R1509" s="209" t="s">
        <v>4920</v>
      </c>
      <c r="Y1509" s="225" t="s">
        <v>5040</v>
      </c>
      <c r="Z1509" s="110" t="s">
        <v>4944</v>
      </c>
    </row>
    <row r="1510" spans="1:26" ht="21" hidden="1" customHeight="1" x14ac:dyDescent="0.25">
      <c r="A1510" s="4">
        <v>1508</v>
      </c>
      <c r="B1510" s="4" t="s">
        <v>5017</v>
      </c>
      <c r="C1510" s="224" t="s">
        <v>4669</v>
      </c>
      <c r="D1510" s="225" t="s">
        <v>5121</v>
      </c>
      <c r="E1510" s="225" t="s">
        <v>5146</v>
      </c>
      <c r="F1510" s="26" t="s">
        <v>2101</v>
      </c>
      <c r="G1510" s="26" t="s">
        <v>2296</v>
      </c>
      <c r="H1510" s="26" t="s">
        <v>40</v>
      </c>
      <c r="I1510" s="8">
        <v>45730</v>
      </c>
      <c r="J1510" s="71">
        <f t="shared" ca="1" si="201"/>
        <v>287.39353854166984</v>
      </c>
      <c r="K1510" s="19">
        <v>364</v>
      </c>
      <c r="L1510" s="70">
        <f t="shared" si="202"/>
        <v>46094</v>
      </c>
      <c r="M1510" s="224" t="s">
        <v>5146</v>
      </c>
      <c r="O1510" s="225" t="s">
        <v>4261</v>
      </c>
      <c r="R1510" s="209"/>
      <c r="Y1510" s="225" t="s">
        <v>5041</v>
      </c>
      <c r="Z1510" s="110" t="s">
        <v>4945</v>
      </c>
    </row>
    <row r="1511" spans="1:26" ht="21" hidden="1" customHeight="1" x14ac:dyDescent="0.25">
      <c r="A1511" s="4">
        <v>1509</v>
      </c>
      <c r="B1511" s="4" t="s">
        <v>5017</v>
      </c>
      <c r="C1511" s="224" t="s">
        <v>4669</v>
      </c>
      <c r="D1511" s="225" t="s">
        <v>5121</v>
      </c>
      <c r="E1511" s="225" t="s">
        <v>5146</v>
      </c>
      <c r="F1511" s="26" t="s">
        <v>2101</v>
      </c>
      <c r="G1511" s="26" t="s">
        <v>2296</v>
      </c>
      <c r="H1511" s="26" t="s">
        <v>40</v>
      </c>
      <c r="I1511" s="8">
        <v>45730</v>
      </c>
      <c r="J1511" s="71">
        <f t="shared" ca="1" si="201"/>
        <v>287.39353854166984</v>
      </c>
      <c r="K1511" s="19">
        <v>364</v>
      </c>
      <c r="L1511" s="70">
        <f t="shared" si="202"/>
        <v>46094</v>
      </c>
      <c r="M1511" s="224" t="s">
        <v>5146</v>
      </c>
      <c r="O1511" s="225" t="s">
        <v>4275</v>
      </c>
      <c r="R1511" s="209"/>
      <c r="Y1511" s="225" t="s">
        <v>5042</v>
      </c>
      <c r="Z1511" s="110" t="s">
        <v>4946</v>
      </c>
    </row>
    <row r="1512" spans="1:26" ht="21" hidden="1" customHeight="1" x14ac:dyDescent="0.25">
      <c r="A1512" s="4">
        <v>1510</v>
      </c>
      <c r="B1512" s="4" t="s">
        <v>5017</v>
      </c>
      <c r="C1512" s="224" t="s">
        <v>4669</v>
      </c>
      <c r="D1512" s="225" t="s">
        <v>5121</v>
      </c>
      <c r="E1512" s="225" t="s">
        <v>5147</v>
      </c>
      <c r="F1512" s="26" t="s">
        <v>2101</v>
      </c>
      <c r="G1512" s="26" t="s">
        <v>2296</v>
      </c>
      <c r="H1512" s="26" t="s">
        <v>40</v>
      </c>
      <c r="I1512" s="8">
        <v>45730</v>
      </c>
      <c r="J1512" s="71">
        <f t="shared" ca="1" si="201"/>
        <v>287.39353854166984</v>
      </c>
      <c r="K1512" s="19">
        <v>364</v>
      </c>
      <c r="L1512" s="70">
        <f t="shared" si="202"/>
        <v>46094</v>
      </c>
      <c r="M1512" s="224" t="s">
        <v>5147</v>
      </c>
      <c r="O1512" s="225" t="s">
        <v>4261</v>
      </c>
      <c r="R1512" s="209"/>
      <c r="Y1512" s="225" t="s">
        <v>5043</v>
      </c>
      <c r="Z1512" s="110" t="s">
        <v>4947</v>
      </c>
    </row>
    <row r="1513" spans="1:26" ht="21" hidden="1" customHeight="1" x14ac:dyDescent="0.25">
      <c r="A1513" s="4">
        <v>1511</v>
      </c>
      <c r="B1513" s="4" t="s">
        <v>5017</v>
      </c>
      <c r="C1513" s="224" t="s">
        <v>5013</v>
      </c>
      <c r="D1513" s="225" t="s">
        <v>5121</v>
      </c>
      <c r="E1513" s="225" t="s">
        <v>5148</v>
      </c>
      <c r="F1513" s="26" t="s">
        <v>2101</v>
      </c>
      <c r="G1513" s="26" t="s">
        <v>2296</v>
      </c>
      <c r="H1513" s="26" t="s">
        <v>40</v>
      </c>
      <c r="I1513" s="8">
        <v>45730</v>
      </c>
      <c r="J1513" s="71">
        <f t="shared" ca="1" si="201"/>
        <v>287.39353854166984</v>
      </c>
      <c r="K1513" s="19">
        <v>364</v>
      </c>
      <c r="L1513" s="70">
        <f t="shared" si="202"/>
        <v>46094</v>
      </c>
      <c r="M1513" s="224" t="s">
        <v>5148</v>
      </c>
      <c r="O1513" s="225" t="s">
        <v>5172</v>
      </c>
      <c r="R1513" s="209">
        <v>2.5</v>
      </c>
      <c r="Y1513" s="225" t="s">
        <v>5044</v>
      </c>
      <c r="Z1513" s="110" t="s">
        <v>4948</v>
      </c>
    </row>
    <row r="1514" spans="1:26" ht="21" hidden="1" customHeight="1" x14ac:dyDescent="0.25">
      <c r="A1514" s="4">
        <v>1512</v>
      </c>
      <c r="B1514" s="4" t="s">
        <v>5017</v>
      </c>
      <c r="C1514" s="224" t="s">
        <v>4052</v>
      </c>
      <c r="D1514" s="225" t="s">
        <v>5121</v>
      </c>
      <c r="E1514" s="225" t="s">
        <v>5149</v>
      </c>
      <c r="F1514" s="26" t="s">
        <v>2101</v>
      </c>
      <c r="G1514" s="26" t="s">
        <v>2296</v>
      </c>
      <c r="H1514" s="26" t="s">
        <v>40</v>
      </c>
      <c r="I1514" s="8">
        <v>45730</v>
      </c>
      <c r="J1514" s="71">
        <f t="shared" ca="1" si="201"/>
        <v>287.39353854166984</v>
      </c>
      <c r="K1514" s="19">
        <v>364</v>
      </c>
      <c r="L1514" s="70">
        <f t="shared" si="202"/>
        <v>46094</v>
      </c>
      <c r="M1514" s="224" t="s">
        <v>5149</v>
      </c>
      <c r="O1514" s="225" t="s">
        <v>5173</v>
      </c>
      <c r="R1514" s="209" t="s">
        <v>4920</v>
      </c>
      <c r="Y1514" s="225" t="s">
        <v>5045</v>
      </c>
      <c r="Z1514" s="110" t="s">
        <v>4949</v>
      </c>
    </row>
    <row r="1515" spans="1:26" ht="21" hidden="1" customHeight="1" x14ac:dyDescent="0.25">
      <c r="A1515" s="4">
        <v>1513</v>
      </c>
      <c r="B1515" s="4" t="s">
        <v>5017</v>
      </c>
      <c r="C1515" s="224" t="s">
        <v>5014</v>
      </c>
      <c r="D1515" s="225" t="s">
        <v>5121</v>
      </c>
      <c r="E1515" s="225" t="s">
        <v>5150</v>
      </c>
      <c r="F1515" s="26" t="s">
        <v>2101</v>
      </c>
      <c r="G1515" s="26" t="s">
        <v>2296</v>
      </c>
      <c r="H1515" s="26" t="s">
        <v>40</v>
      </c>
      <c r="I1515" s="8">
        <v>45730</v>
      </c>
      <c r="J1515" s="71">
        <f t="shared" ca="1" si="201"/>
        <v>287.39353854166984</v>
      </c>
      <c r="K1515" s="19">
        <v>364</v>
      </c>
      <c r="L1515" s="70">
        <f t="shared" si="202"/>
        <v>46094</v>
      </c>
      <c r="M1515" s="224" t="s">
        <v>5150</v>
      </c>
      <c r="O1515" s="225" t="s">
        <v>5174</v>
      </c>
      <c r="R1515" s="209"/>
      <c r="Y1515" s="225" t="s">
        <v>5046</v>
      </c>
      <c r="Z1515" s="110" t="s">
        <v>4950</v>
      </c>
    </row>
    <row r="1516" spans="1:26" ht="21" hidden="1" customHeight="1" x14ac:dyDescent="0.25">
      <c r="A1516" s="4">
        <v>1514</v>
      </c>
      <c r="B1516" s="4" t="s">
        <v>5017</v>
      </c>
      <c r="C1516" s="224" t="s">
        <v>5015</v>
      </c>
      <c r="D1516" s="225" t="s">
        <v>5121</v>
      </c>
      <c r="E1516" s="225" t="s">
        <v>5151</v>
      </c>
      <c r="F1516" s="26" t="s">
        <v>2101</v>
      </c>
      <c r="G1516" s="26" t="s">
        <v>2296</v>
      </c>
      <c r="H1516" s="26" t="s">
        <v>40</v>
      </c>
      <c r="I1516" s="8">
        <v>45730</v>
      </c>
      <c r="J1516" s="71">
        <f t="shared" ca="1" si="201"/>
        <v>287.39353854166984</v>
      </c>
      <c r="K1516" s="19">
        <v>364</v>
      </c>
      <c r="L1516" s="70">
        <f t="shared" si="202"/>
        <v>46094</v>
      </c>
      <c r="M1516" s="224" t="s">
        <v>5151</v>
      </c>
      <c r="O1516" s="225" t="s">
        <v>5175</v>
      </c>
      <c r="R1516" s="209">
        <v>2</v>
      </c>
      <c r="Y1516" s="225" t="s">
        <v>5047</v>
      </c>
      <c r="Z1516" s="110" t="s">
        <v>4951</v>
      </c>
    </row>
    <row r="1517" spans="1:26" ht="21" hidden="1" customHeight="1" x14ac:dyDescent="0.25">
      <c r="A1517" s="4">
        <v>1515</v>
      </c>
      <c r="B1517" s="4" t="s">
        <v>5017</v>
      </c>
      <c r="C1517" s="224" t="s">
        <v>5013</v>
      </c>
      <c r="D1517" s="225" t="s">
        <v>5121</v>
      </c>
      <c r="E1517" s="225"/>
      <c r="F1517" s="26" t="s">
        <v>2101</v>
      </c>
      <c r="G1517" s="26" t="s">
        <v>2296</v>
      </c>
      <c r="H1517" s="26" t="s">
        <v>40</v>
      </c>
      <c r="I1517" s="8">
        <v>45730</v>
      </c>
      <c r="J1517" s="71">
        <f t="shared" ca="1" si="201"/>
        <v>287.39353854166984</v>
      </c>
      <c r="K1517" s="19">
        <v>364</v>
      </c>
      <c r="L1517" s="70">
        <f t="shared" si="202"/>
        <v>46094</v>
      </c>
      <c r="M1517" s="224"/>
      <c r="O1517" s="225" t="s">
        <v>307</v>
      </c>
      <c r="R1517" s="209">
        <v>1.6</v>
      </c>
      <c r="Y1517" s="225" t="s">
        <v>5048</v>
      </c>
      <c r="Z1517" s="110" t="s">
        <v>4952</v>
      </c>
    </row>
    <row r="1518" spans="1:26" ht="21" hidden="1" customHeight="1" x14ac:dyDescent="0.25">
      <c r="A1518" s="4">
        <v>1516</v>
      </c>
      <c r="B1518" s="4" t="s">
        <v>5017</v>
      </c>
      <c r="C1518" s="214" t="s">
        <v>5016</v>
      </c>
      <c r="D1518" s="209" t="s">
        <v>5121</v>
      </c>
      <c r="E1518" s="209" t="s">
        <v>5152</v>
      </c>
      <c r="F1518" s="26" t="s">
        <v>2101</v>
      </c>
      <c r="G1518" s="26" t="s">
        <v>2296</v>
      </c>
      <c r="H1518" s="26" t="s">
        <v>40</v>
      </c>
      <c r="I1518" s="8">
        <v>45730</v>
      </c>
      <c r="J1518" s="71">
        <f t="shared" ca="1" si="201"/>
        <v>287.39353854166984</v>
      </c>
      <c r="K1518" s="19">
        <v>364</v>
      </c>
      <c r="L1518" s="70">
        <f t="shared" si="202"/>
        <v>46094</v>
      </c>
      <c r="M1518" s="214" t="s">
        <v>5152</v>
      </c>
      <c r="O1518" s="209" t="s">
        <v>5176</v>
      </c>
      <c r="R1518" s="209"/>
      <c r="Y1518" s="209" t="s">
        <v>5049</v>
      </c>
      <c r="Z1518" s="110"/>
    </row>
    <row r="1519" spans="1:26" ht="21" hidden="1" customHeight="1" x14ac:dyDescent="0.25">
      <c r="A1519" s="4">
        <v>1517</v>
      </c>
      <c r="B1519" s="4" t="s">
        <v>5017</v>
      </c>
      <c r="C1519" s="224" t="s">
        <v>5013</v>
      </c>
      <c r="D1519" s="225" t="s">
        <v>5122</v>
      </c>
      <c r="E1519" s="225"/>
      <c r="F1519" s="26" t="s">
        <v>2101</v>
      </c>
      <c r="G1519" s="26" t="s">
        <v>2296</v>
      </c>
      <c r="H1519" s="26" t="s">
        <v>40</v>
      </c>
      <c r="I1519" s="8">
        <v>45730</v>
      </c>
      <c r="J1519" s="71">
        <f t="shared" ca="1" si="201"/>
        <v>287.39353854166984</v>
      </c>
      <c r="K1519" s="19">
        <v>364</v>
      </c>
      <c r="L1519" s="70">
        <f t="shared" si="202"/>
        <v>46094</v>
      </c>
      <c r="M1519" s="224"/>
      <c r="O1519" s="225" t="s">
        <v>307</v>
      </c>
      <c r="R1519" s="209"/>
      <c r="Y1519" s="225" t="s">
        <v>5050</v>
      </c>
      <c r="Z1519" s="110" t="s">
        <v>4953</v>
      </c>
    </row>
    <row r="1520" spans="1:26" ht="21" hidden="1" customHeight="1" x14ac:dyDescent="0.25">
      <c r="A1520" s="4">
        <v>1518</v>
      </c>
      <c r="B1520" s="4" t="s">
        <v>5017</v>
      </c>
      <c r="C1520" s="224" t="s">
        <v>5013</v>
      </c>
      <c r="D1520" s="225" t="s">
        <v>5122</v>
      </c>
      <c r="E1520" s="225" t="s">
        <v>2857</v>
      </c>
      <c r="F1520" s="26" t="s">
        <v>2101</v>
      </c>
      <c r="G1520" s="26" t="s">
        <v>2296</v>
      </c>
      <c r="H1520" s="26" t="s">
        <v>40</v>
      </c>
      <c r="I1520" s="8">
        <v>45730</v>
      </c>
      <c r="J1520" s="71">
        <f t="shared" ca="1" si="201"/>
        <v>287.39353854166984</v>
      </c>
      <c r="K1520" s="19">
        <v>364</v>
      </c>
      <c r="L1520" s="70">
        <f t="shared" si="202"/>
        <v>46094</v>
      </c>
      <c r="M1520" s="224" t="s">
        <v>2857</v>
      </c>
      <c r="O1520" s="225" t="s">
        <v>307</v>
      </c>
      <c r="R1520" s="209"/>
      <c r="Y1520" s="225" t="s">
        <v>5051</v>
      </c>
      <c r="Z1520" s="110" t="s">
        <v>4954</v>
      </c>
    </row>
    <row r="1521" spans="1:26" ht="21" hidden="1" customHeight="1" x14ac:dyDescent="0.25">
      <c r="A1521" s="4">
        <v>1519</v>
      </c>
      <c r="B1521" s="4" t="s">
        <v>5017</v>
      </c>
      <c r="C1521" s="224" t="s">
        <v>5013</v>
      </c>
      <c r="D1521" s="225" t="s">
        <v>821</v>
      </c>
      <c r="E1521" s="225" t="s">
        <v>1059</v>
      </c>
      <c r="F1521" s="26" t="s">
        <v>2101</v>
      </c>
      <c r="G1521" s="26" t="s">
        <v>2296</v>
      </c>
      <c r="H1521" s="26" t="s">
        <v>40</v>
      </c>
      <c r="I1521" s="8">
        <v>45730</v>
      </c>
      <c r="J1521" s="71">
        <f t="shared" ca="1" si="201"/>
        <v>287.39353854166984</v>
      </c>
      <c r="K1521" s="19">
        <v>364</v>
      </c>
      <c r="L1521" s="70">
        <f t="shared" si="202"/>
        <v>46094</v>
      </c>
      <c r="M1521" s="224" t="s">
        <v>1059</v>
      </c>
      <c r="O1521" s="225" t="s">
        <v>307</v>
      </c>
      <c r="R1521" s="209"/>
      <c r="Y1521" s="225" t="s">
        <v>5052</v>
      </c>
      <c r="Z1521" s="110" t="s">
        <v>4955</v>
      </c>
    </row>
    <row r="1522" spans="1:26" ht="21" hidden="1" customHeight="1" x14ac:dyDescent="0.25">
      <c r="A1522" s="4">
        <v>1520</v>
      </c>
      <c r="B1522" s="4" t="s">
        <v>5017</v>
      </c>
      <c r="C1522" s="224" t="s">
        <v>5013</v>
      </c>
      <c r="D1522" s="225" t="s">
        <v>821</v>
      </c>
      <c r="E1522" s="225" t="s">
        <v>5153</v>
      </c>
      <c r="F1522" s="26" t="s">
        <v>2101</v>
      </c>
      <c r="G1522" s="26" t="s">
        <v>2296</v>
      </c>
      <c r="H1522" s="26" t="s">
        <v>40</v>
      </c>
      <c r="I1522" s="8">
        <v>45730</v>
      </c>
      <c r="J1522" s="71">
        <f t="shared" ca="1" si="201"/>
        <v>287.39353854166984</v>
      </c>
      <c r="K1522" s="19">
        <v>364</v>
      </c>
      <c r="L1522" s="70">
        <f t="shared" si="202"/>
        <v>46094</v>
      </c>
      <c r="M1522" s="224" t="s">
        <v>5153</v>
      </c>
      <c r="O1522" s="225" t="s">
        <v>307</v>
      </c>
      <c r="R1522" s="209"/>
      <c r="Y1522" s="225" t="s">
        <v>5053</v>
      </c>
      <c r="Z1522" s="110" t="s">
        <v>4956</v>
      </c>
    </row>
    <row r="1523" spans="1:26" ht="21" hidden="1" customHeight="1" x14ac:dyDescent="0.25">
      <c r="A1523" s="4">
        <v>1521</v>
      </c>
      <c r="B1523" s="4" t="s">
        <v>5017</v>
      </c>
      <c r="C1523" s="224" t="s">
        <v>5015</v>
      </c>
      <c r="D1523" s="225" t="s">
        <v>821</v>
      </c>
      <c r="E1523" s="225" t="s">
        <v>5154</v>
      </c>
      <c r="F1523" s="26" t="s">
        <v>2101</v>
      </c>
      <c r="G1523" s="26" t="s">
        <v>2296</v>
      </c>
      <c r="H1523" s="26" t="s">
        <v>40</v>
      </c>
      <c r="I1523" s="8">
        <v>45730</v>
      </c>
      <c r="J1523" s="71">
        <f t="shared" ca="1" si="201"/>
        <v>287.39353854166984</v>
      </c>
      <c r="K1523" s="19">
        <v>364</v>
      </c>
      <c r="L1523" s="70">
        <f t="shared" si="202"/>
        <v>46094</v>
      </c>
      <c r="M1523" s="224" t="s">
        <v>5154</v>
      </c>
      <c r="O1523" s="225" t="s">
        <v>5177</v>
      </c>
      <c r="R1523" s="209">
        <v>1</v>
      </c>
      <c r="Y1523" s="225" t="s">
        <v>5054</v>
      </c>
      <c r="Z1523" s="110" t="s">
        <v>4957</v>
      </c>
    </row>
    <row r="1524" spans="1:26" ht="21" hidden="1" customHeight="1" x14ac:dyDescent="0.25">
      <c r="A1524" s="4">
        <v>1522</v>
      </c>
      <c r="B1524" s="4" t="s">
        <v>5017</v>
      </c>
      <c r="C1524" s="224" t="s">
        <v>5013</v>
      </c>
      <c r="D1524" s="225" t="s">
        <v>821</v>
      </c>
      <c r="E1524" s="225" t="s">
        <v>5155</v>
      </c>
      <c r="F1524" s="26" t="s">
        <v>2101</v>
      </c>
      <c r="G1524" s="26" t="s">
        <v>2296</v>
      </c>
      <c r="H1524" s="26" t="s">
        <v>40</v>
      </c>
      <c r="I1524" s="8">
        <v>45730</v>
      </c>
      <c r="J1524" s="71">
        <f t="shared" ca="1" si="201"/>
        <v>287.39353854166984</v>
      </c>
      <c r="K1524" s="19">
        <v>364</v>
      </c>
      <c r="L1524" s="70">
        <f t="shared" si="202"/>
        <v>46094</v>
      </c>
      <c r="M1524" s="224" t="s">
        <v>5155</v>
      </c>
      <c r="O1524" s="225" t="s">
        <v>307</v>
      </c>
      <c r="R1524" s="209">
        <v>1</v>
      </c>
      <c r="Y1524" s="225" t="s">
        <v>5055</v>
      </c>
      <c r="Z1524" s="110" t="s">
        <v>4958</v>
      </c>
    </row>
    <row r="1525" spans="1:26" ht="21" hidden="1" customHeight="1" x14ac:dyDescent="0.25">
      <c r="A1525" s="4">
        <v>1523</v>
      </c>
      <c r="B1525" s="4" t="s">
        <v>5017</v>
      </c>
      <c r="C1525" s="224" t="s">
        <v>4052</v>
      </c>
      <c r="D1525" s="225" t="s">
        <v>5123</v>
      </c>
      <c r="E1525" s="225" t="s">
        <v>5156</v>
      </c>
      <c r="F1525" s="26" t="s">
        <v>2101</v>
      </c>
      <c r="G1525" s="26" t="s">
        <v>2296</v>
      </c>
      <c r="H1525" s="26" t="s">
        <v>40</v>
      </c>
      <c r="I1525" s="8">
        <v>45730</v>
      </c>
      <c r="J1525" s="71">
        <f t="shared" ca="1" si="201"/>
        <v>287.39353854166984</v>
      </c>
      <c r="K1525" s="19">
        <v>364</v>
      </c>
      <c r="L1525" s="70">
        <f t="shared" si="202"/>
        <v>46094</v>
      </c>
      <c r="M1525" s="224" t="s">
        <v>5156</v>
      </c>
      <c r="O1525" s="225" t="s">
        <v>5178</v>
      </c>
      <c r="R1525" s="209" t="s">
        <v>4534</v>
      </c>
      <c r="Y1525" s="211" t="s">
        <v>5056</v>
      </c>
      <c r="Z1525" s="110" t="s">
        <v>4959</v>
      </c>
    </row>
    <row r="1526" spans="1:26" ht="21" hidden="1" customHeight="1" x14ac:dyDescent="0.25">
      <c r="A1526" s="4">
        <v>1524</v>
      </c>
      <c r="B1526" s="4" t="s">
        <v>5017</v>
      </c>
      <c r="C1526" s="224" t="s">
        <v>4052</v>
      </c>
      <c r="D1526" s="225" t="s">
        <v>5123</v>
      </c>
      <c r="E1526" s="225" t="s">
        <v>5156</v>
      </c>
      <c r="F1526" s="26" t="s">
        <v>2101</v>
      </c>
      <c r="G1526" s="26" t="s">
        <v>2296</v>
      </c>
      <c r="H1526" s="26" t="s">
        <v>40</v>
      </c>
      <c r="I1526" s="8">
        <v>45730</v>
      </c>
      <c r="J1526" s="71">
        <f t="shared" ca="1" si="201"/>
        <v>287.39353854166984</v>
      </c>
      <c r="K1526" s="19">
        <v>364</v>
      </c>
      <c r="L1526" s="70">
        <f t="shared" si="202"/>
        <v>46094</v>
      </c>
      <c r="M1526" s="224" t="s">
        <v>5156</v>
      </c>
      <c r="O1526" s="225" t="s">
        <v>5178</v>
      </c>
      <c r="R1526" s="209" t="s">
        <v>4534</v>
      </c>
      <c r="Y1526" s="225" t="s">
        <v>5057</v>
      </c>
      <c r="Z1526" s="110" t="s">
        <v>4960</v>
      </c>
    </row>
    <row r="1527" spans="1:26" ht="21" hidden="1" customHeight="1" x14ac:dyDescent="0.25">
      <c r="A1527" s="4">
        <v>1525</v>
      </c>
      <c r="B1527" s="4" t="s">
        <v>5017</v>
      </c>
      <c r="C1527" s="224" t="s">
        <v>4669</v>
      </c>
      <c r="D1527" s="225" t="s">
        <v>5123</v>
      </c>
      <c r="E1527" s="225" t="s">
        <v>5157</v>
      </c>
      <c r="F1527" s="26" t="s">
        <v>2101</v>
      </c>
      <c r="G1527" s="26" t="s">
        <v>2296</v>
      </c>
      <c r="H1527" s="26" t="s">
        <v>40</v>
      </c>
      <c r="I1527" s="8">
        <v>45730</v>
      </c>
      <c r="J1527" s="71">
        <f t="shared" ca="1" si="201"/>
        <v>287.39353854166984</v>
      </c>
      <c r="K1527" s="19">
        <v>364</v>
      </c>
      <c r="L1527" s="70">
        <f t="shared" si="202"/>
        <v>46094</v>
      </c>
      <c r="M1527" s="224" t="s">
        <v>5157</v>
      </c>
      <c r="O1527" s="225" t="s">
        <v>5179</v>
      </c>
      <c r="R1527" s="209" t="s">
        <v>5183</v>
      </c>
      <c r="Y1527" s="225" t="s">
        <v>5058</v>
      </c>
      <c r="Z1527" s="110" t="s">
        <v>4961</v>
      </c>
    </row>
    <row r="1528" spans="1:26" ht="21" hidden="1" customHeight="1" x14ac:dyDescent="0.25">
      <c r="A1528" s="4">
        <v>1526</v>
      </c>
      <c r="B1528" s="4" t="s">
        <v>5017</v>
      </c>
      <c r="C1528" s="224" t="s">
        <v>4052</v>
      </c>
      <c r="D1528" s="225" t="s">
        <v>5124</v>
      </c>
      <c r="E1528" s="225" t="s">
        <v>5156</v>
      </c>
      <c r="F1528" s="26" t="s">
        <v>2101</v>
      </c>
      <c r="G1528" s="26" t="s">
        <v>2296</v>
      </c>
      <c r="H1528" s="26" t="s">
        <v>40</v>
      </c>
      <c r="I1528" s="8">
        <v>45730</v>
      </c>
      <c r="J1528" s="71">
        <f t="shared" ca="1" si="201"/>
        <v>287.39353854166984</v>
      </c>
      <c r="K1528" s="19">
        <v>364</v>
      </c>
      <c r="L1528" s="70">
        <f t="shared" si="202"/>
        <v>46094</v>
      </c>
      <c r="M1528" s="224" t="s">
        <v>5156</v>
      </c>
      <c r="O1528" s="225" t="s">
        <v>5178</v>
      </c>
      <c r="R1528" s="209" t="s">
        <v>4534</v>
      </c>
      <c r="Y1528" s="225" t="s">
        <v>5059</v>
      </c>
      <c r="Z1528" s="110" t="s">
        <v>4962</v>
      </c>
    </row>
    <row r="1529" spans="1:26" ht="21" hidden="1" customHeight="1" x14ac:dyDescent="0.25">
      <c r="A1529" s="4">
        <v>1527</v>
      </c>
      <c r="B1529" s="4" t="s">
        <v>5017</v>
      </c>
      <c r="C1529" s="224" t="s">
        <v>4052</v>
      </c>
      <c r="D1529" s="225" t="s">
        <v>5124</v>
      </c>
      <c r="E1529" s="225" t="s">
        <v>5158</v>
      </c>
      <c r="F1529" s="26" t="s">
        <v>2101</v>
      </c>
      <c r="G1529" s="26" t="s">
        <v>2296</v>
      </c>
      <c r="H1529" s="26" t="s">
        <v>40</v>
      </c>
      <c r="I1529" s="8">
        <v>45730</v>
      </c>
      <c r="J1529" s="71">
        <f t="shared" ca="1" si="201"/>
        <v>287.39353854166984</v>
      </c>
      <c r="K1529" s="19">
        <v>364</v>
      </c>
      <c r="L1529" s="70">
        <f t="shared" si="202"/>
        <v>46094</v>
      </c>
      <c r="M1529" s="224" t="s">
        <v>5158</v>
      </c>
      <c r="O1529" s="225" t="s">
        <v>5178</v>
      </c>
      <c r="R1529" s="209" t="s">
        <v>4534</v>
      </c>
      <c r="Y1529" s="225" t="s">
        <v>5060</v>
      </c>
      <c r="Z1529" s="110" t="s">
        <v>4963</v>
      </c>
    </row>
    <row r="1530" spans="1:26" ht="21" hidden="1" customHeight="1" x14ac:dyDescent="0.25">
      <c r="A1530" s="4">
        <v>1528</v>
      </c>
      <c r="B1530" s="4" t="s">
        <v>5017</v>
      </c>
      <c r="C1530" s="224" t="s">
        <v>4669</v>
      </c>
      <c r="D1530" s="225" t="s">
        <v>5124</v>
      </c>
      <c r="E1530" s="225" t="s">
        <v>5159</v>
      </c>
      <c r="F1530" s="26" t="s">
        <v>2101</v>
      </c>
      <c r="G1530" s="26" t="s">
        <v>2296</v>
      </c>
      <c r="H1530" s="26" t="s">
        <v>40</v>
      </c>
      <c r="I1530" s="8">
        <v>45730</v>
      </c>
      <c r="J1530" s="71">
        <f t="shared" ca="1" si="201"/>
        <v>287.39353854166984</v>
      </c>
      <c r="K1530" s="19">
        <v>364</v>
      </c>
      <c r="L1530" s="70">
        <f t="shared" si="202"/>
        <v>46094</v>
      </c>
      <c r="M1530" s="224" t="s">
        <v>5159</v>
      </c>
      <c r="O1530" s="225" t="s">
        <v>5179</v>
      </c>
      <c r="R1530" s="209" t="s">
        <v>5183</v>
      </c>
      <c r="Y1530" s="225" t="s">
        <v>5061</v>
      </c>
      <c r="Z1530" s="110" t="s">
        <v>4964</v>
      </c>
    </row>
    <row r="1531" spans="1:26" ht="21" hidden="1" customHeight="1" x14ac:dyDescent="0.25">
      <c r="A1531" s="4">
        <v>1529</v>
      </c>
      <c r="B1531" s="4" t="s">
        <v>5017</v>
      </c>
      <c r="C1531" s="224" t="s">
        <v>4052</v>
      </c>
      <c r="D1531" s="225" t="s">
        <v>5125</v>
      </c>
      <c r="E1531" s="225" t="s">
        <v>5158</v>
      </c>
      <c r="F1531" s="26" t="s">
        <v>2101</v>
      </c>
      <c r="G1531" s="26" t="s">
        <v>2296</v>
      </c>
      <c r="H1531" s="26" t="s">
        <v>40</v>
      </c>
      <c r="I1531" s="8">
        <v>45730</v>
      </c>
      <c r="J1531" s="71">
        <f t="shared" ca="1" si="201"/>
        <v>287.39353854166984</v>
      </c>
      <c r="K1531" s="19">
        <v>364</v>
      </c>
      <c r="L1531" s="70">
        <f t="shared" si="202"/>
        <v>46094</v>
      </c>
      <c r="M1531" s="224" t="s">
        <v>5158</v>
      </c>
      <c r="O1531" s="225" t="s">
        <v>5178</v>
      </c>
      <c r="R1531" s="209" t="s">
        <v>4534</v>
      </c>
      <c r="Y1531" s="225" t="s">
        <v>5062</v>
      </c>
      <c r="Z1531" s="110" t="s">
        <v>4965</v>
      </c>
    </row>
    <row r="1532" spans="1:26" ht="21" hidden="1" customHeight="1" x14ac:dyDescent="0.25">
      <c r="A1532" s="4">
        <v>1530</v>
      </c>
      <c r="B1532" s="4" t="s">
        <v>5017</v>
      </c>
      <c r="C1532" s="224" t="s">
        <v>4052</v>
      </c>
      <c r="D1532" s="225" t="s">
        <v>5125</v>
      </c>
      <c r="E1532" s="225" t="s">
        <v>5158</v>
      </c>
      <c r="F1532" s="26" t="s">
        <v>2101</v>
      </c>
      <c r="G1532" s="26" t="s">
        <v>2296</v>
      </c>
      <c r="H1532" s="26" t="s">
        <v>40</v>
      </c>
      <c r="I1532" s="8">
        <v>45730</v>
      </c>
      <c r="J1532" s="71">
        <f t="shared" ca="1" si="201"/>
        <v>287.39353854166984</v>
      </c>
      <c r="K1532" s="19">
        <v>364</v>
      </c>
      <c r="L1532" s="70">
        <f t="shared" si="202"/>
        <v>46094</v>
      </c>
      <c r="M1532" s="224" t="s">
        <v>5158</v>
      </c>
      <c r="O1532" s="225" t="s">
        <v>5178</v>
      </c>
      <c r="R1532" s="209" t="s">
        <v>4534</v>
      </c>
      <c r="Y1532" s="225" t="s">
        <v>5063</v>
      </c>
      <c r="Z1532" s="110" t="s">
        <v>4966</v>
      </c>
    </row>
    <row r="1533" spans="1:26" ht="21" hidden="1" customHeight="1" x14ac:dyDescent="0.25">
      <c r="A1533" s="4">
        <v>1531</v>
      </c>
      <c r="B1533" s="4" t="s">
        <v>5017</v>
      </c>
      <c r="C1533" s="224" t="s">
        <v>4669</v>
      </c>
      <c r="D1533" s="225" t="s">
        <v>5125</v>
      </c>
      <c r="E1533" s="225" t="s">
        <v>5159</v>
      </c>
      <c r="F1533" s="26" t="s">
        <v>2101</v>
      </c>
      <c r="G1533" s="26" t="s">
        <v>2296</v>
      </c>
      <c r="H1533" s="26" t="s">
        <v>40</v>
      </c>
      <c r="I1533" s="8">
        <v>45730</v>
      </c>
      <c r="J1533" s="71">
        <f t="shared" ca="1" si="201"/>
        <v>287.39353854166984</v>
      </c>
      <c r="K1533" s="19">
        <v>364</v>
      </c>
      <c r="L1533" s="70">
        <f t="shared" si="202"/>
        <v>46094</v>
      </c>
      <c r="M1533" s="224" t="s">
        <v>5159</v>
      </c>
      <c r="O1533" s="225" t="s">
        <v>5179</v>
      </c>
      <c r="R1533" s="209" t="s">
        <v>5183</v>
      </c>
      <c r="Y1533" s="225" t="s">
        <v>5064</v>
      </c>
      <c r="Z1533" s="110" t="s">
        <v>4967</v>
      </c>
    </row>
    <row r="1534" spans="1:26" ht="21" hidden="1" customHeight="1" x14ac:dyDescent="0.25">
      <c r="A1534" s="4">
        <v>1532</v>
      </c>
      <c r="B1534" s="4" t="s">
        <v>5017</v>
      </c>
      <c r="C1534" s="224" t="s">
        <v>4669</v>
      </c>
      <c r="D1534" s="225" t="s">
        <v>5125</v>
      </c>
      <c r="E1534" s="225" t="s">
        <v>5160</v>
      </c>
      <c r="F1534" s="26" t="s">
        <v>2101</v>
      </c>
      <c r="G1534" s="26" t="s">
        <v>2296</v>
      </c>
      <c r="H1534" s="26" t="s">
        <v>40</v>
      </c>
      <c r="I1534" s="8">
        <v>45730</v>
      </c>
      <c r="J1534" s="71">
        <f t="shared" ca="1" si="201"/>
        <v>287.39353854166984</v>
      </c>
      <c r="K1534" s="19">
        <v>364</v>
      </c>
      <c r="L1534" s="70">
        <f t="shared" si="202"/>
        <v>46094</v>
      </c>
      <c r="M1534" s="224" t="s">
        <v>5160</v>
      </c>
      <c r="O1534" s="225" t="s">
        <v>5179</v>
      </c>
      <c r="R1534" s="209" t="s">
        <v>4534</v>
      </c>
      <c r="Y1534" s="225" t="s">
        <v>5065</v>
      </c>
      <c r="Z1534" s="110" t="s">
        <v>4968</v>
      </c>
    </row>
    <row r="1535" spans="1:26" ht="21" hidden="1" customHeight="1" x14ac:dyDescent="0.25">
      <c r="A1535" s="4">
        <v>1533</v>
      </c>
      <c r="B1535" s="4" t="s">
        <v>5017</v>
      </c>
      <c r="C1535" s="224" t="s">
        <v>4052</v>
      </c>
      <c r="D1535" s="225" t="s">
        <v>5126</v>
      </c>
      <c r="E1535" s="225" t="s">
        <v>5158</v>
      </c>
      <c r="F1535" s="26" t="s">
        <v>2101</v>
      </c>
      <c r="G1535" s="26" t="s">
        <v>2296</v>
      </c>
      <c r="H1535" s="26" t="s">
        <v>40</v>
      </c>
      <c r="I1535" s="8">
        <v>45730</v>
      </c>
      <c r="J1535" s="71">
        <f t="shared" ca="1" si="201"/>
        <v>287.39353854166984</v>
      </c>
      <c r="K1535" s="19">
        <v>364</v>
      </c>
      <c r="L1535" s="70">
        <f t="shared" si="202"/>
        <v>46094</v>
      </c>
      <c r="M1535" s="224" t="s">
        <v>5158</v>
      </c>
      <c r="O1535" s="225" t="s">
        <v>5178</v>
      </c>
      <c r="R1535" s="209" t="s">
        <v>4534</v>
      </c>
      <c r="Y1535" s="225" t="s">
        <v>5066</v>
      </c>
      <c r="Z1535" s="110" t="s">
        <v>4969</v>
      </c>
    </row>
    <row r="1536" spans="1:26" ht="21" hidden="1" customHeight="1" x14ac:dyDescent="0.25">
      <c r="A1536" s="4">
        <v>1534</v>
      </c>
      <c r="B1536" s="4" t="s">
        <v>5017</v>
      </c>
      <c r="C1536" s="224" t="s">
        <v>4052</v>
      </c>
      <c r="D1536" s="225" t="s">
        <v>5126</v>
      </c>
      <c r="E1536" s="225" t="s">
        <v>5158</v>
      </c>
      <c r="F1536" s="26" t="s">
        <v>2101</v>
      </c>
      <c r="G1536" s="26" t="s">
        <v>2296</v>
      </c>
      <c r="H1536" s="26" t="s">
        <v>40</v>
      </c>
      <c r="I1536" s="8">
        <v>45730</v>
      </c>
      <c r="J1536" s="71">
        <f t="shared" ca="1" si="201"/>
        <v>287.39353854166984</v>
      </c>
      <c r="K1536" s="19">
        <v>364</v>
      </c>
      <c r="L1536" s="70">
        <f t="shared" si="202"/>
        <v>46094</v>
      </c>
      <c r="M1536" s="224" t="s">
        <v>5158</v>
      </c>
      <c r="O1536" s="225" t="s">
        <v>5178</v>
      </c>
      <c r="R1536" s="209" t="s">
        <v>4534</v>
      </c>
      <c r="Y1536" s="225" t="s">
        <v>5067</v>
      </c>
      <c r="Z1536" s="110" t="s">
        <v>4970</v>
      </c>
    </row>
    <row r="1537" spans="1:26" ht="21" hidden="1" customHeight="1" x14ac:dyDescent="0.25">
      <c r="A1537" s="4">
        <v>1535</v>
      </c>
      <c r="B1537" s="4" t="s">
        <v>5017</v>
      </c>
      <c r="C1537" s="224" t="s">
        <v>4669</v>
      </c>
      <c r="D1537" s="225" t="s">
        <v>5126</v>
      </c>
      <c r="E1537" s="225" t="s">
        <v>5159</v>
      </c>
      <c r="F1537" s="26" t="s">
        <v>2101</v>
      </c>
      <c r="G1537" s="26" t="s">
        <v>2296</v>
      </c>
      <c r="H1537" s="26" t="s">
        <v>40</v>
      </c>
      <c r="I1537" s="8">
        <v>45730</v>
      </c>
      <c r="J1537" s="71">
        <f t="shared" ca="1" si="201"/>
        <v>287.39353854166984</v>
      </c>
      <c r="K1537" s="19">
        <v>364</v>
      </c>
      <c r="L1537" s="70">
        <f t="shared" si="202"/>
        <v>46094</v>
      </c>
      <c r="M1537" s="224" t="s">
        <v>5159</v>
      </c>
      <c r="O1537" s="225" t="s">
        <v>5179</v>
      </c>
      <c r="R1537" s="209" t="s">
        <v>5183</v>
      </c>
      <c r="Y1537" s="225" t="s">
        <v>5068</v>
      </c>
      <c r="Z1537" s="110" t="s">
        <v>4971</v>
      </c>
    </row>
    <row r="1538" spans="1:26" ht="21" hidden="1" customHeight="1" x14ac:dyDescent="0.25">
      <c r="A1538" s="4">
        <v>1536</v>
      </c>
      <c r="B1538" s="4" t="s">
        <v>5017</v>
      </c>
      <c r="C1538" s="224" t="s">
        <v>4052</v>
      </c>
      <c r="D1538" s="225" t="s">
        <v>5127</v>
      </c>
      <c r="E1538" s="225" t="s">
        <v>5158</v>
      </c>
      <c r="F1538" s="26" t="s">
        <v>2101</v>
      </c>
      <c r="G1538" s="26" t="s">
        <v>2296</v>
      </c>
      <c r="H1538" s="26" t="s">
        <v>40</v>
      </c>
      <c r="I1538" s="8">
        <v>45730</v>
      </c>
      <c r="J1538" s="71">
        <f t="shared" ca="1" si="201"/>
        <v>287.39353854166984</v>
      </c>
      <c r="K1538" s="19">
        <v>364</v>
      </c>
      <c r="L1538" s="70">
        <f t="shared" si="202"/>
        <v>46094</v>
      </c>
      <c r="M1538" s="224" t="s">
        <v>5158</v>
      </c>
      <c r="O1538" s="225" t="s">
        <v>5178</v>
      </c>
      <c r="R1538" s="209" t="s">
        <v>4534</v>
      </c>
      <c r="Y1538" s="225" t="s">
        <v>5069</v>
      </c>
      <c r="Z1538" s="110" t="s">
        <v>4972</v>
      </c>
    </row>
    <row r="1539" spans="1:26" ht="21" hidden="1" customHeight="1" x14ac:dyDescent="0.25">
      <c r="A1539" s="4">
        <v>1537</v>
      </c>
      <c r="B1539" s="4" t="s">
        <v>5017</v>
      </c>
      <c r="C1539" s="224" t="s">
        <v>4052</v>
      </c>
      <c r="D1539" s="225" t="s">
        <v>5127</v>
      </c>
      <c r="E1539" s="225" t="s">
        <v>5158</v>
      </c>
      <c r="F1539" s="26" t="s">
        <v>2101</v>
      </c>
      <c r="G1539" s="26" t="s">
        <v>2296</v>
      </c>
      <c r="H1539" s="26" t="s">
        <v>40</v>
      </c>
      <c r="I1539" s="8">
        <v>45730</v>
      </c>
      <c r="J1539" s="71">
        <f t="shared" ca="1" si="201"/>
        <v>287.39353854166984</v>
      </c>
      <c r="K1539" s="19">
        <v>364</v>
      </c>
      <c r="L1539" s="70">
        <f t="shared" si="202"/>
        <v>46094</v>
      </c>
      <c r="M1539" s="224" t="s">
        <v>5158</v>
      </c>
      <c r="O1539" s="225" t="s">
        <v>5178</v>
      </c>
      <c r="R1539" s="209" t="s">
        <v>4534</v>
      </c>
      <c r="Y1539" s="225" t="s">
        <v>5070</v>
      </c>
      <c r="Z1539" s="110" t="s">
        <v>4973</v>
      </c>
    </row>
    <row r="1540" spans="1:26" ht="21" hidden="1" customHeight="1" x14ac:dyDescent="0.25">
      <c r="A1540" s="4">
        <v>1538</v>
      </c>
      <c r="B1540" s="4" t="s">
        <v>5017</v>
      </c>
      <c r="C1540" s="224" t="s">
        <v>4669</v>
      </c>
      <c r="D1540" s="225" t="s">
        <v>5127</v>
      </c>
      <c r="E1540" s="225" t="s">
        <v>5159</v>
      </c>
      <c r="F1540" s="26" t="s">
        <v>2101</v>
      </c>
      <c r="G1540" s="26" t="s">
        <v>2296</v>
      </c>
      <c r="H1540" s="26" t="s">
        <v>40</v>
      </c>
      <c r="I1540" s="8">
        <v>45730</v>
      </c>
      <c r="J1540" s="71">
        <f t="shared" ca="1" si="201"/>
        <v>287.39353854166984</v>
      </c>
      <c r="K1540" s="19">
        <v>364</v>
      </c>
      <c r="L1540" s="70">
        <f t="shared" si="202"/>
        <v>46094</v>
      </c>
      <c r="M1540" s="224" t="s">
        <v>5159</v>
      </c>
      <c r="O1540" s="225" t="s">
        <v>5179</v>
      </c>
      <c r="R1540" s="209" t="s">
        <v>5183</v>
      </c>
      <c r="Y1540" s="225" t="s">
        <v>5071</v>
      </c>
      <c r="Z1540" s="110" t="s">
        <v>4974</v>
      </c>
    </row>
    <row r="1541" spans="1:26" ht="21" hidden="1" customHeight="1" x14ac:dyDescent="0.25">
      <c r="A1541" s="4">
        <v>1539</v>
      </c>
      <c r="B1541" s="4" t="s">
        <v>5017</v>
      </c>
      <c r="C1541" s="224" t="s">
        <v>4052</v>
      </c>
      <c r="D1541" s="225" t="s">
        <v>5128</v>
      </c>
      <c r="E1541" s="225" t="s">
        <v>5158</v>
      </c>
      <c r="F1541" s="26" t="s">
        <v>2101</v>
      </c>
      <c r="G1541" s="26" t="s">
        <v>2296</v>
      </c>
      <c r="H1541" s="26" t="s">
        <v>40</v>
      </c>
      <c r="I1541" s="8">
        <v>45730</v>
      </c>
      <c r="J1541" s="71">
        <f t="shared" ca="1" si="201"/>
        <v>287.39353854166984</v>
      </c>
      <c r="K1541" s="19">
        <v>364</v>
      </c>
      <c r="L1541" s="70">
        <f t="shared" si="202"/>
        <v>46094</v>
      </c>
      <c r="M1541" s="224" t="s">
        <v>5158</v>
      </c>
      <c r="O1541" s="225" t="s">
        <v>5178</v>
      </c>
      <c r="R1541" s="209" t="s">
        <v>4534</v>
      </c>
      <c r="Y1541" s="225" t="s">
        <v>5072</v>
      </c>
      <c r="Z1541" s="110" t="s">
        <v>4975</v>
      </c>
    </row>
    <row r="1542" spans="1:26" ht="21" hidden="1" customHeight="1" x14ac:dyDescent="0.25">
      <c r="A1542" s="4">
        <v>1540</v>
      </c>
      <c r="B1542" s="4" t="s">
        <v>5017</v>
      </c>
      <c r="C1542" s="224" t="s">
        <v>4052</v>
      </c>
      <c r="D1542" s="225" t="s">
        <v>5128</v>
      </c>
      <c r="E1542" s="225" t="s">
        <v>5158</v>
      </c>
      <c r="F1542" s="26" t="s">
        <v>2101</v>
      </c>
      <c r="G1542" s="26" t="s">
        <v>2296</v>
      </c>
      <c r="H1542" s="26" t="s">
        <v>40</v>
      </c>
      <c r="I1542" s="8">
        <v>45730</v>
      </c>
      <c r="J1542" s="71">
        <f t="shared" ca="1" si="201"/>
        <v>287.39353854166984</v>
      </c>
      <c r="K1542" s="19">
        <v>364</v>
      </c>
      <c r="L1542" s="70">
        <f t="shared" si="202"/>
        <v>46094</v>
      </c>
      <c r="M1542" s="224" t="s">
        <v>5158</v>
      </c>
      <c r="O1542" s="225" t="s">
        <v>5178</v>
      </c>
      <c r="R1542" s="209" t="s">
        <v>4534</v>
      </c>
      <c r="Y1542" s="225" t="s">
        <v>5073</v>
      </c>
      <c r="Z1542" s="110" t="s">
        <v>4976</v>
      </c>
    </row>
    <row r="1543" spans="1:26" ht="21" hidden="1" customHeight="1" x14ac:dyDescent="0.25">
      <c r="A1543" s="4">
        <v>1541</v>
      </c>
      <c r="B1543" s="4" t="s">
        <v>5017</v>
      </c>
      <c r="C1543" s="224" t="s">
        <v>4669</v>
      </c>
      <c r="D1543" s="225" t="s">
        <v>5128</v>
      </c>
      <c r="E1543" s="225" t="s">
        <v>5159</v>
      </c>
      <c r="F1543" s="26" t="s">
        <v>2101</v>
      </c>
      <c r="G1543" s="26" t="s">
        <v>2296</v>
      </c>
      <c r="H1543" s="26" t="s">
        <v>40</v>
      </c>
      <c r="I1543" s="8">
        <v>45730</v>
      </c>
      <c r="J1543" s="71">
        <f t="shared" ca="1" si="201"/>
        <v>287.39353854166984</v>
      </c>
      <c r="K1543" s="19">
        <v>364</v>
      </c>
      <c r="L1543" s="70">
        <f t="shared" si="202"/>
        <v>46094</v>
      </c>
      <c r="M1543" s="224" t="s">
        <v>5159</v>
      </c>
      <c r="O1543" s="225" t="s">
        <v>5179</v>
      </c>
      <c r="R1543" s="209" t="s">
        <v>5183</v>
      </c>
      <c r="Y1543" s="225" t="s">
        <v>5074</v>
      </c>
      <c r="Z1543" s="110" t="s">
        <v>4977</v>
      </c>
    </row>
    <row r="1544" spans="1:26" ht="21" hidden="1" customHeight="1" x14ac:dyDescent="0.25">
      <c r="A1544" s="4">
        <v>1542</v>
      </c>
      <c r="B1544" s="4" t="s">
        <v>5017</v>
      </c>
      <c r="C1544" s="224" t="s">
        <v>4052</v>
      </c>
      <c r="D1544" s="225" t="s">
        <v>5129</v>
      </c>
      <c r="E1544" s="225" t="s">
        <v>5158</v>
      </c>
      <c r="F1544" s="26" t="s">
        <v>2101</v>
      </c>
      <c r="G1544" s="26" t="s">
        <v>2296</v>
      </c>
      <c r="H1544" s="26" t="s">
        <v>40</v>
      </c>
      <c r="I1544" s="8">
        <v>45730</v>
      </c>
      <c r="J1544" s="71">
        <f t="shared" ca="1" si="201"/>
        <v>287.39353854166984</v>
      </c>
      <c r="K1544" s="19">
        <v>364</v>
      </c>
      <c r="L1544" s="70">
        <f t="shared" si="202"/>
        <v>46094</v>
      </c>
      <c r="M1544" s="224" t="s">
        <v>5158</v>
      </c>
      <c r="O1544" s="225" t="s">
        <v>5178</v>
      </c>
      <c r="R1544" s="209" t="s">
        <v>4534</v>
      </c>
      <c r="Y1544" s="225" t="s">
        <v>5075</v>
      </c>
      <c r="Z1544" s="110" t="s">
        <v>4978</v>
      </c>
    </row>
    <row r="1545" spans="1:26" ht="21" hidden="1" customHeight="1" x14ac:dyDescent="0.25">
      <c r="A1545" s="4">
        <v>1543</v>
      </c>
      <c r="B1545" s="4" t="s">
        <v>5017</v>
      </c>
      <c r="C1545" s="224" t="s">
        <v>4052</v>
      </c>
      <c r="D1545" s="225" t="s">
        <v>5129</v>
      </c>
      <c r="E1545" s="225" t="s">
        <v>5158</v>
      </c>
      <c r="F1545" s="26" t="s">
        <v>2101</v>
      </c>
      <c r="G1545" s="26" t="s">
        <v>2296</v>
      </c>
      <c r="H1545" s="26" t="s">
        <v>40</v>
      </c>
      <c r="I1545" s="8">
        <v>45730</v>
      </c>
      <c r="J1545" s="71">
        <f t="shared" ca="1" si="201"/>
        <v>287.39353854166984</v>
      </c>
      <c r="K1545" s="19">
        <v>364</v>
      </c>
      <c r="L1545" s="70">
        <f t="shared" si="202"/>
        <v>46094</v>
      </c>
      <c r="M1545" s="224" t="s">
        <v>5158</v>
      </c>
      <c r="O1545" s="225" t="s">
        <v>5178</v>
      </c>
      <c r="R1545" s="209" t="s">
        <v>4534</v>
      </c>
      <c r="Y1545" s="225" t="s">
        <v>5076</v>
      </c>
      <c r="Z1545" s="110" t="s">
        <v>4979</v>
      </c>
    </row>
    <row r="1546" spans="1:26" ht="21" hidden="1" customHeight="1" x14ac:dyDescent="0.25">
      <c r="A1546" s="4">
        <v>1544</v>
      </c>
      <c r="B1546" s="4" t="s">
        <v>5017</v>
      </c>
      <c r="C1546" s="224" t="s">
        <v>4669</v>
      </c>
      <c r="D1546" s="225" t="s">
        <v>821</v>
      </c>
      <c r="E1546" s="225" t="s">
        <v>5160</v>
      </c>
      <c r="F1546" s="26" t="s">
        <v>2101</v>
      </c>
      <c r="G1546" s="26" t="s">
        <v>2296</v>
      </c>
      <c r="H1546" s="26" t="s">
        <v>40</v>
      </c>
      <c r="I1546" s="8">
        <v>45730</v>
      </c>
      <c r="J1546" s="71">
        <f t="shared" ca="1" si="201"/>
        <v>287.39353854166984</v>
      </c>
      <c r="K1546" s="19">
        <v>364</v>
      </c>
      <c r="L1546" s="70">
        <f t="shared" si="202"/>
        <v>46094</v>
      </c>
      <c r="M1546" s="224" t="s">
        <v>5160</v>
      </c>
      <c r="O1546" s="225" t="s">
        <v>5179</v>
      </c>
      <c r="R1546" s="209" t="s">
        <v>4534</v>
      </c>
      <c r="Y1546" s="225" t="s">
        <v>5077</v>
      </c>
      <c r="Z1546" s="110" t="s">
        <v>4980</v>
      </c>
    </row>
    <row r="1547" spans="1:26" ht="21" hidden="1" customHeight="1" x14ac:dyDescent="0.25">
      <c r="A1547" s="4">
        <v>1545</v>
      </c>
      <c r="B1547" s="4" t="s">
        <v>5017</v>
      </c>
      <c r="C1547" s="224" t="s">
        <v>4669</v>
      </c>
      <c r="D1547" s="225" t="s">
        <v>5129</v>
      </c>
      <c r="E1547" s="225" t="s">
        <v>5159</v>
      </c>
      <c r="F1547" s="26" t="s">
        <v>2101</v>
      </c>
      <c r="G1547" s="26" t="s">
        <v>2296</v>
      </c>
      <c r="H1547" s="26" t="s">
        <v>40</v>
      </c>
      <c r="I1547" s="8">
        <v>45730</v>
      </c>
      <c r="J1547" s="71">
        <f t="shared" ca="1" si="201"/>
        <v>287.39353854166984</v>
      </c>
      <c r="K1547" s="19">
        <v>364</v>
      </c>
      <c r="L1547" s="70">
        <f t="shared" si="202"/>
        <v>46094</v>
      </c>
      <c r="M1547" s="224" t="s">
        <v>5159</v>
      </c>
      <c r="O1547" s="225" t="s">
        <v>5179</v>
      </c>
      <c r="R1547" s="209" t="s">
        <v>5183</v>
      </c>
      <c r="Y1547" s="225" t="s">
        <v>5078</v>
      </c>
      <c r="Z1547" s="110" t="s">
        <v>4981</v>
      </c>
    </row>
    <row r="1548" spans="1:26" ht="21" hidden="1" customHeight="1" x14ac:dyDescent="0.25">
      <c r="A1548" s="4">
        <v>1546</v>
      </c>
      <c r="B1548" s="4" t="s">
        <v>5017</v>
      </c>
      <c r="C1548" s="224" t="s">
        <v>4052</v>
      </c>
      <c r="D1548" s="225" t="s">
        <v>5130</v>
      </c>
      <c r="E1548" s="225" t="s">
        <v>5158</v>
      </c>
      <c r="F1548" s="26" t="s">
        <v>2101</v>
      </c>
      <c r="G1548" s="26" t="s">
        <v>2296</v>
      </c>
      <c r="H1548" s="26" t="s">
        <v>40</v>
      </c>
      <c r="I1548" s="8">
        <v>45730</v>
      </c>
      <c r="J1548" s="71">
        <f t="shared" ca="1" si="201"/>
        <v>287.39353854166984</v>
      </c>
      <c r="K1548" s="19">
        <v>364</v>
      </c>
      <c r="L1548" s="70">
        <f t="shared" si="202"/>
        <v>46094</v>
      </c>
      <c r="M1548" s="224" t="s">
        <v>5158</v>
      </c>
      <c r="O1548" s="225" t="s">
        <v>5178</v>
      </c>
      <c r="R1548" s="209" t="s">
        <v>4534</v>
      </c>
      <c r="Y1548" s="225" t="s">
        <v>5079</v>
      </c>
      <c r="Z1548" s="110" t="s">
        <v>4982</v>
      </c>
    </row>
    <row r="1549" spans="1:26" ht="21" hidden="1" customHeight="1" x14ac:dyDescent="0.25">
      <c r="A1549" s="4">
        <v>1547</v>
      </c>
      <c r="B1549" s="4" t="s">
        <v>5017</v>
      </c>
      <c r="C1549" s="224" t="s">
        <v>4052</v>
      </c>
      <c r="D1549" s="225" t="s">
        <v>5130</v>
      </c>
      <c r="E1549" s="225" t="s">
        <v>5158</v>
      </c>
      <c r="F1549" s="26" t="s">
        <v>2101</v>
      </c>
      <c r="G1549" s="26" t="s">
        <v>2296</v>
      </c>
      <c r="H1549" s="26" t="s">
        <v>40</v>
      </c>
      <c r="I1549" s="8">
        <v>45730</v>
      </c>
      <c r="J1549" s="71">
        <f t="shared" ca="1" si="201"/>
        <v>287.39353854166984</v>
      </c>
      <c r="K1549" s="19">
        <v>364</v>
      </c>
      <c r="L1549" s="70">
        <f t="shared" si="202"/>
        <v>46094</v>
      </c>
      <c r="M1549" s="224" t="s">
        <v>5158</v>
      </c>
      <c r="O1549" s="225" t="s">
        <v>5178</v>
      </c>
      <c r="R1549" s="209" t="s">
        <v>4534</v>
      </c>
      <c r="Y1549" s="225" t="s">
        <v>5080</v>
      </c>
      <c r="Z1549" s="110" t="s">
        <v>4983</v>
      </c>
    </row>
    <row r="1550" spans="1:26" ht="21" hidden="1" customHeight="1" x14ac:dyDescent="0.25">
      <c r="A1550" s="4">
        <v>1548</v>
      </c>
      <c r="B1550" s="4" t="s">
        <v>5017</v>
      </c>
      <c r="C1550" s="224" t="s">
        <v>4669</v>
      </c>
      <c r="D1550" s="225" t="s">
        <v>5130</v>
      </c>
      <c r="E1550" s="225" t="s">
        <v>5159</v>
      </c>
      <c r="F1550" s="26" t="s">
        <v>2101</v>
      </c>
      <c r="G1550" s="26" t="s">
        <v>2296</v>
      </c>
      <c r="H1550" s="26" t="s">
        <v>40</v>
      </c>
      <c r="I1550" s="8">
        <v>45730</v>
      </c>
      <c r="J1550" s="71">
        <f t="shared" ref="J1550:J1613" ca="1" si="203">L1550-NOW()</f>
        <v>287.39353854166984</v>
      </c>
      <c r="K1550" s="19">
        <v>364</v>
      </c>
      <c r="L1550" s="70">
        <f t="shared" ref="L1550:L1613" si="204">I1550+K1550</f>
        <v>46094</v>
      </c>
      <c r="M1550" s="224" t="s">
        <v>5159</v>
      </c>
      <c r="O1550" s="225" t="s">
        <v>4909</v>
      </c>
      <c r="R1550" s="209" t="s">
        <v>5183</v>
      </c>
      <c r="Y1550" s="225" t="s">
        <v>5081</v>
      </c>
      <c r="Z1550" s="110" t="s">
        <v>4984</v>
      </c>
    </row>
    <row r="1551" spans="1:26" ht="21" hidden="1" customHeight="1" x14ac:dyDescent="0.25">
      <c r="A1551" s="4">
        <v>1549</v>
      </c>
      <c r="B1551" s="4" t="s">
        <v>5017</v>
      </c>
      <c r="C1551" s="224" t="s">
        <v>4052</v>
      </c>
      <c r="D1551" s="225" t="s">
        <v>5131</v>
      </c>
      <c r="E1551" s="225" t="s">
        <v>5158</v>
      </c>
      <c r="F1551" s="26" t="s">
        <v>2101</v>
      </c>
      <c r="G1551" s="26" t="s">
        <v>2296</v>
      </c>
      <c r="H1551" s="26" t="s">
        <v>40</v>
      </c>
      <c r="I1551" s="8">
        <v>45730</v>
      </c>
      <c r="J1551" s="71">
        <f t="shared" ca="1" si="203"/>
        <v>287.39353854166984</v>
      </c>
      <c r="K1551" s="19">
        <v>364</v>
      </c>
      <c r="L1551" s="70">
        <f t="shared" si="204"/>
        <v>46094</v>
      </c>
      <c r="M1551" s="224" t="s">
        <v>5158</v>
      </c>
      <c r="O1551" s="225" t="s">
        <v>5178</v>
      </c>
      <c r="R1551" s="209" t="s">
        <v>4534</v>
      </c>
      <c r="Y1551" s="225" t="s">
        <v>5082</v>
      </c>
      <c r="Z1551" s="110" t="s">
        <v>4985</v>
      </c>
    </row>
    <row r="1552" spans="1:26" ht="21" hidden="1" customHeight="1" x14ac:dyDescent="0.25">
      <c r="A1552" s="4">
        <v>1550</v>
      </c>
      <c r="B1552" s="4" t="s">
        <v>5017</v>
      </c>
      <c r="C1552" s="224" t="s">
        <v>4052</v>
      </c>
      <c r="D1552" s="225" t="s">
        <v>5131</v>
      </c>
      <c r="E1552" s="225" t="s">
        <v>5158</v>
      </c>
      <c r="F1552" s="26" t="s">
        <v>2101</v>
      </c>
      <c r="G1552" s="26" t="s">
        <v>2296</v>
      </c>
      <c r="H1552" s="26" t="s">
        <v>40</v>
      </c>
      <c r="I1552" s="8">
        <v>45730</v>
      </c>
      <c r="J1552" s="71">
        <f t="shared" ca="1" si="203"/>
        <v>287.39353854166984</v>
      </c>
      <c r="K1552" s="19">
        <v>364</v>
      </c>
      <c r="L1552" s="70">
        <f t="shared" si="204"/>
        <v>46094</v>
      </c>
      <c r="M1552" s="224" t="s">
        <v>5158</v>
      </c>
      <c r="O1552" s="225" t="s">
        <v>5178</v>
      </c>
      <c r="R1552" s="209" t="s">
        <v>4534</v>
      </c>
      <c r="Y1552" s="225" t="s">
        <v>5083</v>
      </c>
      <c r="Z1552" s="110" t="s">
        <v>4986</v>
      </c>
    </row>
    <row r="1553" spans="1:26" ht="21" hidden="1" customHeight="1" x14ac:dyDescent="0.25">
      <c r="A1553" s="4">
        <v>1551</v>
      </c>
      <c r="B1553" s="4" t="s">
        <v>5017</v>
      </c>
      <c r="C1553" s="224" t="s">
        <v>4669</v>
      </c>
      <c r="D1553" s="225" t="s">
        <v>5131</v>
      </c>
      <c r="E1553" s="225" t="s">
        <v>5159</v>
      </c>
      <c r="F1553" s="26" t="s">
        <v>2101</v>
      </c>
      <c r="G1553" s="26" t="s">
        <v>2296</v>
      </c>
      <c r="H1553" s="26" t="s">
        <v>40</v>
      </c>
      <c r="I1553" s="8">
        <v>45730</v>
      </c>
      <c r="J1553" s="71">
        <f t="shared" ca="1" si="203"/>
        <v>287.39353854166984</v>
      </c>
      <c r="K1553" s="19">
        <v>364</v>
      </c>
      <c r="L1553" s="70">
        <f t="shared" si="204"/>
        <v>46094</v>
      </c>
      <c r="M1553" s="224" t="s">
        <v>5159</v>
      </c>
      <c r="O1553" s="225" t="s">
        <v>5179</v>
      </c>
      <c r="R1553" s="209" t="s">
        <v>5183</v>
      </c>
      <c r="Y1553" s="225" t="s">
        <v>5084</v>
      </c>
      <c r="Z1553" s="110" t="s">
        <v>4987</v>
      </c>
    </row>
    <row r="1554" spans="1:26" ht="21" hidden="1" customHeight="1" x14ac:dyDescent="0.25">
      <c r="A1554" s="4">
        <v>1552</v>
      </c>
      <c r="B1554" s="4" t="s">
        <v>5017</v>
      </c>
      <c r="C1554" s="224" t="s">
        <v>4052</v>
      </c>
      <c r="D1554" s="225" t="s">
        <v>5132</v>
      </c>
      <c r="E1554" s="225" t="s">
        <v>5158</v>
      </c>
      <c r="F1554" s="26" t="s">
        <v>2101</v>
      </c>
      <c r="G1554" s="26" t="s">
        <v>2296</v>
      </c>
      <c r="H1554" s="26" t="s">
        <v>40</v>
      </c>
      <c r="I1554" s="8">
        <v>45730</v>
      </c>
      <c r="J1554" s="71">
        <f t="shared" ca="1" si="203"/>
        <v>287.39353854166984</v>
      </c>
      <c r="K1554" s="19">
        <v>364</v>
      </c>
      <c r="L1554" s="70">
        <f t="shared" si="204"/>
        <v>46094</v>
      </c>
      <c r="M1554" s="224" t="s">
        <v>5158</v>
      </c>
      <c r="O1554" s="225" t="s">
        <v>5178</v>
      </c>
      <c r="R1554" s="209" t="s">
        <v>4534</v>
      </c>
      <c r="Y1554" s="225" t="s">
        <v>5085</v>
      </c>
      <c r="Z1554" s="110" t="s">
        <v>4988</v>
      </c>
    </row>
    <row r="1555" spans="1:26" ht="21" hidden="1" customHeight="1" x14ac:dyDescent="0.25">
      <c r="A1555" s="4">
        <v>1553</v>
      </c>
      <c r="B1555" s="4" t="s">
        <v>5017</v>
      </c>
      <c r="C1555" s="224" t="s">
        <v>4052</v>
      </c>
      <c r="D1555" s="225" t="s">
        <v>5132</v>
      </c>
      <c r="E1555" s="225" t="s">
        <v>5158</v>
      </c>
      <c r="F1555" s="26" t="s">
        <v>2101</v>
      </c>
      <c r="G1555" s="26" t="s">
        <v>2296</v>
      </c>
      <c r="H1555" s="26" t="s">
        <v>40</v>
      </c>
      <c r="I1555" s="8">
        <v>45730</v>
      </c>
      <c r="J1555" s="71">
        <f t="shared" ca="1" si="203"/>
        <v>287.39353854166984</v>
      </c>
      <c r="K1555" s="19">
        <v>364</v>
      </c>
      <c r="L1555" s="70">
        <f t="shared" si="204"/>
        <v>46094</v>
      </c>
      <c r="M1555" s="224" t="s">
        <v>5158</v>
      </c>
      <c r="O1555" s="225" t="s">
        <v>5178</v>
      </c>
      <c r="R1555" s="209" t="s">
        <v>4534</v>
      </c>
      <c r="Y1555" s="225" t="s">
        <v>5086</v>
      </c>
      <c r="Z1555" s="110" t="s">
        <v>4989</v>
      </c>
    </row>
    <row r="1556" spans="1:26" ht="21" hidden="1" customHeight="1" x14ac:dyDescent="0.25">
      <c r="A1556" s="4">
        <v>1554</v>
      </c>
      <c r="B1556" s="4" t="s">
        <v>5017</v>
      </c>
      <c r="C1556" s="224" t="s">
        <v>4669</v>
      </c>
      <c r="D1556" s="225" t="s">
        <v>5132</v>
      </c>
      <c r="E1556" s="225" t="s">
        <v>5159</v>
      </c>
      <c r="F1556" s="26" t="s">
        <v>2101</v>
      </c>
      <c r="G1556" s="26" t="s">
        <v>2296</v>
      </c>
      <c r="H1556" s="26" t="s">
        <v>40</v>
      </c>
      <c r="I1556" s="8">
        <v>45730</v>
      </c>
      <c r="J1556" s="71">
        <f t="shared" ca="1" si="203"/>
        <v>287.39353854166984</v>
      </c>
      <c r="K1556" s="19">
        <v>364</v>
      </c>
      <c r="L1556" s="70">
        <f t="shared" si="204"/>
        <v>46094</v>
      </c>
      <c r="M1556" s="224" t="s">
        <v>5159</v>
      </c>
      <c r="O1556" s="225" t="s">
        <v>5179</v>
      </c>
      <c r="R1556" s="209" t="s">
        <v>5183</v>
      </c>
      <c r="Y1556" s="225" t="s">
        <v>5087</v>
      </c>
      <c r="Z1556" s="110" t="s">
        <v>4990</v>
      </c>
    </row>
    <row r="1557" spans="1:26" ht="21" hidden="1" customHeight="1" x14ac:dyDescent="0.25">
      <c r="A1557" s="4">
        <v>1555</v>
      </c>
      <c r="B1557" s="4" t="s">
        <v>5017</v>
      </c>
      <c r="C1557" s="224" t="s">
        <v>4669</v>
      </c>
      <c r="D1557" s="225" t="s">
        <v>5132</v>
      </c>
      <c r="E1557" s="225" t="s">
        <v>5160</v>
      </c>
      <c r="F1557" s="26" t="s">
        <v>2101</v>
      </c>
      <c r="G1557" s="26" t="s">
        <v>2296</v>
      </c>
      <c r="H1557" s="26" t="s">
        <v>40</v>
      </c>
      <c r="I1557" s="8">
        <v>45730</v>
      </c>
      <c r="J1557" s="71">
        <f t="shared" ca="1" si="203"/>
        <v>287.39353854166984</v>
      </c>
      <c r="K1557" s="19">
        <v>364</v>
      </c>
      <c r="L1557" s="70">
        <f t="shared" si="204"/>
        <v>46094</v>
      </c>
      <c r="M1557" s="224" t="s">
        <v>5160</v>
      </c>
      <c r="O1557" s="225" t="s">
        <v>5179</v>
      </c>
      <c r="R1557" s="209" t="s">
        <v>4534</v>
      </c>
      <c r="Y1557" s="225" t="s">
        <v>5088</v>
      </c>
      <c r="Z1557" s="110" t="s">
        <v>4991</v>
      </c>
    </row>
    <row r="1558" spans="1:26" ht="21" hidden="1" customHeight="1" x14ac:dyDescent="0.25">
      <c r="A1558" s="4">
        <v>1556</v>
      </c>
      <c r="B1558" s="4" t="s">
        <v>5017</v>
      </c>
      <c r="C1558" s="224" t="s">
        <v>4052</v>
      </c>
      <c r="D1558" s="225" t="s">
        <v>821</v>
      </c>
      <c r="E1558" s="225" t="s">
        <v>5158</v>
      </c>
      <c r="F1558" s="26" t="s">
        <v>2101</v>
      </c>
      <c r="G1558" s="26" t="s">
        <v>2296</v>
      </c>
      <c r="H1558" s="26" t="s">
        <v>40</v>
      </c>
      <c r="I1558" s="8">
        <v>45730</v>
      </c>
      <c r="J1558" s="71">
        <f t="shared" ca="1" si="203"/>
        <v>287.39353854166984</v>
      </c>
      <c r="K1558" s="19">
        <v>364</v>
      </c>
      <c r="L1558" s="70">
        <f t="shared" si="204"/>
        <v>46094</v>
      </c>
      <c r="M1558" s="224" t="s">
        <v>5158</v>
      </c>
      <c r="O1558" s="225" t="s">
        <v>5178</v>
      </c>
      <c r="R1558" s="209" t="s">
        <v>4534</v>
      </c>
      <c r="Y1558" s="225" t="s">
        <v>5089</v>
      </c>
      <c r="Z1558" s="110" t="s">
        <v>4992</v>
      </c>
    </row>
    <row r="1559" spans="1:26" ht="21" hidden="1" customHeight="1" x14ac:dyDescent="0.25">
      <c r="A1559" s="4">
        <v>1557</v>
      </c>
      <c r="B1559" s="4" t="s">
        <v>5017</v>
      </c>
      <c r="C1559" s="224" t="s">
        <v>4052</v>
      </c>
      <c r="D1559" s="225" t="s">
        <v>821</v>
      </c>
      <c r="E1559" s="225" t="s">
        <v>5158</v>
      </c>
      <c r="F1559" s="26" t="s">
        <v>2101</v>
      </c>
      <c r="G1559" s="26" t="s">
        <v>2296</v>
      </c>
      <c r="H1559" s="26" t="s">
        <v>40</v>
      </c>
      <c r="I1559" s="8">
        <v>45730</v>
      </c>
      <c r="J1559" s="71">
        <f t="shared" ca="1" si="203"/>
        <v>287.39353854166984</v>
      </c>
      <c r="K1559" s="19">
        <v>364</v>
      </c>
      <c r="L1559" s="70">
        <f t="shared" si="204"/>
        <v>46094</v>
      </c>
      <c r="M1559" s="224" t="s">
        <v>5158</v>
      </c>
      <c r="O1559" s="225" t="s">
        <v>5178</v>
      </c>
      <c r="R1559" s="209" t="s">
        <v>4534</v>
      </c>
      <c r="Y1559" s="225" t="s">
        <v>5090</v>
      </c>
      <c r="Z1559" s="110" t="s">
        <v>4993</v>
      </c>
    </row>
    <row r="1560" spans="1:26" ht="21" hidden="1" customHeight="1" x14ac:dyDescent="0.25">
      <c r="A1560" s="4">
        <v>1558</v>
      </c>
      <c r="B1560" s="4" t="s">
        <v>5017</v>
      </c>
      <c r="C1560" s="224" t="s">
        <v>4669</v>
      </c>
      <c r="D1560" s="225" t="s">
        <v>821</v>
      </c>
      <c r="E1560" s="225" t="s">
        <v>5159</v>
      </c>
      <c r="F1560" s="26" t="s">
        <v>2101</v>
      </c>
      <c r="G1560" s="26" t="s">
        <v>2296</v>
      </c>
      <c r="H1560" s="26" t="s">
        <v>40</v>
      </c>
      <c r="I1560" s="8">
        <v>45730</v>
      </c>
      <c r="J1560" s="71">
        <f t="shared" ca="1" si="203"/>
        <v>287.39353854166984</v>
      </c>
      <c r="K1560" s="19">
        <v>364</v>
      </c>
      <c r="L1560" s="70">
        <f t="shared" si="204"/>
        <v>46094</v>
      </c>
      <c r="M1560" s="224" t="s">
        <v>5159</v>
      </c>
      <c r="O1560" s="225" t="s">
        <v>5179</v>
      </c>
      <c r="R1560" s="209" t="s">
        <v>5183</v>
      </c>
      <c r="Y1560" s="225" t="s">
        <v>5091</v>
      </c>
      <c r="Z1560" s="110" t="s">
        <v>4994</v>
      </c>
    </row>
    <row r="1561" spans="1:26" ht="21" hidden="1" customHeight="1" x14ac:dyDescent="0.25">
      <c r="A1561" s="4">
        <v>1559</v>
      </c>
      <c r="B1561" s="4" t="s">
        <v>5017</v>
      </c>
      <c r="C1561" s="224" t="s">
        <v>4669</v>
      </c>
      <c r="D1561" s="225" t="s">
        <v>821</v>
      </c>
      <c r="E1561" s="225" t="s">
        <v>5160</v>
      </c>
      <c r="F1561" s="26" t="s">
        <v>2101</v>
      </c>
      <c r="G1561" s="26" t="s">
        <v>2296</v>
      </c>
      <c r="H1561" s="26" t="s">
        <v>40</v>
      </c>
      <c r="I1561" s="8">
        <v>45730</v>
      </c>
      <c r="J1561" s="71">
        <f t="shared" ca="1" si="203"/>
        <v>287.39353854166984</v>
      </c>
      <c r="K1561" s="19">
        <v>364</v>
      </c>
      <c r="L1561" s="70">
        <f t="shared" si="204"/>
        <v>46094</v>
      </c>
      <c r="M1561" s="224" t="s">
        <v>5160</v>
      </c>
      <c r="O1561" s="225" t="s">
        <v>5179</v>
      </c>
      <c r="R1561" s="209" t="s">
        <v>4534</v>
      </c>
      <c r="Y1561" s="225" t="s">
        <v>5092</v>
      </c>
      <c r="Z1561" s="110" t="s">
        <v>4995</v>
      </c>
    </row>
    <row r="1562" spans="1:26" ht="21" hidden="1" customHeight="1" x14ac:dyDescent="0.25">
      <c r="A1562" s="4">
        <v>1560</v>
      </c>
      <c r="B1562" s="4" t="s">
        <v>5017</v>
      </c>
      <c r="C1562" s="224" t="s">
        <v>4052</v>
      </c>
      <c r="D1562" s="225" t="s">
        <v>821</v>
      </c>
      <c r="E1562" s="225" t="s">
        <v>5158</v>
      </c>
      <c r="F1562" s="26" t="s">
        <v>2101</v>
      </c>
      <c r="G1562" s="26" t="s">
        <v>2296</v>
      </c>
      <c r="H1562" s="26" t="s">
        <v>40</v>
      </c>
      <c r="I1562" s="8">
        <v>45730</v>
      </c>
      <c r="J1562" s="71">
        <f t="shared" ca="1" si="203"/>
        <v>287.39353854166984</v>
      </c>
      <c r="K1562" s="19">
        <v>364</v>
      </c>
      <c r="L1562" s="70">
        <f t="shared" si="204"/>
        <v>46094</v>
      </c>
      <c r="M1562" s="224" t="s">
        <v>5158</v>
      </c>
      <c r="O1562" s="225" t="s">
        <v>5178</v>
      </c>
      <c r="R1562" s="209" t="s">
        <v>4534</v>
      </c>
      <c r="Y1562" s="225" t="s">
        <v>5093</v>
      </c>
      <c r="Z1562" s="110" t="s">
        <v>4996</v>
      </c>
    </row>
    <row r="1563" spans="1:26" ht="21" hidden="1" customHeight="1" x14ac:dyDescent="0.25">
      <c r="A1563" s="4">
        <v>1561</v>
      </c>
      <c r="B1563" s="4" t="s">
        <v>5017</v>
      </c>
      <c r="C1563" s="224" t="s">
        <v>4669</v>
      </c>
      <c r="D1563" s="225" t="s">
        <v>821</v>
      </c>
      <c r="E1563" s="225" t="s">
        <v>5161</v>
      </c>
      <c r="F1563" s="26" t="s">
        <v>2101</v>
      </c>
      <c r="G1563" s="26" t="s">
        <v>2296</v>
      </c>
      <c r="H1563" s="26" t="s">
        <v>40</v>
      </c>
      <c r="I1563" s="8">
        <v>45730</v>
      </c>
      <c r="J1563" s="71">
        <f t="shared" ca="1" si="203"/>
        <v>287.39353854166984</v>
      </c>
      <c r="K1563" s="19">
        <v>364</v>
      </c>
      <c r="L1563" s="70">
        <f t="shared" si="204"/>
        <v>46094</v>
      </c>
      <c r="M1563" s="224" t="s">
        <v>5161</v>
      </c>
      <c r="O1563" s="225" t="s">
        <v>5180</v>
      </c>
      <c r="R1563" s="209" t="s">
        <v>5183</v>
      </c>
      <c r="Y1563" s="225" t="s">
        <v>5094</v>
      </c>
      <c r="Z1563" s="110" t="s">
        <v>4997</v>
      </c>
    </row>
    <row r="1564" spans="1:26" ht="21" hidden="1" customHeight="1" x14ac:dyDescent="0.25">
      <c r="A1564" s="4">
        <v>1562</v>
      </c>
      <c r="B1564" s="4" t="s">
        <v>5017</v>
      </c>
      <c r="C1564" s="224" t="s">
        <v>4368</v>
      </c>
      <c r="D1564" s="225" t="s">
        <v>821</v>
      </c>
      <c r="E1564" s="225" t="s">
        <v>4216</v>
      </c>
      <c r="F1564" s="26" t="s">
        <v>2101</v>
      </c>
      <c r="G1564" s="26" t="s">
        <v>2296</v>
      </c>
      <c r="H1564" s="26" t="s">
        <v>40</v>
      </c>
      <c r="I1564" s="8">
        <v>45730</v>
      </c>
      <c r="J1564" s="71">
        <f t="shared" ca="1" si="203"/>
        <v>287.39353854166984</v>
      </c>
      <c r="K1564" s="19">
        <v>364</v>
      </c>
      <c r="L1564" s="70">
        <f t="shared" si="204"/>
        <v>46094</v>
      </c>
      <c r="M1564" s="224" t="s">
        <v>4216</v>
      </c>
      <c r="O1564" s="225" t="s">
        <v>4258</v>
      </c>
      <c r="R1564" s="209" t="s">
        <v>4531</v>
      </c>
      <c r="Y1564" s="225" t="s">
        <v>5095</v>
      </c>
      <c r="Z1564" s="110" t="s">
        <v>4998</v>
      </c>
    </row>
    <row r="1565" spans="1:26" ht="21" hidden="1" customHeight="1" x14ac:dyDescent="0.25">
      <c r="A1565" s="4">
        <v>1563</v>
      </c>
      <c r="B1565" s="4" t="s">
        <v>5017</v>
      </c>
      <c r="C1565" s="224" t="s">
        <v>4368</v>
      </c>
      <c r="D1565" s="225" t="s">
        <v>821</v>
      </c>
      <c r="E1565" s="225"/>
      <c r="F1565" s="26" t="s">
        <v>2101</v>
      </c>
      <c r="G1565" s="26" t="s">
        <v>2296</v>
      </c>
      <c r="H1565" s="26" t="s">
        <v>40</v>
      </c>
      <c r="I1565" s="8">
        <v>45730</v>
      </c>
      <c r="J1565" s="71">
        <f t="shared" ca="1" si="203"/>
        <v>287.39353854166984</v>
      </c>
      <c r="K1565" s="19">
        <v>364</v>
      </c>
      <c r="L1565" s="70">
        <f t="shared" si="204"/>
        <v>46094</v>
      </c>
      <c r="M1565" s="224"/>
      <c r="O1565" s="225" t="s">
        <v>307</v>
      </c>
      <c r="R1565" s="209"/>
      <c r="Y1565" s="225" t="s">
        <v>5096</v>
      </c>
      <c r="Z1565" s="110" t="s">
        <v>4999</v>
      </c>
    </row>
    <row r="1566" spans="1:26" ht="21" hidden="1" customHeight="1" x14ac:dyDescent="0.25">
      <c r="A1566" s="4">
        <v>1564</v>
      </c>
      <c r="B1566" s="4" t="s">
        <v>5017</v>
      </c>
      <c r="C1566" s="224" t="s">
        <v>2136</v>
      </c>
      <c r="D1566" s="225" t="s">
        <v>821</v>
      </c>
      <c r="E1566" s="225" t="s">
        <v>5162</v>
      </c>
      <c r="F1566" s="26" t="s">
        <v>2101</v>
      </c>
      <c r="G1566" s="26" t="s">
        <v>2296</v>
      </c>
      <c r="H1566" s="26" t="s">
        <v>40</v>
      </c>
      <c r="I1566" s="8">
        <v>45730</v>
      </c>
      <c r="J1566" s="71">
        <f t="shared" ca="1" si="203"/>
        <v>287.39353854166984</v>
      </c>
      <c r="K1566" s="19">
        <v>364</v>
      </c>
      <c r="L1566" s="70">
        <f t="shared" si="204"/>
        <v>46094</v>
      </c>
      <c r="M1566" s="224" t="s">
        <v>5162</v>
      </c>
      <c r="O1566" s="225" t="s">
        <v>5181</v>
      </c>
      <c r="R1566" s="209" t="s">
        <v>4917</v>
      </c>
      <c r="Y1566" s="225" t="s">
        <v>5097</v>
      </c>
      <c r="Z1566" s="110" t="s">
        <v>5000</v>
      </c>
    </row>
    <row r="1567" spans="1:26" ht="21" hidden="1" customHeight="1" x14ac:dyDescent="0.25">
      <c r="A1567" s="4">
        <v>1565</v>
      </c>
      <c r="B1567" s="4" t="s">
        <v>5017</v>
      </c>
      <c r="C1567" s="214" t="s">
        <v>4368</v>
      </c>
      <c r="D1567" s="209" t="s">
        <v>4187</v>
      </c>
      <c r="E1567" s="209"/>
      <c r="F1567" s="26" t="s">
        <v>2101</v>
      </c>
      <c r="G1567" s="26" t="s">
        <v>2296</v>
      </c>
      <c r="H1567" s="26" t="s">
        <v>40</v>
      </c>
      <c r="I1567" s="8">
        <v>45730</v>
      </c>
      <c r="J1567" s="71">
        <f t="shared" ca="1" si="203"/>
        <v>287.39353854166984</v>
      </c>
      <c r="K1567" s="19">
        <v>364</v>
      </c>
      <c r="L1567" s="70">
        <f t="shared" si="204"/>
        <v>46094</v>
      </c>
      <c r="M1567" s="214"/>
      <c r="O1567" s="209" t="s">
        <v>4258</v>
      </c>
      <c r="R1567" s="209">
        <v>2.5</v>
      </c>
      <c r="Y1567" s="209" t="s">
        <v>5098</v>
      </c>
      <c r="Z1567" s="110"/>
    </row>
    <row r="1568" spans="1:26" ht="21" hidden="1" customHeight="1" x14ac:dyDescent="0.25">
      <c r="A1568" s="4">
        <v>1566</v>
      </c>
      <c r="B1568" s="4" t="s">
        <v>5017</v>
      </c>
      <c r="C1568" s="214" t="s">
        <v>4369</v>
      </c>
      <c r="D1568" s="209" t="s">
        <v>4187</v>
      </c>
      <c r="E1568" s="209"/>
      <c r="F1568" s="26" t="s">
        <v>2101</v>
      </c>
      <c r="G1568" s="26" t="s">
        <v>2296</v>
      </c>
      <c r="H1568" s="26" t="s">
        <v>40</v>
      </c>
      <c r="I1568" s="8">
        <v>45730</v>
      </c>
      <c r="J1568" s="71">
        <f t="shared" ca="1" si="203"/>
        <v>287.39353854166984</v>
      </c>
      <c r="K1568" s="19">
        <v>364</v>
      </c>
      <c r="L1568" s="70">
        <f t="shared" si="204"/>
        <v>46094</v>
      </c>
      <c r="M1568" s="214"/>
      <c r="O1568" s="209" t="s">
        <v>5182</v>
      </c>
      <c r="R1568" s="209"/>
      <c r="Y1568" s="209" t="s">
        <v>5099</v>
      </c>
      <c r="Z1568" s="110"/>
    </row>
    <row r="1569" spans="1:26" ht="21" hidden="1" customHeight="1" x14ac:dyDescent="0.25">
      <c r="A1569" s="4">
        <v>1567</v>
      </c>
      <c r="B1569" s="4" t="s">
        <v>5017</v>
      </c>
      <c r="C1569" s="224" t="s">
        <v>4368</v>
      </c>
      <c r="D1569" s="225" t="s">
        <v>4458</v>
      </c>
      <c r="E1569" s="225" t="s">
        <v>5163</v>
      </c>
      <c r="F1569" s="26" t="s">
        <v>2101</v>
      </c>
      <c r="G1569" s="26" t="s">
        <v>2296</v>
      </c>
      <c r="H1569" s="26" t="s">
        <v>40</v>
      </c>
      <c r="I1569" s="8">
        <v>45730</v>
      </c>
      <c r="J1569" s="71">
        <f t="shared" ca="1" si="203"/>
        <v>287.39353854166984</v>
      </c>
      <c r="K1569" s="19">
        <v>364</v>
      </c>
      <c r="L1569" s="70">
        <f t="shared" si="204"/>
        <v>46094</v>
      </c>
      <c r="M1569" s="224" t="s">
        <v>5163</v>
      </c>
      <c r="O1569" s="225" t="s">
        <v>4258</v>
      </c>
      <c r="R1569" s="209">
        <v>1.5</v>
      </c>
      <c r="Y1569" s="225" t="s">
        <v>5100</v>
      </c>
      <c r="Z1569" s="110" t="s">
        <v>5001</v>
      </c>
    </row>
    <row r="1570" spans="1:26" ht="21" hidden="1" customHeight="1" x14ac:dyDescent="0.25">
      <c r="A1570" s="4">
        <v>1568</v>
      </c>
      <c r="B1570" s="4" t="s">
        <v>5017</v>
      </c>
      <c r="C1570" s="224" t="s">
        <v>4368</v>
      </c>
      <c r="D1570" s="225" t="s">
        <v>4458</v>
      </c>
      <c r="E1570" s="225" t="s">
        <v>1059</v>
      </c>
      <c r="F1570" s="26" t="s">
        <v>2101</v>
      </c>
      <c r="G1570" s="26" t="s">
        <v>2296</v>
      </c>
      <c r="H1570" s="26" t="s">
        <v>40</v>
      </c>
      <c r="I1570" s="8">
        <v>45730</v>
      </c>
      <c r="J1570" s="71">
        <f t="shared" ca="1" si="203"/>
        <v>287.39353854166984</v>
      </c>
      <c r="K1570" s="19">
        <v>364</v>
      </c>
      <c r="L1570" s="70">
        <f t="shared" si="204"/>
        <v>46094</v>
      </c>
      <c r="M1570" s="224" t="s">
        <v>1059</v>
      </c>
      <c r="O1570" s="225" t="s">
        <v>307</v>
      </c>
      <c r="R1570" s="209"/>
      <c r="Y1570" s="225" t="s">
        <v>5101</v>
      </c>
      <c r="Z1570" s="110" t="s">
        <v>5002</v>
      </c>
    </row>
    <row r="1571" spans="1:26" ht="21" hidden="1" customHeight="1" x14ac:dyDescent="0.25">
      <c r="A1571" s="4">
        <v>1569</v>
      </c>
      <c r="B1571" s="4" t="s">
        <v>5017</v>
      </c>
      <c r="C1571" s="224" t="s">
        <v>4368</v>
      </c>
      <c r="D1571" s="225" t="s">
        <v>4458</v>
      </c>
      <c r="E1571" s="225"/>
      <c r="F1571" s="26" t="s">
        <v>2101</v>
      </c>
      <c r="G1571" s="26" t="s">
        <v>2296</v>
      </c>
      <c r="H1571" s="26" t="s">
        <v>40</v>
      </c>
      <c r="I1571" s="8">
        <v>45730</v>
      </c>
      <c r="J1571" s="71">
        <f t="shared" ca="1" si="203"/>
        <v>287.39353854166984</v>
      </c>
      <c r="K1571" s="19">
        <v>364</v>
      </c>
      <c r="L1571" s="70">
        <f t="shared" si="204"/>
        <v>46094</v>
      </c>
      <c r="M1571" s="224"/>
      <c r="O1571" s="225" t="s">
        <v>307</v>
      </c>
      <c r="R1571" s="209">
        <v>1.6</v>
      </c>
      <c r="Y1571" s="225" t="s">
        <v>5102</v>
      </c>
      <c r="Z1571" s="110" t="s">
        <v>5003</v>
      </c>
    </row>
    <row r="1572" spans="1:26" ht="21" hidden="1" customHeight="1" x14ac:dyDescent="0.25">
      <c r="A1572" s="4">
        <v>1570</v>
      </c>
      <c r="B1572" s="4" t="s">
        <v>5017</v>
      </c>
      <c r="C1572" s="224" t="s">
        <v>4368</v>
      </c>
      <c r="D1572" s="226" t="s">
        <v>5133</v>
      </c>
      <c r="E1572" s="225" t="s">
        <v>1059</v>
      </c>
      <c r="F1572" s="26" t="s">
        <v>2101</v>
      </c>
      <c r="G1572" s="26" t="s">
        <v>2296</v>
      </c>
      <c r="H1572" s="26" t="s">
        <v>40</v>
      </c>
      <c r="I1572" s="8">
        <v>45730</v>
      </c>
      <c r="J1572" s="71">
        <f t="shared" ca="1" si="203"/>
        <v>287.39353854166984</v>
      </c>
      <c r="K1572" s="19">
        <v>364</v>
      </c>
      <c r="L1572" s="70">
        <f t="shared" si="204"/>
        <v>46094</v>
      </c>
      <c r="M1572" s="224" t="s">
        <v>1059</v>
      </c>
      <c r="O1572" s="225" t="s">
        <v>307</v>
      </c>
      <c r="R1572" s="209">
        <v>2.5</v>
      </c>
      <c r="Y1572" s="225" t="s">
        <v>5103</v>
      </c>
      <c r="Z1572" s="128" t="s">
        <v>5004</v>
      </c>
    </row>
    <row r="1573" spans="1:26" ht="21" hidden="1" customHeight="1" x14ac:dyDescent="0.25">
      <c r="A1573" s="4">
        <v>1571</v>
      </c>
      <c r="B1573" s="4" t="s">
        <v>5017</v>
      </c>
      <c r="C1573" s="224" t="s">
        <v>4368</v>
      </c>
      <c r="D1573" s="226" t="s">
        <v>5133</v>
      </c>
      <c r="E1573" s="225" t="s">
        <v>1059</v>
      </c>
      <c r="F1573" s="26" t="s">
        <v>2101</v>
      </c>
      <c r="G1573" s="26" t="s">
        <v>2296</v>
      </c>
      <c r="H1573" s="26" t="s">
        <v>40</v>
      </c>
      <c r="I1573" s="8">
        <v>45730</v>
      </c>
      <c r="J1573" s="71">
        <f t="shared" ca="1" si="203"/>
        <v>287.39353854166984</v>
      </c>
      <c r="K1573" s="19">
        <v>364</v>
      </c>
      <c r="L1573" s="70">
        <f t="shared" si="204"/>
        <v>46094</v>
      </c>
      <c r="M1573" s="224" t="s">
        <v>1059</v>
      </c>
      <c r="O1573" s="225" t="s">
        <v>307</v>
      </c>
      <c r="R1573" s="209">
        <v>2.5</v>
      </c>
      <c r="Y1573" s="225" t="s">
        <v>5104</v>
      </c>
      <c r="Z1573" s="128" t="s">
        <v>5005</v>
      </c>
    </row>
    <row r="1574" spans="1:26" ht="21" hidden="1" customHeight="1" x14ac:dyDescent="0.25">
      <c r="A1574" s="4">
        <v>1572</v>
      </c>
      <c r="B1574" s="4" t="s">
        <v>5017</v>
      </c>
      <c r="C1574" s="224" t="s">
        <v>4368</v>
      </c>
      <c r="D1574" s="225" t="s">
        <v>5134</v>
      </c>
      <c r="E1574" s="225" t="s">
        <v>1059</v>
      </c>
      <c r="F1574" s="26" t="s">
        <v>2101</v>
      </c>
      <c r="G1574" s="26" t="s">
        <v>2296</v>
      </c>
      <c r="H1574" s="26" t="s">
        <v>40</v>
      </c>
      <c r="I1574" s="8">
        <v>45730</v>
      </c>
      <c r="J1574" s="71">
        <f t="shared" ca="1" si="203"/>
        <v>287.39353854166984</v>
      </c>
      <c r="K1574" s="19">
        <v>364</v>
      </c>
      <c r="L1574" s="70">
        <f t="shared" si="204"/>
        <v>46094</v>
      </c>
      <c r="M1574" s="224" t="s">
        <v>1059</v>
      </c>
      <c r="O1574" s="225" t="s">
        <v>307</v>
      </c>
      <c r="R1574" s="209">
        <v>2.5</v>
      </c>
      <c r="Y1574" s="225" t="s">
        <v>5105</v>
      </c>
      <c r="Z1574" s="110" t="s">
        <v>5006</v>
      </c>
    </row>
    <row r="1575" spans="1:26" ht="21" hidden="1" customHeight="1" x14ac:dyDescent="0.25">
      <c r="A1575" s="4">
        <v>1573</v>
      </c>
      <c r="B1575" s="4" t="s">
        <v>5017</v>
      </c>
      <c r="C1575" s="224" t="s">
        <v>4368</v>
      </c>
      <c r="D1575" s="225" t="s">
        <v>5134</v>
      </c>
      <c r="E1575" s="225"/>
      <c r="F1575" s="26" t="s">
        <v>2101</v>
      </c>
      <c r="G1575" s="26" t="s">
        <v>2296</v>
      </c>
      <c r="H1575" s="26" t="s">
        <v>40</v>
      </c>
      <c r="I1575" s="8">
        <v>45730</v>
      </c>
      <c r="J1575" s="71">
        <f t="shared" ca="1" si="203"/>
        <v>287.39353854166984</v>
      </c>
      <c r="K1575" s="19">
        <v>364</v>
      </c>
      <c r="L1575" s="70">
        <f t="shared" si="204"/>
        <v>46094</v>
      </c>
      <c r="M1575" s="224"/>
      <c r="O1575" s="225" t="s">
        <v>307</v>
      </c>
      <c r="R1575" s="209">
        <v>2.5</v>
      </c>
      <c r="Y1575" s="225" t="s">
        <v>5106</v>
      </c>
      <c r="Z1575" s="110" t="s">
        <v>5007</v>
      </c>
    </row>
    <row r="1576" spans="1:26" ht="21" hidden="1" customHeight="1" x14ac:dyDescent="0.25">
      <c r="A1576" s="4">
        <v>1574</v>
      </c>
      <c r="B1576" s="4" t="s">
        <v>5017</v>
      </c>
      <c r="C1576" s="224" t="s">
        <v>4368</v>
      </c>
      <c r="D1576" s="225" t="s">
        <v>5134</v>
      </c>
      <c r="E1576" s="225"/>
      <c r="F1576" s="26" t="s">
        <v>2101</v>
      </c>
      <c r="G1576" s="26" t="s">
        <v>2296</v>
      </c>
      <c r="H1576" s="26" t="s">
        <v>40</v>
      </c>
      <c r="I1576" s="8">
        <v>45730</v>
      </c>
      <c r="J1576" s="71">
        <f t="shared" ca="1" si="203"/>
        <v>287.39353854166984</v>
      </c>
      <c r="K1576" s="19">
        <v>364</v>
      </c>
      <c r="L1576" s="70">
        <f t="shared" si="204"/>
        <v>46094</v>
      </c>
      <c r="M1576" s="224"/>
      <c r="O1576" s="225" t="s">
        <v>307</v>
      </c>
      <c r="R1576" s="209">
        <v>2.5</v>
      </c>
      <c r="Y1576" s="225" t="s">
        <v>5107</v>
      </c>
      <c r="Z1576" s="110" t="s">
        <v>5008</v>
      </c>
    </row>
    <row r="1577" spans="1:26" ht="21" hidden="1" customHeight="1" x14ac:dyDescent="0.25">
      <c r="A1577" s="4">
        <v>1575</v>
      </c>
      <c r="B1577" s="4" t="s">
        <v>5017</v>
      </c>
      <c r="C1577" s="224" t="s">
        <v>4368</v>
      </c>
      <c r="D1577" s="225" t="s">
        <v>827</v>
      </c>
      <c r="E1577" s="225" t="s">
        <v>5164</v>
      </c>
      <c r="F1577" s="26" t="s">
        <v>2101</v>
      </c>
      <c r="G1577" s="26" t="s">
        <v>2296</v>
      </c>
      <c r="H1577" s="26" t="s">
        <v>40</v>
      </c>
      <c r="I1577" s="8">
        <v>45730</v>
      </c>
      <c r="J1577" s="71">
        <f t="shared" ca="1" si="203"/>
        <v>287.39353854166984</v>
      </c>
      <c r="K1577" s="19">
        <v>364</v>
      </c>
      <c r="L1577" s="70">
        <f t="shared" si="204"/>
        <v>46094</v>
      </c>
      <c r="M1577" s="224" t="s">
        <v>5164</v>
      </c>
      <c r="O1577" s="225" t="s">
        <v>3597</v>
      </c>
      <c r="R1577" s="209">
        <v>1.5</v>
      </c>
      <c r="Y1577" s="225" t="s">
        <v>5108</v>
      </c>
      <c r="Z1577" s="110" t="s">
        <v>5009</v>
      </c>
    </row>
    <row r="1578" spans="1:26" ht="21" hidden="1" customHeight="1" x14ac:dyDescent="0.25">
      <c r="A1578" s="4">
        <v>1576</v>
      </c>
      <c r="B1578" s="4" t="s">
        <v>5017</v>
      </c>
      <c r="C1578" s="224" t="s">
        <v>4368</v>
      </c>
      <c r="D1578" s="225" t="s">
        <v>827</v>
      </c>
      <c r="E1578" s="225" t="s">
        <v>5165</v>
      </c>
      <c r="F1578" s="26" t="s">
        <v>2101</v>
      </c>
      <c r="G1578" s="26" t="s">
        <v>2296</v>
      </c>
      <c r="H1578" s="26" t="s">
        <v>40</v>
      </c>
      <c r="I1578" s="8">
        <v>45730</v>
      </c>
      <c r="J1578" s="71">
        <f t="shared" ca="1" si="203"/>
        <v>287.39353854166984</v>
      </c>
      <c r="K1578" s="19">
        <v>364</v>
      </c>
      <c r="L1578" s="70">
        <f t="shared" si="204"/>
        <v>46094</v>
      </c>
      <c r="M1578" s="224" t="s">
        <v>5165</v>
      </c>
      <c r="O1578" s="225" t="s">
        <v>4258</v>
      </c>
      <c r="R1578" s="209">
        <v>1.5</v>
      </c>
      <c r="Y1578" s="225" t="s">
        <v>5109</v>
      </c>
      <c r="Z1578" s="110" t="s">
        <v>5010</v>
      </c>
    </row>
    <row r="1579" spans="1:26" ht="21" hidden="1" customHeight="1" x14ac:dyDescent="0.25">
      <c r="A1579" s="4">
        <v>1577</v>
      </c>
      <c r="B1579" s="4" t="s">
        <v>5017</v>
      </c>
      <c r="C1579" s="224" t="s">
        <v>4368</v>
      </c>
      <c r="D1579" s="225" t="s">
        <v>827</v>
      </c>
      <c r="E1579" s="225" t="s">
        <v>2045</v>
      </c>
      <c r="F1579" s="26" t="s">
        <v>2101</v>
      </c>
      <c r="G1579" s="26" t="s">
        <v>2296</v>
      </c>
      <c r="H1579" s="26" t="s">
        <v>40</v>
      </c>
      <c r="I1579" s="8">
        <v>45730</v>
      </c>
      <c r="J1579" s="71">
        <f t="shared" ca="1" si="203"/>
        <v>287.39353854166984</v>
      </c>
      <c r="K1579" s="19">
        <v>364</v>
      </c>
      <c r="L1579" s="70">
        <f t="shared" si="204"/>
        <v>46094</v>
      </c>
      <c r="M1579" s="224" t="s">
        <v>2045</v>
      </c>
      <c r="O1579" s="225" t="s">
        <v>3597</v>
      </c>
      <c r="R1579" s="209">
        <v>1.5</v>
      </c>
      <c r="Y1579" s="225" t="s">
        <v>5110</v>
      </c>
      <c r="Z1579" s="110" t="s">
        <v>5011</v>
      </c>
    </row>
    <row r="1580" spans="1:26" ht="21" hidden="1" customHeight="1" x14ac:dyDescent="0.25">
      <c r="A1580" s="4">
        <v>1578</v>
      </c>
      <c r="B1580" s="4" t="s">
        <v>5017</v>
      </c>
      <c r="C1580" s="224" t="s">
        <v>4368</v>
      </c>
      <c r="D1580" s="225" t="s">
        <v>4458</v>
      </c>
      <c r="E1580" s="225" t="s">
        <v>5166</v>
      </c>
      <c r="F1580" s="26" t="s">
        <v>2101</v>
      </c>
      <c r="G1580" s="26" t="s">
        <v>2296</v>
      </c>
      <c r="H1580" s="26" t="s">
        <v>40</v>
      </c>
      <c r="I1580" s="8">
        <v>45730</v>
      </c>
      <c r="J1580" s="71">
        <f t="shared" ca="1" si="203"/>
        <v>287.39353854166984</v>
      </c>
      <c r="K1580" s="19">
        <v>364</v>
      </c>
      <c r="L1580" s="70">
        <f t="shared" si="204"/>
        <v>46094</v>
      </c>
      <c r="M1580" s="224" t="s">
        <v>5166</v>
      </c>
      <c r="O1580" s="225" t="s">
        <v>4258</v>
      </c>
      <c r="R1580" s="209">
        <v>2.5</v>
      </c>
      <c r="Y1580" s="225" t="s">
        <v>5111</v>
      </c>
      <c r="Z1580" s="110" t="s">
        <v>5012</v>
      </c>
    </row>
    <row r="1581" spans="1:26" ht="21" hidden="1" customHeight="1" x14ac:dyDescent="0.25">
      <c r="A1581" s="4">
        <v>1579</v>
      </c>
      <c r="B1581" s="4" t="s">
        <v>5017</v>
      </c>
      <c r="C1581" s="214" t="s">
        <v>4368</v>
      </c>
      <c r="D1581" s="209" t="s">
        <v>5135</v>
      </c>
      <c r="E1581" s="209"/>
      <c r="F1581" s="26" t="s">
        <v>2101</v>
      </c>
      <c r="G1581" s="26" t="s">
        <v>2296</v>
      </c>
      <c r="H1581" s="26" t="s">
        <v>40</v>
      </c>
      <c r="I1581" s="8">
        <v>45730</v>
      </c>
      <c r="J1581" s="71">
        <f t="shared" ca="1" si="203"/>
        <v>287.39353854166984</v>
      </c>
      <c r="K1581" s="19">
        <v>364</v>
      </c>
      <c r="L1581" s="70">
        <f t="shared" si="204"/>
        <v>46094</v>
      </c>
      <c r="M1581" s="214"/>
      <c r="O1581" s="209" t="s">
        <v>4258</v>
      </c>
      <c r="R1581" s="209">
        <v>1.5</v>
      </c>
      <c r="Y1581" s="209" t="s">
        <v>5112</v>
      </c>
      <c r="Z1581" s="110"/>
    </row>
    <row r="1582" spans="1:26" ht="21" hidden="1" customHeight="1" x14ac:dyDescent="0.25">
      <c r="A1582" s="4">
        <v>1580</v>
      </c>
      <c r="B1582" s="4" t="s">
        <v>5017</v>
      </c>
      <c r="C1582" s="214" t="s">
        <v>4368</v>
      </c>
      <c r="D1582" s="209" t="s">
        <v>5135</v>
      </c>
      <c r="E1582" s="209"/>
      <c r="F1582" s="26" t="s">
        <v>2101</v>
      </c>
      <c r="G1582" s="26" t="s">
        <v>2296</v>
      </c>
      <c r="H1582" s="26" t="s">
        <v>40</v>
      </c>
      <c r="I1582" s="8">
        <v>45730</v>
      </c>
      <c r="J1582" s="71">
        <f t="shared" ca="1" si="203"/>
        <v>287.39353854166984</v>
      </c>
      <c r="K1582" s="19">
        <v>364</v>
      </c>
      <c r="L1582" s="70">
        <f t="shared" si="204"/>
        <v>46094</v>
      </c>
      <c r="M1582" s="214"/>
      <c r="O1582" s="209" t="s">
        <v>4258</v>
      </c>
      <c r="R1582" s="209">
        <v>1.5</v>
      </c>
      <c r="Y1582" s="209" t="s">
        <v>5113</v>
      </c>
      <c r="Z1582" s="110"/>
    </row>
    <row r="1583" spans="1:26" ht="21" hidden="1" customHeight="1" x14ac:dyDescent="0.25">
      <c r="A1583" s="4">
        <v>1581</v>
      </c>
      <c r="B1583" s="4" t="s">
        <v>5017</v>
      </c>
      <c r="C1583" s="214" t="s">
        <v>4368</v>
      </c>
      <c r="D1583" s="209" t="s">
        <v>5135</v>
      </c>
      <c r="E1583" s="209" t="s">
        <v>4834</v>
      </c>
      <c r="F1583" s="26" t="s">
        <v>2101</v>
      </c>
      <c r="G1583" s="26" t="s">
        <v>2296</v>
      </c>
      <c r="H1583" s="26" t="s">
        <v>40</v>
      </c>
      <c r="I1583" s="8">
        <v>45730</v>
      </c>
      <c r="J1583" s="71">
        <f t="shared" ca="1" si="203"/>
        <v>287.39353854166984</v>
      </c>
      <c r="K1583" s="19">
        <v>364</v>
      </c>
      <c r="L1583" s="70">
        <f t="shared" si="204"/>
        <v>46094</v>
      </c>
      <c r="M1583" s="214" t="s">
        <v>4834</v>
      </c>
      <c r="O1583" s="209" t="s">
        <v>307</v>
      </c>
      <c r="R1583" s="209">
        <v>1</v>
      </c>
      <c r="Y1583" s="209" t="s">
        <v>5114</v>
      </c>
      <c r="Z1583" s="110"/>
    </row>
    <row r="1584" spans="1:26" ht="21" hidden="1" customHeight="1" x14ac:dyDescent="0.25">
      <c r="A1584" s="4">
        <v>1582</v>
      </c>
      <c r="B1584" s="4" t="s">
        <v>5017</v>
      </c>
      <c r="C1584" s="214" t="s">
        <v>4669</v>
      </c>
      <c r="D1584" s="209" t="s">
        <v>5135</v>
      </c>
      <c r="E1584" s="209" t="s">
        <v>5167</v>
      </c>
      <c r="F1584" s="26" t="s">
        <v>2101</v>
      </c>
      <c r="G1584" s="26" t="s">
        <v>2296</v>
      </c>
      <c r="H1584" s="26" t="s">
        <v>40</v>
      </c>
      <c r="I1584" s="8">
        <v>45730</v>
      </c>
      <c r="J1584" s="71">
        <f t="shared" ca="1" si="203"/>
        <v>287.39353854166984</v>
      </c>
      <c r="K1584" s="19">
        <v>364</v>
      </c>
      <c r="L1584" s="70">
        <f t="shared" si="204"/>
        <v>46094</v>
      </c>
      <c r="M1584" s="214" t="s">
        <v>5167</v>
      </c>
      <c r="O1584" s="209" t="s">
        <v>4265</v>
      </c>
      <c r="R1584" s="209" t="s">
        <v>4920</v>
      </c>
      <c r="Y1584" s="209" t="s">
        <v>5115</v>
      </c>
      <c r="Z1584" s="110"/>
    </row>
    <row r="1585" spans="1:32" ht="21" hidden="1" customHeight="1" x14ac:dyDescent="0.25">
      <c r="A1585" s="4">
        <v>1583</v>
      </c>
      <c r="B1585" s="4" t="s">
        <v>5017</v>
      </c>
      <c r="C1585" s="214" t="s">
        <v>4368</v>
      </c>
      <c r="D1585" s="209" t="s">
        <v>4187</v>
      </c>
      <c r="E1585" s="209" t="s">
        <v>1059</v>
      </c>
      <c r="F1585" s="26" t="s">
        <v>2101</v>
      </c>
      <c r="G1585" s="26" t="s">
        <v>2296</v>
      </c>
      <c r="H1585" s="26" t="s">
        <v>40</v>
      </c>
      <c r="I1585" s="8">
        <v>45730</v>
      </c>
      <c r="J1585" s="71">
        <f t="shared" ca="1" si="203"/>
        <v>287.39353854166984</v>
      </c>
      <c r="K1585" s="19">
        <v>364</v>
      </c>
      <c r="L1585" s="70">
        <f t="shared" si="204"/>
        <v>46094</v>
      </c>
      <c r="M1585" s="214" t="s">
        <v>1059</v>
      </c>
      <c r="O1585" s="209" t="s">
        <v>4258</v>
      </c>
      <c r="R1585" s="209">
        <v>2.5</v>
      </c>
      <c r="Y1585" s="209" t="s">
        <v>5116</v>
      </c>
      <c r="Z1585" s="110"/>
    </row>
    <row r="1586" spans="1:32" s="207" customFormat="1" ht="21" hidden="1" customHeight="1" x14ac:dyDescent="0.25">
      <c r="A1586" s="4">
        <v>1584</v>
      </c>
      <c r="B1586" s="26" t="s">
        <v>5017</v>
      </c>
      <c r="C1586" s="218" t="s">
        <v>4669</v>
      </c>
      <c r="D1586" s="211" t="s">
        <v>4187</v>
      </c>
      <c r="E1586" s="211" t="s">
        <v>5168</v>
      </c>
      <c r="F1586" s="26" t="s">
        <v>2101</v>
      </c>
      <c r="G1586" s="26" t="s">
        <v>2296</v>
      </c>
      <c r="H1586" s="26" t="s">
        <v>40</v>
      </c>
      <c r="I1586" s="8">
        <v>45730</v>
      </c>
      <c r="J1586" s="71">
        <f t="shared" ca="1" si="203"/>
        <v>287.39353854166984</v>
      </c>
      <c r="K1586" s="19">
        <v>364</v>
      </c>
      <c r="L1586" s="70">
        <f t="shared" si="204"/>
        <v>46094</v>
      </c>
      <c r="M1586" s="218" t="s">
        <v>5168</v>
      </c>
      <c r="N1586" s="26"/>
      <c r="O1586" s="211" t="s">
        <v>4914</v>
      </c>
      <c r="P1586" s="26"/>
      <c r="Q1586" s="26"/>
      <c r="R1586" s="211">
        <v>2.5</v>
      </c>
      <c r="S1586" s="26"/>
      <c r="T1586" s="26"/>
      <c r="U1586" s="26"/>
      <c r="V1586" s="26"/>
      <c r="W1586" s="26"/>
      <c r="X1586" s="26"/>
      <c r="Y1586" s="211" t="s">
        <v>5117</v>
      </c>
      <c r="Z1586" s="133"/>
      <c r="AA1586" s="26"/>
      <c r="AB1586" s="26"/>
      <c r="AC1586" s="26"/>
      <c r="AD1586" s="26"/>
      <c r="AE1586" s="26"/>
      <c r="AF1586" s="26"/>
    </row>
    <row r="1587" spans="1:32" ht="20.25" hidden="1" customHeight="1" x14ac:dyDescent="0.25">
      <c r="A1587" s="4">
        <v>1585</v>
      </c>
      <c r="B1587" s="4" t="s">
        <v>5219</v>
      </c>
      <c r="C1587" s="209" t="s">
        <v>5220</v>
      </c>
      <c r="D1587" s="209" t="s">
        <v>5307</v>
      </c>
      <c r="E1587" s="209" t="s">
        <v>2857</v>
      </c>
      <c r="F1587" s="26" t="s">
        <v>2101</v>
      </c>
      <c r="G1587" s="26" t="s">
        <v>2296</v>
      </c>
      <c r="H1587" s="26" t="s">
        <v>40</v>
      </c>
      <c r="I1587" s="8">
        <v>45765</v>
      </c>
      <c r="J1587" s="71">
        <f t="shared" ca="1" si="203"/>
        <v>322.39353854166984</v>
      </c>
      <c r="K1587" s="19">
        <v>364</v>
      </c>
      <c r="L1587" s="70">
        <f t="shared" si="204"/>
        <v>46129</v>
      </c>
      <c r="M1587" s="209" t="s">
        <v>2857</v>
      </c>
      <c r="O1587" s="209" t="s">
        <v>5368</v>
      </c>
      <c r="R1587" s="209"/>
      <c r="Y1587" s="209" t="s">
        <v>5221</v>
      </c>
      <c r="Z1587" s="110" t="s">
        <v>5184</v>
      </c>
    </row>
    <row r="1588" spans="1:32" ht="20.25" hidden="1" customHeight="1" x14ac:dyDescent="0.25">
      <c r="A1588" s="4">
        <v>1586</v>
      </c>
      <c r="B1588" s="4" t="s">
        <v>5219</v>
      </c>
      <c r="C1588" s="209" t="s">
        <v>5220</v>
      </c>
      <c r="D1588" s="209" t="s">
        <v>5307</v>
      </c>
      <c r="E1588" s="209" t="s">
        <v>4511</v>
      </c>
      <c r="F1588" s="26" t="s">
        <v>2101</v>
      </c>
      <c r="G1588" s="26" t="s">
        <v>2296</v>
      </c>
      <c r="H1588" s="26" t="s">
        <v>40</v>
      </c>
      <c r="I1588" s="8">
        <v>45765</v>
      </c>
      <c r="J1588" s="71">
        <f t="shared" ca="1" si="203"/>
        <v>322.39353854166984</v>
      </c>
      <c r="K1588" s="19">
        <v>364</v>
      </c>
      <c r="L1588" s="70">
        <f t="shared" si="204"/>
        <v>46129</v>
      </c>
      <c r="M1588" s="209" t="s">
        <v>4511</v>
      </c>
      <c r="O1588" s="209" t="s">
        <v>5369</v>
      </c>
      <c r="R1588" s="223">
        <v>2.5</v>
      </c>
      <c r="Y1588" s="209" t="s">
        <v>5222</v>
      </c>
      <c r="Z1588" s="110" t="s">
        <v>5185</v>
      </c>
    </row>
    <row r="1589" spans="1:32" ht="20.25" hidden="1" customHeight="1" x14ac:dyDescent="0.25">
      <c r="A1589" s="4">
        <v>1587</v>
      </c>
      <c r="B1589" s="4" t="s">
        <v>5219</v>
      </c>
      <c r="C1589" s="209" t="s">
        <v>5220</v>
      </c>
      <c r="D1589" s="209" t="s">
        <v>5307</v>
      </c>
      <c r="E1589" s="209" t="s">
        <v>5331</v>
      </c>
      <c r="F1589" s="26" t="s">
        <v>2101</v>
      </c>
      <c r="G1589" s="26" t="s">
        <v>2296</v>
      </c>
      <c r="H1589" s="26" t="s">
        <v>40</v>
      </c>
      <c r="I1589" s="8">
        <v>45765</v>
      </c>
      <c r="J1589" s="71">
        <f t="shared" ca="1" si="203"/>
        <v>322.39353854166984</v>
      </c>
      <c r="K1589" s="19">
        <v>364</v>
      </c>
      <c r="L1589" s="70">
        <f t="shared" si="204"/>
        <v>46129</v>
      </c>
      <c r="M1589" s="209" t="s">
        <v>5331</v>
      </c>
      <c r="O1589" s="209" t="s">
        <v>5369</v>
      </c>
      <c r="R1589" s="223">
        <v>1.6</v>
      </c>
      <c r="Y1589" s="209" t="s">
        <v>5223</v>
      </c>
      <c r="Z1589" s="110" t="s">
        <v>5186</v>
      </c>
    </row>
    <row r="1590" spans="1:32" ht="20.25" hidden="1" customHeight="1" x14ac:dyDescent="0.25">
      <c r="A1590" s="4">
        <v>1588</v>
      </c>
      <c r="B1590" s="4" t="s">
        <v>5219</v>
      </c>
      <c r="C1590" s="209" t="s">
        <v>5220</v>
      </c>
      <c r="D1590" s="209" t="s">
        <v>5308</v>
      </c>
      <c r="E1590" s="209" t="s">
        <v>1059</v>
      </c>
      <c r="F1590" s="26" t="s">
        <v>2101</v>
      </c>
      <c r="G1590" s="26" t="s">
        <v>2296</v>
      </c>
      <c r="H1590" s="26" t="s">
        <v>40</v>
      </c>
      <c r="I1590" s="8">
        <v>45765</v>
      </c>
      <c r="J1590" s="71">
        <f t="shared" ca="1" si="203"/>
        <v>322.39353854166984</v>
      </c>
      <c r="K1590" s="19">
        <v>364</v>
      </c>
      <c r="L1590" s="70">
        <f t="shared" si="204"/>
        <v>46129</v>
      </c>
      <c r="M1590" s="209" t="s">
        <v>1059</v>
      </c>
      <c r="O1590" s="209" t="s">
        <v>5368</v>
      </c>
      <c r="R1590" s="223">
        <v>2.5</v>
      </c>
      <c r="Y1590" s="209" t="s">
        <v>5224</v>
      </c>
      <c r="Z1590" s="110"/>
    </row>
    <row r="1591" spans="1:32" ht="20.25" hidden="1" customHeight="1" x14ac:dyDescent="0.25">
      <c r="A1591" s="4">
        <v>1589</v>
      </c>
      <c r="B1591" s="4" t="s">
        <v>5219</v>
      </c>
      <c r="C1591" s="209" t="s">
        <v>5220</v>
      </c>
      <c r="D1591" s="209" t="s">
        <v>5308</v>
      </c>
      <c r="E1591" s="209" t="s">
        <v>1059</v>
      </c>
      <c r="F1591" s="26" t="s">
        <v>2101</v>
      </c>
      <c r="G1591" s="26" t="s">
        <v>2296</v>
      </c>
      <c r="H1591" s="26" t="s">
        <v>40</v>
      </c>
      <c r="I1591" s="8">
        <v>45765</v>
      </c>
      <c r="J1591" s="71">
        <f t="shared" ca="1" si="203"/>
        <v>322.39353854166984</v>
      </c>
      <c r="K1591" s="19">
        <v>364</v>
      </c>
      <c r="L1591" s="70">
        <f t="shared" si="204"/>
        <v>46129</v>
      </c>
      <c r="M1591" s="209" t="s">
        <v>1059</v>
      </c>
      <c r="O1591" s="209" t="s">
        <v>5368</v>
      </c>
      <c r="R1591" s="223">
        <v>2.5</v>
      </c>
      <c r="Y1591" s="209" t="s">
        <v>5225</v>
      </c>
      <c r="Z1591" s="110"/>
    </row>
    <row r="1592" spans="1:32" ht="20.25" hidden="1" customHeight="1" x14ac:dyDescent="0.25">
      <c r="A1592" s="4">
        <v>1590</v>
      </c>
      <c r="B1592" s="4" t="s">
        <v>5219</v>
      </c>
      <c r="C1592" s="209" t="s">
        <v>4052</v>
      </c>
      <c r="D1592" s="209" t="s">
        <v>5308</v>
      </c>
      <c r="E1592" s="209" t="s">
        <v>5332</v>
      </c>
      <c r="F1592" s="26" t="s">
        <v>2101</v>
      </c>
      <c r="G1592" s="26" t="s">
        <v>2296</v>
      </c>
      <c r="H1592" s="26" t="s">
        <v>40</v>
      </c>
      <c r="I1592" s="8">
        <v>45765</v>
      </c>
      <c r="J1592" s="71">
        <f t="shared" ca="1" si="203"/>
        <v>322.39353854166984</v>
      </c>
      <c r="K1592" s="19">
        <v>364</v>
      </c>
      <c r="L1592" s="70">
        <f t="shared" si="204"/>
        <v>46129</v>
      </c>
      <c r="M1592" s="209" t="s">
        <v>5332</v>
      </c>
      <c r="O1592" s="209" t="s">
        <v>5368</v>
      </c>
      <c r="R1592" s="223">
        <v>5.0000000000000001E-3</v>
      </c>
      <c r="Y1592" s="209" t="s">
        <v>5226</v>
      </c>
      <c r="Z1592" s="110"/>
    </row>
    <row r="1593" spans="1:32" ht="20.25" hidden="1" customHeight="1" x14ac:dyDescent="0.25">
      <c r="A1593" s="4">
        <v>1591</v>
      </c>
      <c r="B1593" s="4" t="s">
        <v>5219</v>
      </c>
      <c r="C1593" s="209" t="s">
        <v>5220</v>
      </c>
      <c r="D1593" s="209" t="s">
        <v>5308</v>
      </c>
      <c r="E1593" s="209" t="s">
        <v>5333</v>
      </c>
      <c r="F1593" s="26" t="s">
        <v>2101</v>
      </c>
      <c r="G1593" s="26" t="s">
        <v>2296</v>
      </c>
      <c r="H1593" s="26" t="s">
        <v>40</v>
      </c>
      <c r="I1593" s="8">
        <v>45765</v>
      </c>
      <c r="J1593" s="71">
        <f t="shared" ca="1" si="203"/>
        <v>322.39353854166984</v>
      </c>
      <c r="K1593" s="19">
        <v>364</v>
      </c>
      <c r="L1593" s="70">
        <f t="shared" si="204"/>
        <v>46129</v>
      </c>
      <c r="M1593" s="209" t="s">
        <v>5333</v>
      </c>
      <c r="O1593" s="209" t="s">
        <v>5369</v>
      </c>
      <c r="R1593" s="209"/>
      <c r="Y1593" s="209" t="s">
        <v>5227</v>
      </c>
      <c r="Z1593" s="110"/>
    </row>
    <row r="1594" spans="1:32" ht="20.25" hidden="1" customHeight="1" x14ac:dyDescent="0.25">
      <c r="A1594" s="4">
        <v>1592</v>
      </c>
      <c r="B1594" s="4" t="s">
        <v>5219</v>
      </c>
      <c r="C1594" s="209" t="s">
        <v>5220</v>
      </c>
      <c r="D1594" s="209" t="s">
        <v>5308</v>
      </c>
      <c r="E1594" s="209" t="s">
        <v>5333</v>
      </c>
      <c r="F1594" s="26" t="s">
        <v>2101</v>
      </c>
      <c r="G1594" s="26" t="s">
        <v>2296</v>
      </c>
      <c r="H1594" s="26" t="s">
        <v>40</v>
      </c>
      <c r="I1594" s="8">
        <v>45765</v>
      </c>
      <c r="J1594" s="71">
        <f t="shared" ca="1" si="203"/>
        <v>322.39353854166984</v>
      </c>
      <c r="K1594" s="19">
        <v>364</v>
      </c>
      <c r="L1594" s="70">
        <f t="shared" si="204"/>
        <v>46129</v>
      </c>
      <c r="M1594" s="209" t="s">
        <v>5333</v>
      </c>
      <c r="O1594" s="209" t="s">
        <v>5369</v>
      </c>
      <c r="R1594" s="209"/>
      <c r="Y1594" s="209" t="s">
        <v>5228</v>
      </c>
      <c r="Z1594" s="110"/>
    </row>
    <row r="1595" spans="1:32" ht="20.25" hidden="1" customHeight="1" x14ac:dyDescent="0.25">
      <c r="A1595" s="4">
        <v>1593</v>
      </c>
      <c r="B1595" s="4" t="s">
        <v>5219</v>
      </c>
      <c r="C1595" s="209" t="s">
        <v>4052</v>
      </c>
      <c r="D1595" s="209" t="s">
        <v>5308</v>
      </c>
      <c r="E1595" s="209" t="s">
        <v>5334</v>
      </c>
      <c r="F1595" s="26" t="s">
        <v>2101</v>
      </c>
      <c r="G1595" s="26" t="s">
        <v>2296</v>
      </c>
      <c r="H1595" s="26" t="s">
        <v>40</v>
      </c>
      <c r="I1595" s="8">
        <v>45765</v>
      </c>
      <c r="J1595" s="71">
        <f t="shared" ca="1" si="203"/>
        <v>322.39353854166984</v>
      </c>
      <c r="K1595" s="19">
        <v>364</v>
      </c>
      <c r="L1595" s="70">
        <f t="shared" si="204"/>
        <v>46129</v>
      </c>
      <c r="M1595" s="209" t="s">
        <v>5334</v>
      </c>
      <c r="O1595" s="209" t="s">
        <v>5369</v>
      </c>
      <c r="R1595" s="209"/>
      <c r="Y1595" s="209" t="s">
        <v>5229</v>
      </c>
      <c r="Z1595" s="110"/>
    </row>
    <row r="1596" spans="1:32" ht="20.25" hidden="1" customHeight="1" x14ac:dyDescent="0.25">
      <c r="A1596" s="4">
        <v>1594</v>
      </c>
      <c r="B1596" s="4" t="s">
        <v>5219</v>
      </c>
      <c r="C1596" s="209" t="s">
        <v>5220</v>
      </c>
      <c r="D1596" s="209" t="s">
        <v>5309</v>
      </c>
      <c r="E1596" s="209" t="s">
        <v>5335</v>
      </c>
      <c r="F1596" s="26" t="s">
        <v>2101</v>
      </c>
      <c r="G1596" s="26" t="s">
        <v>2296</v>
      </c>
      <c r="H1596" s="26" t="s">
        <v>40</v>
      </c>
      <c r="I1596" s="8">
        <v>45765</v>
      </c>
      <c r="J1596" s="71">
        <f t="shared" ca="1" si="203"/>
        <v>322.39353854166984</v>
      </c>
      <c r="K1596" s="19">
        <v>364</v>
      </c>
      <c r="L1596" s="70">
        <f t="shared" si="204"/>
        <v>46129</v>
      </c>
      <c r="M1596" s="209" t="s">
        <v>5335</v>
      </c>
      <c r="O1596" s="209" t="s">
        <v>5368</v>
      </c>
      <c r="R1596" s="209">
        <v>1.6</v>
      </c>
      <c r="Y1596" s="209" t="s">
        <v>5230</v>
      </c>
      <c r="Z1596" s="110"/>
    </row>
    <row r="1597" spans="1:32" ht="20.25" hidden="1" customHeight="1" x14ac:dyDescent="0.25">
      <c r="A1597" s="4">
        <v>1595</v>
      </c>
      <c r="B1597" s="4" t="s">
        <v>5219</v>
      </c>
      <c r="C1597" s="209" t="s">
        <v>5220</v>
      </c>
      <c r="D1597" s="209" t="s">
        <v>5309</v>
      </c>
      <c r="E1597" s="209" t="s">
        <v>5336</v>
      </c>
      <c r="F1597" s="26" t="s">
        <v>2101</v>
      </c>
      <c r="G1597" s="26" t="s">
        <v>2296</v>
      </c>
      <c r="H1597" s="26" t="s">
        <v>40</v>
      </c>
      <c r="I1597" s="8">
        <v>45765</v>
      </c>
      <c r="J1597" s="71">
        <f t="shared" ca="1" si="203"/>
        <v>322.39353854166984</v>
      </c>
      <c r="K1597" s="19">
        <v>364</v>
      </c>
      <c r="L1597" s="70">
        <f t="shared" si="204"/>
        <v>46129</v>
      </c>
      <c r="M1597" s="209" t="s">
        <v>5336</v>
      </c>
      <c r="O1597" s="209" t="s">
        <v>5370</v>
      </c>
      <c r="R1597" s="209">
        <v>1.6</v>
      </c>
      <c r="Y1597" s="209" t="s">
        <v>5231</v>
      </c>
      <c r="Z1597" s="110"/>
    </row>
    <row r="1598" spans="1:32" ht="20.25" hidden="1" customHeight="1" x14ac:dyDescent="0.25">
      <c r="A1598" s="4">
        <v>1596</v>
      </c>
      <c r="B1598" s="4" t="s">
        <v>5219</v>
      </c>
      <c r="C1598" s="209" t="s">
        <v>5220</v>
      </c>
      <c r="D1598" s="209" t="s">
        <v>5310</v>
      </c>
      <c r="E1598" s="209" t="s">
        <v>4250</v>
      </c>
      <c r="F1598" s="26" t="s">
        <v>2101</v>
      </c>
      <c r="G1598" s="26" t="s">
        <v>2296</v>
      </c>
      <c r="H1598" s="26" t="s">
        <v>40</v>
      </c>
      <c r="I1598" s="8">
        <v>45765</v>
      </c>
      <c r="J1598" s="71">
        <f t="shared" ca="1" si="203"/>
        <v>322.39353854166984</v>
      </c>
      <c r="K1598" s="19">
        <v>364</v>
      </c>
      <c r="L1598" s="70">
        <f t="shared" si="204"/>
        <v>46129</v>
      </c>
      <c r="M1598" s="209" t="s">
        <v>4250</v>
      </c>
      <c r="O1598" s="209" t="s">
        <v>5368</v>
      </c>
      <c r="R1598" s="209"/>
      <c r="Y1598" s="209" t="s">
        <v>5232</v>
      </c>
      <c r="Z1598" s="110"/>
    </row>
    <row r="1599" spans="1:32" ht="20.25" hidden="1" customHeight="1" x14ac:dyDescent="0.25">
      <c r="A1599" s="4">
        <v>1597</v>
      </c>
      <c r="B1599" s="4" t="s">
        <v>5219</v>
      </c>
      <c r="C1599" s="209" t="s">
        <v>5220</v>
      </c>
      <c r="D1599" s="209" t="s">
        <v>5311</v>
      </c>
      <c r="E1599" s="209" t="s">
        <v>4875</v>
      </c>
      <c r="F1599" s="26" t="s">
        <v>2101</v>
      </c>
      <c r="G1599" s="26" t="s">
        <v>2296</v>
      </c>
      <c r="H1599" s="26" t="s">
        <v>40</v>
      </c>
      <c r="I1599" s="8">
        <v>45765</v>
      </c>
      <c r="J1599" s="71">
        <f t="shared" ca="1" si="203"/>
        <v>322.39353854166984</v>
      </c>
      <c r="K1599" s="19">
        <v>364</v>
      </c>
      <c r="L1599" s="70">
        <f t="shared" si="204"/>
        <v>46129</v>
      </c>
      <c r="M1599" s="209" t="s">
        <v>4875</v>
      </c>
      <c r="O1599" s="209" t="s">
        <v>5369</v>
      </c>
      <c r="R1599" s="209"/>
      <c r="Y1599" s="209" t="s">
        <v>5233</v>
      </c>
      <c r="Z1599" s="110" t="s">
        <v>5187</v>
      </c>
    </row>
    <row r="1600" spans="1:32" ht="20.25" hidden="1" customHeight="1" x14ac:dyDescent="0.25">
      <c r="A1600" s="4">
        <v>1598</v>
      </c>
      <c r="B1600" s="4" t="s">
        <v>5219</v>
      </c>
      <c r="C1600" s="209" t="s">
        <v>4052</v>
      </c>
      <c r="D1600" s="209" t="s">
        <v>5312</v>
      </c>
      <c r="E1600" s="209" t="s">
        <v>5337</v>
      </c>
      <c r="F1600" s="26" t="s">
        <v>2101</v>
      </c>
      <c r="G1600" s="26" t="s">
        <v>2296</v>
      </c>
      <c r="H1600" s="26" t="s">
        <v>40</v>
      </c>
      <c r="I1600" s="8">
        <v>45765</v>
      </c>
      <c r="J1600" s="71">
        <f t="shared" ca="1" si="203"/>
        <v>322.39353854166984</v>
      </c>
      <c r="K1600" s="19">
        <v>364</v>
      </c>
      <c r="L1600" s="70">
        <f t="shared" si="204"/>
        <v>46129</v>
      </c>
      <c r="M1600" s="209" t="s">
        <v>5337</v>
      </c>
      <c r="O1600" s="209"/>
      <c r="R1600" s="209"/>
      <c r="Y1600" s="209" t="s">
        <v>5234</v>
      </c>
      <c r="Z1600" s="110" t="s">
        <v>5188</v>
      </c>
    </row>
    <row r="1601" spans="1:26" ht="20.25" hidden="1" customHeight="1" x14ac:dyDescent="0.25">
      <c r="A1601" s="4">
        <v>1599</v>
      </c>
      <c r="B1601" s="4" t="s">
        <v>5219</v>
      </c>
      <c r="C1601" s="209" t="s">
        <v>5220</v>
      </c>
      <c r="D1601" s="209" t="s">
        <v>5312</v>
      </c>
      <c r="E1601" s="209" t="s">
        <v>4231</v>
      </c>
      <c r="F1601" s="26" t="s">
        <v>2101</v>
      </c>
      <c r="G1601" s="26" t="s">
        <v>2296</v>
      </c>
      <c r="H1601" s="26" t="s">
        <v>40</v>
      </c>
      <c r="I1601" s="8">
        <v>45765</v>
      </c>
      <c r="J1601" s="71">
        <f t="shared" ca="1" si="203"/>
        <v>322.39353854166984</v>
      </c>
      <c r="K1601" s="19">
        <v>364</v>
      </c>
      <c r="L1601" s="70">
        <f t="shared" si="204"/>
        <v>46129</v>
      </c>
      <c r="M1601" s="209" t="s">
        <v>4231</v>
      </c>
      <c r="O1601" s="209" t="s">
        <v>5369</v>
      </c>
      <c r="R1601" s="209"/>
      <c r="Y1601" s="209" t="s">
        <v>5235</v>
      </c>
      <c r="Z1601" s="110" t="s">
        <v>5189</v>
      </c>
    </row>
    <row r="1602" spans="1:26" ht="20.25" hidden="1" customHeight="1" x14ac:dyDescent="0.25">
      <c r="A1602" s="4">
        <v>1600</v>
      </c>
      <c r="B1602" s="4" t="s">
        <v>5219</v>
      </c>
      <c r="C1602" s="209" t="s">
        <v>4052</v>
      </c>
      <c r="D1602" s="209" t="s">
        <v>5313</v>
      </c>
      <c r="E1602" s="209" t="s">
        <v>5337</v>
      </c>
      <c r="F1602" s="26" t="s">
        <v>2101</v>
      </c>
      <c r="G1602" s="26" t="s">
        <v>2296</v>
      </c>
      <c r="H1602" s="26" t="s">
        <v>40</v>
      </c>
      <c r="I1602" s="8">
        <v>45765</v>
      </c>
      <c r="J1602" s="71">
        <f t="shared" ca="1" si="203"/>
        <v>322.39353854166984</v>
      </c>
      <c r="K1602" s="19">
        <v>364</v>
      </c>
      <c r="L1602" s="70">
        <f t="shared" si="204"/>
        <v>46129</v>
      </c>
      <c r="M1602" s="209" t="s">
        <v>5337</v>
      </c>
      <c r="O1602" s="209"/>
      <c r="R1602" s="209"/>
      <c r="Y1602" s="209" t="s">
        <v>5236</v>
      </c>
      <c r="Z1602" s="110" t="s">
        <v>5190</v>
      </c>
    </row>
    <row r="1603" spans="1:26" ht="20.25" hidden="1" customHeight="1" x14ac:dyDescent="0.25">
      <c r="A1603" s="4">
        <v>1601</v>
      </c>
      <c r="B1603" s="4" t="s">
        <v>5219</v>
      </c>
      <c r="C1603" s="209" t="s">
        <v>5220</v>
      </c>
      <c r="D1603" s="209" t="s">
        <v>5314</v>
      </c>
      <c r="E1603" s="209" t="s">
        <v>5338</v>
      </c>
      <c r="F1603" s="26" t="s">
        <v>2101</v>
      </c>
      <c r="G1603" s="26" t="s">
        <v>2296</v>
      </c>
      <c r="H1603" s="26" t="s">
        <v>40</v>
      </c>
      <c r="I1603" s="8">
        <v>45765</v>
      </c>
      <c r="J1603" s="71">
        <f t="shared" ca="1" si="203"/>
        <v>322.39353854166984</v>
      </c>
      <c r="K1603" s="19">
        <v>364</v>
      </c>
      <c r="L1603" s="70">
        <f t="shared" si="204"/>
        <v>46129</v>
      </c>
      <c r="M1603" s="209" t="s">
        <v>5338</v>
      </c>
      <c r="O1603" s="209" t="s">
        <v>5370</v>
      </c>
      <c r="R1603" s="209">
        <v>1</v>
      </c>
      <c r="Y1603" s="209" t="s">
        <v>5237</v>
      </c>
      <c r="Z1603" s="110"/>
    </row>
    <row r="1604" spans="1:26" ht="20.25" hidden="1" customHeight="1" x14ac:dyDescent="0.25">
      <c r="A1604" s="4">
        <v>1602</v>
      </c>
      <c r="B1604" s="4" t="s">
        <v>5219</v>
      </c>
      <c r="C1604" s="209" t="s">
        <v>5220</v>
      </c>
      <c r="D1604" s="209" t="s">
        <v>5314</v>
      </c>
      <c r="E1604" s="209" t="s">
        <v>4231</v>
      </c>
      <c r="F1604" s="26" t="s">
        <v>2101</v>
      </c>
      <c r="G1604" s="26" t="s">
        <v>2296</v>
      </c>
      <c r="H1604" s="26" t="s">
        <v>40</v>
      </c>
      <c r="I1604" s="8">
        <v>45765</v>
      </c>
      <c r="J1604" s="71">
        <f t="shared" ca="1" si="203"/>
        <v>322.39353854166984</v>
      </c>
      <c r="K1604" s="19">
        <v>364</v>
      </c>
      <c r="L1604" s="70">
        <f t="shared" si="204"/>
        <v>46129</v>
      </c>
      <c r="M1604" s="209" t="s">
        <v>4231</v>
      </c>
      <c r="O1604" s="209" t="s">
        <v>4258</v>
      </c>
      <c r="R1604" s="209">
        <v>1</v>
      </c>
      <c r="Y1604" s="209" t="s">
        <v>5238</v>
      </c>
      <c r="Z1604" s="110"/>
    </row>
    <row r="1605" spans="1:26" ht="20.25" hidden="1" customHeight="1" x14ac:dyDescent="0.25">
      <c r="A1605" s="4">
        <v>1603</v>
      </c>
      <c r="B1605" s="4" t="s">
        <v>5219</v>
      </c>
      <c r="C1605" s="209" t="s">
        <v>5220</v>
      </c>
      <c r="D1605" s="209" t="s">
        <v>5314</v>
      </c>
      <c r="E1605" s="209" t="s">
        <v>4231</v>
      </c>
      <c r="F1605" s="26" t="s">
        <v>2101</v>
      </c>
      <c r="G1605" s="26" t="s">
        <v>2296</v>
      </c>
      <c r="H1605" s="26" t="s">
        <v>40</v>
      </c>
      <c r="I1605" s="8">
        <v>45765</v>
      </c>
      <c r="J1605" s="71">
        <f t="shared" ca="1" si="203"/>
        <v>322.39353854166984</v>
      </c>
      <c r="K1605" s="19">
        <v>364</v>
      </c>
      <c r="L1605" s="70">
        <f t="shared" si="204"/>
        <v>46129</v>
      </c>
      <c r="M1605" s="209" t="s">
        <v>4231</v>
      </c>
      <c r="O1605" s="209" t="s">
        <v>5370</v>
      </c>
      <c r="R1605" s="209">
        <v>1</v>
      </c>
      <c r="Y1605" s="209" t="s">
        <v>5239</v>
      </c>
      <c r="Z1605" s="110"/>
    </row>
    <row r="1606" spans="1:26" ht="20.25" hidden="1" customHeight="1" x14ac:dyDescent="0.25">
      <c r="A1606" s="4">
        <v>1604</v>
      </c>
      <c r="B1606" s="4" t="s">
        <v>5219</v>
      </c>
      <c r="C1606" s="209" t="s">
        <v>2136</v>
      </c>
      <c r="D1606" s="209" t="s">
        <v>5315</v>
      </c>
      <c r="E1606" s="214" t="s">
        <v>5339</v>
      </c>
      <c r="F1606" s="26" t="s">
        <v>2101</v>
      </c>
      <c r="G1606" s="26" t="s">
        <v>2296</v>
      </c>
      <c r="H1606" s="26" t="s">
        <v>40</v>
      </c>
      <c r="I1606" s="8">
        <v>45765</v>
      </c>
      <c r="J1606" s="71">
        <f t="shared" ca="1" si="203"/>
        <v>322.39353854166984</v>
      </c>
      <c r="K1606" s="19">
        <v>364</v>
      </c>
      <c r="L1606" s="70">
        <f t="shared" si="204"/>
        <v>46129</v>
      </c>
      <c r="M1606" s="214" t="s">
        <v>5339</v>
      </c>
      <c r="O1606" s="209" t="s">
        <v>5371</v>
      </c>
      <c r="R1606" s="209">
        <v>5.0000000000000001E-3</v>
      </c>
      <c r="Y1606" s="209" t="s">
        <v>5240</v>
      </c>
      <c r="Z1606" s="110"/>
    </row>
    <row r="1607" spans="1:26" ht="20.25" hidden="1" customHeight="1" x14ac:dyDescent="0.25">
      <c r="A1607" s="4">
        <v>1605</v>
      </c>
      <c r="B1607" s="4" t="s">
        <v>5219</v>
      </c>
      <c r="C1607" s="209" t="s">
        <v>5220</v>
      </c>
      <c r="D1607" s="209" t="s">
        <v>5315</v>
      </c>
      <c r="E1607" s="209" t="s">
        <v>2038</v>
      </c>
      <c r="F1607" s="26" t="s">
        <v>2101</v>
      </c>
      <c r="G1607" s="26" t="s">
        <v>2296</v>
      </c>
      <c r="H1607" s="26" t="s">
        <v>40</v>
      </c>
      <c r="I1607" s="8">
        <v>45765</v>
      </c>
      <c r="J1607" s="71">
        <f t="shared" ca="1" si="203"/>
        <v>322.39353854166984</v>
      </c>
      <c r="K1607" s="19">
        <v>364</v>
      </c>
      <c r="L1607" s="70">
        <f t="shared" si="204"/>
        <v>46129</v>
      </c>
      <c r="M1607" s="209" t="s">
        <v>2038</v>
      </c>
      <c r="O1607" s="209" t="s">
        <v>307</v>
      </c>
      <c r="R1607" s="209">
        <v>1.6</v>
      </c>
      <c r="Y1607" s="209" t="s">
        <v>5241</v>
      </c>
      <c r="Z1607" s="110"/>
    </row>
    <row r="1608" spans="1:26" ht="20.25" hidden="1" customHeight="1" x14ac:dyDescent="0.25">
      <c r="A1608" s="4">
        <v>1606</v>
      </c>
      <c r="B1608" s="4" t="s">
        <v>5219</v>
      </c>
      <c r="C1608" s="209" t="s">
        <v>4052</v>
      </c>
      <c r="D1608" s="209" t="s">
        <v>5315</v>
      </c>
      <c r="E1608" s="214" t="s">
        <v>5340</v>
      </c>
      <c r="F1608" s="26" t="s">
        <v>2101</v>
      </c>
      <c r="G1608" s="26" t="s">
        <v>2296</v>
      </c>
      <c r="H1608" s="26" t="s">
        <v>40</v>
      </c>
      <c r="I1608" s="8">
        <v>45765</v>
      </c>
      <c r="J1608" s="71">
        <f t="shared" ca="1" si="203"/>
        <v>322.39353854166984</v>
      </c>
      <c r="K1608" s="19">
        <v>364</v>
      </c>
      <c r="L1608" s="70">
        <f t="shared" si="204"/>
        <v>46129</v>
      </c>
      <c r="M1608" s="214" t="s">
        <v>5340</v>
      </c>
      <c r="O1608" s="209"/>
      <c r="R1608" s="209"/>
      <c r="Y1608" s="209" t="s">
        <v>5242</v>
      </c>
      <c r="Z1608" s="110"/>
    </row>
    <row r="1609" spans="1:26" ht="20.25" hidden="1" customHeight="1" x14ac:dyDescent="0.25">
      <c r="A1609" s="4">
        <v>1607</v>
      </c>
      <c r="B1609" s="4" t="s">
        <v>5219</v>
      </c>
      <c r="C1609" s="209" t="s">
        <v>4052</v>
      </c>
      <c r="D1609" s="209" t="s">
        <v>5315</v>
      </c>
      <c r="E1609" s="209" t="s">
        <v>5334</v>
      </c>
      <c r="F1609" s="26" t="s">
        <v>2101</v>
      </c>
      <c r="G1609" s="26" t="s">
        <v>2296</v>
      </c>
      <c r="H1609" s="26" t="s">
        <v>40</v>
      </c>
      <c r="I1609" s="8">
        <v>45765</v>
      </c>
      <c r="J1609" s="71">
        <f t="shared" ca="1" si="203"/>
        <v>322.39353854166984</v>
      </c>
      <c r="K1609" s="19">
        <v>364</v>
      </c>
      <c r="L1609" s="70">
        <f t="shared" si="204"/>
        <v>46129</v>
      </c>
      <c r="M1609" s="209" t="s">
        <v>5334</v>
      </c>
      <c r="O1609" s="209" t="s">
        <v>5369</v>
      </c>
      <c r="R1609" s="209"/>
      <c r="Y1609" s="209" t="s">
        <v>5243</v>
      </c>
      <c r="Z1609" s="110"/>
    </row>
    <row r="1610" spans="1:26" ht="20.25" hidden="1" customHeight="1" x14ac:dyDescent="0.25">
      <c r="A1610" s="4">
        <v>1608</v>
      </c>
      <c r="B1610" s="4" t="s">
        <v>5219</v>
      </c>
      <c r="C1610" s="209" t="s">
        <v>5220</v>
      </c>
      <c r="D1610" s="209" t="s">
        <v>5315</v>
      </c>
      <c r="E1610" s="209" t="s">
        <v>5341</v>
      </c>
      <c r="F1610" s="26" t="s">
        <v>2101</v>
      </c>
      <c r="G1610" s="26" t="s">
        <v>2296</v>
      </c>
      <c r="H1610" s="26" t="s">
        <v>40</v>
      </c>
      <c r="I1610" s="8">
        <v>45765</v>
      </c>
      <c r="J1610" s="71">
        <f t="shared" ca="1" si="203"/>
        <v>322.39353854166984</v>
      </c>
      <c r="K1610" s="19">
        <v>364</v>
      </c>
      <c r="L1610" s="70">
        <f t="shared" si="204"/>
        <v>46129</v>
      </c>
      <c r="M1610" s="209" t="s">
        <v>5341</v>
      </c>
      <c r="O1610" s="209" t="s">
        <v>307</v>
      </c>
      <c r="R1610" s="209">
        <v>1.6</v>
      </c>
      <c r="Y1610" s="209" t="s">
        <v>5244</v>
      </c>
      <c r="Z1610" s="110"/>
    </row>
    <row r="1611" spans="1:26" ht="20.25" hidden="1" customHeight="1" x14ac:dyDescent="0.25">
      <c r="A1611" s="4">
        <v>1609</v>
      </c>
      <c r="B1611" s="4" t="s">
        <v>5219</v>
      </c>
      <c r="C1611" s="209" t="s">
        <v>5220</v>
      </c>
      <c r="D1611" s="209" t="s">
        <v>5315</v>
      </c>
      <c r="E1611" s="209" t="s">
        <v>5341</v>
      </c>
      <c r="F1611" s="26" t="s">
        <v>2101</v>
      </c>
      <c r="G1611" s="26" t="s">
        <v>2296</v>
      </c>
      <c r="H1611" s="26" t="s">
        <v>40</v>
      </c>
      <c r="I1611" s="8">
        <v>45765</v>
      </c>
      <c r="J1611" s="71">
        <f t="shared" ca="1" si="203"/>
        <v>322.39353854166984</v>
      </c>
      <c r="K1611" s="19">
        <v>364</v>
      </c>
      <c r="L1611" s="70">
        <f t="shared" si="204"/>
        <v>46129</v>
      </c>
      <c r="M1611" s="209" t="s">
        <v>5341</v>
      </c>
      <c r="O1611" s="209" t="s">
        <v>307</v>
      </c>
      <c r="R1611" s="209">
        <v>1.6</v>
      </c>
      <c r="Y1611" s="209" t="s">
        <v>5245</v>
      </c>
      <c r="Z1611" s="110"/>
    </row>
    <row r="1612" spans="1:26" ht="20.25" hidden="1" customHeight="1" x14ac:dyDescent="0.25">
      <c r="A1612" s="4">
        <v>1610</v>
      </c>
      <c r="B1612" s="4" t="s">
        <v>5219</v>
      </c>
      <c r="C1612" s="209" t="s">
        <v>2136</v>
      </c>
      <c r="D1612" s="209" t="s">
        <v>5316</v>
      </c>
      <c r="E1612" s="214" t="s">
        <v>5339</v>
      </c>
      <c r="F1612" s="26" t="s">
        <v>2101</v>
      </c>
      <c r="G1612" s="26" t="s">
        <v>2296</v>
      </c>
      <c r="H1612" s="26" t="s">
        <v>40</v>
      </c>
      <c r="I1612" s="8">
        <v>45765</v>
      </c>
      <c r="J1612" s="71">
        <f t="shared" ca="1" si="203"/>
        <v>322.39353854166984</v>
      </c>
      <c r="K1612" s="19">
        <v>364</v>
      </c>
      <c r="L1612" s="70">
        <f t="shared" si="204"/>
        <v>46129</v>
      </c>
      <c r="M1612" s="214" t="s">
        <v>5339</v>
      </c>
      <c r="O1612" s="209" t="s">
        <v>5371</v>
      </c>
      <c r="R1612" s="209">
        <v>5.0000000000000001E-3</v>
      </c>
      <c r="Y1612" s="209" t="s">
        <v>5246</v>
      </c>
      <c r="Z1612" s="110"/>
    </row>
    <row r="1613" spans="1:26" ht="20.25" hidden="1" customHeight="1" x14ac:dyDescent="0.25">
      <c r="A1613" s="4">
        <v>1611</v>
      </c>
      <c r="B1613" s="4" t="s">
        <v>5219</v>
      </c>
      <c r="C1613" s="209" t="s">
        <v>5220</v>
      </c>
      <c r="D1613" s="209" t="s">
        <v>5316</v>
      </c>
      <c r="E1613" s="214" t="s">
        <v>2038</v>
      </c>
      <c r="F1613" s="26" t="s">
        <v>2101</v>
      </c>
      <c r="G1613" s="26" t="s">
        <v>2296</v>
      </c>
      <c r="H1613" s="26" t="s">
        <v>40</v>
      </c>
      <c r="I1613" s="8">
        <v>45765</v>
      </c>
      <c r="J1613" s="71">
        <f t="shared" ca="1" si="203"/>
        <v>322.39353854166984</v>
      </c>
      <c r="K1613" s="19">
        <v>364</v>
      </c>
      <c r="L1613" s="70">
        <f t="shared" si="204"/>
        <v>46129</v>
      </c>
      <c r="M1613" s="214" t="s">
        <v>2038</v>
      </c>
      <c r="O1613" s="209" t="s">
        <v>307</v>
      </c>
      <c r="R1613" s="209">
        <v>1.6</v>
      </c>
      <c r="Y1613" s="209" t="s">
        <v>5247</v>
      </c>
      <c r="Z1613" s="110"/>
    </row>
    <row r="1614" spans="1:26" ht="20.25" hidden="1" customHeight="1" x14ac:dyDescent="0.25">
      <c r="A1614" s="4">
        <v>1612</v>
      </c>
      <c r="B1614" s="4" t="s">
        <v>5219</v>
      </c>
      <c r="C1614" s="209" t="s">
        <v>4052</v>
      </c>
      <c r="D1614" s="209" t="s">
        <v>5316</v>
      </c>
      <c r="E1614" s="214" t="s">
        <v>5340</v>
      </c>
      <c r="F1614" s="26" t="s">
        <v>2101</v>
      </c>
      <c r="G1614" s="26" t="s">
        <v>2296</v>
      </c>
      <c r="H1614" s="26" t="s">
        <v>40</v>
      </c>
      <c r="I1614" s="8">
        <v>45765</v>
      </c>
      <c r="J1614" s="71">
        <f t="shared" ref="J1614:J1677" ca="1" si="205">L1614-NOW()</f>
        <v>322.39353854166984</v>
      </c>
      <c r="K1614" s="19">
        <v>364</v>
      </c>
      <c r="L1614" s="70">
        <f t="shared" ref="L1614:L1677" si="206">I1614+K1614</f>
        <v>46129</v>
      </c>
      <c r="M1614" s="214" t="s">
        <v>5340</v>
      </c>
      <c r="O1614" s="209"/>
      <c r="R1614" s="209"/>
      <c r="Y1614" s="209" t="s">
        <v>5248</v>
      </c>
      <c r="Z1614" s="110"/>
    </row>
    <row r="1615" spans="1:26" ht="20.25" hidden="1" customHeight="1" x14ac:dyDescent="0.25">
      <c r="A1615" s="4">
        <v>1613</v>
      </c>
      <c r="B1615" s="4" t="s">
        <v>5219</v>
      </c>
      <c r="C1615" s="209" t="s">
        <v>4052</v>
      </c>
      <c r="D1615" s="209" t="s">
        <v>5316</v>
      </c>
      <c r="E1615" s="214" t="s">
        <v>5334</v>
      </c>
      <c r="F1615" s="26" t="s">
        <v>2101</v>
      </c>
      <c r="G1615" s="26" t="s">
        <v>2296</v>
      </c>
      <c r="H1615" s="26" t="s">
        <v>40</v>
      </c>
      <c r="I1615" s="8">
        <v>45765</v>
      </c>
      <c r="J1615" s="71">
        <f t="shared" ca="1" si="205"/>
        <v>322.39353854166984</v>
      </c>
      <c r="K1615" s="19">
        <v>364</v>
      </c>
      <c r="L1615" s="70">
        <f t="shared" si="206"/>
        <v>46129</v>
      </c>
      <c r="M1615" s="214" t="s">
        <v>5334</v>
      </c>
      <c r="O1615" s="209" t="s">
        <v>5369</v>
      </c>
      <c r="R1615" s="209"/>
      <c r="Y1615" s="209" t="s">
        <v>5249</v>
      </c>
      <c r="Z1615" s="110"/>
    </row>
    <row r="1616" spans="1:26" ht="20.25" hidden="1" customHeight="1" x14ac:dyDescent="0.25">
      <c r="A1616" s="4">
        <v>1614</v>
      </c>
      <c r="B1616" s="4" t="s">
        <v>5219</v>
      </c>
      <c r="C1616" s="209" t="s">
        <v>5220</v>
      </c>
      <c r="D1616" s="209" t="s">
        <v>5316</v>
      </c>
      <c r="E1616" s="214" t="s">
        <v>5341</v>
      </c>
      <c r="F1616" s="26" t="s">
        <v>2101</v>
      </c>
      <c r="G1616" s="26" t="s">
        <v>2296</v>
      </c>
      <c r="H1616" s="26" t="s">
        <v>40</v>
      </c>
      <c r="I1616" s="8">
        <v>45765</v>
      </c>
      <c r="J1616" s="71">
        <f t="shared" ca="1" si="205"/>
        <v>322.39353854166984</v>
      </c>
      <c r="K1616" s="19">
        <v>364</v>
      </c>
      <c r="L1616" s="70">
        <f t="shared" si="206"/>
        <v>46129</v>
      </c>
      <c r="M1616" s="214" t="s">
        <v>5341</v>
      </c>
      <c r="O1616" s="209" t="s">
        <v>307</v>
      </c>
      <c r="R1616" s="209">
        <v>1.6</v>
      </c>
      <c r="Y1616" s="209" t="s">
        <v>5250</v>
      </c>
      <c r="Z1616" s="110"/>
    </row>
    <row r="1617" spans="1:26" ht="20.25" hidden="1" customHeight="1" x14ac:dyDescent="0.25">
      <c r="A1617" s="4">
        <v>1615</v>
      </c>
      <c r="B1617" s="4" t="s">
        <v>5219</v>
      </c>
      <c r="C1617" s="209" t="s">
        <v>5220</v>
      </c>
      <c r="D1617" s="209" t="s">
        <v>5316</v>
      </c>
      <c r="E1617" s="214" t="s">
        <v>5341</v>
      </c>
      <c r="F1617" s="26" t="s">
        <v>2101</v>
      </c>
      <c r="G1617" s="26" t="s">
        <v>2296</v>
      </c>
      <c r="H1617" s="26" t="s">
        <v>40</v>
      </c>
      <c r="I1617" s="8">
        <v>45765</v>
      </c>
      <c r="J1617" s="71">
        <f t="shared" ca="1" si="205"/>
        <v>322.39353854166984</v>
      </c>
      <c r="K1617" s="19">
        <v>364</v>
      </c>
      <c r="L1617" s="70">
        <f t="shared" si="206"/>
        <v>46129</v>
      </c>
      <c r="M1617" s="214" t="s">
        <v>5341</v>
      </c>
      <c r="O1617" s="209" t="s">
        <v>307</v>
      </c>
      <c r="R1617" s="209">
        <v>1.6</v>
      </c>
      <c r="Y1617" s="209" t="s">
        <v>5251</v>
      </c>
      <c r="Z1617" s="110"/>
    </row>
    <row r="1618" spans="1:26" ht="20.25" hidden="1" customHeight="1" x14ac:dyDescent="0.25">
      <c r="A1618" s="4">
        <v>1616</v>
      </c>
      <c r="B1618" s="4" t="s">
        <v>5219</v>
      </c>
      <c r="C1618" s="209" t="s">
        <v>5220</v>
      </c>
      <c r="D1618" s="209" t="s">
        <v>5316</v>
      </c>
      <c r="E1618" s="214" t="s">
        <v>5342</v>
      </c>
      <c r="F1618" s="26" t="s">
        <v>2101</v>
      </c>
      <c r="G1618" s="26" t="s">
        <v>2296</v>
      </c>
      <c r="H1618" s="26" t="s">
        <v>40</v>
      </c>
      <c r="I1618" s="8">
        <v>45765</v>
      </c>
      <c r="J1618" s="71">
        <f t="shared" ca="1" si="205"/>
        <v>322.39353854166984</v>
      </c>
      <c r="K1618" s="19">
        <v>364</v>
      </c>
      <c r="L1618" s="70">
        <f t="shared" si="206"/>
        <v>46129</v>
      </c>
      <c r="M1618" s="214" t="s">
        <v>5342</v>
      </c>
      <c r="O1618" s="209" t="s">
        <v>4258</v>
      </c>
      <c r="R1618" s="209">
        <v>1.5</v>
      </c>
      <c r="Y1618" s="209" t="s">
        <v>5252</v>
      </c>
      <c r="Z1618" s="110"/>
    </row>
    <row r="1619" spans="1:26" ht="20.25" hidden="1" customHeight="1" x14ac:dyDescent="0.25">
      <c r="A1619" s="4">
        <v>1617</v>
      </c>
      <c r="B1619" s="4" t="s">
        <v>5219</v>
      </c>
      <c r="C1619" s="209" t="s">
        <v>5220</v>
      </c>
      <c r="D1619" s="209" t="s">
        <v>5316</v>
      </c>
      <c r="E1619" s="214" t="s">
        <v>5343</v>
      </c>
      <c r="F1619" s="26" t="s">
        <v>2101</v>
      </c>
      <c r="G1619" s="26" t="s">
        <v>2296</v>
      </c>
      <c r="H1619" s="26" t="s">
        <v>40</v>
      </c>
      <c r="I1619" s="8">
        <v>45765</v>
      </c>
      <c r="J1619" s="71">
        <f t="shared" ca="1" si="205"/>
        <v>322.39353854166984</v>
      </c>
      <c r="K1619" s="19">
        <v>364</v>
      </c>
      <c r="L1619" s="70">
        <f t="shared" si="206"/>
        <v>46129</v>
      </c>
      <c r="M1619" s="214" t="s">
        <v>5343</v>
      </c>
      <c r="O1619" s="209" t="s">
        <v>3597</v>
      </c>
      <c r="R1619" s="209">
        <v>1</v>
      </c>
      <c r="Y1619" s="209" t="s">
        <v>5253</v>
      </c>
      <c r="Z1619" s="110"/>
    </row>
    <row r="1620" spans="1:26" ht="20.25" hidden="1" customHeight="1" x14ac:dyDescent="0.25">
      <c r="A1620" s="4">
        <v>1618</v>
      </c>
      <c r="B1620" s="4" t="s">
        <v>5219</v>
      </c>
      <c r="C1620" s="209" t="s">
        <v>2136</v>
      </c>
      <c r="D1620" s="209" t="s">
        <v>5317</v>
      </c>
      <c r="E1620" s="214" t="s">
        <v>5339</v>
      </c>
      <c r="F1620" s="26" t="s">
        <v>2101</v>
      </c>
      <c r="G1620" s="26" t="s">
        <v>2296</v>
      </c>
      <c r="H1620" s="26" t="s">
        <v>40</v>
      </c>
      <c r="I1620" s="8">
        <v>45765</v>
      </c>
      <c r="J1620" s="71">
        <f t="shared" ca="1" si="205"/>
        <v>322.39353854166984</v>
      </c>
      <c r="K1620" s="19">
        <v>364</v>
      </c>
      <c r="L1620" s="70">
        <f t="shared" si="206"/>
        <v>46129</v>
      </c>
      <c r="M1620" s="214" t="s">
        <v>5339</v>
      </c>
      <c r="O1620" s="209" t="s">
        <v>5371</v>
      </c>
      <c r="R1620" s="209">
        <v>5.0000000000000001E-3</v>
      </c>
      <c r="Y1620" s="209" t="s">
        <v>5254</v>
      </c>
      <c r="Z1620" s="110"/>
    </row>
    <row r="1621" spans="1:26" ht="20.25" hidden="1" customHeight="1" x14ac:dyDescent="0.25">
      <c r="A1621" s="4">
        <v>1619</v>
      </c>
      <c r="B1621" s="4" t="s">
        <v>5219</v>
      </c>
      <c r="C1621" s="209" t="s">
        <v>5220</v>
      </c>
      <c r="D1621" s="209" t="s">
        <v>5317</v>
      </c>
      <c r="E1621" s="214" t="s">
        <v>2038</v>
      </c>
      <c r="F1621" s="26" t="s">
        <v>2101</v>
      </c>
      <c r="G1621" s="26" t="s">
        <v>2296</v>
      </c>
      <c r="H1621" s="26" t="s">
        <v>40</v>
      </c>
      <c r="I1621" s="8">
        <v>45765</v>
      </c>
      <c r="J1621" s="71">
        <f t="shared" ca="1" si="205"/>
        <v>322.39353854166984</v>
      </c>
      <c r="K1621" s="19">
        <v>364</v>
      </c>
      <c r="L1621" s="70">
        <f t="shared" si="206"/>
        <v>46129</v>
      </c>
      <c r="M1621" s="214" t="s">
        <v>2038</v>
      </c>
      <c r="O1621" s="209" t="s">
        <v>3597</v>
      </c>
      <c r="R1621" s="209"/>
      <c r="Y1621" s="209" t="s">
        <v>5255</v>
      </c>
      <c r="Z1621" s="110"/>
    </row>
    <row r="1622" spans="1:26" ht="20.25" hidden="1" customHeight="1" x14ac:dyDescent="0.25">
      <c r="A1622" s="4">
        <v>1620</v>
      </c>
      <c r="B1622" s="4" t="s">
        <v>5219</v>
      </c>
      <c r="C1622" s="209" t="s">
        <v>4052</v>
      </c>
      <c r="D1622" s="209" t="s">
        <v>5317</v>
      </c>
      <c r="E1622" s="214" t="s">
        <v>5344</v>
      </c>
      <c r="F1622" s="26" t="s">
        <v>2101</v>
      </c>
      <c r="G1622" s="26" t="s">
        <v>2296</v>
      </c>
      <c r="H1622" s="26" t="s">
        <v>40</v>
      </c>
      <c r="I1622" s="8">
        <v>45765</v>
      </c>
      <c r="J1622" s="71">
        <f t="shared" ca="1" si="205"/>
        <v>322.39353854166984</v>
      </c>
      <c r="K1622" s="19">
        <v>364</v>
      </c>
      <c r="L1622" s="70">
        <f t="shared" si="206"/>
        <v>46129</v>
      </c>
      <c r="M1622" s="214" t="s">
        <v>5344</v>
      </c>
      <c r="O1622" s="209" t="s">
        <v>5372</v>
      </c>
      <c r="R1622" s="209"/>
      <c r="Y1622" s="209" t="s">
        <v>5256</v>
      </c>
      <c r="Z1622" s="110"/>
    </row>
    <row r="1623" spans="1:26" ht="20.25" hidden="1" customHeight="1" x14ac:dyDescent="0.25">
      <c r="A1623" s="4">
        <v>1621</v>
      </c>
      <c r="B1623" s="4" t="s">
        <v>5219</v>
      </c>
      <c r="C1623" s="209" t="s">
        <v>5220</v>
      </c>
      <c r="D1623" s="209" t="s">
        <v>5317</v>
      </c>
      <c r="E1623" s="214" t="s">
        <v>2038</v>
      </c>
      <c r="F1623" s="26" t="s">
        <v>2101</v>
      </c>
      <c r="G1623" s="26" t="s">
        <v>2296</v>
      </c>
      <c r="H1623" s="26" t="s">
        <v>40</v>
      </c>
      <c r="I1623" s="8">
        <v>45765</v>
      </c>
      <c r="J1623" s="71">
        <f t="shared" ca="1" si="205"/>
        <v>322.39353854166984</v>
      </c>
      <c r="K1623" s="19">
        <v>364</v>
      </c>
      <c r="L1623" s="70">
        <f t="shared" si="206"/>
        <v>46129</v>
      </c>
      <c r="M1623" s="214" t="s">
        <v>2038</v>
      </c>
      <c r="O1623" s="209" t="s">
        <v>3597</v>
      </c>
      <c r="R1623" s="209"/>
      <c r="Y1623" s="209" t="s">
        <v>5257</v>
      </c>
      <c r="Z1623" s="110"/>
    </row>
    <row r="1624" spans="1:26" ht="20.25" hidden="1" customHeight="1" x14ac:dyDescent="0.25">
      <c r="A1624" s="4">
        <v>1622</v>
      </c>
      <c r="B1624" s="4" t="s">
        <v>5219</v>
      </c>
      <c r="C1624" s="209" t="s">
        <v>5220</v>
      </c>
      <c r="D1624" s="209" t="s">
        <v>5318</v>
      </c>
      <c r="E1624" s="214" t="s">
        <v>2038</v>
      </c>
      <c r="F1624" s="26" t="s">
        <v>2101</v>
      </c>
      <c r="G1624" s="26" t="s">
        <v>2296</v>
      </c>
      <c r="H1624" s="26" t="s">
        <v>40</v>
      </c>
      <c r="I1624" s="8">
        <v>45765</v>
      </c>
      <c r="J1624" s="71">
        <f t="shared" ca="1" si="205"/>
        <v>322.39353854166984</v>
      </c>
      <c r="K1624" s="19">
        <v>364</v>
      </c>
      <c r="L1624" s="70">
        <f t="shared" si="206"/>
        <v>46129</v>
      </c>
      <c r="M1624" s="214" t="s">
        <v>2038</v>
      </c>
      <c r="O1624" s="209" t="s">
        <v>4258</v>
      </c>
      <c r="R1624" s="209">
        <v>1</v>
      </c>
      <c r="Y1624" s="209" t="s">
        <v>5258</v>
      </c>
      <c r="Z1624" s="110"/>
    </row>
    <row r="1625" spans="1:26" ht="20.25" hidden="1" customHeight="1" x14ac:dyDescent="0.25">
      <c r="A1625" s="4">
        <v>1623</v>
      </c>
      <c r="B1625" s="4" t="s">
        <v>5219</v>
      </c>
      <c r="C1625" s="209" t="s">
        <v>5220</v>
      </c>
      <c r="D1625" s="209" t="s">
        <v>5317</v>
      </c>
      <c r="E1625" s="214" t="s">
        <v>5341</v>
      </c>
      <c r="F1625" s="26" t="s">
        <v>2101</v>
      </c>
      <c r="G1625" s="26" t="s">
        <v>2296</v>
      </c>
      <c r="H1625" s="26" t="s">
        <v>40</v>
      </c>
      <c r="I1625" s="8">
        <v>45765</v>
      </c>
      <c r="J1625" s="71">
        <f t="shared" ca="1" si="205"/>
        <v>322.39353854166984</v>
      </c>
      <c r="K1625" s="19">
        <v>364</v>
      </c>
      <c r="L1625" s="70">
        <f t="shared" si="206"/>
        <v>46129</v>
      </c>
      <c r="M1625" s="214" t="s">
        <v>5341</v>
      </c>
      <c r="O1625" s="209" t="s">
        <v>307</v>
      </c>
      <c r="R1625" s="209">
        <v>2.5</v>
      </c>
      <c r="Y1625" s="209" t="s">
        <v>5259</v>
      </c>
      <c r="Z1625" s="110"/>
    </row>
    <row r="1626" spans="1:26" ht="20.25" hidden="1" customHeight="1" x14ac:dyDescent="0.25">
      <c r="A1626" s="4">
        <v>1624</v>
      </c>
      <c r="B1626" s="4" t="s">
        <v>5219</v>
      </c>
      <c r="C1626" s="209" t="s">
        <v>2136</v>
      </c>
      <c r="D1626" s="209" t="s">
        <v>5319</v>
      </c>
      <c r="E1626" s="214" t="s">
        <v>5339</v>
      </c>
      <c r="F1626" s="26" t="s">
        <v>2101</v>
      </c>
      <c r="G1626" s="26" t="s">
        <v>2296</v>
      </c>
      <c r="H1626" s="26" t="s">
        <v>40</v>
      </c>
      <c r="I1626" s="8">
        <v>45765</v>
      </c>
      <c r="J1626" s="71">
        <f t="shared" ca="1" si="205"/>
        <v>322.39353854166984</v>
      </c>
      <c r="K1626" s="19">
        <v>364</v>
      </c>
      <c r="L1626" s="70">
        <f t="shared" si="206"/>
        <v>46129</v>
      </c>
      <c r="M1626" s="214" t="s">
        <v>5339</v>
      </c>
      <c r="O1626" s="209" t="s">
        <v>5371</v>
      </c>
      <c r="R1626" s="209">
        <v>5.0000000000000001E-3</v>
      </c>
      <c r="Y1626" s="209" t="s">
        <v>5260</v>
      </c>
      <c r="Z1626" s="110"/>
    </row>
    <row r="1627" spans="1:26" ht="20.25" hidden="1" customHeight="1" x14ac:dyDescent="0.25">
      <c r="A1627" s="4">
        <v>1625</v>
      </c>
      <c r="B1627" s="4" t="s">
        <v>5219</v>
      </c>
      <c r="C1627" s="209" t="s">
        <v>4052</v>
      </c>
      <c r="D1627" s="209" t="s">
        <v>5319</v>
      </c>
      <c r="E1627" s="214" t="s">
        <v>5340</v>
      </c>
      <c r="F1627" s="26" t="s">
        <v>2101</v>
      </c>
      <c r="G1627" s="26" t="s">
        <v>2296</v>
      </c>
      <c r="H1627" s="26" t="s">
        <v>40</v>
      </c>
      <c r="I1627" s="8">
        <v>45765</v>
      </c>
      <c r="J1627" s="71">
        <f t="shared" ca="1" si="205"/>
        <v>322.39353854166984</v>
      </c>
      <c r="K1627" s="19">
        <v>364</v>
      </c>
      <c r="L1627" s="70">
        <f t="shared" si="206"/>
        <v>46129</v>
      </c>
      <c r="M1627" s="214" t="s">
        <v>5340</v>
      </c>
      <c r="O1627" s="209"/>
      <c r="R1627" s="209"/>
      <c r="Y1627" s="209" t="s">
        <v>5261</v>
      </c>
      <c r="Z1627" s="110"/>
    </row>
    <row r="1628" spans="1:26" ht="20.25" hidden="1" customHeight="1" x14ac:dyDescent="0.25">
      <c r="A1628" s="4">
        <v>1626</v>
      </c>
      <c r="B1628" s="4" t="s">
        <v>5219</v>
      </c>
      <c r="C1628" s="209" t="s">
        <v>5220</v>
      </c>
      <c r="D1628" s="209" t="s">
        <v>5319</v>
      </c>
      <c r="E1628" s="214" t="s">
        <v>2038</v>
      </c>
      <c r="F1628" s="26" t="s">
        <v>2101</v>
      </c>
      <c r="G1628" s="26" t="s">
        <v>2296</v>
      </c>
      <c r="H1628" s="26" t="s">
        <v>40</v>
      </c>
      <c r="I1628" s="8">
        <v>45765</v>
      </c>
      <c r="J1628" s="71">
        <f t="shared" ca="1" si="205"/>
        <v>322.39353854166984</v>
      </c>
      <c r="K1628" s="19">
        <v>364</v>
      </c>
      <c r="L1628" s="70">
        <f t="shared" si="206"/>
        <v>46129</v>
      </c>
      <c r="M1628" s="214" t="s">
        <v>2038</v>
      </c>
      <c r="O1628" s="209" t="s">
        <v>3597</v>
      </c>
      <c r="R1628" s="209"/>
      <c r="Y1628" s="209" t="s">
        <v>5262</v>
      </c>
      <c r="Z1628" s="110"/>
    </row>
    <row r="1629" spans="1:26" ht="20.25" hidden="1" customHeight="1" x14ac:dyDescent="0.25">
      <c r="A1629" s="4">
        <v>1627</v>
      </c>
      <c r="B1629" s="4" t="s">
        <v>5219</v>
      </c>
      <c r="C1629" s="209" t="s">
        <v>4052</v>
      </c>
      <c r="D1629" s="209" t="s">
        <v>5319</v>
      </c>
      <c r="E1629" s="214" t="s">
        <v>5334</v>
      </c>
      <c r="F1629" s="26" t="s">
        <v>2101</v>
      </c>
      <c r="G1629" s="26" t="s">
        <v>2296</v>
      </c>
      <c r="H1629" s="26" t="s">
        <v>40</v>
      </c>
      <c r="I1629" s="8">
        <v>45765</v>
      </c>
      <c r="J1629" s="71">
        <f t="shared" ca="1" si="205"/>
        <v>322.39353854166984</v>
      </c>
      <c r="K1629" s="19">
        <v>364</v>
      </c>
      <c r="L1629" s="70">
        <f t="shared" si="206"/>
        <v>46129</v>
      </c>
      <c r="M1629" s="214" t="s">
        <v>5334</v>
      </c>
      <c r="O1629" s="209" t="s">
        <v>5369</v>
      </c>
      <c r="R1629" s="209"/>
      <c r="Y1629" s="209" t="s">
        <v>5263</v>
      </c>
      <c r="Z1629" s="110"/>
    </row>
    <row r="1630" spans="1:26" ht="20.25" hidden="1" customHeight="1" x14ac:dyDescent="0.25">
      <c r="A1630" s="4">
        <v>1628</v>
      </c>
      <c r="B1630" s="4" t="s">
        <v>5219</v>
      </c>
      <c r="C1630" s="209" t="s">
        <v>5220</v>
      </c>
      <c r="D1630" s="209" t="s">
        <v>5319</v>
      </c>
      <c r="E1630" s="214" t="s">
        <v>2038</v>
      </c>
      <c r="F1630" s="26" t="s">
        <v>2101</v>
      </c>
      <c r="G1630" s="26" t="s">
        <v>2296</v>
      </c>
      <c r="H1630" s="26" t="s">
        <v>40</v>
      </c>
      <c r="I1630" s="8">
        <v>45765</v>
      </c>
      <c r="J1630" s="71">
        <f t="shared" ca="1" si="205"/>
        <v>322.39353854166984</v>
      </c>
      <c r="K1630" s="19">
        <v>364</v>
      </c>
      <c r="L1630" s="70">
        <f t="shared" si="206"/>
        <v>46129</v>
      </c>
      <c r="M1630" s="214" t="s">
        <v>2038</v>
      </c>
      <c r="O1630" s="209" t="s">
        <v>3597</v>
      </c>
      <c r="R1630" s="209"/>
      <c r="Y1630" s="209" t="s">
        <v>5264</v>
      </c>
      <c r="Z1630" s="110"/>
    </row>
    <row r="1631" spans="1:26" ht="20.25" hidden="1" customHeight="1" x14ac:dyDescent="0.25">
      <c r="A1631" s="4">
        <v>1629</v>
      </c>
      <c r="B1631" s="4" t="s">
        <v>5219</v>
      </c>
      <c r="C1631" s="209" t="s">
        <v>5220</v>
      </c>
      <c r="D1631" s="209" t="s">
        <v>5319</v>
      </c>
      <c r="E1631" s="214" t="s">
        <v>5345</v>
      </c>
      <c r="F1631" s="26" t="s">
        <v>2101</v>
      </c>
      <c r="G1631" s="26" t="s">
        <v>2296</v>
      </c>
      <c r="H1631" s="26" t="s">
        <v>40</v>
      </c>
      <c r="I1631" s="8">
        <v>45765</v>
      </c>
      <c r="J1631" s="71">
        <f t="shared" ca="1" si="205"/>
        <v>322.39353854166984</v>
      </c>
      <c r="K1631" s="19">
        <v>364</v>
      </c>
      <c r="L1631" s="70">
        <f t="shared" si="206"/>
        <v>46129</v>
      </c>
      <c r="M1631" s="214" t="s">
        <v>5345</v>
      </c>
      <c r="O1631" s="209" t="s">
        <v>307</v>
      </c>
      <c r="R1631" s="209">
        <v>1.6</v>
      </c>
      <c r="Y1631" s="209" t="s">
        <v>5265</v>
      </c>
      <c r="Z1631" s="110"/>
    </row>
    <row r="1632" spans="1:26" ht="20.25" hidden="1" customHeight="1" x14ac:dyDescent="0.25">
      <c r="A1632" s="4">
        <v>1630</v>
      </c>
      <c r="B1632" s="4" t="s">
        <v>5219</v>
      </c>
      <c r="C1632" s="209" t="s">
        <v>5220</v>
      </c>
      <c r="D1632" s="209" t="s">
        <v>5319</v>
      </c>
      <c r="E1632" s="214" t="s">
        <v>5346</v>
      </c>
      <c r="F1632" s="26" t="s">
        <v>2101</v>
      </c>
      <c r="G1632" s="26" t="s">
        <v>2296</v>
      </c>
      <c r="H1632" s="26" t="s">
        <v>40</v>
      </c>
      <c r="I1632" s="8">
        <v>45765</v>
      </c>
      <c r="J1632" s="71">
        <f t="shared" ca="1" si="205"/>
        <v>322.39353854166984</v>
      </c>
      <c r="K1632" s="19">
        <v>364</v>
      </c>
      <c r="L1632" s="70">
        <f t="shared" si="206"/>
        <v>46129</v>
      </c>
      <c r="M1632" s="214" t="s">
        <v>5346</v>
      </c>
      <c r="O1632" s="209" t="s">
        <v>3597</v>
      </c>
      <c r="R1632" s="209"/>
      <c r="Y1632" s="209" t="s">
        <v>5266</v>
      </c>
      <c r="Z1632" s="110"/>
    </row>
    <row r="1633" spans="1:26" ht="20.25" hidden="1" customHeight="1" x14ac:dyDescent="0.25">
      <c r="A1633" s="4">
        <v>1631</v>
      </c>
      <c r="B1633" s="4" t="s">
        <v>5219</v>
      </c>
      <c r="C1633" s="209" t="s">
        <v>5220</v>
      </c>
      <c r="D1633" s="209" t="s">
        <v>5319</v>
      </c>
      <c r="E1633" s="214" t="s">
        <v>5346</v>
      </c>
      <c r="F1633" s="26" t="s">
        <v>2101</v>
      </c>
      <c r="G1633" s="26" t="s">
        <v>2296</v>
      </c>
      <c r="H1633" s="26" t="s">
        <v>40</v>
      </c>
      <c r="I1633" s="8">
        <v>45765</v>
      </c>
      <c r="J1633" s="71">
        <f t="shared" ca="1" si="205"/>
        <v>322.39353854166984</v>
      </c>
      <c r="K1633" s="19">
        <v>364</v>
      </c>
      <c r="L1633" s="70">
        <f t="shared" si="206"/>
        <v>46129</v>
      </c>
      <c r="M1633" s="214" t="s">
        <v>5346</v>
      </c>
      <c r="O1633" s="209" t="s">
        <v>307</v>
      </c>
      <c r="R1633" s="209"/>
      <c r="Y1633" s="209" t="s">
        <v>5267</v>
      </c>
      <c r="Z1633" s="110"/>
    </row>
    <row r="1634" spans="1:26" ht="20.25" hidden="1" customHeight="1" x14ac:dyDescent="0.25">
      <c r="A1634" s="4">
        <v>1632</v>
      </c>
      <c r="B1634" s="4" t="s">
        <v>5219</v>
      </c>
      <c r="C1634" s="209" t="s">
        <v>5220</v>
      </c>
      <c r="D1634" s="209" t="s">
        <v>5320</v>
      </c>
      <c r="E1634" s="214" t="s">
        <v>5347</v>
      </c>
      <c r="F1634" s="26" t="s">
        <v>2101</v>
      </c>
      <c r="G1634" s="26" t="s">
        <v>2296</v>
      </c>
      <c r="H1634" s="26" t="s">
        <v>40</v>
      </c>
      <c r="I1634" s="8">
        <v>45765</v>
      </c>
      <c r="J1634" s="71">
        <f t="shared" ca="1" si="205"/>
        <v>322.39353854166984</v>
      </c>
      <c r="K1634" s="19">
        <v>364</v>
      </c>
      <c r="L1634" s="70">
        <f t="shared" si="206"/>
        <v>46129</v>
      </c>
      <c r="M1634" s="214" t="s">
        <v>5347</v>
      </c>
      <c r="O1634" s="209" t="s">
        <v>3597</v>
      </c>
      <c r="R1634" s="209"/>
      <c r="Y1634" s="209" t="s">
        <v>5268</v>
      </c>
      <c r="Z1634" s="110"/>
    </row>
    <row r="1635" spans="1:26" ht="20.25" hidden="1" customHeight="1" x14ac:dyDescent="0.25">
      <c r="A1635" s="4">
        <v>1633</v>
      </c>
      <c r="B1635" s="4" t="s">
        <v>5219</v>
      </c>
      <c r="C1635" s="209" t="s">
        <v>5220</v>
      </c>
      <c r="D1635" s="209" t="s">
        <v>5318</v>
      </c>
      <c r="E1635" s="214" t="s">
        <v>5347</v>
      </c>
      <c r="F1635" s="26" t="s">
        <v>2101</v>
      </c>
      <c r="G1635" s="26" t="s">
        <v>2296</v>
      </c>
      <c r="H1635" s="26" t="s">
        <v>40</v>
      </c>
      <c r="I1635" s="8">
        <v>45765</v>
      </c>
      <c r="J1635" s="71">
        <f t="shared" ca="1" si="205"/>
        <v>322.39353854166984</v>
      </c>
      <c r="K1635" s="19">
        <v>364</v>
      </c>
      <c r="L1635" s="70">
        <f t="shared" si="206"/>
        <v>46129</v>
      </c>
      <c r="M1635" s="214" t="s">
        <v>5347</v>
      </c>
      <c r="O1635" s="209" t="s">
        <v>3597</v>
      </c>
      <c r="R1635" s="209"/>
      <c r="Y1635" s="209" t="s">
        <v>5269</v>
      </c>
      <c r="Z1635" s="110"/>
    </row>
    <row r="1636" spans="1:26" ht="20.25" hidden="1" customHeight="1" x14ac:dyDescent="0.25">
      <c r="A1636" s="4">
        <v>1634</v>
      </c>
      <c r="B1636" s="4" t="s">
        <v>5219</v>
      </c>
      <c r="C1636" s="209" t="s">
        <v>5220</v>
      </c>
      <c r="D1636" s="209" t="s">
        <v>5321</v>
      </c>
      <c r="E1636" s="214" t="s">
        <v>5348</v>
      </c>
      <c r="F1636" s="26" t="s">
        <v>2101</v>
      </c>
      <c r="G1636" s="26" t="s">
        <v>2296</v>
      </c>
      <c r="H1636" s="26" t="s">
        <v>40</v>
      </c>
      <c r="I1636" s="8">
        <v>45765</v>
      </c>
      <c r="J1636" s="71">
        <f t="shared" ca="1" si="205"/>
        <v>322.39353854166984</v>
      </c>
      <c r="K1636" s="19">
        <v>364</v>
      </c>
      <c r="L1636" s="70">
        <f t="shared" si="206"/>
        <v>46129</v>
      </c>
      <c r="M1636" s="214" t="s">
        <v>5348</v>
      </c>
      <c r="O1636" s="209" t="s">
        <v>5373</v>
      </c>
      <c r="R1636" s="209">
        <v>2.5</v>
      </c>
      <c r="Y1636" s="209" t="s">
        <v>5270</v>
      </c>
      <c r="Z1636" s="110"/>
    </row>
    <row r="1637" spans="1:26" ht="20.25" hidden="1" customHeight="1" x14ac:dyDescent="0.25">
      <c r="A1637" s="4">
        <v>1635</v>
      </c>
      <c r="B1637" s="4" t="s">
        <v>5219</v>
      </c>
      <c r="C1637" s="209" t="s">
        <v>5220</v>
      </c>
      <c r="D1637" s="214" t="s">
        <v>5322</v>
      </c>
      <c r="E1637" s="214" t="s">
        <v>5349</v>
      </c>
      <c r="F1637" s="26" t="s">
        <v>2101</v>
      </c>
      <c r="G1637" s="26" t="s">
        <v>2296</v>
      </c>
      <c r="H1637" s="26" t="s">
        <v>40</v>
      </c>
      <c r="I1637" s="8">
        <v>45765</v>
      </c>
      <c r="J1637" s="71">
        <f t="shared" ca="1" si="205"/>
        <v>322.39353854166984</v>
      </c>
      <c r="K1637" s="19">
        <v>364</v>
      </c>
      <c r="L1637" s="70">
        <f t="shared" si="206"/>
        <v>46129</v>
      </c>
      <c r="M1637" s="214" t="s">
        <v>5349</v>
      </c>
      <c r="O1637" s="209" t="s">
        <v>307</v>
      </c>
      <c r="R1637" s="209">
        <v>2.5</v>
      </c>
      <c r="Y1637" s="209" t="s">
        <v>5271</v>
      </c>
      <c r="Z1637" s="110" t="s">
        <v>5191</v>
      </c>
    </row>
    <row r="1638" spans="1:26" ht="20.25" hidden="1" customHeight="1" x14ac:dyDescent="0.25">
      <c r="A1638" s="4">
        <v>1636</v>
      </c>
      <c r="B1638" s="4" t="s">
        <v>5219</v>
      </c>
      <c r="C1638" s="209" t="s">
        <v>4052</v>
      </c>
      <c r="D1638" s="214" t="s">
        <v>5322</v>
      </c>
      <c r="E1638" s="214" t="s">
        <v>5350</v>
      </c>
      <c r="F1638" s="26" t="s">
        <v>2101</v>
      </c>
      <c r="G1638" s="26" t="s">
        <v>2296</v>
      </c>
      <c r="H1638" s="26" t="s">
        <v>40</v>
      </c>
      <c r="I1638" s="8">
        <v>45765</v>
      </c>
      <c r="J1638" s="71">
        <f t="shared" ca="1" si="205"/>
        <v>322.39353854166984</v>
      </c>
      <c r="K1638" s="19">
        <v>364</v>
      </c>
      <c r="L1638" s="70">
        <f t="shared" si="206"/>
        <v>46129</v>
      </c>
      <c r="M1638" s="214" t="s">
        <v>5350</v>
      </c>
      <c r="O1638" s="209" t="s">
        <v>4265</v>
      </c>
      <c r="R1638" s="209" t="s">
        <v>5376</v>
      </c>
      <c r="Y1638" s="209" t="s">
        <v>5272</v>
      </c>
      <c r="Z1638" s="110" t="s">
        <v>5192</v>
      </c>
    </row>
    <row r="1639" spans="1:26" ht="20.25" hidden="1" customHeight="1" x14ac:dyDescent="0.25">
      <c r="A1639" s="4">
        <v>1637</v>
      </c>
      <c r="B1639" s="4" t="s">
        <v>5219</v>
      </c>
      <c r="C1639" s="209" t="s">
        <v>4055</v>
      </c>
      <c r="D1639" s="214" t="s">
        <v>5322</v>
      </c>
      <c r="E1639" s="214" t="s">
        <v>5351</v>
      </c>
      <c r="F1639" s="26" t="s">
        <v>2101</v>
      </c>
      <c r="G1639" s="26" t="s">
        <v>2296</v>
      </c>
      <c r="H1639" s="26" t="s">
        <v>40</v>
      </c>
      <c r="I1639" s="8">
        <v>45765</v>
      </c>
      <c r="J1639" s="71">
        <f t="shared" ca="1" si="205"/>
        <v>322.39353854166984</v>
      </c>
      <c r="K1639" s="19">
        <v>364</v>
      </c>
      <c r="L1639" s="70">
        <f t="shared" si="206"/>
        <v>46129</v>
      </c>
      <c r="M1639" s="214" t="s">
        <v>5351</v>
      </c>
      <c r="O1639" s="209"/>
      <c r="R1639" s="209"/>
      <c r="Y1639" s="209" t="s">
        <v>5273</v>
      </c>
      <c r="Z1639" s="110" t="s">
        <v>5193</v>
      </c>
    </row>
    <row r="1640" spans="1:26" ht="20.25" hidden="1" customHeight="1" x14ac:dyDescent="0.25">
      <c r="A1640" s="4">
        <v>1638</v>
      </c>
      <c r="B1640" s="4" t="s">
        <v>5219</v>
      </c>
      <c r="C1640" s="209" t="s">
        <v>5220</v>
      </c>
      <c r="D1640" s="214" t="s">
        <v>5322</v>
      </c>
      <c r="E1640" s="209" t="s">
        <v>5352</v>
      </c>
      <c r="F1640" s="26" t="s">
        <v>2101</v>
      </c>
      <c r="G1640" s="26" t="s">
        <v>2296</v>
      </c>
      <c r="H1640" s="26" t="s">
        <v>40</v>
      </c>
      <c r="I1640" s="8">
        <v>45765</v>
      </c>
      <c r="J1640" s="71">
        <f t="shared" ca="1" si="205"/>
        <v>322.39353854166984</v>
      </c>
      <c r="K1640" s="19">
        <v>364</v>
      </c>
      <c r="L1640" s="70">
        <f t="shared" si="206"/>
        <v>46129</v>
      </c>
      <c r="M1640" s="214" t="s">
        <v>5352</v>
      </c>
      <c r="O1640" s="209" t="s">
        <v>4258</v>
      </c>
      <c r="R1640" s="223">
        <v>1.5</v>
      </c>
      <c r="Y1640" s="209" t="s">
        <v>5274</v>
      </c>
      <c r="Z1640" s="110" t="s">
        <v>5194</v>
      </c>
    </row>
    <row r="1641" spans="1:26" ht="20.25" hidden="1" customHeight="1" x14ac:dyDescent="0.25">
      <c r="A1641" s="4">
        <v>1639</v>
      </c>
      <c r="B1641" s="4" t="s">
        <v>5219</v>
      </c>
      <c r="C1641" s="209" t="s">
        <v>1508</v>
      </c>
      <c r="D1641" s="214" t="s">
        <v>5323</v>
      </c>
      <c r="E1641" s="209" t="s">
        <v>5353</v>
      </c>
      <c r="F1641" s="26" t="s">
        <v>2101</v>
      </c>
      <c r="G1641" s="26" t="s">
        <v>2296</v>
      </c>
      <c r="H1641" s="26" t="s">
        <v>40</v>
      </c>
      <c r="I1641" s="8">
        <v>45765</v>
      </c>
      <c r="J1641" s="71">
        <f t="shared" ca="1" si="205"/>
        <v>322.39353854166984</v>
      </c>
      <c r="K1641" s="19">
        <v>364</v>
      </c>
      <c r="L1641" s="70">
        <f t="shared" si="206"/>
        <v>46129</v>
      </c>
      <c r="M1641" s="214" t="s">
        <v>5353</v>
      </c>
      <c r="O1641" s="209" t="s">
        <v>307</v>
      </c>
      <c r="R1641" s="223">
        <v>2E-3</v>
      </c>
      <c r="Y1641" s="209" t="s">
        <v>5275</v>
      </c>
      <c r="Z1641" s="110" t="s">
        <v>5195</v>
      </c>
    </row>
    <row r="1642" spans="1:26" ht="20.25" hidden="1" customHeight="1" x14ac:dyDescent="0.25">
      <c r="A1642" s="4">
        <v>1640</v>
      </c>
      <c r="B1642" s="4" t="s">
        <v>5219</v>
      </c>
      <c r="C1642" s="209" t="s">
        <v>5220</v>
      </c>
      <c r="D1642" s="214" t="s">
        <v>5322</v>
      </c>
      <c r="E1642" s="209" t="s">
        <v>2038</v>
      </c>
      <c r="F1642" s="26" t="s">
        <v>2101</v>
      </c>
      <c r="G1642" s="26" t="s">
        <v>2296</v>
      </c>
      <c r="H1642" s="26" t="s">
        <v>40</v>
      </c>
      <c r="I1642" s="8">
        <v>45765</v>
      </c>
      <c r="J1642" s="71">
        <f t="shared" ca="1" si="205"/>
        <v>322.39353854166984</v>
      </c>
      <c r="K1642" s="19">
        <v>364</v>
      </c>
      <c r="L1642" s="70">
        <f t="shared" si="206"/>
        <v>46129</v>
      </c>
      <c r="M1642" s="214" t="s">
        <v>2038</v>
      </c>
      <c r="O1642" s="209" t="s">
        <v>307</v>
      </c>
      <c r="R1642" s="223"/>
      <c r="Y1642" s="209" t="s">
        <v>5276</v>
      </c>
      <c r="Z1642" s="110" t="s">
        <v>5196</v>
      </c>
    </row>
    <row r="1643" spans="1:26" ht="20.25" hidden="1" customHeight="1" x14ac:dyDescent="0.25">
      <c r="A1643" s="4">
        <v>1641</v>
      </c>
      <c r="B1643" s="4" t="s">
        <v>5219</v>
      </c>
      <c r="C1643" s="209" t="s">
        <v>5220</v>
      </c>
      <c r="D1643" s="214" t="s">
        <v>5322</v>
      </c>
      <c r="E1643" s="209" t="s">
        <v>5354</v>
      </c>
      <c r="F1643" s="26" t="s">
        <v>2101</v>
      </c>
      <c r="G1643" s="26" t="s">
        <v>2296</v>
      </c>
      <c r="H1643" s="26" t="s">
        <v>40</v>
      </c>
      <c r="I1643" s="8">
        <v>45765</v>
      </c>
      <c r="J1643" s="71">
        <f t="shared" ca="1" si="205"/>
        <v>322.39353854166984</v>
      </c>
      <c r="K1643" s="19">
        <v>364</v>
      </c>
      <c r="L1643" s="70">
        <f t="shared" si="206"/>
        <v>46129</v>
      </c>
      <c r="M1643" s="214" t="s">
        <v>5354</v>
      </c>
      <c r="O1643" s="209" t="s">
        <v>307</v>
      </c>
      <c r="R1643" s="223">
        <v>2.5</v>
      </c>
      <c r="Y1643" s="209" t="s">
        <v>5277</v>
      </c>
      <c r="Z1643" s="110" t="s">
        <v>5197</v>
      </c>
    </row>
    <row r="1644" spans="1:26" ht="20.25" hidden="1" customHeight="1" x14ac:dyDescent="0.25">
      <c r="A1644" s="4">
        <v>1642</v>
      </c>
      <c r="B1644" s="4" t="s">
        <v>5219</v>
      </c>
      <c r="C1644" s="209" t="s">
        <v>5220</v>
      </c>
      <c r="D1644" s="214" t="s">
        <v>5322</v>
      </c>
      <c r="E1644" s="209" t="s">
        <v>5355</v>
      </c>
      <c r="F1644" s="26" t="s">
        <v>2101</v>
      </c>
      <c r="G1644" s="26" t="s">
        <v>2296</v>
      </c>
      <c r="H1644" s="26" t="s">
        <v>40</v>
      </c>
      <c r="I1644" s="8">
        <v>45765</v>
      </c>
      <c r="J1644" s="71">
        <f t="shared" ca="1" si="205"/>
        <v>322.39353854166984</v>
      </c>
      <c r="K1644" s="19">
        <v>364</v>
      </c>
      <c r="L1644" s="70">
        <f t="shared" si="206"/>
        <v>46129</v>
      </c>
      <c r="M1644" s="214" t="s">
        <v>5355</v>
      </c>
      <c r="O1644" s="209" t="s">
        <v>3597</v>
      </c>
      <c r="R1644" s="223">
        <v>1</v>
      </c>
      <c r="Y1644" s="209" t="s">
        <v>5278</v>
      </c>
      <c r="Z1644" s="110" t="s">
        <v>5198</v>
      </c>
    </row>
    <row r="1645" spans="1:26" ht="20.25" hidden="1" customHeight="1" x14ac:dyDescent="0.25">
      <c r="A1645" s="4">
        <v>1643</v>
      </c>
      <c r="B1645" s="4" t="s">
        <v>5219</v>
      </c>
      <c r="C1645" s="209" t="s">
        <v>5220</v>
      </c>
      <c r="D1645" s="214" t="s">
        <v>5322</v>
      </c>
      <c r="E1645" s="209" t="s">
        <v>2038</v>
      </c>
      <c r="F1645" s="26" t="s">
        <v>2101</v>
      </c>
      <c r="G1645" s="26" t="s">
        <v>2296</v>
      </c>
      <c r="H1645" s="26" t="s">
        <v>40</v>
      </c>
      <c r="I1645" s="8">
        <v>45765</v>
      </c>
      <c r="J1645" s="71">
        <f t="shared" ca="1" si="205"/>
        <v>322.39353854166984</v>
      </c>
      <c r="K1645" s="19">
        <v>364</v>
      </c>
      <c r="L1645" s="70">
        <f t="shared" si="206"/>
        <v>46129</v>
      </c>
      <c r="M1645" s="214" t="s">
        <v>2038</v>
      </c>
      <c r="O1645" s="209" t="s">
        <v>3597</v>
      </c>
      <c r="R1645" s="223"/>
      <c r="Y1645" s="209" t="s">
        <v>5279</v>
      </c>
      <c r="Z1645" s="110" t="s">
        <v>5199</v>
      </c>
    </row>
    <row r="1646" spans="1:26" ht="20.25" hidden="1" customHeight="1" x14ac:dyDescent="0.25">
      <c r="A1646" s="4">
        <v>1644</v>
      </c>
      <c r="B1646" s="4" t="s">
        <v>5219</v>
      </c>
      <c r="C1646" s="209" t="s">
        <v>5220</v>
      </c>
      <c r="D1646" s="214" t="s">
        <v>5322</v>
      </c>
      <c r="E1646" s="209" t="s">
        <v>2038</v>
      </c>
      <c r="F1646" s="26" t="s">
        <v>2101</v>
      </c>
      <c r="G1646" s="26" t="s">
        <v>2296</v>
      </c>
      <c r="H1646" s="26" t="s">
        <v>40</v>
      </c>
      <c r="I1646" s="8">
        <v>45765</v>
      </c>
      <c r="J1646" s="71">
        <f t="shared" ca="1" si="205"/>
        <v>322.39353854166984</v>
      </c>
      <c r="K1646" s="19">
        <v>364</v>
      </c>
      <c r="L1646" s="70">
        <f t="shared" si="206"/>
        <v>46129</v>
      </c>
      <c r="M1646" s="214" t="s">
        <v>2038</v>
      </c>
      <c r="O1646" s="209" t="s">
        <v>3597</v>
      </c>
      <c r="R1646" s="223"/>
      <c r="Y1646" s="209" t="s">
        <v>5280</v>
      </c>
      <c r="Z1646" s="110" t="s">
        <v>5200</v>
      </c>
    </row>
    <row r="1647" spans="1:26" ht="20.25" hidden="1" customHeight="1" x14ac:dyDescent="0.25">
      <c r="A1647" s="4">
        <v>1645</v>
      </c>
      <c r="B1647" s="4" t="s">
        <v>5219</v>
      </c>
      <c r="C1647" s="209" t="s">
        <v>5220</v>
      </c>
      <c r="D1647" s="214" t="s">
        <v>5322</v>
      </c>
      <c r="E1647" s="209" t="s">
        <v>2038</v>
      </c>
      <c r="F1647" s="26" t="s">
        <v>2101</v>
      </c>
      <c r="G1647" s="26" t="s">
        <v>2296</v>
      </c>
      <c r="H1647" s="26" t="s">
        <v>40</v>
      </c>
      <c r="I1647" s="8">
        <v>45765</v>
      </c>
      <c r="J1647" s="71">
        <f t="shared" ca="1" si="205"/>
        <v>322.39353854166984</v>
      </c>
      <c r="K1647" s="19">
        <v>364</v>
      </c>
      <c r="L1647" s="70">
        <f t="shared" si="206"/>
        <v>46129</v>
      </c>
      <c r="M1647" s="214" t="s">
        <v>2038</v>
      </c>
      <c r="O1647" s="209" t="s">
        <v>4258</v>
      </c>
      <c r="R1647" s="223"/>
      <c r="Y1647" s="209" t="s">
        <v>5281</v>
      </c>
      <c r="Z1647" s="110" t="s">
        <v>5201</v>
      </c>
    </row>
    <row r="1648" spans="1:26" ht="20.25" hidden="1" customHeight="1" x14ac:dyDescent="0.25">
      <c r="A1648" s="4">
        <v>1646</v>
      </c>
      <c r="B1648" s="4" t="s">
        <v>5219</v>
      </c>
      <c r="C1648" s="209" t="s">
        <v>5220</v>
      </c>
      <c r="D1648" s="214" t="s">
        <v>5322</v>
      </c>
      <c r="E1648" s="209" t="s">
        <v>5356</v>
      </c>
      <c r="F1648" s="26" t="s">
        <v>2101</v>
      </c>
      <c r="G1648" s="26" t="s">
        <v>2296</v>
      </c>
      <c r="H1648" s="26" t="s">
        <v>40</v>
      </c>
      <c r="I1648" s="8">
        <v>45765</v>
      </c>
      <c r="J1648" s="71">
        <f t="shared" ca="1" si="205"/>
        <v>322.39353854166984</v>
      </c>
      <c r="K1648" s="19">
        <v>364</v>
      </c>
      <c r="L1648" s="70">
        <f t="shared" si="206"/>
        <v>46129</v>
      </c>
      <c r="M1648" s="214" t="s">
        <v>5356</v>
      </c>
      <c r="O1648" s="209" t="s">
        <v>3597</v>
      </c>
      <c r="R1648" s="223">
        <v>1.5</v>
      </c>
      <c r="Y1648" s="209" t="s">
        <v>5282</v>
      </c>
      <c r="Z1648" s="110" t="s">
        <v>5202</v>
      </c>
    </row>
    <row r="1649" spans="1:26" ht="20.25" hidden="1" customHeight="1" x14ac:dyDescent="0.25">
      <c r="A1649" s="4">
        <v>1647</v>
      </c>
      <c r="B1649" s="4" t="s">
        <v>5219</v>
      </c>
      <c r="C1649" s="209" t="s">
        <v>1508</v>
      </c>
      <c r="D1649" s="214" t="s">
        <v>5324</v>
      </c>
      <c r="E1649" s="214" t="s">
        <v>5357</v>
      </c>
      <c r="F1649" s="26" t="s">
        <v>2101</v>
      </c>
      <c r="G1649" s="26" t="s">
        <v>2296</v>
      </c>
      <c r="H1649" s="26" t="s">
        <v>40</v>
      </c>
      <c r="I1649" s="8">
        <v>45765</v>
      </c>
      <c r="J1649" s="71">
        <f t="shared" ca="1" si="205"/>
        <v>322.39353854166984</v>
      </c>
      <c r="K1649" s="19">
        <v>364</v>
      </c>
      <c r="L1649" s="70">
        <f t="shared" si="206"/>
        <v>46129</v>
      </c>
      <c r="M1649" s="214" t="s">
        <v>5357</v>
      </c>
      <c r="O1649" s="209" t="s">
        <v>3597</v>
      </c>
      <c r="R1649" s="223">
        <v>1E-3</v>
      </c>
      <c r="Y1649" s="209" t="s">
        <v>5283</v>
      </c>
      <c r="Z1649" s="110" t="s">
        <v>5203</v>
      </c>
    </row>
    <row r="1650" spans="1:26" ht="20.25" hidden="1" customHeight="1" x14ac:dyDescent="0.25">
      <c r="A1650" s="4">
        <v>1648</v>
      </c>
      <c r="B1650" s="4" t="s">
        <v>5219</v>
      </c>
      <c r="C1650" s="209" t="s">
        <v>5220</v>
      </c>
      <c r="D1650" s="214" t="s">
        <v>5322</v>
      </c>
      <c r="E1650" s="209" t="s">
        <v>4238</v>
      </c>
      <c r="F1650" s="26" t="s">
        <v>2101</v>
      </c>
      <c r="G1650" s="26" t="s">
        <v>2296</v>
      </c>
      <c r="H1650" s="26" t="s">
        <v>40</v>
      </c>
      <c r="I1650" s="8">
        <v>45765</v>
      </c>
      <c r="J1650" s="71">
        <f t="shared" ca="1" si="205"/>
        <v>322.39353854166984</v>
      </c>
      <c r="K1650" s="19">
        <v>364</v>
      </c>
      <c r="L1650" s="70">
        <f t="shared" si="206"/>
        <v>46129</v>
      </c>
      <c r="M1650" s="214" t="s">
        <v>4238</v>
      </c>
      <c r="O1650" s="209" t="s">
        <v>307</v>
      </c>
      <c r="R1650" s="223">
        <v>1</v>
      </c>
      <c r="Y1650" s="209" t="s">
        <v>5284</v>
      </c>
      <c r="Z1650" s="110" t="s">
        <v>5204</v>
      </c>
    </row>
    <row r="1651" spans="1:26" ht="20.25" hidden="1" customHeight="1" x14ac:dyDescent="0.25">
      <c r="A1651" s="4">
        <v>1649</v>
      </c>
      <c r="B1651" s="4" t="s">
        <v>5219</v>
      </c>
      <c r="C1651" s="209" t="s">
        <v>4052</v>
      </c>
      <c r="D1651" s="214" t="s">
        <v>5325</v>
      </c>
      <c r="E1651" s="214" t="s">
        <v>5358</v>
      </c>
      <c r="F1651" s="26" t="s">
        <v>2101</v>
      </c>
      <c r="G1651" s="26" t="s">
        <v>2296</v>
      </c>
      <c r="H1651" s="26" t="s">
        <v>40</v>
      </c>
      <c r="I1651" s="8">
        <v>45765</v>
      </c>
      <c r="J1651" s="71">
        <f t="shared" ca="1" si="205"/>
        <v>322.39353854166984</v>
      </c>
      <c r="K1651" s="19">
        <v>364</v>
      </c>
      <c r="L1651" s="70">
        <f t="shared" si="206"/>
        <v>46129</v>
      </c>
      <c r="M1651" s="214" t="s">
        <v>5358</v>
      </c>
      <c r="O1651" s="209" t="s">
        <v>4265</v>
      </c>
      <c r="R1651" s="223" t="s">
        <v>4530</v>
      </c>
      <c r="Y1651" s="209" t="s">
        <v>5285</v>
      </c>
      <c r="Z1651" s="110" t="s">
        <v>5205</v>
      </c>
    </row>
    <row r="1652" spans="1:26" ht="20.25" hidden="1" customHeight="1" x14ac:dyDescent="0.25">
      <c r="A1652" s="4">
        <v>1650</v>
      </c>
      <c r="B1652" s="4" t="s">
        <v>5219</v>
      </c>
      <c r="C1652" s="209" t="s">
        <v>4052</v>
      </c>
      <c r="D1652" s="214" t="s">
        <v>5325</v>
      </c>
      <c r="E1652" s="214" t="s">
        <v>5359</v>
      </c>
      <c r="F1652" s="26" t="s">
        <v>2101</v>
      </c>
      <c r="G1652" s="26" t="s">
        <v>2296</v>
      </c>
      <c r="H1652" s="26" t="s">
        <v>40</v>
      </c>
      <c r="I1652" s="8">
        <v>45765</v>
      </c>
      <c r="J1652" s="71">
        <f t="shared" ca="1" si="205"/>
        <v>322.39353854166984</v>
      </c>
      <c r="K1652" s="19">
        <v>364</v>
      </c>
      <c r="L1652" s="70">
        <f t="shared" si="206"/>
        <v>46129</v>
      </c>
      <c r="M1652" s="214" t="s">
        <v>5359</v>
      </c>
      <c r="O1652" s="209" t="s">
        <v>4265</v>
      </c>
      <c r="R1652" s="223" t="s">
        <v>4530</v>
      </c>
      <c r="Y1652" s="209" t="s">
        <v>5286</v>
      </c>
      <c r="Z1652" s="110" t="s">
        <v>5206</v>
      </c>
    </row>
    <row r="1653" spans="1:26" ht="20.25" hidden="1" customHeight="1" x14ac:dyDescent="0.25">
      <c r="A1653" s="4">
        <v>1651</v>
      </c>
      <c r="B1653" s="4" t="s">
        <v>5219</v>
      </c>
      <c r="C1653" s="209" t="s">
        <v>4052</v>
      </c>
      <c r="D1653" s="214" t="s">
        <v>5325</v>
      </c>
      <c r="E1653" s="214" t="s">
        <v>5360</v>
      </c>
      <c r="F1653" s="26" t="s">
        <v>2101</v>
      </c>
      <c r="G1653" s="26" t="s">
        <v>2296</v>
      </c>
      <c r="H1653" s="26" t="s">
        <v>40</v>
      </c>
      <c r="I1653" s="8">
        <v>45765</v>
      </c>
      <c r="J1653" s="71">
        <f t="shared" ca="1" si="205"/>
        <v>322.39353854166984</v>
      </c>
      <c r="K1653" s="19">
        <v>364</v>
      </c>
      <c r="L1653" s="70">
        <f t="shared" si="206"/>
        <v>46129</v>
      </c>
      <c r="M1653" s="214" t="s">
        <v>5360</v>
      </c>
      <c r="O1653" s="209" t="s">
        <v>4265</v>
      </c>
      <c r="R1653" s="223" t="s">
        <v>4530</v>
      </c>
      <c r="Y1653" s="209" t="s">
        <v>5287</v>
      </c>
      <c r="Z1653" s="110" t="s">
        <v>5207</v>
      </c>
    </row>
    <row r="1654" spans="1:26" ht="20.25" hidden="1" customHeight="1" x14ac:dyDescent="0.25">
      <c r="A1654" s="4">
        <v>1652</v>
      </c>
      <c r="B1654" s="4" t="s">
        <v>5219</v>
      </c>
      <c r="C1654" s="209" t="s">
        <v>4052</v>
      </c>
      <c r="D1654" s="214" t="s">
        <v>5322</v>
      </c>
      <c r="E1654" s="214" t="s">
        <v>5361</v>
      </c>
      <c r="F1654" s="26" t="s">
        <v>2101</v>
      </c>
      <c r="G1654" s="26" t="s">
        <v>2296</v>
      </c>
      <c r="H1654" s="26" t="s">
        <v>40</v>
      </c>
      <c r="I1654" s="8">
        <v>45765</v>
      </c>
      <c r="J1654" s="71">
        <f t="shared" ca="1" si="205"/>
        <v>322.39353854166984</v>
      </c>
      <c r="K1654" s="19">
        <v>364</v>
      </c>
      <c r="L1654" s="70">
        <f t="shared" si="206"/>
        <v>46129</v>
      </c>
      <c r="M1654" s="214" t="s">
        <v>5361</v>
      </c>
      <c r="O1654" s="209" t="s">
        <v>4265</v>
      </c>
      <c r="R1654" s="223" t="s">
        <v>5377</v>
      </c>
      <c r="Y1654" s="209" t="s">
        <v>5288</v>
      </c>
      <c r="Z1654" s="110" t="s">
        <v>5208</v>
      </c>
    </row>
    <row r="1655" spans="1:26" ht="20.25" hidden="1" customHeight="1" x14ac:dyDescent="0.25">
      <c r="A1655" s="4">
        <v>1653</v>
      </c>
      <c r="B1655" s="4" t="s">
        <v>5219</v>
      </c>
      <c r="C1655" s="209" t="s">
        <v>4052</v>
      </c>
      <c r="D1655" s="214" t="s">
        <v>5322</v>
      </c>
      <c r="E1655" s="209" t="s">
        <v>5362</v>
      </c>
      <c r="F1655" s="26" t="s">
        <v>2101</v>
      </c>
      <c r="G1655" s="26" t="s">
        <v>2296</v>
      </c>
      <c r="H1655" s="26" t="s">
        <v>40</v>
      </c>
      <c r="I1655" s="8">
        <v>45765</v>
      </c>
      <c r="J1655" s="71">
        <f t="shared" ca="1" si="205"/>
        <v>322.39353854166984</v>
      </c>
      <c r="K1655" s="19">
        <v>364</v>
      </c>
      <c r="L1655" s="70">
        <f t="shared" si="206"/>
        <v>46129</v>
      </c>
      <c r="M1655" s="214" t="s">
        <v>5362</v>
      </c>
      <c r="O1655" s="209" t="s">
        <v>5374</v>
      </c>
      <c r="R1655" s="223">
        <v>1.5E-3</v>
      </c>
      <c r="Y1655" s="209" t="s">
        <v>5289</v>
      </c>
      <c r="Z1655" s="110" t="s">
        <v>5209</v>
      </c>
    </row>
    <row r="1656" spans="1:26" ht="20.25" hidden="1" customHeight="1" x14ac:dyDescent="0.25">
      <c r="A1656" s="4">
        <v>1654</v>
      </c>
      <c r="B1656" s="4" t="s">
        <v>5219</v>
      </c>
      <c r="C1656" s="209" t="s">
        <v>1508</v>
      </c>
      <c r="D1656" s="214" t="s">
        <v>5323</v>
      </c>
      <c r="E1656" s="209" t="s">
        <v>5363</v>
      </c>
      <c r="F1656" s="26" t="s">
        <v>2101</v>
      </c>
      <c r="G1656" s="26" t="s">
        <v>2296</v>
      </c>
      <c r="H1656" s="26" t="s">
        <v>40</v>
      </c>
      <c r="I1656" s="8">
        <v>45765</v>
      </c>
      <c r="J1656" s="71">
        <f t="shared" ca="1" si="205"/>
        <v>322.39353854166984</v>
      </c>
      <c r="K1656" s="19">
        <v>364</v>
      </c>
      <c r="L1656" s="70">
        <f t="shared" si="206"/>
        <v>46129</v>
      </c>
      <c r="M1656" s="214" t="s">
        <v>5363</v>
      </c>
      <c r="O1656" s="209" t="s">
        <v>307</v>
      </c>
      <c r="R1656" s="223">
        <v>5.0000000000000001E-3</v>
      </c>
      <c r="Y1656" s="209" t="s">
        <v>5290</v>
      </c>
      <c r="Z1656" s="110" t="s">
        <v>5210</v>
      </c>
    </row>
    <row r="1657" spans="1:26" ht="20.25" hidden="1" customHeight="1" x14ac:dyDescent="0.25">
      <c r="A1657" s="4">
        <v>1655</v>
      </c>
      <c r="B1657" s="4" t="s">
        <v>5219</v>
      </c>
      <c r="C1657" s="209" t="s">
        <v>3028</v>
      </c>
      <c r="D1657" s="214" t="s">
        <v>5322</v>
      </c>
      <c r="E1657" s="209" t="s">
        <v>5364</v>
      </c>
      <c r="F1657" s="26" t="s">
        <v>2101</v>
      </c>
      <c r="G1657" s="26" t="s">
        <v>2296</v>
      </c>
      <c r="H1657" s="26" t="s">
        <v>40</v>
      </c>
      <c r="I1657" s="8">
        <v>45765</v>
      </c>
      <c r="J1657" s="71">
        <f t="shared" ca="1" si="205"/>
        <v>322.39353854166984</v>
      </c>
      <c r="K1657" s="19">
        <v>364</v>
      </c>
      <c r="L1657" s="70">
        <f t="shared" si="206"/>
        <v>46129</v>
      </c>
      <c r="M1657" s="214" t="s">
        <v>5364</v>
      </c>
      <c r="O1657" s="209" t="s">
        <v>5375</v>
      </c>
      <c r="R1657" s="223" t="s">
        <v>5378</v>
      </c>
      <c r="Y1657" s="209" t="s">
        <v>5291</v>
      </c>
      <c r="Z1657" s="110" t="s">
        <v>5211</v>
      </c>
    </row>
    <row r="1658" spans="1:26" ht="20.25" hidden="1" customHeight="1" x14ac:dyDescent="0.25">
      <c r="A1658" s="4">
        <v>1656</v>
      </c>
      <c r="B1658" s="4" t="s">
        <v>5219</v>
      </c>
      <c r="C1658" s="209" t="s">
        <v>1508</v>
      </c>
      <c r="D1658" s="214" t="s">
        <v>5326</v>
      </c>
      <c r="E1658" s="209" t="s">
        <v>5365</v>
      </c>
      <c r="F1658" s="26" t="s">
        <v>2101</v>
      </c>
      <c r="G1658" s="26" t="s">
        <v>2296</v>
      </c>
      <c r="H1658" s="26" t="s">
        <v>40</v>
      </c>
      <c r="I1658" s="8">
        <v>45765</v>
      </c>
      <c r="J1658" s="71">
        <f t="shared" ca="1" si="205"/>
        <v>322.39353854166984</v>
      </c>
      <c r="K1658" s="19">
        <v>364</v>
      </c>
      <c r="L1658" s="70">
        <f t="shared" si="206"/>
        <v>46129</v>
      </c>
      <c r="M1658" s="214" t="s">
        <v>5365</v>
      </c>
      <c r="O1658" s="209" t="s">
        <v>307</v>
      </c>
      <c r="R1658" s="209">
        <v>5.0000000000000001E-3</v>
      </c>
      <c r="Y1658" s="209" t="s">
        <v>5292</v>
      </c>
      <c r="Z1658" s="110" t="s">
        <v>5212</v>
      </c>
    </row>
    <row r="1659" spans="1:26" ht="20.25" hidden="1" customHeight="1" x14ac:dyDescent="0.25">
      <c r="A1659" s="4">
        <v>1657</v>
      </c>
      <c r="B1659" s="4" t="s">
        <v>5219</v>
      </c>
      <c r="C1659" s="209" t="s">
        <v>3682</v>
      </c>
      <c r="D1659" s="214" t="s">
        <v>5327</v>
      </c>
      <c r="E1659" s="209"/>
      <c r="F1659" s="26" t="s">
        <v>2101</v>
      </c>
      <c r="G1659" s="26" t="s">
        <v>2296</v>
      </c>
      <c r="H1659" s="26" t="s">
        <v>40</v>
      </c>
      <c r="I1659" s="8">
        <v>45765</v>
      </c>
      <c r="J1659" s="71">
        <f t="shared" ca="1" si="205"/>
        <v>322.39353854166984</v>
      </c>
      <c r="K1659" s="19">
        <v>364</v>
      </c>
      <c r="L1659" s="70">
        <f t="shared" si="206"/>
        <v>46129</v>
      </c>
      <c r="M1659" s="209"/>
      <c r="O1659" s="209"/>
      <c r="R1659" s="209"/>
      <c r="Y1659" s="209" t="s">
        <v>5293</v>
      </c>
      <c r="Z1659" s="110" t="s">
        <v>5213</v>
      </c>
    </row>
    <row r="1660" spans="1:26" ht="20.25" hidden="1" customHeight="1" x14ac:dyDescent="0.25">
      <c r="A1660" s="4">
        <v>1658</v>
      </c>
      <c r="B1660" s="4" t="s">
        <v>5219</v>
      </c>
      <c r="C1660" s="209" t="s">
        <v>3682</v>
      </c>
      <c r="D1660" s="214" t="s">
        <v>5328</v>
      </c>
      <c r="E1660" s="209"/>
      <c r="F1660" s="26" t="s">
        <v>2101</v>
      </c>
      <c r="G1660" s="26" t="s">
        <v>2296</v>
      </c>
      <c r="H1660" s="26" t="s">
        <v>40</v>
      </c>
      <c r="I1660" s="8">
        <v>45765</v>
      </c>
      <c r="J1660" s="71">
        <f t="shared" ca="1" si="205"/>
        <v>322.39353854166984</v>
      </c>
      <c r="K1660" s="19">
        <v>364</v>
      </c>
      <c r="L1660" s="70">
        <f t="shared" si="206"/>
        <v>46129</v>
      </c>
      <c r="M1660" s="209"/>
      <c r="O1660" s="209"/>
      <c r="R1660" s="209"/>
      <c r="Y1660" s="209" t="s">
        <v>5294</v>
      </c>
      <c r="Z1660" s="110" t="s">
        <v>5214</v>
      </c>
    </row>
    <row r="1661" spans="1:26" ht="20.25" hidden="1" customHeight="1" x14ac:dyDescent="0.25">
      <c r="A1661" s="4">
        <v>1659</v>
      </c>
      <c r="B1661" s="4" t="s">
        <v>5219</v>
      </c>
      <c r="C1661" s="209" t="s">
        <v>3682</v>
      </c>
      <c r="D1661" s="214" t="s">
        <v>5329</v>
      </c>
      <c r="E1661" s="209"/>
      <c r="F1661" s="26" t="s">
        <v>2101</v>
      </c>
      <c r="G1661" s="26" t="s">
        <v>2296</v>
      </c>
      <c r="H1661" s="26" t="s">
        <v>40</v>
      </c>
      <c r="I1661" s="8">
        <v>45765</v>
      </c>
      <c r="J1661" s="71">
        <f t="shared" ca="1" si="205"/>
        <v>322.39353854166984</v>
      </c>
      <c r="K1661" s="19">
        <v>364</v>
      </c>
      <c r="L1661" s="70">
        <f t="shared" si="206"/>
        <v>46129</v>
      </c>
      <c r="M1661" s="209"/>
      <c r="O1661" s="209"/>
      <c r="R1661" s="209"/>
      <c r="Y1661" s="209" t="s">
        <v>5295</v>
      </c>
      <c r="Z1661" s="110" t="s">
        <v>5215</v>
      </c>
    </row>
    <row r="1662" spans="1:26" ht="20.25" hidden="1" customHeight="1" x14ac:dyDescent="0.25">
      <c r="A1662" s="4">
        <v>1660</v>
      </c>
      <c r="B1662" s="4" t="s">
        <v>5219</v>
      </c>
      <c r="C1662" s="209" t="s">
        <v>3682</v>
      </c>
      <c r="D1662" s="214" t="s">
        <v>5330</v>
      </c>
      <c r="E1662" s="209"/>
      <c r="F1662" s="26" t="s">
        <v>2101</v>
      </c>
      <c r="G1662" s="26" t="s">
        <v>2296</v>
      </c>
      <c r="H1662" s="26" t="s">
        <v>40</v>
      </c>
      <c r="I1662" s="8">
        <v>45765</v>
      </c>
      <c r="J1662" s="71">
        <f t="shared" ca="1" si="205"/>
        <v>322.39353854166984</v>
      </c>
      <c r="K1662" s="19">
        <v>364</v>
      </c>
      <c r="L1662" s="70">
        <f t="shared" si="206"/>
        <v>46129</v>
      </c>
      <c r="M1662" s="209"/>
      <c r="O1662" s="209"/>
      <c r="R1662" s="209"/>
      <c r="Y1662" s="209" t="s">
        <v>5296</v>
      </c>
      <c r="Z1662" s="110" t="s">
        <v>5216</v>
      </c>
    </row>
    <row r="1663" spans="1:26" ht="20.25" hidden="1" customHeight="1" x14ac:dyDescent="0.25">
      <c r="A1663" s="4">
        <v>1661</v>
      </c>
      <c r="B1663" s="4" t="s">
        <v>5219</v>
      </c>
      <c r="C1663" s="209" t="s">
        <v>3682</v>
      </c>
      <c r="D1663" s="214" t="s">
        <v>5323</v>
      </c>
      <c r="E1663" s="209"/>
      <c r="F1663" s="26" t="s">
        <v>2101</v>
      </c>
      <c r="G1663" s="26" t="s">
        <v>2296</v>
      </c>
      <c r="H1663" s="26" t="s">
        <v>40</v>
      </c>
      <c r="I1663" s="8">
        <v>45765</v>
      </c>
      <c r="J1663" s="71">
        <f t="shared" ca="1" si="205"/>
        <v>322.39353854166984</v>
      </c>
      <c r="K1663" s="19">
        <v>364</v>
      </c>
      <c r="L1663" s="70">
        <f t="shared" si="206"/>
        <v>46129</v>
      </c>
      <c r="M1663" s="209"/>
      <c r="O1663" s="209"/>
      <c r="R1663" s="209"/>
      <c r="Y1663" s="209" t="s">
        <v>5297</v>
      </c>
      <c r="Z1663" s="110" t="s">
        <v>5217</v>
      </c>
    </row>
    <row r="1664" spans="1:26" ht="20.25" hidden="1" customHeight="1" x14ac:dyDescent="0.25">
      <c r="A1664" s="4">
        <v>1662</v>
      </c>
      <c r="B1664" s="4" t="s">
        <v>5219</v>
      </c>
      <c r="C1664" s="209" t="s">
        <v>5220</v>
      </c>
      <c r="D1664" s="209" t="s">
        <v>5314</v>
      </c>
      <c r="E1664" s="209"/>
      <c r="F1664" s="26" t="s">
        <v>2101</v>
      </c>
      <c r="G1664" s="26" t="s">
        <v>2296</v>
      </c>
      <c r="H1664" s="26" t="s">
        <v>40</v>
      </c>
      <c r="I1664" s="8">
        <v>45765</v>
      </c>
      <c r="J1664" s="71">
        <f t="shared" ca="1" si="205"/>
        <v>322.39353854166984</v>
      </c>
      <c r="K1664" s="19">
        <v>364</v>
      </c>
      <c r="L1664" s="70">
        <f t="shared" si="206"/>
        <v>46129</v>
      </c>
      <c r="M1664" s="209"/>
      <c r="O1664" s="209" t="s">
        <v>4258</v>
      </c>
      <c r="R1664" s="209"/>
      <c r="Y1664" s="209" t="s">
        <v>5298</v>
      </c>
      <c r="Z1664" s="110"/>
    </row>
    <row r="1665" spans="1:32" ht="20.25" hidden="1" customHeight="1" x14ac:dyDescent="0.25">
      <c r="A1665" s="4">
        <v>1663</v>
      </c>
      <c r="B1665" s="4" t="s">
        <v>5219</v>
      </c>
      <c r="C1665" s="209" t="s">
        <v>5220</v>
      </c>
      <c r="D1665" s="209" t="s">
        <v>5314</v>
      </c>
      <c r="E1665" s="209" t="s">
        <v>1063</v>
      </c>
      <c r="F1665" s="26" t="s">
        <v>2101</v>
      </c>
      <c r="G1665" s="26" t="s">
        <v>2296</v>
      </c>
      <c r="H1665" s="26" t="s">
        <v>40</v>
      </c>
      <c r="I1665" s="8">
        <v>45765</v>
      </c>
      <c r="J1665" s="71">
        <f t="shared" ca="1" si="205"/>
        <v>322.39353854166984</v>
      </c>
      <c r="K1665" s="19">
        <v>364</v>
      </c>
      <c r="L1665" s="70">
        <f t="shared" si="206"/>
        <v>46129</v>
      </c>
      <c r="M1665" s="209" t="s">
        <v>1063</v>
      </c>
      <c r="O1665" s="209" t="s">
        <v>4258</v>
      </c>
      <c r="R1665" s="209"/>
      <c r="Y1665" s="209" t="s">
        <v>5299</v>
      </c>
      <c r="Z1665" s="110"/>
    </row>
    <row r="1666" spans="1:32" ht="20.25" hidden="1" customHeight="1" x14ac:dyDescent="0.25">
      <c r="A1666" s="4">
        <v>1664</v>
      </c>
      <c r="B1666" s="4" t="s">
        <v>5219</v>
      </c>
      <c r="C1666" s="209" t="s">
        <v>5220</v>
      </c>
      <c r="D1666" s="209" t="s">
        <v>5315</v>
      </c>
      <c r="E1666" s="209" t="s">
        <v>5341</v>
      </c>
      <c r="F1666" s="26" t="s">
        <v>2101</v>
      </c>
      <c r="G1666" s="26" t="s">
        <v>2296</v>
      </c>
      <c r="H1666" s="26" t="s">
        <v>40</v>
      </c>
      <c r="I1666" s="8">
        <v>45765</v>
      </c>
      <c r="J1666" s="71">
        <f t="shared" ca="1" si="205"/>
        <v>322.39353854166984</v>
      </c>
      <c r="K1666" s="19">
        <v>364</v>
      </c>
      <c r="L1666" s="70">
        <f t="shared" si="206"/>
        <v>46129</v>
      </c>
      <c r="M1666" s="209" t="s">
        <v>5341</v>
      </c>
      <c r="O1666" s="209" t="s">
        <v>307</v>
      </c>
      <c r="R1666" s="223">
        <v>1.6</v>
      </c>
      <c r="Y1666" s="209" t="s">
        <v>5300</v>
      </c>
      <c r="Z1666" s="110"/>
    </row>
    <row r="1667" spans="1:32" ht="20.25" hidden="1" customHeight="1" x14ac:dyDescent="0.25">
      <c r="A1667" s="4">
        <v>1665</v>
      </c>
      <c r="B1667" s="4" t="s">
        <v>5219</v>
      </c>
      <c r="C1667" s="209" t="s">
        <v>5220</v>
      </c>
      <c r="D1667" s="209" t="s">
        <v>5316</v>
      </c>
      <c r="E1667" s="209" t="s">
        <v>2038</v>
      </c>
      <c r="F1667" s="26" t="s">
        <v>2101</v>
      </c>
      <c r="G1667" s="26" t="s">
        <v>2296</v>
      </c>
      <c r="H1667" s="26" t="s">
        <v>40</v>
      </c>
      <c r="I1667" s="8">
        <v>45765</v>
      </c>
      <c r="J1667" s="71">
        <f t="shared" ca="1" si="205"/>
        <v>322.39353854166984</v>
      </c>
      <c r="K1667" s="19">
        <v>364</v>
      </c>
      <c r="L1667" s="70">
        <f t="shared" si="206"/>
        <v>46129</v>
      </c>
      <c r="M1667" s="209" t="s">
        <v>2038</v>
      </c>
      <c r="O1667" s="209" t="s">
        <v>3597</v>
      </c>
      <c r="R1667" s="223"/>
      <c r="Y1667" s="209" t="s">
        <v>5301</v>
      </c>
      <c r="Z1667" s="110"/>
    </row>
    <row r="1668" spans="1:32" ht="20.25" hidden="1" customHeight="1" x14ac:dyDescent="0.25">
      <c r="A1668" s="4">
        <v>1666</v>
      </c>
      <c r="B1668" s="4" t="s">
        <v>5219</v>
      </c>
      <c r="C1668" s="209" t="s">
        <v>5220</v>
      </c>
      <c r="D1668" s="209" t="s">
        <v>5318</v>
      </c>
      <c r="E1668" s="209" t="s">
        <v>2038</v>
      </c>
      <c r="F1668" s="26" t="s">
        <v>2101</v>
      </c>
      <c r="G1668" s="26" t="s">
        <v>2296</v>
      </c>
      <c r="H1668" s="26" t="s">
        <v>40</v>
      </c>
      <c r="I1668" s="8">
        <v>45765</v>
      </c>
      <c r="J1668" s="71">
        <f t="shared" ca="1" si="205"/>
        <v>322.39353854166984</v>
      </c>
      <c r="K1668" s="19">
        <v>364</v>
      </c>
      <c r="L1668" s="70">
        <f t="shared" si="206"/>
        <v>46129</v>
      </c>
      <c r="M1668" s="209" t="s">
        <v>2038</v>
      </c>
      <c r="O1668" s="209" t="s">
        <v>4258</v>
      </c>
      <c r="R1668" s="223">
        <v>1</v>
      </c>
      <c r="Y1668" s="209" t="s">
        <v>5302</v>
      </c>
      <c r="Z1668" s="110"/>
    </row>
    <row r="1669" spans="1:32" ht="20.25" hidden="1" customHeight="1" x14ac:dyDescent="0.25">
      <c r="A1669" s="4">
        <v>1667</v>
      </c>
      <c r="B1669" s="4" t="s">
        <v>5219</v>
      </c>
      <c r="C1669" s="209" t="s">
        <v>5220</v>
      </c>
      <c r="D1669" s="209" t="s">
        <v>5317</v>
      </c>
      <c r="E1669" s="209" t="s">
        <v>2038</v>
      </c>
      <c r="F1669" s="26" t="s">
        <v>2101</v>
      </c>
      <c r="G1669" s="26" t="s">
        <v>2296</v>
      </c>
      <c r="H1669" s="26" t="s">
        <v>40</v>
      </c>
      <c r="I1669" s="8">
        <v>45765</v>
      </c>
      <c r="J1669" s="71">
        <f t="shared" ca="1" si="205"/>
        <v>322.39353854166984</v>
      </c>
      <c r="K1669" s="19">
        <v>364</v>
      </c>
      <c r="L1669" s="70">
        <f t="shared" si="206"/>
        <v>46129</v>
      </c>
      <c r="M1669" s="209" t="s">
        <v>2038</v>
      </c>
      <c r="O1669" s="209" t="s">
        <v>307</v>
      </c>
      <c r="R1669" s="223">
        <v>1.6</v>
      </c>
      <c r="Y1669" s="209" t="s">
        <v>5303</v>
      </c>
      <c r="Z1669" s="110"/>
    </row>
    <row r="1670" spans="1:32" ht="20.25" hidden="1" customHeight="1" x14ac:dyDescent="0.25">
      <c r="A1670" s="4">
        <v>1668</v>
      </c>
      <c r="B1670" s="4" t="s">
        <v>5219</v>
      </c>
      <c r="C1670" s="209" t="s">
        <v>5220</v>
      </c>
      <c r="D1670" s="209" t="s">
        <v>5319</v>
      </c>
      <c r="E1670" s="209" t="s">
        <v>5341</v>
      </c>
      <c r="F1670" s="26" t="s">
        <v>2101</v>
      </c>
      <c r="G1670" s="26" t="s">
        <v>2296</v>
      </c>
      <c r="H1670" s="26" t="s">
        <v>40</v>
      </c>
      <c r="I1670" s="8">
        <v>45765</v>
      </c>
      <c r="J1670" s="71">
        <f t="shared" ca="1" si="205"/>
        <v>322.39353854166984</v>
      </c>
      <c r="K1670" s="19">
        <v>364</v>
      </c>
      <c r="L1670" s="70">
        <f t="shared" si="206"/>
        <v>46129</v>
      </c>
      <c r="M1670" s="209" t="s">
        <v>5341</v>
      </c>
      <c r="O1670" s="209" t="s">
        <v>307</v>
      </c>
      <c r="R1670" s="223"/>
      <c r="Y1670" s="209" t="s">
        <v>5304</v>
      </c>
      <c r="Z1670" s="110"/>
    </row>
    <row r="1671" spans="1:32" ht="20.25" hidden="1" customHeight="1" x14ac:dyDescent="0.25">
      <c r="A1671" s="4">
        <v>1669</v>
      </c>
      <c r="B1671" s="4" t="s">
        <v>5219</v>
      </c>
      <c r="C1671" s="209" t="s">
        <v>4052</v>
      </c>
      <c r="D1671" s="209" t="s">
        <v>5317</v>
      </c>
      <c r="E1671" s="209" t="s">
        <v>5366</v>
      </c>
      <c r="F1671" s="26" t="s">
        <v>2101</v>
      </c>
      <c r="G1671" s="26" t="s">
        <v>2296</v>
      </c>
      <c r="H1671" s="26" t="s">
        <v>40</v>
      </c>
      <c r="I1671" s="8">
        <v>45765</v>
      </c>
      <c r="J1671" s="71">
        <f t="shared" ca="1" si="205"/>
        <v>322.39353854166984</v>
      </c>
      <c r="K1671" s="19">
        <v>364</v>
      </c>
      <c r="L1671" s="70">
        <f t="shared" si="206"/>
        <v>46129</v>
      </c>
      <c r="M1671" s="209" t="s">
        <v>5366</v>
      </c>
      <c r="O1671" s="209" t="s">
        <v>3597</v>
      </c>
      <c r="R1671" s="223" t="s">
        <v>4920</v>
      </c>
      <c r="Y1671" s="209" t="s">
        <v>5305</v>
      </c>
      <c r="Z1671" s="110"/>
    </row>
    <row r="1672" spans="1:32" s="207" customFormat="1" ht="20.25" hidden="1" customHeight="1" x14ac:dyDescent="0.25">
      <c r="A1672" s="4">
        <v>1670</v>
      </c>
      <c r="B1672" s="26" t="s">
        <v>5219</v>
      </c>
      <c r="C1672" s="211" t="s">
        <v>5220</v>
      </c>
      <c r="D1672" s="218" t="s">
        <v>5322</v>
      </c>
      <c r="E1672" s="211" t="s">
        <v>5367</v>
      </c>
      <c r="F1672" s="26" t="s">
        <v>2101</v>
      </c>
      <c r="G1672" s="26" t="s">
        <v>2296</v>
      </c>
      <c r="H1672" s="26" t="s">
        <v>40</v>
      </c>
      <c r="I1672" s="95">
        <v>45765</v>
      </c>
      <c r="J1672" s="71">
        <f t="shared" ca="1" si="205"/>
        <v>322.39353854166984</v>
      </c>
      <c r="K1672" s="19">
        <v>364</v>
      </c>
      <c r="L1672" s="70">
        <f t="shared" si="206"/>
        <v>46129</v>
      </c>
      <c r="M1672" s="211" t="s">
        <v>5367</v>
      </c>
      <c r="N1672" s="26"/>
      <c r="O1672" s="211"/>
      <c r="P1672" s="26"/>
      <c r="Q1672" s="26"/>
      <c r="R1672" s="227"/>
      <c r="S1672" s="26"/>
      <c r="T1672" s="26"/>
      <c r="U1672" s="26"/>
      <c r="V1672" s="26"/>
      <c r="W1672" s="26"/>
      <c r="X1672" s="26"/>
      <c r="Y1672" s="211" t="s">
        <v>5306</v>
      </c>
      <c r="Z1672" s="133" t="s">
        <v>5218</v>
      </c>
      <c r="AA1672" s="26"/>
      <c r="AB1672" s="26"/>
      <c r="AC1672" s="26"/>
      <c r="AD1672" s="26"/>
      <c r="AE1672" s="26"/>
      <c r="AF1672" s="26"/>
    </row>
    <row r="1673" spans="1:32" ht="30" hidden="1" x14ac:dyDescent="0.25">
      <c r="A1673" s="4">
        <v>1671</v>
      </c>
      <c r="B1673" s="4" t="s">
        <v>5401</v>
      </c>
      <c r="C1673" s="209" t="s">
        <v>5220</v>
      </c>
      <c r="D1673" s="225" t="s">
        <v>5430</v>
      </c>
      <c r="E1673" s="225" t="s">
        <v>5435</v>
      </c>
      <c r="F1673" s="26" t="s">
        <v>2101</v>
      </c>
      <c r="G1673" s="26" t="s">
        <v>2296</v>
      </c>
      <c r="H1673" s="26" t="s">
        <v>40</v>
      </c>
      <c r="I1673" s="8">
        <v>45765</v>
      </c>
      <c r="J1673" s="71">
        <f t="shared" ca="1" si="205"/>
        <v>322.39353854166984</v>
      </c>
      <c r="K1673" s="19">
        <v>364</v>
      </c>
      <c r="L1673" s="70">
        <f t="shared" si="206"/>
        <v>46129</v>
      </c>
      <c r="M1673" s="225" t="s">
        <v>5435</v>
      </c>
      <c r="O1673" s="225" t="s">
        <v>4258</v>
      </c>
      <c r="R1673" s="225">
        <v>1.5</v>
      </c>
      <c r="Y1673" s="225" t="s">
        <v>5402</v>
      </c>
      <c r="Z1673" s="110"/>
    </row>
    <row r="1674" spans="1:32" ht="30" hidden="1" x14ac:dyDescent="0.25">
      <c r="A1674" s="4">
        <v>1672</v>
      </c>
      <c r="B1674" s="4" t="s">
        <v>5401</v>
      </c>
      <c r="C1674" s="209" t="s">
        <v>5220</v>
      </c>
      <c r="D1674" s="225" t="s">
        <v>5430</v>
      </c>
      <c r="E1674" s="225" t="s">
        <v>5435</v>
      </c>
      <c r="F1674" s="26" t="s">
        <v>2101</v>
      </c>
      <c r="G1674" s="26" t="s">
        <v>2296</v>
      </c>
      <c r="H1674" s="26" t="s">
        <v>40</v>
      </c>
      <c r="I1674" s="8">
        <v>45765</v>
      </c>
      <c r="J1674" s="71">
        <f t="shared" ca="1" si="205"/>
        <v>322.39353854166984</v>
      </c>
      <c r="K1674" s="19">
        <v>364</v>
      </c>
      <c r="L1674" s="70">
        <f t="shared" si="206"/>
        <v>46129</v>
      </c>
      <c r="M1674" s="225" t="s">
        <v>5435</v>
      </c>
      <c r="O1674" s="225" t="s">
        <v>4258</v>
      </c>
      <c r="R1674" s="225">
        <v>1.5</v>
      </c>
      <c r="Y1674" s="225" t="s">
        <v>5403</v>
      </c>
      <c r="Z1674" s="110"/>
    </row>
    <row r="1675" spans="1:32" ht="30" hidden="1" x14ac:dyDescent="0.25">
      <c r="A1675" s="4">
        <v>1673</v>
      </c>
      <c r="B1675" s="4" t="s">
        <v>5401</v>
      </c>
      <c r="C1675" s="209" t="s">
        <v>5220</v>
      </c>
      <c r="D1675" s="225" t="s">
        <v>5430</v>
      </c>
      <c r="E1675" s="225" t="s">
        <v>5435</v>
      </c>
      <c r="F1675" s="26" t="s">
        <v>2101</v>
      </c>
      <c r="G1675" s="26" t="s">
        <v>2296</v>
      </c>
      <c r="H1675" s="26" t="s">
        <v>40</v>
      </c>
      <c r="I1675" s="8">
        <v>45765</v>
      </c>
      <c r="J1675" s="71">
        <f t="shared" ca="1" si="205"/>
        <v>322.39353854166984</v>
      </c>
      <c r="K1675" s="19">
        <v>364</v>
      </c>
      <c r="L1675" s="70">
        <f t="shared" si="206"/>
        <v>46129</v>
      </c>
      <c r="M1675" s="225" t="s">
        <v>5435</v>
      </c>
      <c r="O1675" s="225" t="s">
        <v>4258</v>
      </c>
      <c r="R1675" s="225">
        <v>1.5</v>
      </c>
      <c r="Y1675" s="225" t="s">
        <v>5404</v>
      </c>
      <c r="Z1675" s="110"/>
    </row>
    <row r="1676" spans="1:32" ht="30" hidden="1" x14ac:dyDescent="0.25">
      <c r="A1676" s="4">
        <v>1674</v>
      </c>
      <c r="B1676" s="4" t="s">
        <v>5401</v>
      </c>
      <c r="C1676" s="209" t="s">
        <v>5220</v>
      </c>
      <c r="D1676" s="225" t="s">
        <v>5430</v>
      </c>
      <c r="E1676" s="225" t="s">
        <v>5436</v>
      </c>
      <c r="F1676" s="26" t="s">
        <v>2101</v>
      </c>
      <c r="G1676" s="26" t="s">
        <v>2296</v>
      </c>
      <c r="H1676" s="26" t="s">
        <v>40</v>
      </c>
      <c r="I1676" s="8">
        <v>45765</v>
      </c>
      <c r="J1676" s="71">
        <f t="shared" ca="1" si="205"/>
        <v>322.39353854166984</v>
      </c>
      <c r="K1676" s="19">
        <v>364</v>
      </c>
      <c r="L1676" s="70">
        <f t="shared" si="206"/>
        <v>46129</v>
      </c>
      <c r="M1676" s="225" t="s">
        <v>5436</v>
      </c>
      <c r="O1676" s="225" t="s">
        <v>4258</v>
      </c>
      <c r="R1676" s="225">
        <v>1.5</v>
      </c>
      <c r="Y1676" s="225" t="s">
        <v>5405</v>
      </c>
      <c r="Z1676" s="110"/>
    </row>
    <row r="1677" spans="1:32" ht="30" hidden="1" x14ac:dyDescent="0.25">
      <c r="A1677" s="4">
        <v>1675</v>
      </c>
      <c r="B1677" s="4" t="s">
        <v>5401</v>
      </c>
      <c r="C1677" s="209" t="s">
        <v>5220</v>
      </c>
      <c r="D1677" s="209" t="s">
        <v>5431</v>
      </c>
      <c r="E1677" s="209" t="s">
        <v>5437</v>
      </c>
      <c r="F1677" s="26" t="s">
        <v>2101</v>
      </c>
      <c r="G1677" s="26" t="s">
        <v>2296</v>
      </c>
      <c r="H1677" s="26" t="s">
        <v>40</v>
      </c>
      <c r="I1677" s="8">
        <v>45765</v>
      </c>
      <c r="J1677" s="71">
        <f t="shared" ca="1" si="205"/>
        <v>322.39353854166984</v>
      </c>
      <c r="K1677" s="19">
        <v>364</v>
      </c>
      <c r="L1677" s="70">
        <f t="shared" si="206"/>
        <v>46129</v>
      </c>
      <c r="M1677" s="209" t="s">
        <v>5437</v>
      </c>
      <c r="O1677" s="209" t="s">
        <v>307</v>
      </c>
      <c r="R1677" s="209">
        <v>2.5</v>
      </c>
      <c r="Y1677" s="209" t="s">
        <v>5406</v>
      </c>
      <c r="Z1677" s="110" t="s">
        <v>5379</v>
      </c>
    </row>
    <row r="1678" spans="1:32" ht="30" hidden="1" x14ac:dyDescent="0.25">
      <c r="A1678" s="4">
        <v>1676</v>
      </c>
      <c r="B1678" s="4" t="s">
        <v>5401</v>
      </c>
      <c r="C1678" s="209" t="s">
        <v>5220</v>
      </c>
      <c r="D1678" s="209" t="s">
        <v>5431</v>
      </c>
      <c r="E1678" s="209" t="s">
        <v>5438</v>
      </c>
      <c r="F1678" s="26" t="s">
        <v>2101</v>
      </c>
      <c r="G1678" s="26" t="s">
        <v>2296</v>
      </c>
      <c r="H1678" s="26" t="s">
        <v>40</v>
      </c>
      <c r="I1678" s="8">
        <v>45765</v>
      </c>
      <c r="J1678" s="71">
        <f t="shared" ref="J1678:J1715" ca="1" si="207">L1678-NOW()</f>
        <v>322.39353854166984</v>
      </c>
      <c r="K1678" s="19">
        <v>364</v>
      </c>
      <c r="L1678" s="70">
        <f t="shared" ref="L1678:L1715" si="208">I1678+K1678</f>
        <v>46129</v>
      </c>
      <c r="M1678" s="209" t="s">
        <v>5438</v>
      </c>
      <c r="O1678" s="209" t="s">
        <v>4258</v>
      </c>
      <c r="R1678" s="209">
        <v>2.5</v>
      </c>
      <c r="Y1678" s="209" t="s">
        <v>5407</v>
      </c>
      <c r="Z1678" s="110" t="s">
        <v>5380</v>
      </c>
    </row>
    <row r="1679" spans="1:32" ht="30" hidden="1" x14ac:dyDescent="0.25">
      <c r="A1679" s="4">
        <v>1677</v>
      </c>
      <c r="B1679" s="4" t="s">
        <v>5401</v>
      </c>
      <c r="C1679" s="209" t="s">
        <v>5220</v>
      </c>
      <c r="D1679" s="209" t="s">
        <v>5431</v>
      </c>
      <c r="E1679" s="209" t="s">
        <v>5439</v>
      </c>
      <c r="F1679" s="26" t="s">
        <v>2101</v>
      </c>
      <c r="G1679" s="26" t="s">
        <v>2296</v>
      </c>
      <c r="H1679" s="26" t="s">
        <v>40</v>
      </c>
      <c r="I1679" s="8">
        <v>45765</v>
      </c>
      <c r="J1679" s="71">
        <f t="shared" ca="1" si="207"/>
        <v>322.39353854166984</v>
      </c>
      <c r="K1679" s="19">
        <v>364</v>
      </c>
      <c r="L1679" s="70">
        <f t="shared" si="208"/>
        <v>46129</v>
      </c>
      <c r="M1679" s="209" t="s">
        <v>5439</v>
      </c>
      <c r="O1679" s="209" t="s">
        <v>4258</v>
      </c>
      <c r="R1679" s="209">
        <v>2.5</v>
      </c>
      <c r="Y1679" s="209" t="s">
        <v>5408</v>
      </c>
      <c r="Z1679" s="110" t="s">
        <v>5381</v>
      </c>
    </row>
    <row r="1680" spans="1:32" ht="30" hidden="1" x14ac:dyDescent="0.25">
      <c r="A1680" s="4">
        <v>1678</v>
      </c>
      <c r="B1680" s="4" t="s">
        <v>5401</v>
      </c>
      <c r="C1680" s="209" t="s">
        <v>5220</v>
      </c>
      <c r="D1680" s="209" t="s">
        <v>5431</v>
      </c>
      <c r="E1680" s="209" t="s">
        <v>5440</v>
      </c>
      <c r="F1680" s="26" t="s">
        <v>2101</v>
      </c>
      <c r="G1680" s="26" t="s">
        <v>2296</v>
      </c>
      <c r="H1680" s="26" t="s">
        <v>40</v>
      </c>
      <c r="I1680" s="8">
        <v>45765</v>
      </c>
      <c r="J1680" s="71">
        <f t="shared" ca="1" si="207"/>
        <v>322.39353854166984</v>
      </c>
      <c r="K1680" s="19">
        <v>364</v>
      </c>
      <c r="L1680" s="70">
        <f t="shared" si="208"/>
        <v>46129</v>
      </c>
      <c r="M1680" s="209" t="s">
        <v>5440</v>
      </c>
      <c r="O1680" s="209" t="s">
        <v>4258</v>
      </c>
      <c r="R1680" s="209">
        <v>2.5</v>
      </c>
      <c r="Y1680" s="209" t="s">
        <v>5409</v>
      </c>
      <c r="Z1680" s="110" t="s">
        <v>5382</v>
      </c>
    </row>
    <row r="1681" spans="1:26" ht="30" hidden="1" x14ac:dyDescent="0.25">
      <c r="A1681" s="4">
        <v>1679</v>
      </c>
      <c r="B1681" s="4" t="s">
        <v>5401</v>
      </c>
      <c r="C1681" s="209" t="s">
        <v>5220</v>
      </c>
      <c r="D1681" s="209" t="s">
        <v>5431</v>
      </c>
      <c r="E1681" s="209" t="s">
        <v>5440</v>
      </c>
      <c r="F1681" s="26" t="s">
        <v>2101</v>
      </c>
      <c r="G1681" s="26" t="s">
        <v>2296</v>
      </c>
      <c r="H1681" s="26" t="s">
        <v>40</v>
      </c>
      <c r="I1681" s="8">
        <v>45765</v>
      </c>
      <c r="J1681" s="71">
        <f t="shared" ca="1" si="207"/>
        <v>322.39353854166984</v>
      </c>
      <c r="K1681" s="19">
        <v>364</v>
      </c>
      <c r="L1681" s="70">
        <f t="shared" si="208"/>
        <v>46129</v>
      </c>
      <c r="M1681" s="214" t="s">
        <v>5440</v>
      </c>
      <c r="O1681" s="209" t="s">
        <v>4258</v>
      </c>
      <c r="R1681" s="209">
        <v>2.5</v>
      </c>
      <c r="Y1681" s="209" t="s">
        <v>5410</v>
      </c>
      <c r="Z1681" s="110" t="s">
        <v>5383</v>
      </c>
    </row>
    <row r="1682" spans="1:26" ht="30" hidden="1" x14ac:dyDescent="0.25">
      <c r="A1682" s="4">
        <v>1680</v>
      </c>
      <c r="B1682" s="4" t="s">
        <v>5401</v>
      </c>
      <c r="C1682" s="209" t="s">
        <v>1508</v>
      </c>
      <c r="D1682" s="209" t="s">
        <v>5431</v>
      </c>
      <c r="E1682" s="209" t="s">
        <v>5441</v>
      </c>
      <c r="F1682" s="26" t="s">
        <v>2101</v>
      </c>
      <c r="G1682" s="26" t="s">
        <v>2296</v>
      </c>
      <c r="H1682" s="26" t="s">
        <v>40</v>
      </c>
      <c r="I1682" s="8">
        <v>45765</v>
      </c>
      <c r="J1682" s="71">
        <f t="shared" ca="1" si="207"/>
        <v>322.39353854166984</v>
      </c>
      <c r="K1682" s="19">
        <v>364</v>
      </c>
      <c r="L1682" s="70">
        <f t="shared" si="208"/>
        <v>46129</v>
      </c>
      <c r="M1682" s="214" t="s">
        <v>5441</v>
      </c>
      <c r="O1682" s="209" t="s">
        <v>4258</v>
      </c>
      <c r="R1682" s="209">
        <v>0.01</v>
      </c>
      <c r="Y1682" s="209" t="s">
        <v>5411</v>
      </c>
      <c r="Z1682" s="110" t="s">
        <v>5384</v>
      </c>
    </row>
    <row r="1683" spans="1:26" ht="30" hidden="1" x14ac:dyDescent="0.25">
      <c r="A1683" s="4">
        <v>1681</v>
      </c>
      <c r="B1683" s="4" t="s">
        <v>5401</v>
      </c>
      <c r="C1683" s="209" t="s">
        <v>1508</v>
      </c>
      <c r="D1683" s="209" t="s">
        <v>5431</v>
      </c>
      <c r="E1683" s="209" t="s">
        <v>5441</v>
      </c>
      <c r="F1683" s="26" t="s">
        <v>2101</v>
      </c>
      <c r="G1683" s="26" t="s">
        <v>2296</v>
      </c>
      <c r="H1683" s="26" t="s">
        <v>40</v>
      </c>
      <c r="I1683" s="8">
        <v>45765</v>
      </c>
      <c r="J1683" s="71">
        <f t="shared" ca="1" si="207"/>
        <v>322.39353854166984</v>
      </c>
      <c r="K1683" s="19">
        <v>364</v>
      </c>
      <c r="L1683" s="70">
        <f t="shared" si="208"/>
        <v>46129</v>
      </c>
      <c r="M1683" s="214" t="s">
        <v>5441</v>
      </c>
      <c r="O1683" s="209" t="s">
        <v>4258</v>
      </c>
      <c r="R1683" s="209">
        <v>0.01</v>
      </c>
      <c r="Y1683" s="209" t="s">
        <v>5412</v>
      </c>
      <c r="Z1683" s="110" t="s">
        <v>5385</v>
      </c>
    </row>
    <row r="1684" spans="1:26" ht="30" hidden="1" x14ac:dyDescent="0.25">
      <c r="A1684" s="4">
        <v>1682</v>
      </c>
      <c r="B1684" s="4" t="s">
        <v>5401</v>
      </c>
      <c r="C1684" s="209" t="s">
        <v>5220</v>
      </c>
      <c r="D1684" s="209" t="s">
        <v>5432</v>
      </c>
      <c r="E1684" s="209" t="s">
        <v>4221</v>
      </c>
      <c r="F1684" s="26" t="s">
        <v>2101</v>
      </c>
      <c r="G1684" s="26" t="s">
        <v>2296</v>
      </c>
      <c r="H1684" s="26" t="s">
        <v>40</v>
      </c>
      <c r="I1684" s="8">
        <v>45765</v>
      </c>
      <c r="J1684" s="71">
        <f t="shared" ca="1" si="207"/>
        <v>322.39353854166984</v>
      </c>
      <c r="K1684" s="19">
        <v>364</v>
      </c>
      <c r="L1684" s="70">
        <f t="shared" si="208"/>
        <v>46129</v>
      </c>
      <c r="M1684" s="214" t="s">
        <v>4221</v>
      </c>
      <c r="O1684" s="209" t="s">
        <v>2062</v>
      </c>
      <c r="R1684" s="209">
        <v>1.6</v>
      </c>
      <c r="Y1684" s="209" t="s">
        <v>5413</v>
      </c>
      <c r="Z1684" s="110"/>
    </row>
    <row r="1685" spans="1:26" ht="30" hidden="1" x14ac:dyDescent="0.25">
      <c r="A1685" s="4">
        <v>1683</v>
      </c>
      <c r="B1685" s="4" t="s">
        <v>5401</v>
      </c>
      <c r="C1685" s="209" t="s">
        <v>4669</v>
      </c>
      <c r="D1685" s="209" t="s">
        <v>5432</v>
      </c>
      <c r="E1685" s="209" t="s">
        <v>5442</v>
      </c>
      <c r="F1685" s="26" t="s">
        <v>2101</v>
      </c>
      <c r="G1685" s="26" t="s">
        <v>2296</v>
      </c>
      <c r="H1685" s="26" t="s">
        <v>40</v>
      </c>
      <c r="I1685" s="8">
        <v>45765</v>
      </c>
      <c r="J1685" s="71">
        <f t="shared" ca="1" si="207"/>
        <v>322.39353854166984</v>
      </c>
      <c r="K1685" s="19">
        <v>364</v>
      </c>
      <c r="L1685" s="70">
        <f t="shared" si="208"/>
        <v>46129</v>
      </c>
      <c r="M1685" s="214" t="s">
        <v>5442</v>
      </c>
      <c r="O1685" s="209" t="s">
        <v>4260</v>
      </c>
      <c r="R1685" s="209">
        <v>0.01</v>
      </c>
      <c r="Y1685" s="209" t="s">
        <v>5414</v>
      </c>
      <c r="Z1685" s="110"/>
    </row>
    <row r="1686" spans="1:26" ht="30" hidden="1" x14ac:dyDescent="0.25">
      <c r="A1686" s="4">
        <v>1684</v>
      </c>
      <c r="B1686" s="4" t="s">
        <v>5401</v>
      </c>
      <c r="C1686" s="209" t="s">
        <v>5220</v>
      </c>
      <c r="D1686" s="209" t="s">
        <v>5433</v>
      </c>
      <c r="E1686" s="209" t="s">
        <v>5443</v>
      </c>
      <c r="F1686" s="26" t="s">
        <v>2101</v>
      </c>
      <c r="G1686" s="26" t="s">
        <v>2296</v>
      </c>
      <c r="H1686" s="26" t="s">
        <v>40</v>
      </c>
      <c r="I1686" s="8">
        <v>45765</v>
      </c>
      <c r="J1686" s="71">
        <f t="shared" ca="1" si="207"/>
        <v>322.39353854166984</v>
      </c>
      <c r="K1686" s="19">
        <v>364</v>
      </c>
      <c r="L1686" s="70">
        <f t="shared" si="208"/>
        <v>46129</v>
      </c>
      <c r="M1686" s="214" t="s">
        <v>5443</v>
      </c>
      <c r="O1686" s="209" t="s">
        <v>4258</v>
      </c>
      <c r="R1686" s="209">
        <v>2.5</v>
      </c>
      <c r="Y1686" s="209" t="s">
        <v>5415</v>
      </c>
      <c r="Z1686" s="110" t="s">
        <v>5386</v>
      </c>
    </row>
    <row r="1687" spans="1:26" ht="30" hidden="1" x14ac:dyDescent="0.25">
      <c r="A1687" s="4">
        <v>1685</v>
      </c>
      <c r="B1687" s="4" t="s">
        <v>5401</v>
      </c>
      <c r="C1687" s="209" t="s">
        <v>5220</v>
      </c>
      <c r="D1687" s="209" t="s">
        <v>5433</v>
      </c>
      <c r="E1687" s="209" t="s">
        <v>5443</v>
      </c>
      <c r="F1687" s="26" t="s">
        <v>2101</v>
      </c>
      <c r="G1687" s="26" t="s">
        <v>2296</v>
      </c>
      <c r="H1687" s="26" t="s">
        <v>40</v>
      </c>
      <c r="I1687" s="8">
        <v>45765</v>
      </c>
      <c r="J1687" s="71">
        <f t="shared" ca="1" si="207"/>
        <v>322.39353854166984</v>
      </c>
      <c r="K1687" s="19">
        <v>364</v>
      </c>
      <c r="L1687" s="70">
        <f t="shared" si="208"/>
        <v>46129</v>
      </c>
      <c r="M1687" s="214" t="s">
        <v>5443</v>
      </c>
      <c r="O1687" s="209" t="s">
        <v>4258</v>
      </c>
      <c r="R1687" s="209">
        <v>2.5</v>
      </c>
      <c r="Y1687" s="209" t="s">
        <v>5416</v>
      </c>
      <c r="Z1687" s="110" t="s">
        <v>5387</v>
      </c>
    </row>
    <row r="1688" spans="1:26" ht="30" hidden="1" x14ac:dyDescent="0.25">
      <c r="A1688" s="4">
        <v>1686</v>
      </c>
      <c r="B1688" s="4" t="s">
        <v>5401</v>
      </c>
      <c r="C1688" s="209" t="s">
        <v>5220</v>
      </c>
      <c r="D1688" s="209" t="s">
        <v>5433</v>
      </c>
      <c r="E1688" s="209" t="s">
        <v>5444</v>
      </c>
      <c r="F1688" s="26" t="s">
        <v>2101</v>
      </c>
      <c r="G1688" s="26" t="s">
        <v>2296</v>
      </c>
      <c r="H1688" s="26" t="s">
        <v>40</v>
      </c>
      <c r="I1688" s="8">
        <v>45765</v>
      </c>
      <c r="J1688" s="71">
        <f t="shared" ca="1" si="207"/>
        <v>322.39353854166984</v>
      </c>
      <c r="K1688" s="19">
        <v>364</v>
      </c>
      <c r="L1688" s="70">
        <f t="shared" si="208"/>
        <v>46129</v>
      </c>
      <c r="M1688" s="214" t="s">
        <v>5444</v>
      </c>
      <c r="O1688" s="209" t="s">
        <v>307</v>
      </c>
      <c r="R1688" s="209">
        <v>2.5</v>
      </c>
      <c r="Y1688" s="209" t="s">
        <v>5417</v>
      </c>
      <c r="Z1688" s="110" t="s">
        <v>5388</v>
      </c>
    </row>
    <row r="1689" spans="1:26" ht="30" hidden="1" x14ac:dyDescent="0.25">
      <c r="A1689" s="4">
        <v>1687</v>
      </c>
      <c r="B1689" s="4" t="s">
        <v>5401</v>
      </c>
      <c r="C1689" s="209" t="s">
        <v>1508</v>
      </c>
      <c r="D1689" s="209" t="s">
        <v>5433</v>
      </c>
      <c r="E1689" s="209" t="s">
        <v>5445</v>
      </c>
      <c r="F1689" s="26" t="s">
        <v>2101</v>
      </c>
      <c r="G1689" s="26" t="s">
        <v>2296</v>
      </c>
      <c r="H1689" s="26" t="s">
        <v>40</v>
      </c>
      <c r="I1689" s="8">
        <v>45765</v>
      </c>
      <c r="J1689" s="71">
        <f t="shared" ca="1" si="207"/>
        <v>322.39353854166984</v>
      </c>
      <c r="K1689" s="19">
        <v>364</v>
      </c>
      <c r="L1689" s="70">
        <f t="shared" si="208"/>
        <v>46129</v>
      </c>
      <c r="M1689" s="214" t="s">
        <v>5445</v>
      </c>
      <c r="O1689" s="209" t="s">
        <v>307</v>
      </c>
      <c r="R1689" s="209">
        <v>0.01</v>
      </c>
      <c r="Y1689" s="209" t="s">
        <v>5418</v>
      </c>
      <c r="Z1689" s="110" t="s">
        <v>5389</v>
      </c>
    </row>
    <row r="1690" spans="1:26" ht="30" hidden="1" x14ac:dyDescent="0.25">
      <c r="A1690" s="4">
        <v>1688</v>
      </c>
      <c r="B1690" s="4" t="s">
        <v>5401</v>
      </c>
      <c r="C1690" s="209" t="s">
        <v>1508</v>
      </c>
      <c r="D1690" s="209" t="s">
        <v>5433</v>
      </c>
      <c r="E1690" s="209" t="s">
        <v>5445</v>
      </c>
      <c r="F1690" s="26" t="s">
        <v>2101</v>
      </c>
      <c r="G1690" s="26" t="s">
        <v>2296</v>
      </c>
      <c r="H1690" s="26" t="s">
        <v>40</v>
      </c>
      <c r="I1690" s="8">
        <v>45765</v>
      </c>
      <c r="J1690" s="71">
        <f t="shared" ca="1" si="207"/>
        <v>322.39353854166984</v>
      </c>
      <c r="K1690" s="19">
        <v>364</v>
      </c>
      <c r="L1690" s="70">
        <f t="shared" si="208"/>
        <v>46129</v>
      </c>
      <c r="M1690" s="214" t="s">
        <v>5445</v>
      </c>
      <c r="O1690" s="209" t="s">
        <v>307</v>
      </c>
      <c r="R1690" s="209">
        <v>0.01</v>
      </c>
      <c r="Y1690" s="209" t="s">
        <v>5419</v>
      </c>
      <c r="Z1690" s="110" t="s">
        <v>5390</v>
      </c>
    </row>
    <row r="1691" spans="1:26" ht="30" hidden="1" x14ac:dyDescent="0.25">
      <c r="A1691" s="4">
        <v>1689</v>
      </c>
      <c r="B1691" s="4" t="s">
        <v>5401</v>
      </c>
      <c r="C1691" s="209" t="s">
        <v>1508</v>
      </c>
      <c r="D1691" s="209" t="s">
        <v>5434</v>
      </c>
      <c r="E1691" s="209" t="s">
        <v>5446</v>
      </c>
      <c r="F1691" s="26" t="s">
        <v>2101</v>
      </c>
      <c r="G1691" s="26" t="s">
        <v>2296</v>
      </c>
      <c r="H1691" s="26" t="s">
        <v>40</v>
      </c>
      <c r="I1691" s="8">
        <v>45765</v>
      </c>
      <c r="J1691" s="71">
        <f t="shared" ca="1" si="207"/>
        <v>322.39353854166984</v>
      </c>
      <c r="K1691" s="19">
        <v>364</v>
      </c>
      <c r="L1691" s="70">
        <f t="shared" si="208"/>
        <v>46129</v>
      </c>
      <c r="M1691" s="214" t="s">
        <v>5446</v>
      </c>
      <c r="O1691" s="209" t="s">
        <v>3597</v>
      </c>
      <c r="R1691" s="209">
        <v>5.0000000000000001E-3</v>
      </c>
      <c r="Y1691" s="209" t="s">
        <v>5420</v>
      </c>
      <c r="Z1691" s="110" t="s">
        <v>5391</v>
      </c>
    </row>
    <row r="1692" spans="1:26" ht="30" hidden="1" x14ac:dyDescent="0.25">
      <c r="A1692" s="4">
        <v>1690</v>
      </c>
      <c r="B1692" s="4" t="s">
        <v>5401</v>
      </c>
      <c r="C1692" s="209" t="s">
        <v>1508</v>
      </c>
      <c r="D1692" s="209" t="s">
        <v>5434</v>
      </c>
      <c r="E1692" s="209" t="s">
        <v>5446</v>
      </c>
      <c r="F1692" s="26" t="s">
        <v>2101</v>
      </c>
      <c r="G1692" s="26" t="s">
        <v>2296</v>
      </c>
      <c r="H1692" s="26" t="s">
        <v>40</v>
      </c>
      <c r="I1692" s="8">
        <v>45765</v>
      </c>
      <c r="J1692" s="71">
        <f t="shared" ca="1" si="207"/>
        <v>322.39353854166984</v>
      </c>
      <c r="K1692" s="19">
        <v>364</v>
      </c>
      <c r="L1692" s="70">
        <f t="shared" si="208"/>
        <v>46129</v>
      </c>
      <c r="M1692" s="214" t="s">
        <v>5446</v>
      </c>
      <c r="O1692" s="209" t="s">
        <v>3597</v>
      </c>
      <c r="R1692" s="209">
        <v>5.0000000000000001E-3</v>
      </c>
      <c r="Y1692" s="209" t="s">
        <v>5421</v>
      </c>
      <c r="Z1692" s="110" t="s">
        <v>5392</v>
      </c>
    </row>
    <row r="1693" spans="1:26" ht="30" hidden="1" x14ac:dyDescent="0.25">
      <c r="A1693" s="4">
        <v>1691</v>
      </c>
      <c r="B1693" s="4" t="s">
        <v>5401</v>
      </c>
      <c r="C1693" s="209" t="s">
        <v>1508</v>
      </c>
      <c r="D1693" s="209" t="s">
        <v>5434</v>
      </c>
      <c r="E1693" s="209" t="s">
        <v>5446</v>
      </c>
      <c r="F1693" s="26" t="s">
        <v>2101</v>
      </c>
      <c r="G1693" s="26" t="s">
        <v>2296</v>
      </c>
      <c r="H1693" s="26" t="s">
        <v>40</v>
      </c>
      <c r="I1693" s="8">
        <v>45765</v>
      </c>
      <c r="J1693" s="71">
        <f t="shared" ca="1" si="207"/>
        <v>322.39353854166984</v>
      </c>
      <c r="K1693" s="19">
        <v>364</v>
      </c>
      <c r="L1693" s="70">
        <f t="shared" si="208"/>
        <v>46129</v>
      </c>
      <c r="M1693" s="214" t="s">
        <v>5446</v>
      </c>
      <c r="O1693" s="209" t="s">
        <v>3597</v>
      </c>
      <c r="R1693" s="209">
        <v>5.0000000000000001E-3</v>
      </c>
      <c r="Y1693" s="209" t="s">
        <v>5422</v>
      </c>
      <c r="Z1693" s="110" t="s">
        <v>5393</v>
      </c>
    </row>
    <row r="1694" spans="1:26" ht="30" hidden="1" x14ac:dyDescent="0.25">
      <c r="A1694" s="4">
        <v>1692</v>
      </c>
      <c r="B1694" s="4" t="s">
        <v>5401</v>
      </c>
      <c r="C1694" s="209" t="s">
        <v>5220</v>
      </c>
      <c r="D1694" s="209" t="s">
        <v>5434</v>
      </c>
      <c r="E1694" s="209" t="s">
        <v>5447</v>
      </c>
      <c r="F1694" s="26" t="s">
        <v>2101</v>
      </c>
      <c r="G1694" s="26" t="s">
        <v>2296</v>
      </c>
      <c r="H1694" s="26" t="s">
        <v>40</v>
      </c>
      <c r="I1694" s="8">
        <v>45765</v>
      </c>
      <c r="J1694" s="71">
        <f t="shared" ca="1" si="207"/>
        <v>322.39353854166984</v>
      </c>
      <c r="K1694" s="19">
        <v>364</v>
      </c>
      <c r="L1694" s="70">
        <f t="shared" si="208"/>
        <v>46129</v>
      </c>
      <c r="M1694" s="214" t="s">
        <v>5447</v>
      </c>
      <c r="O1694" s="209" t="s">
        <v>4258</v>
      </c>
      <c r="R1694" s="209">
        <v>2.5</v>
      </c>
      <c r="Y1694" s="209" t="s">
        <v>5423</v>
      </c>
      <c r="Z1694" s="110" t="s">
        <v>5394</v>
      </c>
    </row>
    <row r="1695" spans="1:26" ht="30" hidden="1" x14ac:dyDescent="0.25">
      <c r="A1695" s="4">
        <v>1693</v>
      </c>
      <c r="B1695" s="4" t="s">
        <v>5401</v>
      </c>
      <c r="C1695" s="209" t="s">
        <v>5220</v>
      </c>
      <c r="D1695" s="209" t="s">
        <v>5434</v>
      </c>
      <c r="E1695" s="209" t="s">
        <v>5448</v>
      </c>
      <c r="F1695" s="26" t="s">
        <v>2101</v>
      </c>
      <c r="G1695" s="26" t="s">
        <v>2296</v>
      </c>
      <c r="H1695" s="26" t="s">
        <v>40</v>
      </c>
      <c r="I1695" s="8">
        <v>45765</v>
      </c>
      <c r="J1695" s="71">
        <f t="shared" ca="1" si="207"/>
        <v>322.39353854166984</v>
      </c>
      <c r="K1695" s="19">
        <v>364</v>
      </c>
      <c r="L1695" s="70">
        <f t="shared" si="208"/>
        <v>46129</v>
      </c>
      <c r="M1695" s="214" t="s">
        <v>5448</v>
      </c>
      <c r="O1695" s="209" t="s">
        <v>4277</v>
      </c>
      <c r="R1695" s="209">
        <v>2.5</v>
      </c>
      <c r="Y1695" s="209" t="s">
        <v>5424</v>
      </c>
      <c r="Z1695" s="110" t="s">
        <v>5395</v>
      </c>
    </row>
    <row r="1696" spans="1:26" ht="30" hidden="1" x14ac:dyDescent="0.25">
      <c r="A1696" s="4">
        <v>1694</v>
      </c>
      <c r="B1696" s="4" t="s">
        <v>5401</v>
      </c>
      <c r="C1696" s="209" t="s">
        <v>1508</v>
      </c>
      <c r="D1696" s="209" t="s">
        <v>5434</v>
      </c>
      <c r="E1696" s="209" t="s">
        <v>5446</v>
      </c>
      <c r="F1696" s="26" t="s">
        <v>2101</v>
      </c>
      <c r="G1696" s="26" t="s">
        <v>2296</v>
      </c>
      <c r="H1696" s="26" t="s">
        <v>40</v>
      </c>
      <c r="I1696" s="8">
        <v>45765</v>
      </c>
      <c r="J1696" s="71">
        <f t="shared" ca="1" si="207"/>
        <v>322.39353854166984</v>
      </c>
      <c r="K1696" s="19">
        <v>364</v>
      </c>
      <c r="L1696" s="70">
        <f t="shared" si="208"/>
        <v>46129</v>
      </c>
      <c r="M1696" s="214" t="s">
        <v>5446</v>
      </c>
      <c r="O1696" s="209" t="s">
        <v>3597</v>
      </c>
      <c r="R1696" s="209">
        <v>5.0000000000000001E-3</v>
      </c>
      <c r="Y1696" s="209" t="s">
        <v>5425</v>
      </c>
      <c r="Z1696" s="110" t="s">
        <v>5396</v>
      </c>
    </row>
    <row r="1697" spans="1:26" ht="30" hidden="1" x14ac:dyDescent="0.25">
      <c r="A1697" s="4">
        <v>1695</v>
      </c>
      <c r="B1697" s="4" t="s">
        <v>5401</v>
      </c>
      <c r="C1697" s="209" t="s">
        <v>1508</v>
      </c>
      <c r="D1697" s="209" t="s">
        <v>5434</v>
      </c>
      <c r="E1697" s="209" t="s">
        <v>5353</v>
      </c>
      <c r="F1697" s="26" t="s">
        <v>2101</v>
      </c>
      <c r="G1697" s="26" t="s">
        <v>2296</v>
      </c>
      <c r="H1697" s="26" t="s">
        <v>40</v>
      </c>
      <c r="I1697" s="8">
        <v>45765</v>
      </c>
      <c r="J1697" s="71">
        <f t="shared" ca="1" si="207"/>
        <v>322.39353854166984</v>
      </c>
      <c r="K1697" s="19">
        <v>364</v>
      </c>
      <c r="L1697" s="70">
        <f t="shared" si="208"/>
        <v>46129</v>
      </c>
      <c r="M1697" s="214" t="s">
        <v>5353</v>
      </c>
      <c r="O1697" s="209" t="s">
        <v>307</v>
      </c>
      <c r="R1697" s="209">
        <v>1E-3</v>
      </c>
      <c r="Y1697" s="209" t="s">
        <v>5426</v>
      </c>
      <c r="Z1697" s="110" t="s">
        <v>5397</v>
      </c>
    </row>
    <row r="1698" spans="1:26" ht="30" hidden="1" x14ac:dyDescent="0.25">
      <c r="A1698" s="4">
        <v>1696</v>
      </c>
      <c r="B1698" s="4" t="s">
        <v>5401</v>
      </c>
      <c r="C1698" s="209" t="s">
        <v>5220</v>
      </c>
      <c r="D1698" s="209" t="s">
        <v>5434</v>
      </c>
      <c r="E1698" s="209" t="s">
        <v>5449</v>
      </c>
      <c r="F1698" s="26" t="s">
        <v>2101</v>
      </c>
      <c r="G1698" s="26" t="s">
        <v>2296</v>
      </c>
      <c r="H1698" s="26" t="s">
        <v>40</v>
      </c>
      <c r="I1698" s="8">
        <v>45765</v>
      </c>
      <c r="J1698" s="71">
        <f t="shared" ca="1" si="207"/>
        <v>322.39353854166984</v>
      </c>
      <c r="K1698" s="19">
        <v>364</v>
      </c>
      <c r="L1698" s="70">
        <f t="shared" si="208"/>
        <v>46129</v>
      </c>
      <c r="M1698" s="214" t="s">
        <v>5449</v>
      </c>
      <c r="O1698" s="209" t="s">
        <v>307</v>
      </c>
      <c r="R1698" s="209">
        <v>1</v>
      </c>
      <c r="Y1698" s="209" t="s">
        <v>5427</v>
      </c>
      <c r="Z1698" s="110" t="s">
        <v>5398</v>
      </c>
    </row>
    <row r="1699" spans="1:26" ht="30" hidden="1" x14ac:dyDescent="0.25">
      <c r="A1699" s="4">
        <v>1697</v>
      </c>
      <c r="B1699" s="4" t="s">
        <v>5401</v>
      </c>
      <c r="C1699" s="209" t="s">
        <v>5220</v>
      </c>
      <c r="D1699" s="209" t="s">
        <v>5434</v>
      </c>
      <c r="E1699" s="214" t="s">
        <v>5449</v>
      </c>
      <c r="F1699" s="26" t="s">
        <v>2101</v>
      </c>
      <c r="G1699" s="26" t="s">
        <v>2296</v>
      </c>
      <c r="H1699" s="26" t="s">
        <v>40</v>
      </c>
      <c r="I1699" s="8">
        <v>45765</v>
      </c>
      <c r="J1699" s="71">
        <f t="shared" ca="1" si="207"/>
        <v>322.39353854166984</v>
      </c>
      <c r="K1699" s="19">
        <v>364</v>
      </c>
      <c r="L1699" s="70">
        <f t="shared" si="208"/>
        <v>46129</v>
      </c>
      <c r="M1699" s="214" t="s">
        <v>5449</v>
      </c>
      <c r="O1699" s="209" t="s">
        <v>307</v>
      </c>
      <c r="R1699" s="209">
        <v>1</v>
      </c>
      <c r="Y1699" s="209" t="s">
        <v>5428</v>
      </c>
      <c r="Z1699" s="110" t="s">
        <v>5399</v>
      </c>
    </row>
    <row r="1700" spans="1:26" ht="21.75" hidden="1" customHeight="1" x14ac:dyDescent="0.25">
      <c r="A1700" s="4">
        <v>1698</v>
      </c>
      <c r="B1700" s="4" t="s">
        <v>5401</v>
      </c>
      <c r="C1700" s="209" t="s">
        <v>5220</v>
      </c>
      <c r="D1700" s="209" t="s">
        <v>5434</v>
      </c>
      <c r="E1700" s="214" t="s">
        <v>5450</v>
      </c>
      <c r="F1700" s="26" t="s">
        <v>2101</v>
      </c>
      <c r="G1700" s="26" t="s">
        <v>2296</v>
      </c>
      <c r="H1700" s="26" t="s">
        <v>40</v>
      </c>
      <c r="I1700" s="8">
        <v>45765</v>
      </c>
      <c r="J1700" s="71">
        <f t="shared" ca="1" si="207"/>
        <v>322.39353854166984</v>
      </c>
      <c r="K1700" s="19">
        <v>364</v>
      </c>
      <c r="L1700" s="70">
        <f t="shared" si="208"/>
        <v>46129</v>
      </c>
      <c r="M1700" s="214" t="s">
        <v>5450</v>
      </c>
      <c r="O1700" s="209" t="s">
        <v>307</v>
      </c>
      <c r="R1700" s="209">
        <v>1</v>
      </c>
      <c r="Y1700" s="209" t="s">
        <v>5429</v>
      </c>
      <c r="Z1700" s="110" t="s">
        <v>5400</v>
      </c>
    </row>
    <row r="1701" spans="1:26" ht="34.5" hidden="1" customHeight="1" x14ac:dyDescent="0.25">
      <c r="A1701" s="4">
        <v>1699</v>
      </c>
      <c r="B1701" s="4" t="s">
        <v>5451</v>
      </c>
      <c r="C1701" s="224" t="s">
        <v>1508</v>
      </c>
      <c r="D1701" s="225" t="s">
        <v>5482</v>
      </c>
      <c r="E1701" s="224" t="s">
        <v>5493</v>
      </c>
      <c r="F1701" s="26" t="s">
        <v>2101</v>
      </c>
      <c r="G1701" s="26" t="s">
        <v>2296</v>
      </c>
      <c r="H1701" s="26" t="s">
        <v>40</v>
      </c>
      <c r="I1701" s="8">
        <v>45730</v>
      </c>
      <c r="J1701" s="71">
        <f t="shared" ca="1" si="207"/>
        <v>287.39353854166984</v>
      </c>
      <c r="K1701" s="19">
        <v>364</v>
      </c>
      <c r="L1701" s="70">
        <f t="shared" si="208"/>
        <v>46094</v>
      </c>
      <c r="M1701" s="224" t="s">
        <v>5493</v>
      </c>
      <c r="O1701" s="225" t="s">
        <v>307</v>
      </c>
      <c r="R1701" s="209"/>
      <c r="Y1701" s="225" t="s">
        <v>5467</v>
      </c>
      <c r="Z1701" s="110" t="s">
        <v>5452</v>
      </c>
    </row>
    <row r="1702" spans="1:26" ht="37.5" hidden="1" customHeight="1" x14ac:dyDescent="0.25">
      <c r="A1702" s="4">
        <v>1700</v>
      </c>
      <c r="B1702" s="4" t="s">
        <v>5451</v>
      </c>
      <c r="C1702" s="224" t="s">
        <v>1508</v>
      </c>
      <c r="D1702" s="225" t="s">
        <v>5483</v>
      </c>
      <c r="E1702" s="225"/>
      <c r="F1702" s="26" t="s">
        <v>2101</v>
      </c>
      <c r="G1702" s="26" t="s">
        <v>2296</v>
      </c>
      <c r="H1702" s="26" t="s">
        <v>40</v>
      </c>
      <c r="I1702" s="8">
        <v>45730</v>
      </c>
      <c r="J1702" s="71">
        <f t="shared" ca="1" si="207"/>
        <v>287.39353854166984</v>
      </c>
      <c r="K1702" s="19">
        <v>364</v>
      </c>
      <c r="L1702" s="70">
        <f t="shared" si="208"/>
        <v>46094</v>
      </c>
      <c r="M1702" s="224"/>
      <c r="O1702" s="225"/>
      <c r="R1702" s="209"/>
      <c r="Y1702" s="225" t="s">
        <v>5468</v>
      </c>
      <c r="Z1702" s="110" t="s">
        <v>5453</v>
      </c>
    </row>
    <row r="1703" spans="1:26" ht="37.5" hidden="1" customHeight="1" x14ac:dyDescent="0.25">
      <c r="A1703" s="4">
        <v>1701</v>
      </c>
      <c r="B1703" s="4" t="s">
        <v>5451</v>
      </c>
      <c r="C1703" s="224" t="s">
        <v>4052</v>
      </c>
      <c r="D1703" s="225" t="s">
        <v>5484</v>
      </c>
      <c r="E1703" s="224" t="s">
        <v>5494</v>
      </c>
      <c r="F1703" s="26" t="s">
        <v>2101</v>
      </c>
      <c r="G1703" s="26" t="s">
        <v>2296</v>
      </c>
      <c r="H1703" s="26" t="s">
        <v>40</v>
      </c>
      <c r="I1703" s="8">
        <v>45730</v>
      </c>
      <c r="J1703" s="71">
        <f t="shared" ca="1" si="207"/>
        <v>287.39353854166984</v>
      </c>
      <c r="K1703" s="19">
        <v>364</v>
      </c>
      <c r="L1703" s="70">
        <f t="shared" si="208"/>
        <v>46094</v>
      </c>
      <c r="M1703" s="224" t="s">
        <v>5494</v>
      </c>
      <c r="O1703" s="225" t="s">
        <v>5500</v>
      </c>
      <c r="R1703" s="209" t="s">
        <v>4534</v>
      </c>
      <c r="Y1703" s="225" t="s">
        <v>5469</v>
      </c>
      <c r="Z1703" s="110" t="s">
        <v>5454</v>
      </c>
    </row>
    <row r="1704" spans="1:26" ht="37.5" hidden="1" customHeight="1" x14ac:dyDescent="0.25">
      <c r="A1704" s="4">
        <v>1702</v>
      </c>
      <c r="B1704" s="4" t="s">
        <v>5451</v>
      </c>
      <c r="C1704" s="224" t="s">
        <v>4052</v>
      </c>
      <c r="D1704" s="225" t="s">
        <v>5485</v>
      </c>
      <c r="E1704" s="224" t="s">
        <v>5495</v>
      </c>
      <c r="F1704" s="26" t="s">
        <v>2101</v>
      </c>
      <c r="G1704" s="26" t="s">
        <v>2296</v>
      </c>
      <c r="H1704" s="26" t="s">
        <v>40</v>
      </c>
      <c r="I1704" s="8">
        <v>45730</v>
      </c>
      <c r="J1704" s="71">
        <f t="shared" ca="1" si="207"/>
        <v>287.39353854166984</v>
      </c>
      <c r="K1704" s="19">
        <v>364</v>
      </c>
      <c r="L1704" s="70">
        <f t="shared" si="208"/>
        <v>46094</v>
      </c>
      <c r="M1704" s="224" t="s">
        <v>5495</v>
      </c>
      <c r="O1704" s="225" t="s">
        <v>5500</v>
      </c>
      <c r="R1704" s="209" t="s">
        <v>4534</v>
      </c>
      <c r="Y1704" s="225" t="s">
        <v>5470</v>
      </c>
      <c r="Z1704" s="110" t="s">
        <v>5455</v>
      </c>
    </row>
    <row r="1705" spans="1:26" ht="37.5" hidden="1" customHeight="1" x14ac:dyDescent="0.25">
      <c r="A1705" s="4">
        <v>1703</v>
      </c>
      <c r="B1705" s="4" t="s">
        <v>5451</v>
      </c>
      <c r="C1705" s="224" t="s">
        <v>4052</v>
      </c>
      <c r="D1705" s="225" t="s">
        <v>5486</v>
      </c>
      <c r="E1705" s="224" t="s">
        <v>5496</v>
      </c>
      <c r="F1705" s="26" t="s">
        <v>2101</v>
      </c>
      <c r="G1705" s="26" t="s">
        <v>2296</v>
      </c>
      <c r="H1705" s="26" t="s">
        <v>40</v>
      </c>
      <c r="I1705" s="8">
        <v>45730</v>
      </c>
      <c r="J1705" s="71">
        <f t="shared" ca="1" si="207"/>
        <v>287.39353854166984</v>
      </c>
      <c r="K1705" s="19">
        <v>364</v>
      </c>
      <c r="L1705" s="70">
        <f t="shared" si="208"/>
        <v>46094</v>
      </c>
      <c r="M1705" s="224" t="s">
        <v>5496</v>
      </c>
      <c r="O1705" s="225" t="s">
        <v>5500</v>
      </c>
      <c r="R1705" s="209" t="s">
        <v>4534</v>
      </c>
      <c r="Y1705" s="225" t="s">
        <v>5471</v>
      </c>
      <c r="Z1705" s="110" t="s">
        <v>5456</v>
      </c>
    </row>
    <row r="1706" spans="1:26" ht="37.5" hidden="1" customHeight="1" x14ac:dyDescent="0.25">
      <c r="A1706" s="4">
        <v>1704</v>
      </c>
      <c r="B1706" s="4" t="s">
        <v>5451</v>
      </c>
      <c r="C1706" s="224" t="s">
        <v>4052</v>
      </c>
      <c r="D1706" s="225" t="s">
        <v>5487</v>
      </c>
      <c r="E1706" s="225" t="s">
        <v>5496</v>
      </c>
      <c r="F1706" s="26" t="s">
        <v>2101</v>
      </c>
      <c r="G1706" s="26" t="s">
        <v>2296</v>
      </c>
      <c r="H1706" s="26" t="s">
        <v>40</v>
      </c>
      <c r="I1706" s="8">
        <v>45730</v>
      </c>
      <c r="J1706" s="71">
        <f t="shared" ca="1" si="207"/>
        <v>287.39353854166984</v>
      </c>
      <c r="K1706" s="19">
        <v>364</v>
      </c>
      <c r="L1706" s="70">
        <f t="shared" si="208"/>
        <v>46094</v>
      </c>
      <c r="M1706" s="224" t="s">
        <v>5496</v>
      </c>
      <c r="O1706" s="225" t="s">
        <v>5500</v>
      </c>
      <c r="R1706" s="209" t="s">
        <v>4534</v>
      </c>
      <c r="Y1706" s="225" t="s">
        <v>5472</v>
      </c>
      <c r="Z1706" s="110" t="s">
        <v>5457</v>
      </c>
    </row>
    <row r="1707" spans="1:26" ht="37.5" hidden="1" customHeight="1" x14ac:dyDescent="0.25">
      <c r="A1707" s="4">
        <v>1705</v>
      </c>
      <c r="B1707" s="4" t="s">
        <v>5451</v>
      </c>
      <c r="C1707" s="224" t="s">
        <v>4052</v>
      </c>
      <c r="D1707" s="225" t="s">
        <v>5488</v>
      </c>
      <c r="E1707" s="224" t="s">
        <v>5497</v>
      </c>
      <c r="F1707" s="26" t="s">
        <v>2101</v>
      </c>
      <c r="G1707" s="26" t="s">
        <v>2296</v>
      </c>
      <c r="H1707" s="26" t="s">
        <v>40</v>
      </c>
      <c r="I1707" s="8">
        <v>45730</v>
      </c>
      <c r="J1707" s="71">
        <f t="shared" ca="1" si="207"/>
        <v>287.39353854166984</v>
      </c>
      <c r="K1707" s="19">
        <v>364</v>
      </c>
      <c r="L1707" s="70">
        <f t="shared" si="208"/>
        <v>46094</v>
      </c>
      <c r="M1707" s="224" t="s">
        <v>5497</v>
      </c>
      <c r="O1707" s="225" t="s">
        <v>5500</v>
      </c>
      <c r="R1707" s="209" t="s">
        <v>4534</v>
      </c>
      <c r="Y1707" s="225" t="s">
        <v>5473</v>
      </c>
      <c r="Z1707" s="110" t="s">
        <v>5458</v>
      </c>
    </row>
    <row r="1708" spans="1:26" ht="37.5" hidden="1" customHeight="1" x14ac:dyDescent="0.25">
      <c r="A1708" s="4">
        <v>1706</v>
      </c>
      <c r="B1708" s="4" t="s">
        <v>5451</v>
      </c>
      <c r="C1708" s="224" t="s">
        <v>4052</v>
      </c>
      <c r="D1708" s="225" t="s">
        <v>830</v>
      </c>
      <c r="E1708" s="224" t="s">
        <v>5498</v>
      </c>
      <c r="F1708" s="26" t="s">
        <v>2101</v>
      </c>
      <c r="G1708" s="26" t="s">
        <v>2296</v>
      </c>
      <c r="H1708" s="26" t="s">
        <v>40</v>
      </c>
      <c r="I1708" s="8">
        <v>45730</v>
      </c>
      <c r="J1708" s="71">
        <f t="shared" ca="1" si="207"/>
        <v>287.39353854166984</v>
      </c>
      <c r="K1708" s="19">
        <v>364</v>
      </c>
      <c r="L1708" s="70">
        <f t="shared" si="208"/>
        <v>46094</v>
      </c>
      <c r="M1708" s="224" t="s">
        <v>5498</v>
      </c>
      <c r="O1708" s="225" t="s">
        <v>5500</v>
      </c>
      <c r="R1708" s="209" t="s">
        <v>4534</v>
      </c>
      <c r="Y1708" s="225" t="s">
        <v>5474</v>
      </c>
      <c r="Z1708" s="110" t="s">
        <v>5459</v>
      </c>
    </row>
    <row r="1709" spans="1:26" ht="37.5" hidden="1" customHeight="1" x14ac:dyDescent="0.25">
      <c r="A1709" s="4">
        <v>1707</v>
      </c>
      <c r="B1709" s="4" t="s">
        <v>5451</v>
      </c>
      <c r="C1709" s="224" t="s">
        <v>3682</v>
      </c>
      <c r="D1709" s="225" t="s">
        <v>5489</v>
      </c>
      <c r="E1709" s="225"/>
      <c r="F1709" s="26" t="s">
        <v>2101</v>
      </c>
      <c r="G1709" s="26" t="s">
        <v>2296</v>
      </c>
      <c r="H1709" s="26" t="s">
        <v>40</v>
      </c>
      <c r="I1709" s="8">
        <v>45730</v>
      </c>
      <c r="J1709" s="71">
        <f t="shared" ca="1" si="207"/>
        <v>287.39353854166984</v>
      </c>
      <c r="K1709" s="19">
        <v>364</v>
      </c>
      <c r="L1709" s="70">
        <f t="shared" si="208"/>
        <v>46094</v>
      </c>
      <c r="M1709" s="224"/>
      <c r="O1709" s="225"/>
      <c r="R1709" s="209"/>
      <c r="Y1709" s="225" t="s">
        <v>5475</v>
      </c>
      <c r="Z1709" s="110" t="s">
        <v>5460</v>
      </c>
    </row>
    <row r="1710" spans="1:26" ht="37.5" hidden="1" customHeight="1" x14ac:dyDescent="0.25">
      <c r="A1710" s="4">
        <v>1708</v>
      </c>
      <c r="B1710" s="4" t="s">
        <v>5451</v>
      </c>
      <c r="C1710" s="224" t="s">
        <v>3682</v>
      </c>
      <c r="D1710" s="225" t="s">
        <v>5483</v>
      </c>
      <c r="E1710" s="225"/>
      <c r="F1710" s="26" t="s">
        <v>2101</v>
      </c>
      <c r="G1710" s="26" t="s">
        <v>2296</v>
      </c>
      <c r="H1710" s="26" t="s">
        <v>40</v>
      </c>
      <c r="I1710" s="8">
        <v>45730</v>
      </c>
      <c r="J1710" s="71">
        <f t="shared" ca="1" si="207"/>
        <v>287.39353854166984</v>
      </c>
      <c r="K1710" s="19">
        <v>364</v>
      </c>
      <c r="L1710" s="70">
        <f t="shared" si="208"/>
        <v>46094</v>
      </c>
      <c r="M1710" s="224"/>
      <c r="O1710" s="225"/>
      <c r="R1710" s="209" t="s">
        <v>4534</v>
      </c>
      <c r="Y1710" s="225" t="s">
        <v>5476</v>
      </c>
      <c r="Z1710" s="110" t="s">
        <v>5461</v>
      </c>
    </row>
    <row r="1711" spans="1:26" ht="37.5" hidden="1" customHeight="1" x14ac:dyDescent="0.25">
      <c r="A1711" s="4">
        <v>1709</v>
      </c>
      <c r="B1711" s="4" t="s">
        <v>5451</v>
      </c>
      <c r="C1711" s="224" t="s">
        <v>3682</v>
      </c>
      <c r="D1711" s="225" t="s">
        <v>5490</v>
      </c>
      <c r="E1711" s="225"/>
      <c r="F1711" s="26" t="s">
        <v>2101</v>
      </c>
      <c r="G1711" s="26" t="s">
        <v>2296</v>
      </c>
      <c r="H1711" s="26" t="s">
        <v>40</v>
      </c>
      <c r="I1711" s="8">
        <v>45730</v>
      </c>
      <c r="J1711" s="71">
        <f t="shared" ca="1" si="207"/>
        <v>287.39353854166984</v>
      </c>
      <c r="K1711" s="19">
        <v>364</v>
      </c>
      <c r="L1711" s="70">
        <f t="shared" si="208"/>
        <v>46094</v>
      </c>
      <c r="M1711" s="224"/>
      <c r="O1711" s="225"/>
      <c r="R1711" s="209" t="s">
        <v>4534</v>
      </c>
      <c r="Y1711" s="225" t="s">
        <v>5477</v>
      </c>
      <c r="Z1711" s="110" t="s">
        <v>5462</v>
      </c>
    </row>
    <row r="1712" spans="1:26" ht="37.5" hidden="1" customHeight="1" x14ac:dyDescent="0.25">
      <c r="A1712" s="4">
        <v>1710</v>
      </c>
      <c r="B1712" s="4" t="s">
        <v>5451</v>
      </c>
      <c r="C1712" s="224" t="s">
        <v>3682</v>
      </c>
      <c r="D1712" s="225" t="s">
        <v>5491</v>
      </c>
      <c r="E1712" s="225"/>
      <c r="F1712" s="26" t="s">
        <v>2101</v>
      </c>
      <c r="G1712" s="26" t="s">
        <v>2296</v>
      </c>
      <c r="H1712" s="26" t="s">
        <v>40</v>
      </c>
      <c r="I1712" s="8">
        <v>45730</v>
      </c>
      <c r="J1712" s="71">
        <f t="shared" ca="1" si="207"/>
        <v>287.39353854166984</v>
      </c>
      <c r="K1712" s="19">
        <v>364</v>
      </c>
      <c r="L1712" s="70">
        <f t="shared" si="208"/>
        <v>46094</v>
      </c>
      <c r="M1712" s="224"/>
      <c r="O1712" s="225"/>
      <c r="R1712" s="209" t="s">
        <v>4534</v>
      </c>
      <c r="Y1712" s="225" t="s">
        <v>5478</v>
      </c>
      <c r="Z1712" s="110" t="s">
        <v>5463</v>
      </c>
    </row>
    <row r="1713" spans="1:26" ht="37.5" hidden="1" customHeight="1" x14ac:dyDescent="0.25">
      <c r="A1713" s="4">
        <v>1711</v>
      </c>
      <c r="B1713" s="4" t="s">
        <v>5451</v>
      </c>
      <c r="C1713" s="224" t="s">
        <v>3682</v>
      </c>
      <c r="D1713" s="225" t="s">
        <v>5492</v>
      </c>
      <c r="E1713" s="225"/>
      <c r="F1713" s="26" t="s">
        <v>2101</v>
      </c>
      <c r="G1713" s="26" t="s">
        <v>2296</v>
      </c>
      <c r="H1713" s="26" t="s">
        <v>40</v>
      </c>
      <c r="I1713" s="8">
        <v>45730</v>
      </c>
      <c r="J1713" s="71">
        <f t="shared" ca="1" si="207"/>
        <v>287.39353854166984</v>
      </c>
      <c r="K1713" s="19">
        <v>364</v>
      </c>
      <c r="L1713" s="70">
        <f t="shared" si="208"/>
        <v>46094</v>
      </c>
      <c r="M1713" s="224"/>
      <c r="O1713" s="225"/>
      <c r="R1713" s="209" t="s">
        <v>4534</v>
      </c>
      <c r="Y1713" s="225" t="s">
        <v>5479</v>
      </c>
      <c r="Z1713" s="110" t="s">
        <v>5464</v>
      </c>
    </row>
    <row r="1714" spans="1:26" ht="37.5" hidden="1" customHeight="1" x14ac:dyDescent="0.25">
      <c r="A1714" s="4">
        <v>1712</v>
      </c>
      <c r="B1714" s="4" t="s">
        <v>5451</v>
      </c>
      <c r="C1714" s="224" t="s">
        <v>4055</v>
      </c>
      <c r="D1714" s="225"/>
      <c r="E1714" s="224" t="s">
        <v>5499</v>
      </c>
      <c r="F1714" s="26" t="s">
        <v>2101</v>
      </c>
      <c r="G1714" s="26" t="s">
        <v>2296</v>
      </c>
      <c r="H1714" s="26" t="s">
        <v>40</v>
      </c>
      <c r="I1714" s="8">
        <v>45730</v>
      </c>
      <c r="J1714" s="71">
        <f t="shared" ca="1" si="207"/>
        <v>287.39353854166984</v>
      </c>
      <c r="K1714" s="19">
        <v>364</v>
      </c>
      <c r="L1714" s="70">
        <f t="shared" si="208"/>
        <v>46094</v>
      </c>
      <c r="M1714" s="224" t="s">
        <v>5499</v>
      </c>
      <c r="O1714" s="225"/>
      <c r="R1714" s="209"/>
      <c r="Y1714" s="225" t="s">
        <v>5480</v>
      </c>
      <c r="Z1714" s="110" t="s">
        <v>5465</v>
      </c>
    </row>
    <row r="1715" spans="1:26" ht="37.5" hidden="1" customHeight="1" x14ac:dyDescent="0.25">
      <c r="A1715" s="4">
        <v>1713</v>
      </c>
      <c r="B1715" s="4" t="s">
        <v>5451</v>
      </c>
      <c r="C1715" s="224" t="s">
        <v>5220</v>
      </c>
      <c r="D1715"/>
      <c r="E1715"/>
      <c r="F1715" s="26" t="s">
        <v>2101</v>
      </c>
      <c r="G1715" s="26" t="s">
        <v>2296</v>
      </c>
      <c r="H1715" s="26" t="s">
        <v>40</v>
      </c>
      <c r="I1715" s="8">
        <v>45730</v>
      </c>
      <c r="J1715" s="71">
        <f t="shared" ca="1" si="207"/>
        <v>287.39353854166984</v>
      </c>
      <c r="K1715" s="19">
        <v>364</v>
      </c>
      <c r="L1715" s="70">
        <f t="shared" si="208"/>
        <v>46094</v>
      </c>
      <c r="M1715" s="20"/>
      <c r="Y1715" s="225" t="s">
        <v>5481</v>
      </c>
      <c r="Z1715" s="146" t="s">
        <v>5466</v>
      </c>
    </row>
    <row r="1716" spans="1:26" hidden="1" x14ac:dyDescent="0.25">
      <c r="A1716" s="4">
        <v>1714</v>
      </c>
      <c r="B1716" s="136" t="s">
        <v>174</v>
      </c>
      <c r="C1716" s="228" t="s">
        <v>167</v>
      </c>
      <c r="D1716" s="136" t="s">
        <v>5514</v>
      </c>
      <c r="E1716" s="137"/>
      <c r="M1716" s="137" t="s">
        <v>1052</v>
      </c>
      <c r="O1716" s="136" t="s">
        <v>6061</v>
      </c>
      <c r="Q1716" s="228">
        <v>1</v>
      </c>
      <c r="T1716" s="140" t="s">
        <v>57</v>
      </c>
      <c r="Y1716" s="136" t="s">
        <v>6180</v>
      </c>
    </row>
    <row r="1717" spans="1:26" hidden="1" x14ac:dyDescent="0.25">
      <c r="A1717" s="4">
        <v>1715</v>
      </c>
      <c r="B1717" s="136" t="s">
        <v>174</v>
      </c>
      <c r="C1717" s="228" t="s">
        <v>167</v>
      </c>
      <c r="D1717" s="136" t="s">
        <v>5515</v>
      </c>
      <c r="E1717" s="137"/>
      <c r="M1717" s="137" t="s">
        <v>1052</v>
      </c>
      <c r="O1717" s="136" t="s">
        <v>6061</v>
      </c>
      <c r="Q1717" s="228">
        <v>1</v>
      </c>
      <c r="T1717" s="140" t="s">
        <v>57</v>
      </c>
      <c r="Y1717" s="136" t="s">
        <v>6181</v>
      </c>
    </row>
    <row r="1718" spans="1:26" hidden="1" x14ac:dyDescent="0.25">
      <c r="A1718" s="4">
        <v>1716</v>
      </c>
      <c r="B1718" s="136" t="s">
        <v>174</v>
      </c>
      <c r="C1718" s="228" t="s">
        <v>167</v>
      </c>
      <c r="D1718" s="136" t="s">
        <v>5516</v>
      </c>
      <c r="E1718" s="137"/>
      <c r="M1718" s="140"/>
      <c r="O1718" s="136" t="s">
        <v>6062</v>
      </c>
      <c r="Q1718" s="228">
        <v>1</v>
      </c>
      <c r="T1718" s="228" t="s">
        <v>149</v>
      </c>
      <c r="Y1718" s="136" t="s">
        <v>6182</v>
      </c>
    </row>
    <row r="1719" spans="1:26" hidden="1" x14ac:dyDescent="0.25">
      <c r="A1719" s="4">
        <v>1717</v>
      </c>
      <c r="B1719" s="136" t="s">
        <v>174</v>
      </c>
      <c r="C1719" s="228" t="s">
        <v>167</v>
      </c>
      <c r="D1719" s="136" t="s">
        <v>5517</v>
      </c>
      <c r="E1719" s="137"/>
      <c r="M1719" s="140"/>
      <c r="O1719" s="136" t="s">
        <v>6063</v>
      </c>
      <c r="Q1719" s="228">
        <v>1</v>
      </c>
      <c r="T1719" s="228" t="s">
        <v>149</v>
      </c>
      <c r="Y1719" s="136" t="s">
        <v>6183</v>
      </c>
    </row>
    <row r="1720" spans="1:26" hidden="1" x14ac:dyDescent="0.25">
      <c r="A1720" s="4">
        <v>1718</v>
      </c>
      <c r="B1720" s="136" t="s">
        <v>174</v>
      </c>
      <c r="C1720" s="228" t="s">
        <v>167</v>
      </c>
      <c r="D1720" s="136" t="s">
        <v>5518</v>
      </c>
      <c r="E1720" s="137"/>
      <c r="M1720" s="140"/>
      <c r="O1720" s="136" t="s">
        <v>6063</v>
      </c>
      <c r="Q1720" s="228">
        <v>1</v>
      </c>
      <c r="T1720" s="228" t="s">
        <v>149</v>
      </c>
      <c r="Y1720" s="136" t="s">
        <v>6184</v>
      </c>
    </row>
    <row r="1721" spans="1:26" hidden="1" x14ac:dyDescent="0.25">
      <c r="A1721" s="4">
        <v>1719</v>
      </c>
      <c r="B1721" s="136" t="s">
        <v>174</v>
      </c>
      <c r="C1721" s="228" t="s">
        <v>167</v>
      </c>
      <c r="D1721" s="136" t="s">
        <v>5519</v>
      </c>
      <c r="E1721" s="137"/>
      <c r="M1721" s="140"/>
      <c r="O1721" s="136" t="s">
        <v>2053</v>
      </c>
      <c r="Q1721" s="228">
        <v>1</v>
      </c>
      <c r="T1721" s="228" t="s">
        <v>149</v>
      </c>
      <c r="Y1721" s="136" t="s">
        <v>6185</v>
      </c>
    </row>
    <row r="1722" spans="1:26" hidden="1" x14ac:dyDescent="0.25">
      <c r="A1722" s="4">
        <v>1720</v>
      </c>
      <c r="B1722" s="136" t="s">
        <v>174</v>
      </c>
      <c r="C1722" s="228" t="s">
        <v>167</v>
      </c>
      <c r="D1722" s="136" t="s">
        <v>530</v>
      </c>
      <c r="E1722" s="137"/>
      <c r="M1722" s="140"/>
      <c r="O1722" s="136" t="s">
        <v>2053</v>
      </c>
      <c r="Q1722" s="228">
        <v>1</v>
      </c>
      <c r="T1722" s="228" t="s">
        <v>149</v>
      </c>
      <c r="Y1722" s="136" t="s">
        <v>6186</v>
      </c>
    </row>
    <row r="1723" spans="1:26" hidden="1" x14ac:dyDescent="0.25">
      <c r="A1723" s="4">
        <v>1721</v>
      </c>
      <c r="B1723" s="136" t="s">
        <v>174</v>
      </c>
      <c r="C1723" s="228" t="s">
        <v>167</v>
      </c>
      <c r="D1723" s="136" t="s">
        <v>5520</v>
      </c>
      <c r="E1723" s="137"/>
      <c r="M1723" s="140"/>
      <c r="O1723" s="136" t="s">
        <v>2053</v>
      </c>
      <c r="Q1723" s="228">
        <v>1</v>
      </c>
      <c r="T1723" s="228" t="s">
        <v>149</v>
      </c>
      <c r="Y1723" s="136" t="s">
        <v>6187</v>
      </c>
    </row>
    <row r="1724" spans="1:26" hidden="1" x14ac:dyDescent="0.25">
      <c r="A1724" s="4">
        <v>1722</v>
      </c>
      <c r="B1724" s="136" t="s">
        <v>174</v>
      </c>
      <c r="C1724" s="228" t="s">
        <v>167</v>
      </c>
      <c r="D1724" s="136" t="s">
        <v>5521</v>
      </c>
      <c r="E1724" s="137"/>
      <c r="M1724" s="140"/>
      <c r="O1724" s="136" t="s">
        <v>6064</v>
      </c>
      <c r="Q1724" s="228">
        <v>1</v>
      </c>
      <c r="T1724" s="228" t="s">
        <v>149</v>
      </c>
      <c r="Y1724" s="136" t="s">
        <v>6188</v>
      </c>
    </row>
    <row r="1725" spans="1:26" hidden="1" x14ac:dyDescent="0.25">
      <c r="A1725" s="4">
        <v>1723</v>
      </c>
      <c r="B1725" s="136" t="s">
        <v>174</v>
      </c>
      <c r="C1725" s="228" t="s">
        <v>167</v>
      </c>
      <c r="D1725" s="136" t="s">
        <v>5522</v>
      </c>
      <c r="E1725" s="137"/>
      <c r="M1725" s="140"/>
      <c r="O1725" s="136" t="s">
        <v>2053</v>
      </c>
      <c r="Q1725" s="228">
        <v>1</v>
      </c>
      <c r="T1725" s="228" t="s">
        <v>149</v>
      </c>
      <c r="Y1725" s="136" t="s">
        <v>6189</v>
      </c>
    </row>
    <row r="1726" spans="1:26" hidden="1" x14ac:dyDescent="0.25">
      <c r="A1726" s="4">
        <v>1724</v>
      </c>
      <c r="B1726" s="136" t="s">
        <v>174</v>
      </c>
      <c r="C1726" s="228" t="s">
        <v>167</v>
      </c>
      <c r="D1726" s="136" t="s">
        <v>5523</v>
      </c>
      <c r="E1726" s="137"/>
      <c r="M1726" s="140"/>
      <c r="O1726" s="136" t="s">
        <v>6064</v>
      </c>
      <c r="Q1726" s="228">
        <v>1</v>
      </c>
      <c r="T1726" s="228" t="s">
        <v>149</v>
      </c>
      <c r="Y1726" s="136" t="s">
        <v>6190</v>
      </c>
    </row>
    <row r="1727" spans="1:26" hidden="1" x14ac:dyDescent="0.25">
      <c r="A1727" s="4">
        <v>1725</v>
      </c>
      <c r="B1727" s="136" t="s">
        <v>174</v>
      </c>
      <c r="C1727" s="228" t="s">
        <v>4055</v>
      </c>
      <c r="D1727" s="136" t="s">
        <v>5524</v>
      </c>
      <c r="E1727" s="137" t="s">
        <v>5939</v>
      </c>
      <c r="M1727" s="137" t="s">
        <v>6027</v>
      </c>
      <c r="O1727" s="136" t="s">
        <v>6065</v>
      </c>
      <c r="Q1727" s="140" t="s">
        <v>6177</v>
      </c>
      <c r="T1727" s="140" t="s">
        <v>149</v>
      </c>
      <c r="Y1727" s="136" t="s">
        <v>6191</v>
      </c>
    </row>
    <row r="1728" spans="1:26" hidden="1" x14ac:dyDescent="0.25">
      <c r="A1728" s="4">
        <v>1726</v>
      </c>
      <c r="B1728" s="136" t="s">
        <v>174</v>
      </c>
      <c r="C1728" s="228" t="s">
        <v>4055</v>
      </c>
      <c r="D1728" s="136" t="s">
        <v>5525</v>
      </c>
      <c r="E1728" s="137" t="s">
        <v>5940</v>
      </c>
      <c r="M1728" s="137" t="s">
        <v>6027</v>
      </c>
      <c r="O1728" s="136" t="s">
        <v>6066</v>
      </c>
      <c r="Q1728" s="140" t="s">
        <v>6177</v>
      </c>
      <c r="T1728" s="140" t="s">
        <v>149</v>
      </c>
      <c r="Y1728" s="136" t="s">
        <v>6192</v>
      </c>
    </row>
    <row r="1729" spans="1:25" hidden="1" x14ac:dyDescent="0.25">
      <c r="A1729" s="4">
        <v>1727</v>
      </c>
      <c r="B1729" s="136" t="s">
        <v>174</v>
      </c>
      <c r="C1729" s="228" t="s">
        <v>4055</v>
      </c>
      <c r="D1729" s="136" t="s">
        <v>5526</v>
      </c>
      <c r="E1729" s="137" t="s">
        <v>5941</v>
      </c>
      <c r="M1729" s="137" t="s">
        <v>6027</v>
      </c>
      <c r="O1729" s="136" t="s">
        <v>6067</v>
      </c>
      <c r="Q1729" s="140" t="s">
        <v>6177</v>
      </c>
      <c r="T1729" s="140" t="s">
        <v>149</v>
      </c>
      <c r="Y1729" s="136" t="s">
        <v>6193</v>
      </c>
    </row>
    <row r="1730" spans="1:25" hidden="1" x14ac:dyDescent="0.25">
      <c r="A1730" s="4">
        <v>1728</v>
      </c>
      <c r="B1730" s="136" t="s">
        <v>174</v>
      </c>
      <c r="C1730" s="228" t="s">
        <v>4055</v>
      </c>
      <c r="D1730" s="136" t="s">
        <v>5527</v>
      </c>
      <c r="E1730" s="137" t="s">
        <v>5941</v>
      </c>
      <c r="M1730" s="137" t="s">
        <v>6027</v>
      </c>
      <c r="O1730" s="136" t="s">
        <v>6067</v>
      </c>
      <c r="Q1730" s="140" t="s">
        <v>6177</v>
      </c>
      <c r="T1730" s="140" t="s">
        <v>149</v>
      </c>
      <c r="Y1730" s="136" t="s">
        <v>6194</v>
      </c>
    </row>
    <row r="1731" spans="1:25" hidden="1" x14ac:dyDescent="0.25">
      <c r="A1731" s="4">
        <v>1729</v>
      </c>
      <c r="B1731" s="136" t="s">
        <v>174</v>
      </c>
      <c r="C1731" s="228" t="s">
        <v>4055</v>
      </c>
      <c r="D1731" s="136" t="s">
        <v>5528</v>
      </c>
      <c r="E1731" s="137" t="s">
        <v>5941</v>
      </c>
      <c r="M1731" s="137" t="s">
        <v>6027</v>
      </c>
      <c r="O1731" s="136" t="s">
        <v>6067</v>
      </c>
      <c r="Q1731" s="140" t="s">
        <v>6177</v>
      </c>
      <c r="T1731" s="140" t="s">
        <v>149</v>
      </c>
      <c r="Y1731" s="136" t="s">
        <v>6195</v>
      </c>
    </row>
    <row r="1732" spans="1:25" hidden="1" x14ac:dyDescent="0.25">
      <c r="A1732" s="4">
        <v>1730</v>
      </c>
      <c r="B1732" s="136" t="s">
        <v>174</v>
      </c>
      <c r="C1732" s="228" t="s">
        <v>4055</v>
      </c>
      <c r="D1732" s="136" t="s">
        <v>530</v>
      </c>
      <c r="E1732" s="137" t="s">
        <v>5941</v>
      </c>
      <c r="M1732" s="137" t="s">
        <v>6027</v>
      </c>
      <c r="O1732" s="136" t="s">
        <v>6067</v>
      </c>
      <c r="Q1732" s="140" t="s">
        <v>6177</v>
      </c>
      <c r="T1732" s="140" t="s">
        <v>149</v>
      </c>
      <c r="Y1732" s="136" t="s">
        <v>6196</v>
      </c>
    </row>
    <row r="1733" spans="1:25" hidden="1" x14ac:dyDescent="0.25">
      <c r="A1733" s="4">
        <v>1731</v>
      </c>
      <c r="B1733" s="136" t="s">
        <v>174</v>
      </c>
      <c r="C1733" s="228" t="s">
        <v>4055</v>
      </c>
      <c r="D1733" s="235" t="s">
        <v>1779</v>
      </c>
      <c r="E1733" s="137" t="s">
        <v>5941</v>
      </c>
      <c r="M1733" s="137" t="s">
        <v>6027</v>
      </c>
      <c r="O1733" s="136" t="s">
        <v>6067</v>
      </c>
      <c r="Q1733" s="140" t="s">
        <v>6177</v>
      </c>
      <c r="T1733" s="140" t="s">
        <v>149</v>
      </c>
      <c r="Y1733" s="136" t="s">
        <v>6197</v>
      </c>
    </row>
    <row r="1734" spans="1:25" hidden="1" x14ac:dyDescent="0.25">
      <c r="A1734" s="4">
        <v>1732</v>
      </c>
      <c r="B1734" s="136" t="s">
        <v>174</v>
      </c>
      <c r="C1734" s="228" t="s">
        <v>4055</v>
      </c>
      <c r="D1734" s="136" t="s">
        <v>5528</v>
      </c>
      <c r="E1734" s="137" t="s">
        <v>5942</v>
      </c>
      <c r="M1734" s="137" t="s">
        <v>6027</v>
      </c>
      <c r="O1734" s="136" t="s">
        <v>6066</v>
      </c>
      <c r="Q1734" s="140" t="s">
        <v>6177</v>
      </c>
      <c r="T1734" s="140" t="s">
        <v>149</v>
      </c>
      <c r="Y1734" s="136" t="s">
        <v>6198</v>
      </c>
    </row>
    <row r="1735" spans="1:25" hidden="1" x14ac:dyDescent="0.25">
      <c r="A1735" s="4">
        <v>1733</v>
      </c>
      <c r="B1735" s="136" t="s">
        <v>174</v>
      </c>
      <c r="C1735" s="228" t="s">
        <v>4055</v>
      </c>
      <c r="D1735" s="136" t="s">
        <v>5529</v>
      </c>
      <c r="E1735" s="137" t="s">
        <v>5943</v>
      </c>
      <c r="M1735" s="137" t="s">
        <v>6027</v>
      </c>
      <c r="O1735" s="136" t="s">
        <v>6065</v>
      </c>
      <c r="Q1735" s="140" t="s">
        <v>6177</v>
      </c>
      <c r="T1735" s="140" t="s">
        <v>149</v>
      </c>
      <c r="Y1735" s="136" t="s">
        <v>6199</v>
      </c>
    </row>
    <row r="1736" spans="1:25" hidden="1" x14ac:dyDescent="0.25">
      <c r="A1736" s="4">
        <v>1734</v>
      </c>
      <c r="B1736" s="136" t="s">
        <v>174</v>
      </c>
      <c r="C1736" s="228" t="s">
        <v>4055</v>
      </c>
      <c r="D1736" s="136" t="s">
        <v>530</v>
      </c>
      <c r="E1736" s="137" t="s">
        <v>5944</v>
      </c>
      <c r="M1736" s="137" t="s">
        <v>6027</v>
      </c>
      <c r="O1736" s="136" t="s">
        <v>6065</v>
      </c>
      <c r="Q1736" s="140" t="s">
        <v>6177</v>
      </c>
      <c r="T1736" s="140" t="s">
        <v>149</v>
      </c>
      <c r="Y1736" s="136" t="s">
        <v>6200</v>
      </c>
    </row>
    <row r="1737" spans="1:25" hidden="1" x14ac:dyDescent="0.25">
      <c r="A1737" s="4">
        <v>1735</v>
      </c>
      <c r="B1737" s="136" t="s">
        <v>174</v>
      </c>
      <c r="C1737" s="228" t="s">
        <v>4055</v>
      </c>
      <c r="D1737" s="136" t="s">
        <v>5520</v>
      </c>
      <c r="E1737" s="137" t="s">
        <v>5944</v>
      </c>
      <c r="M1737" s="137" t="s">
        <v>6027</v>
      </c>
      <c r="O1737" s="136" t="s">
        <v>6065</v>
      </c>
      <c r="Q1737" s="140" t="s">
        <v>6177</v>
      </c>
      <c r="T1737" s="140" t="s">
        <v>149</v>
      </c>
      <c r="Y1737" s="136" t="s">
        <v>6201</v>
      </c>
    </row>
    <row r="1738" spans="1:25" hidden="1" x14ac:dyDescent="0.25">
      <c r="A1738" s="4">
        <v>1736</v>
      </c>
      <c r="B1738" s="136" t="s">
        <v>174</v>
      </c>
      <c r="C1738" s="228" t="s">
        <v>4055</v>
      </c>
      <c r="D1738" s="136" t="s">
        <v>5530</v>
      </c>
      <c r="E1738" s="137" t="s">
        <v>5944</v>
      </c>
      <c r="M1738" s="137" t="s">
        <v>6027</v>
      </c>
      <c r="O1738" s="136" t="s">
        <v>6065</v>
      </c>
      <c r="Q1738" s="140" t="s">
        <v>6177</v>
      </c>
      <c r="T1738" s="140" t="s">
        <v>149</v>
      </c>
      <c r="Y1738" s="136" t="s">
        <v>6202</v>
      </c>
    </row>
    <row r="1739" spans="1:25" hidden="1" x14ac:dyDescent="0.25">
      <c r="A1739" s="4">
        <v>1737</v>
      </c>
      <c r="B1739" s="136" t="s">
        <v>174</v>
      </c>
      <c r="C1739" s="228" t="s">
        <v>4055</v>
      </c>
      <c r="D1739" s="136" t="s">
        <v>5531</v>
      </c>
      <c r="E1739" s="137" t="s">
        <v>5945</v>
      </c>
      <c r="M1739" s="137" t="s">
        <v>6027</v>
      </c>
      <c r="O1739" s="136" t="s">
        <v>6066</v>
      </c>
      <c r="Q1739" s="140" t="s">
        <v>6177</v>
      </c>
      <c r="T1739" s="140" t="s">
        <v>149</v>
      </c>
      <c r="Y1739" s="136" t="s">
        <v>6203</v>
      </c>
    </row>
    <row r="1740" spans="1:25" hidden="1" x14ac:dyDescent="0.25">
      <c r="A1740" s="4">
        <v>1738</v>
      </c>
      <c r="B1740" s="136" t="s">
        <v>174</v>
      </c>
      <c r="C1740" s="228" t="s">
        <v>4055</v>
      </c>
      <c r="D1740" s="136" t="s">
        <v>5532</v>
      </c>
      <c r="E1740" s="137" t="s">
        <v>5946</v>
      </c>
      <c r="M1740" s="137" t="s">
        <v>6027</v>
      </c>
      <c r="O1740" s="136" t="s">
        <v>6066</v>
      </c>
      <c r="Q1740" s="140" t="s">
        <v>6177</v>
      </c>
      <c r="T1740" s="140" t="s">
        <v>149</v>
      </c>
      <c r="Y1740" s="136" t="s">
        <v>6204</v>
      </c>
    </row>
    <row r="1741" spans="1:25" hidden="1" x14ac:dyDescent="0.25">
      <c r="A1741" s="4">
        <v>1739</v>
      </c>
      <c r="B1741" s="136" t="s">
        <v>174</v>
      </c>
      <c r="C1741" s="228" t="s">
        <v>4055</v>
      </c>
      <c r="D1741" s="136" t="s">
        <v>5533</v>
      </c>
      <c r="E1741" s="137" t="s">
        <v>5947</v>
      </c>
      <c r="M1741" s="137" t="s">
        <v>6027</v>
      </c>
      <c r="O1741" s="136" t="s">
        <v>6065</v>
      </c>
      <c r="Q1741" s="140" t="s">
        <v>6177</v>
      </c>
      <c r="T1741" s="140" t="s">
        <v>149</v>
      </c>
      <c r="Y1741" s="136" t="s">
        <v>6205</v>
      </c>
    </row>
    <row r="1742" spans="1:25" hidden="1" x14ac:dyDescent="0.25">
      <c r="A1742" s="4">
        <v>1740</v>
      </c>
      <c r="B1742" s="136" t="s">
        <v>174</v>
      </c>
      <c r="C1742" s="228" t="s">
        <v>4055</v>
      </c>
      <c r="D1742" s="136" t="s">
        <v>5534</v>
      </c>
      <c r="E1742" s="137" t="s">
        <v>5947</v>
      </c>
      <c r="M1742" s="137" t="s">
        <v>6027</v>
      </c>
      <c r="O1742" s="136" t="s">
        <v>6065</v>
      </c>
      <c r="Q1742" s="140" t="s">
        <v>6177</v>
      </c>
      <c r="T1742" s="140" t="s">
        <v>149</v>
      </c>
      <c r="Y1742" s="136" t="s">
        <v>6206</v>
      </c>
    </row>
    <row r="1743" spans="1:25" hidden="1" x14ac:dyDescent="0.25">
      <c r="A1743" s="4">
        <v>1741</v>
      </c>
      <c r="B1743" s="136" t="s">
        <v>174</v>
      </c>
      <c r="C1743" s="228" t="s">
        <v>4055</v>
      </c>
      <c r="D1743" s="136" t="s">
        <v>5535</v>
      </c>
      <c r="E1743" s="137" t="s">
        <v>5948</v>
      </c>
      <c r="M1743" s="137" t="s">
        <v>6027</v>
      </c>
      <c r="O1743" s="136" t="s">
        <v>6068</v>
      </c>
      <c r="Q1743" s="140" t="s">
        <v>6177</v>
      </c>
      <c r="T1743" s="140" t="s">
        <v>149</v>
      </c>
      <c r="Y1743" s="136" t="s">
        <v>6207</v>
      </c>
    </row>
    <row r="1744" spans="1:25" hidden="1" x14ac:dyDescent="0.25">
      <c r="A1744" s="4">
        <v>1742</v>
      </c>
      <c r="B1744" s="136" t="s">
        <v>174</v>
      </c>
      <c r="C1744" s="228" t="s">
        <v>4055</v>
      </c>
      <c r="D1744" s="136" t="s">
        <v>5536</v>
      </c>
      <c r="E1744" s="137" t="s">
        <v>5947</v>
      </c>
      <c r="M1744" s="137" t="s">
        <v>6027</v>
      </c>
      <c r="O1744" s="136" t="s">
        <v>6065</v>
      </c>
      <c r="Q1744" s="140" t="s">
        <v>6177</v>
      </c>
      <c r="T1744" s="140" t="s">
        <v>149</v>
      </c>
      <c r="Y1744" s="136" t="s">
        <v>6208</v>
      </c>
    </row>
    <row r="1745" spans="1:25" hidden="1" x14ac:dyDescent="0.25">
      <c r="A1745" s="4">
        <v>1743</v>
      </c>
      <c r="B1745" s="136" t="s">
        <v>174</v>
      </c>
      <c r="C1745" s="228" t="s">
        <v>4055</v>
      </c>
      <c r="D1745" s="136" t="s">
        <v>5526</v>
      </c>
      <c r="E1745" s="137" t="s">
        <v>5949</v>
      </c>
      <c r="M1745" s="137" t="s">
        <v>6027</v>
      </c>
      <c r="O1745" s="136" t="s">
        <v>6065</v>
      </c>
      <c r="Q1745" s="140" t="s">
        <v>6177</v>
      </c>
      <c r="T1745" s="140" t="s">
        <v>149</v>
      </c>
      <c r="Y1745" s="136" t="s">
        <v>6209</v>
      </c>
    </row>
    <row r="1746" spans="1:25" hidden="1" x14ac:dyDescent="0.25">
      <c r="A1746" s="4">
        <v>1744</v>
      </c>
      <c r="B1746" s="136" t="s">
        <v>174</v>
      </c>
      <c r="C1746" s="228" t="s">
        <v>4055</v>
      </c>
      <c r="D1746" s="136" t="s">
        <v>5527</v>
      </c>
      <c r="E1746" s="137" t="s">
        <v>5950</v>
      </c>
      <c r="M1746" s="137" t="s">
        <v>6027</v>
      </c>
      <c r="O1746" s="136" t="s">
        <v>6066</v>
      </c>
      <c r="Q1746" s="140" t="s">
        <v>6177</v>
      </c>
      <c r="T1746" s="140" t="s">
        <v>149</v>
      </c>
      <c r="Y1746" s="136" t="s">
        <v>6210</v>
      </c>
    </row>
    <row r="1747" spans="1:25" hidden="1" x14ac:dyDescent="0.25">
      <c r="A1747" s="4">
        <v>1745</v>
      </c>
      <c r="B1747" s="136" t="s">
        <v>174</v>
      </c>
      <c r="C1747" s="228" t="s">
        <v>4055</v>
      </c>
      <c r="D1747" s="136" t="s">
        <v>5537</v>
      </c>
      <c r="E1747" s="137" t="s">
        <v>5949</v>
      </c>
      <c r="M1747" s="137" t="s">
        <v>6027</v>
      </c>
      <c r="O1747" s="136" t="s">
        <v>6065</v>
      </c>
      <c r="Q1747" s="140" t="s">
        <v>6177</v>
      </c>
      <c r="T1747" s="140" t="s">
        <v>149</v>
      </c>
      <c r="Y1747" s="136" t="s">
        <v>6211</v>
      </c>
    </row>
    <row r="1748" spans="1:25" hidden="1" x14ac:dyDescent="0.25">
      <c r="A1748" s="4">
        <v>1746</v>
      </c>
      <c r="B1748" s="136" t="s">
        <v>174</v>
      </c>
      <c r="C1748" s="229" t="s">
        <v>5501</v>
      </c>
      <c r="D1748" s="136" t="s">
        <v>5538</v>
      </c>
      <c r="E1748" s="137" t="s">
        <v>5951</v>
      </c>
      <c r="M1748" s="137" t="s">
        <v>6027</v>
      </c>
      <c r="O1748" s="136" t="s">
        <v>6069</v>
      </c>
      <c r="Q1748" s="140" t="s">
        <v>6177</v>
      </c>
      <c r="T1748" s="140" t="s">
        <v>149</v>
      </c>
      <c r="Y1748" s="136" t="s">
        <v>6212</v>
      </c>
    </row>
    <row r="1749" spans="1:25" hidden="1" x14ac:dyDescent="0.25">
      <c r="A1749" s="4">
        <v>1747</v>
      </c>
      <c r="B1749" s="136" t="s">
        <v>174</v>
      </c>
      <c r="C1749" s="228" t="s">
        <v>5502</v>
      </c>
      <c r="D1749" s="136" t="s">
        <v>5539</v>
      </c>
      <c r="E1749" s="137" t="s">
        <v>5952</v>
      </c>
      <c r="M1749" s="137" t="s">
        <v>6028</v>
      </c>
      <c r="O1749" s="136" t="s">
        <v>6070</v>
      </c>
      <c r="Q1749" s="140" t="s">
        <v>6177</v>
      </c>
      <c r="T1749" s="140" t="s">
        <v>149</v>
      </c>
      <c r="Y1749" s="136" t="s">
        <v>6213</v>
      </c>
    </row>
    <row r="1750" spans="1:25" hidden="1" x14ac:dyDescent="0.25">
      <c r="A1750" s="4">
        <v>1748</v>
      </c>
      <c r="B1750" s="136" t="s">
        <v>174</v>
      </c>
      <c r="C1750" s="228" t="s">
        <v>5502</v>
      </c>
      <c r="D1750" s="136" t="s">
        <v>5540</v>
      </c>
      <c r="E1750" s="137" t="s">
        <v>5952</v>
      </c>
      <c r="M1750" s="137" t="s">
        <v>6028</v>
      </c>
      <c r="O1750" s="136" t="s">
        <v>6070</v>
      </c>
      <c r="Q1750" s="140" t="s">
        <v>6177</v>
      </c>
      <c r="T1750" s="140" t="s">
        <v>149</v>
      </c>
      <c r="Y1750" s="136" t="s">
        <v>6214</v>
      </c>
    </row>
    <row r="1751" spans="1:25" hidden="1" x14ac:dyDescent="0.25">
      <c r="A1751" s="4">
        <v>1749</v>
      </c>
      <c r="B1751" s="136" t="s">
        <v>174</v>
      </c>
      <c r="C1751" s="230" t="s">
        <v>1508</v>
      </c>
      <c r="D1751" s="136" t="s">
        <v>5541</v>
      </c>
      <c r="E1751" s="137" t="s">
        <v>5953</v>
      </c>
      <c r="M1751" s="137" t="s">
        <v>2736</v>
      </c>
      <c r="O1751" s="136" t="s">
        <v>2049</v>
      </c>
      <c r="Q1751" s="140" t="s">
        <v>6177</v>
      </c>
      <c r="T1751" s="137" t="s">
        <v>6169</v>
      </c>
      <c r="Y1751" s="262" t="s">
        <v>6215</v>
      </c>
    </row>
    <row r="1752" spans="1:25" hidden="1" x14ac:dyDescent="0.25">
      <c r="A1752" s="4">
        <v>1750</v>
      </c>
      <c r="B1752" s="136" t="s">
        <v>174</v>
      </c>
      <c r="C1752" s="230" t="s">
        <v>5501</v>
      </c>
      <c r="D1752" s="136" t="s">
        <v>5542</v>
      </c>
      <c r="E1752" s="137"/>
      <c r="M1752" s="137" t="s">
        <v>6027</v>
      </c>
      <c r="O1752" s="136" t="s">
        <v>6071</v>
      </c>
      <c r="Q1752" s="140" t="s">
        <v>6177</v>
      </c>
      <c r="T1752" s="137" t="s">
        <v>149</v>
      </c>
      <c r="Y1752" s="136" t="s">
        <v>6216</v>
      </c>
    </row>
    <row r="1753" spans="1:25" hidden="1" x14ac:dyDescent="0.25">
      <c r="A1753" s="4">
        <v>1751</v>
      </c>
      <c r="B1753" s="136" t="s">
        <v>174</v>
      </c>
      <c r="C1753" s="230" t="s">
        <v>4052</v>
      </c>
      <c r="D1753" s="136" t="s">
        <v>5543</v>
      </c>
      <c r="E1753" s="137" t="s">
        <v>5954</v>
      </c>
      <c r="M1753" s="137" t="s">
        <v>6027</v>
      </c>
      <c r="O1753" s="136" t="s">
        <v>6072</v>
      </c>
      <c r="Q1753" s="140" t="s">
        <v>6177</v>
      </c>
      <c r="T1753" s="137" t="s">
        <v>149</v>
      </c>
      <c r="Y1753" s="136" t="s">
        <v>6217</v>
      </c>
    </row>
    <row r="1754" spans="1:25" hidden="1" x14ac:dyDescent="0.25">
      <c r="A1754" s="4">
        <v>1752</v>
      </c>
      <c r="B1754" s="136" t="s">
        <v>174</v>
      </c>
      <c r="C1754" s="230" t="s">
        <v>4052</v>
      </c>
      <c r="D1754" s="136" t="s">
        <v>5544</v>
      </c>
      <c r="E1754" s="137" t="s">
        <v>5954</v>
      </c>
      <c r="M1754" s="137" t="s">
        <v>6027</v>
      </c>
      <c r="O1754" s="136" t="s">
        <v>6072</v>
      </c>
      <c r="Q1754" s="140" t="s">
        <v>6177</v>
      </c>
      <c r="T1754" s="137" t="s">
        <v>149</v>
      </c>
      <c r="Y1754" s="136" t="s">
        <v>6218</v>
      </c>
    </row>
    <row r="1755" spans="1:25" hidden="1" x14ac:dyDescent="0.25">
      <c r="A1755" s="4">
        <v>1753</v>
      </c>
      <c r="B1755" s="136" t="s">
        <v>174</v>
      </c>
      <c r="C1755" s="230" t="s">
        <v>4052</v>
      </c>
      <c r="D1755" s="136" t="s">
        <v>5545</v>
      </c>
      <c r="E1755" s="137" t="s">
        <v>5954</v>
      </c>
      <c r="M1755" s="137" t="s">
        <v>6027</v>
      </c>
      <c r="O1755" s="136" t="s">
        <v>6072</v>
      </c>
      <c r="Q1755" s="140" t="s">
        <v>6177</v>
      </c>
      <c r="T1755" s="137" t="s">
        <v>149</v>
      </c>
      <c r="Y1755" s="136" t="s">
        <v>6219</v>
      </c>
    </row>
    <row r="1756" spans="1:25" hidden="1" x14ac:dyDescent="0.25">
      <c r="A1756" s="4">
        <v>1754</v>
      </c>
      <c r="B1756" s="136" t="s">
        <v>174</v>
      </c>
      <c r="C1756" s="230" t="s">
        <v>4052</v>
      </c>
      <c r="D1756" s="136" t="s">
        <v>5546</v>
      </c>
      <c r="E1756" s="137" t="s">
        <v>5954</v>
      </c>
      <c r="M1756" s="137" t="s">
        <v>6027</v>
      </c>
      <c r="O1756" s="136" t="s">
        <v>6072</v>
      </c>
      <c r="Q1756" s="140" t="s">
        <v>6177</v>
      </c>
      <c r="T1756" s="137" t="s">
        <v>149</v>
      </c>
      <c r="Y1756" s="136" t="s">
        <v>6220</v>
      </c>
    </row>
    <row r="1757" spans="1:25" hidden="1" x14ac:dyDescent="0.25">
      <c r="A1757" s="4">
        <v>1755</v>
      </c>
      <c r="B1757" s="136" t="s">
        <v>174</v>
      </c>
      <c r="C1757" s="230" t="s">
        <v>4052</v>
      </c>
      <c r="D1757" s="136" t="s">
        <v>5547</v>
      </c>
      <c r="E1757" s="137" t="s">
        <v>5954</v>
      </c>
      <c r="M1757" s="137" t="s">
        <v>6027</v>
      </c>
      <c r="O1757" s="136" t="s">
        <v>6072</v>
      </c>
      <c r="Q1757" s="140" t="s">
        <v>6177</v>
      </c>
      <c r="T1757" s="137" t="s">
        <v>149</v>
      </c>
      <c r="Y1757" s="136" t="s">
        <v>6221</v>
      </c>
    </row>
    <row r="1758" spans="1:25" hidden="1" x14ac:dyDescent="0.25">
      <c r="A1758" s="4">
        <v>1756</v>
      </c>
      <c r="B1758" s="136" t="s">
        <v>174</v>
      </c>
      <c r="C1758" s="228" t="s">
        <v>5502</v>
      </c>
      <c r="D1758" s="136" t="s">
        <v>5542</v>
      </c>
      <c r="E1758" s="137" t="s">
        <v>5952</v>
      </c>
      <c r="M1758" s="137" t="s">
        <v>6028</v>
      </c>
      <c r="O1758" s="136" t="s">
        <v>6073</v>
      </c>
      <c r="Q1758" s="140" t="s">
        <v>6177</v>
      </c>
      <c r="T1758" s="140" t="s">
        <v>149</v>
      </c>
      <c r="Y1758" s="136" t="s">
        <v>6222</v>
      </c>
    </row>
    <row r="1759" spans="1:25" hidden="1" x14ac:dyDescent="0.25">
      <c r="A1759" s="4">
        <v>1757</v>
      </c>
      <c r="B1759" s="136" t="s">
        <v>174</v>
      </c>
      <c r="C1759" s="230" t="s">
        <v>1508</v>
      </c>
      <c r="D1759" s="136" t="s">
        <v>5548</v>
      </c>
      <c r="E1759" s="137" t="s">
        <v>5953</v>
      </c>
      <c r="M1759" s="137" t="s">
        <v>2736</v>
      </c>
      <c r="O1759" s="136" t="s">
        <v>6074</v>
      </c>
      <c r="Q1759" s="140" t="s">
        <v>6177</v>
      </c>
      <c r="T1759" s="137" t="s">
        <v>6170</v>
      </c>
      <c r="Y1759" s="262" t="s">
        <v>6223</v>
      </c>
    </row>
    <row r="1760" spans="1:25" ht="30" hidden="1" x14ac:dyDescent="0.25">
      <c r="A1760" s="4">
        <v>1758</v>
      </c>
      <c r="B1760" s="136" t="s">
        <v>174</v>
      </c>
      <c r="C1760" s="237" t="s">
        <v>5503</v>
      </c>
      <c r="D1760" s="19" t="s">
        <v>5548</v>
      </c>
      <c r="E1760" s="19" t="s">
        <v>5955</v>
      </c>
      <c r="M1760" s="237" t="s">
        <v>6029</v>
      </c>
      <c r="O1760" s="19" t="s">
        <v>6075</v>
      </c>
      <c r="Q1760" s="19" t="s">
        <v>6177</v>
      </c>
      <c r="T1760" s="19" t="s">
        <v>6170</v>
      </c>
      <c r="Y1760" s="136" t="s">
        <v>6224</v>
      </c>
    </row>
    <row r="1761" spans="1:25" ht="30" hidden="1" x14ac:dyDescent="0.25">
      <c r="A1761" s="4">
        <v>1759</v>
      </c>
      <c r="B1761" s="136" t="s">
        <v>174</v>
      </c>
      <c r="C1761" s="237" t="s">
        <v>5503</v>
      </c>
      <c r="D1761" s="19" t="s">
        <v>5549</v>
      </c>
      <c r="E1761" s="19" t="s">
        <v>5955</v>
      </c>
      <c r="M1761" s="237" t="s">
        <v>6029</v>
      </c>
      <c r="O1761" s="19" t="s">
        <v>6075</v>
      </c>
      <c r="Q1761" s="19" t="s">
        <v>6177</v>
      </c>
      <c r="T1761" s="19" t="s">
        <v>6170</v>
      </c>
      <c r="Y1761" s="136" t="s">
        <v>6225</v>
      </c>
    </row>
    <row r="1762" spans="1:25" hidden="1" x14ac:dyDescent="0.25">
      <c r="A1762" s="4">
        <v>1760</v>
      </c>
      <c r="B1762" s="136" t="s">
        <v>174</v>
      </c>
      <c r="C1762" s="144" t="s">
        <v>1508</v>
      </c>
      <c r="D1762" s="136" t="s">
        <v>5550</v>
      </c>
      <c r="E1762" s="137"/>
      <c r="M1762" s="137" t="s">
        <v>6030</v>
      </c>
      <c r="O1762" s="136" t="s">
        <v>6076</v>
      </c>
      <c r="Q1762" s="19" t="s">
        <v>6177</v>
      </c>
      <c r="T1762" s="140" t="s">
        <v>6171</v>
      </c>
      <c r="Y1762" s="262" t="s">
        <v>6226</v>
      </c>
    </row>
    <row r="1763" spans="1:25" hidden="1" x14ac:dyDescent="0.25">
      <c r="A1763" s="4">
        <v>1761</v>
      </c>
      <c r="B1763" s="136" t="s">
        <v>174</v>
      </c>
      <c r="C1763" s="144" t="s">
        <v>3682</v>
      </c>
      <c r="D1763" s="136" t="s">
        <v>5551</v>
      </c>
      <c r="E1763" s="137"/>
      <c r="M1763" s="137" t="s">
        <v>6031</v>
      </c>
      <c r="O1763" s="136" t="s">
        <v>6077</v>
      </c>
      <c r="Q1763" s="19" t="s">
        <v>6177</v>
      </c>
      <c r="T1763" s="137" t="s">
        <v>149</v>
      </c>
      <c r="Y1763" s="136" t="s">
        <v>6227</v>
      </c>
    </row>
    <row r="1764" spans="1:25" ht="25.5" hidden="1" x14ac:dyDescent="0.25">
      <c r="A1764" s="4">
        <v>1762</v>
      </c>
      <c r="B1764" s="136" t="s">
        <v>174</v>
      </c>
      <c r="C1764" s="144"/>
      <c r="D1764" s="136" t="s">
        <v>5552</v>
      </c>
      <c r="E1764" s="137"/>
      <c r="M1764" s="137"/>
      <c r="O1764" s="136"/>
      <c r="Q1764" s="19"/>
      <c r="T1764" s="137"/>
      <c r="Y1764" s="136" t="s">
        <v>6228</v>
      </c>
    </row>
    <row r="1765" spans="1:25" ht="25.5" hidden="1" x14ac:dyDescent="0.25">
      <c r="A1765" s="4">
        <v>1763</v>
      </c>
      <c r="B1765" s="136" t="s">
        <v>174</v>
      </c>
      <c r="C1765" s="144"/>
      <c r="D1765" s="136" t="s">
        <v>5553</v>
      </c>
      <c r="E1765" s="137"/>
      <c r="M1765" s="137"/>
      <c r="O1765" s="136"/>
      <c r="Q1765" s="19"/>
      <c r="T1765" s="137"/>
      <c r="Y1765" s="136" t="s">
        <v>6229</v>
      </c>
    </row>
    <row r="1766" spans="1:25" ht="25.5" hidden="1" x14ac:dyDescent="0.25">
      <c r="A1766" s="4">
        <v>1764</v>
      </c>
      <c r="B1766" s="136" t="s">
        <v>174</v>
      </c>
      <c r="C1766" s="144"/>
      <c r="D1766" s="136" t="s">
        <v>5554</v>
      </c>
      <c r="E1766" s="137"/>
      <c r="M1766" s="137"/>
      <c r="O1766" s="136"/>
      <c r="Q1766" s="19"/>
      <c r="T1766" s="137"/>
      <c r="Y1766" s="136" t="s">
        <v>6230</v>
      </c>
    </row>
    <row r="1767" spans="1:25" ht="25.5" hidden="1" x14ac:dyDescent="0.25">
      <c r="A1767" s="4">
        <v>1765</v>
      </c>
      <c r="B1767" s="136" t="s">
        <v>174</v>
      </c>
      <c r="C1767" s="144"/>
      <c r="D1767" s="136" t="s">
        <v>5555</v>
      </c>
      <c r="E1767" s="137"/>
      <c r="M1767" s="137"/>
      <c r="O1767" s="136"/>
      <c r="Q1767" s="19"/>
      <c r="T1767" s="137"/>
      <c r="Y1767" s="136" t="s">
        <v>6231</v>
      </c>
    </row>
    <row r="1768" spans="1:25" hidden="1" x14ac:dyDescent="0.25">
      <c r="A1768" s="4">
        <v>1766</v>
      </c>
      <c r="B1768" s="136" t="s">
        <v>174</v>
      </c>
      <c r="C1768" s="144"/>
      <c r="D1768" s="136" t="s">
        <v>5556</v>
      </c>
      <c r="E1768" s="137"/>
      <c r="M1768" s="137"/>
      <c r="O1768" s="136"/>
      <c r="Q1768" s="19"/>
      <c r="T1768" s="137"/>
      <c r="Y1768" s="136" t="s">
        <v>6232</v>
      </c>
    </row>
    <row r="1769" spans="1:25" hidden="1" x14ac:dyDescent="0.25">
      <c r="A1769" s="4">
        <v>1767</v>
      </c>
      <c r="B1769" s="136" t="s">
        <v>174</v>
      </c>
      <c r="C1769" s="144"/>
      <c r="D1769" s="136" t="s">
        <v>5556</v>
      </c>
      <c r="E1769" s="137"/>
      <c r="M1769" s="137"/>
      <c r="O1769" s="136"/>
      <c r="Q1769" s="19"/>
      <c r="T1769" s="137"/>
      <c r="Y1769" s="136" t="s">
        <v>6232</v>
      </c>
    </row>
    <row r="1770" spans="1:25" ht="25.5" hidden="1" x14ac:dyDescent="0.25">
      <c r="A1770" s="4">
        <v>1768</v>
      </c>
      <c r="B1770" s="136" t="s">
        <v>174</v>
      </c>
      <c r="C1770" s="144" t="s">
        <v>4053</v>
      </c>
      <c r="D1770" s="136" t="s">
        <v>5557</v>
      </c>
      <c r="E1770" s="137"/>
      <c r="M1770" s="137"/>
      <c r="O1770" s="136" t="s">
        <v>5173</v>
      </c>
      <c r="Q1770" s="19" t="s">
        <v>6177</v>
      </c>
      <c r="T1770" s="140" t="s">
        <v>6171</v>
      </c>
      <c r="Y1770" s="136" t="s">
        <v>6233</v>
      </c>
    </row>
    <row r="1771" spans="1:25" hidden="1" x14ac:dyDescent="0.25">
      <c r="A1771" s="4">
        <v>1769</v>
      </c>
      <c r="B1771" s="136" t="s">
        <v>174</v>
      </c>
      <c r="C1771" s="144" t="s">
        <v>4053</v>
      </c>
      <c r="D1771" s="136" t="s">
        <v>5558</v>
      </c>
      <c r="E1771" s="137"/>
      <c r="M1771" s="137"/>
      <c r="O1771" s="136" t="s">
        <v>5173</v>
      </c>
      <c r="Q1771" s="19" t="s">
        <v>6177</v>
      </c>
      <c r="T1771" s="140" t="s">
        <v>208</v>
      </c>
      <c r="Y1771" s="136" t="s">
        <v>6234</v>
      </c>
    </row>
    <row r="1772" spans="1:25" ht="25.5" hidden="1" x14ac:dyDescent="0.25">
      <c r="A1772" s="4">
        <v>1770</v>
      </c>
      <c r="B1772" s="136" t="s">
        <v>174</v>
      </c>
      <c r="C1772" s="144" t="s">
        <v>4053</v>
      </c>
      <c r="D1772" s="136" t="s">
        <v>5559</v>
      </c>
      <c r="E1772" s="137"/>
      <c r="M1772" s="137"/>
      <c r="O1772" s="136" t="s">
        <v>5173</v>
      </c>
      <c r="Q1772" s="19" t="s">
        <v>6177</v>
      </c>
      <c r="T1772" s="140" t="s">
        <v>208</v>
      </c>
      <c r="Y1772" s="136" t="s">
        <v>6235</v>
      </c>
    </row>
    <row r="1773" spans="1:25" ht="25.5" hidden="1" x14ac:dyDescent="0.25">
      <c r="A1773" s="4">
        <v>1771</v>
      </c>
      <c r="B1773" s="136" t="s">
        <v>174</v>
      </c>
      <c r="C1773" s="144" t="s">
        <v>4053</v>
      </c>
      <c r="D1773" s="136" t="s">
        <v>5560</v>
      </c>
      <c r="E1773" s="137"/>
      <c r="M1773" s="137"/>
      <c r="O1773" s="136" t="s">
        <v>5173</v>
      </c>
      <c r="Q1773" s="19" t="s">
        <v>6177</v>
      </c>
      <c r="T1773" s="140" t="s">
        <v>174</v>
      </c>
      <c r="Y1773" s="136" t="s">
        <v>6236</v>
      </c>
    </row>
    <row r="1774" spans="1:25" ht="38.25" hidden="1" x14ac:dyDescent="0.25">
      <c r="A1774" s="4">
        <v>1772</v>
      </c>
      <c r="B1774" s="136" t="s">
        <v>174</v>
      </c>
      <c r="C1774" s="144" t="s">
        <v>4053</v>
      </c>
      <c r="D1774" s="136" t="s">
        <v>5561</v>
      </c>
      <c r="E1774" s="137"/>
      <c r="M1774" s="137"/>
      <c r="O1774" s="136" t="s">
        <v>5173</v>
      </c>
      <c r="Q1774" s="19" t="s">
        <v>6177</v>
      </c>
      <c r="T1774" s="140" t="s">
        <v>174</v>
      </c>
      <c r="Y1774" s="136" t="s">
        <v>6237</v>
      </c>
    </row>
    <row r="1775" spans="1:25" ht="25.5" hidden="1" x14ac:dyDescent="0.25">
      <c r="A1775" s="4">
        <v>1773</v>
      </c>
      <c r="B1775" s="136" t="s">
        <v>174</v>
      </c>
      <c r="C1775" s="144" t="s">
        <v>4053</v>
      </c>
      <c r="D1775" s="136" t="s">
        <v>5562</v>
      </c>
      <c r="E1775" s="137"/>
      <c r="M1775" s="137"/>
      <c r="O1775" s="136" t="s">
        <v>6078</v>
      </c>
      <c r="Q1775" s="19" t="s">
        <v>6177</v>
      </c>
      <c r="T1775" s="140" t="s">
        <v>174</v>
      </c>
      <c r="Y1775" s="136" t="s">
        <v>6238</v>
      </c>
    </row>
    <row r="1776" spans="1:25" ht="38.25" hidden="1" x14ac:dyDescent="0.25">
      <c r="A1776" s="4">
        <v>1774</v>
      </c>
      <c r="B1776" s="136" t="s">
        <v>174</v>
      </c>
      <c r="C1776" s="144"/>
      <c r="D1776" s="136" t="s">
        <v>5563</v>
      </c>
      <c r="E1776" s="137"/>
      <c r="M1776" s="137"/>
      <c r="O1776" s="136"/>
      <c r="Q1776" s="19"/>
      <c r="T1776" s="140"/>
      <c r="Y1776" s="136" t="s">
        <v>6239</v>
      </c>
    </row>
    <row r="1777" spans="1:25" ht="38.25" hidden="1" x14ac:dyDescent="0.25">
      <c r="A1777" s="4">
        <v>1775</v>
      </c>
      <c r="B1777" s="136" t="s">
        <v>174</v>
      </c>
      <c r="C1777" s="144"/>
      <c r="D1777" s="136" t="s">
        <v>5564</v>
      </c>
      <c r="E1777" s="137"/>
      <c r="M1777" s="137"/>
      <c r="O1777" s="136"/>
      <c r="Q1777" s="19"/>
      <c r="T1777" s="140"/>
      <c r="Y1777" s="136" t="s">
        <v>6240</v>
      </c>
    </row>
    <row r="1778" spans="1:25" ht="38.25" hidden="1" x14ac:dyDescent="0.25">
      <c r="A1778" s="4">
        <v>1776</v>
      </c>
      <c r="B1778" s="136" t="s">
        <v>174</v>
      </c>
      <c r="C1778" s="144"/>
      <c r="D1778" s="136" t="s">
        <v>5565</v>
      </c>
      <c r="E1778" s="137"/>
      <c r="M1778" s="137"/>
      <c r="O1778" s="136"/>
      <c r="Q1778" s="19"/>
      <c r="T1778" s="140"/>
      <c r="Y1778" s="136" t="s">
        <v>6241</v>
      </c>
    </row>
    <row r="1779" spans="1:25" ht="25.5" hidden="1" x14ac:dyDescent="0.25">
      <c r="A1779" s="4">
        <v>1777</v>
      </c>
      <c r="B1779" s="136" t="s">
        <v>174</v>
      </c>
      <c r="C1779" s="144"/>
      <c r="D1779" s="136" t="s">
        <v>5566</v>
      </c>
      <c r="E1779" s="137"/>
      <c r="M1779" s="137"/>
      <c r="O1779" s="136"/>
      <c r="Q1779" s="19"/>
      <c r="T1779" s="140"/>
      <c r="Y1779" s="136" t="s">
        <v>6242</v>
      </c>
    </row>
    <row r="1780" spans="1:25" ht="25.5" hidden="1" x14ac:dyDescent="0.25">
      <c r="A1780" s="4">
        <v>1778</v>
      </c>
      <c r="B1780" s="136" t="s">
        <v>174</v>
      </c>
      <c r="C1780" s="144"/>
      <c r="D1780" s="136" t="s">
        <v>5567</v>
      </c>
      <c r="E1780" s="137"/>
      <c r="M1780" s="137"/>
      <c r="O1780" s="136"/>
      <c r="Q1780" s="19"/>
      <c r="T1780" s="140"/>
      <c r="Y1780" s="136" t="s">
        <v>6243</v>
      </c>
    </row>
    <row r="1781" spans="1:25" ht="25.5" hidden="1" x14ac:dyDescent="0.25">
      <c r="A1781" s="4">
        <v>1779</v>
      </c>
      <c r="B1781" s="136" t="s">
        <v>174</v>
      </c>
      <c r="C1781" s="144"/>
      <c r="D1781" s="136" t="s">
        <v>5568</v>
      </c>
      <c r="E1781" s="137"/>
      <c r="M1781" s="137"/>
      <c r="O1781" s="136"/>
      <c r="Q1781" s="19"/>
      <c r="T1781" s="140"/>
      <c r="Y1781" s="136" t="s">
        <v>6244</v>
      </c>
    </row>
    <row r="1782" spans="1:25" ht="25.5" hidden="1" x14ac:dyDescent="0.25">
      <c r="A1782" s="4">
        <v>1780</v>
      </c>
      <c r="B1782" s="136" t="s">
        <v>174</v>
      </c>
      <c r="C1782" s="144"/>
      <c r="D1782" s="136" t="s">
        <v>5569</v>
      </c>
      <c r="E1782" s="137"/>
      <c r="M1782" s="137"/>
      <c r="O1782" s="136"/>
      <c r="Q1782" s="19"/>
      <c r="T1782" s="140"/>
      <c r="Y1782" s="136" t="s">
        <v>6245</v>
      </c>
    </row>
    <row r="1783" spans="1:25" ht="25.5" hidden="1" x14ac:dyDescent="0.25">
      <c r="A1783" s="4">
        <v>1781</v>
      </c>
      <c r="B1783" s="136" t="s">
        <v>174</v>
      </c>
      <c r="C1783" s="144"/>
      <c r="D1783" s="136" t="s">
        <v>5570</v>
      </c>
      <c r="E1783" s="137"/>
      <c r="M1783" s="137"/>
      <c r="O1783" s="136"/>
      <c r="Q1783" s="19"/>
      <c r="T1783" s="140"/>
      <c r="Y1783" s="136" t="s">
        <v>6246</v>
      </c>
    </row>
    <row r="1784" spans="1:25" hidden="1" x14ac:dyDescent="0.25">
      <c r="A1784" s="4">
        <v>1782</v>
      </c>
      <c r="B1784" s="136" t="s">
        <v>174</v>
      </c>
      <c r="C1784" s="144" t="s">
        <v>4052</v>
      </c>
      <c r="D1784" s="138" t="s">
        <v>5571</v>
      </c>
      <c r="E1784" s="137"/>
      <c r="M1784" s="137"/>
      <c r="O1784" s="136" t="s">
        <v>6079</v>
      </c>
      <c r="Q1784" s="19" t="s">
        <v>6177</v>
      </c>
      <c r="T1784" s="140" t="s">
        <v>174</v>
      </c>
      <c r="Y1784" s="136" t="s">
        <v>6247</v>
      </c>
    </row>
    <row r="1785" spans="1:25" hidden="1" x14ac:dyDescent="0.25">
      <c r="A1785" s="4">
        <v>1783</v>
      </c>
      <c r="B1785" s="136" t="s">
        <v>174</v>
      </c>
      <c r="C1785" s="144" t="s">
        <v>4053</v>
      </c>
      <c r="D1785" s="138" t="s">
        <v>5571</v>
      </c>
      <c r="E1785" s="137"/>
      <c r="M1785" s="137"/>
      <c r="O1785" s="136" t="s">
        <v>6080</v>
      </c>
      <c r="Q1785" s="19" t="s">
        <v>6177</v>
      </c>
      <c r="T1785" s="140" t="s">
        <v>174</v>
      </c>
      <c r="Y1785" s="136" t="s">
        <v>6248</v>
      </c>
    </row>
    <row r="1786" spans="1:25" hidden="1" x14ac:dyDescent="0.25">
      <c r="A1786" s="4">
        <v>1784</v>
      </c>
      <c r="B1786" s="136" t="s">
        <v>174</v>
      </c>
      <c r="C1786" s="144" t="s">
        <v>4052</v>
      </c>
      <c r="D1786" s="138" t="s">
        <v>5572</v>
      </c>
      <c r="E1786" s="137"/>
      <c r="M1786" s="137"/>
      <c r="O1786" s="136" t="s">
        <v>6079</v>
      </c>
      <c r="Q1786" s="19" t="s">
        <v>6177</v>
      </c>
      <c r="T1786" s="140" t="s">
        <v>174</v>
      </c>
      <c r="Y1786" s="136" t="s">
        <v>6249</v>
      </c>
    </row>
    <row r="1787" spans="1:25" hidden="1" x14ac:dyDescent="0.25">
      <c r="A1787" s="4">
        <v>1785</v>
      </c>
      <c r="B1787" s="136" t="s">
        <v>174</v>
      </c>
      <c r="C1787" s="144" t="s">
        <v>4053</v>
      </c>
      <c r="D1787" s="138" t="s">
        <v>5572</v>
      </c>
      <c r="E1787" s="137"/>
      <c r="M1787" s="137"/>
      <c r="O1787" s="136" t="s">
        <v>6080</v>
      </c>
      <c r="Q1787" s="19" t="s">
        <v>6177</v>
      </c>
      <c r="T1787" s="140" t="s">
        <v>174</v>
      </c>
      <c r="Y1787" s="136" t="s">
        <v>6250</v>
      </c>
    </row>
    <row r="1788" spans="1:25" hidden="1" x14ac:dyDescent="0.25">
      <c r="A1788" s="4">
        <v>1786</v>
      </c>
      <c r="B1788" s="136" t="s">
        <v>174</v>
      </c>
      <c r="C1788" s="140" t="s">
        <v>167</v>
      </c>
      <c r="D1788" s="138" t="s">
        <v>5573</v>
      </c>
      <c r="E1788" s="137"/>
      <c r="M1788" s="137" t="s">
        <v>2045</v>
      </c>
      <c r="O1788" s="136" t="s">
        <v>4271</v>
      </c>
      <c r="Q1788" s="228">
        <v>1</v>
      </c>
      <c r="T1788" s="140">
        <v>1</v>
      </c>
      <c r="Y1788" s="136" t="s">
        <v>6251</v>
      </c>
    </row>
    <row r="1789" spans="1:25" hidden="1" x14ac:dyDescent="0.25">
      <c r="A1789" s="4">
        <v>1787</v>
      </c>
      <c r="B1789" s="136" t="s">
        <v>174</v>
      </c>
      <c r="C1789" s="140" t="s">
        <v>167</v>
      </c>
      <c r="D1789" s="138" t="s">
        <v>5574</v>
      </c>
      <c r="E1789" s="137"/>
      <c r="M1789" s="137" t="s">
        <v>2045</v>
      </c>
      <c r="O1789" s="136" t="s">
        <v>4275</v>
      </c>
      <c r="Q1789" s="228">
        <v>1</v>
      </c>
      <c r="T1789" s="140">
        <v>1</v>
      </c>
      <c r="Y1789" s="136" t="s">
        <v>6252</v>
      </c>
    </row>
    <row r="1790" spans="1:25" ht="22.5" hidden="1" x14ac:dyDescent="0.25">
      <c r="A1790" s="4">
        <v>1788</v>
      </c>
      <c r="B1790" s="136" t="s">
        <v>174</v>
      </c>
      <c r="C1790" s="140" t="s">
        <v>167</v>
      </c>
      <c r="D1790" s="138" t="s">
        <v>5575</v>
      </c>
      <c r="E1790" s="137"/>
      <c r="M1790" s="137"/>
      <c r="O1790" s="136" t="s">
        <v>6081</v>
      </c>
      <c r="Q1790" s="228">
        <v>1</v>
      </c>
      <c r="T1790" s="140">
        <v>1</v>
      </c>
      <c r="Y1790" s="136" t="s">
        <v>6253</v>
      </c>
    </row>
    <row r="1791" spans="1:25" hidden="1" x14ac:dyDescent="0.25">
      <c r="A1791" s="4">
        <v>1789</v>
      </c>
      <c r="B1791" s="136" t="s">
        <v>174</v>
      </c>
      <c r="C1791" s="140" t="s">
        <v>167</v>
      </c>
      <c r="D1791" s="138" t="s">
        <v>5576</v>
      </c>
      <c r="E1791" s="137"/>
      <c r="M1791" s="137" t="s">
        <v>6032</v>
      </c>
      <c r="O1791" s="136" t="s">
        <v>4258</v>
      </c>
      <c r="Q1791" s="228">
        <v>1</v>
      </c>
      <c r="T1791" s="140">
        <v>1</v>
      </c>
      <c r="Y1791" s="136" t="s">
        <v>6254</v>
      </c>
    </row>
    <row r="1792" spans="1:25" hidden="1" x14ac:dyDescent="0.25">
      <c r="A1792" s="4">
        <v>1790</v>
      </c>
      <c r="B1792" s="136" t="s">
        <v>174</v>
      </c>
      <c r="C1792" s="140" t="s">
        <v>167</v>
      </c>
      <c r="D1792" s="138" t="s">
        <v>5577</v>
      </c>
      <c r="E1792" s="137"/>
      <c r="M1792" s="137" t="s">
        <v>6032</v>
      </c>
      <c r="O1792" s="136" t="s">
        <v>4258</v>
      </c>
      <c r="Q1792" s="228">
        <v>1</v>
      </c>
      <c r="T1792" s="140">
        <v>1</v>
      </c>
      <c r="Y1792" s="136" t="s">
        <v>6255</v>
      </c>
    </row>
    <row r="1793" spans="1:25" hidden="1" x14ac:dyDescent="0.25">
      <c r="A1793" s="4">
        <v>1791</v>
      </c>
      <c r="B1793" s="136" t="s">
        <v>174</v>
      </c>
      <c r="C1793" s="140" t="s">
        <v>167</v>
      </c>
      <c r="D1793" s="138" t="s">
        <v>5578</v>
      </c>
      <c r="E1793" s="137"/>
      <c r="M1793" s="137"/>
      <c r="O1793" s="136" t="s">
        <v>6081</v>
      </c>
      <c r="Q1793" s="228" t="s">
        <v>149</v>
      </c>
      <c r="T1793" s="140" t="s">
        <v>174</v>
      </c>
      <c r="Y1793" s="136" t="s">
        <v>6256</v>
      </c>
    </row>
    <row r="1794" spans="1:25" hidden="1" x14ac:dyDescent="0.25">
      <c r="A1794" s="4">
        <v>1792</v>
      </c>
      <c r="B1794" s="136" t="s">
        <v>174</v>
      </c>
      <c r="C1794" s="140" t="s">
        <v>5504</v>
      </c>
      <c r="D1794" s="138" t="s">
        <v>5579</v>
      </c>
      <c r="E1794" s="137"/>
      <c r="M1794" s="137" t="s">
        <v>6033</v>
      </c>
      <c r="O1794" s="136" t="s">
        <v>6082</v>
      </c>
      <c r="Q1794" s="228">
        <v>1</v>
      </c>
      <c r="T1794" s="140" t="s">
        <v>174</v>
      </c>
      <c r="Y1794" s="136" t="s">
        <v>6257</v>
      </c>
    </row>
    <row r="1795" spans="1:25" hidden="1" x14ac:dyDescent="0.25">
      <c r="A1795" s="4">
        <v>1793</v>
      </c>
      <c r="B1795" s="136" t="s">
        <v>174</v>
      </c>
      <c r="C1795" s="140" t="s">
        <v>5504</v>
      </c>
      <c r="D1795" s="138" t="s">
        <v>5580</v>
      </c>
      <c r="E1795" s="137"/>
      <c r="M1795" s="137" t="s">
        <v>6033</v>
      </c>
      <c r="O1795" s="136" t="s">
        <v>6083</v>
      </c>
      <c r="Q1795" s="228">
        <v>1</v>
      </c>
      <c r="T1795" s="140" t="s">
        <v>174</v>
      </c>
      <c r="Y1795" s="136" t="s">
        <v>6258</v>
      </c>
    </row>
    <row r="1796" spans="1:25" hidden="1" x14ac:dyDescent="0.25">
      <c r="A1796" s="4">
        <v>1794</v>
      </c>
      <c r="B1796" s="136" t="s">
        <v>1959</v>
      </c>
      <c r="C1796" s="140" t="s">
        <v>167</v>
      </c>
      <c r="D1796" s="138" t="s">
        <v>5581</v>
      </c>
      <c r="E1796" s="137" t="s">
        <v>5956</v>
      </c>
      <c r="M1796" s="137" t="s">
        <v>2037</v>
      </c>
      <c r="O1796" s="136" t="s">
        <v>2063</v>
      </c>
      <c r="Q1796" s="19">
        <v>1</v>
      </c>
      <c r="T1796" s="140" t="s">
        <v>2082</v>
      </c>
      <c r="Y1796" s="136" t="s">
        <v>6259</v>
      </c>
    </row>
    <row r="1797" spans="1:25" ht="22.5" hidden="1" x14ac:dyDescent="0.25">
      <c r="A1797" s="4">
        <v>1795</v>
      </c>
      <c r="B1797" s="136" t="s">
        <v>1959</v>
      </c>
      <c r="C1797" s="140" t="s">
        <v>167</v>
      </c>
      <c r="D1797" s="138" t="s">
        <v>5582</v>
      </c>
      <c r="E1797" s="137" t="s">
        <v>5956</v>
      </c>
      <c r="M1797" s="137" t="s">
        <v>2037</v>
      </c>
      <c r="O1797" s="136" t="s">
        <v>2063</v>
      </c>
      <c r="Q1797" s="19">
        <v>1</v>
      </c>
      <c r="T1797" s="140" t="s">
        <v>2082</v>
      </c>
      <c r="Y1797" s="136" t="s">
        <v>6260</v>
      </c>
    </row>
    <row r="1798" spans="1:25" hidden="1" x14ac:dyDescent="0.25">
      <c r="A1798" s="4">
        <v>1796</v>
      </c>
      <c r="B1798" s="136" t="s">
        <v>1959</v>
      </c>
      <c r="C1798" s="140" t="s">
        <v>167</v>
      </c>
      <c r="D1798" s="138" t="s">
        <v>5583</v>
      </c>
      <c r="E1798" s="137" t="s">
        <v>5956</v>
      </c>
      <c r="M1798" s="137" t="s">
        <v>2037</v>
      </c>
      <c r="O1798" s="136" t="s">
        <v>2063</v>
      </c>
      <c r="Q1798" s="19">
        <v>1</v>
      </c>
      <c r="T1798" s="140" t="s">
        <v>2082</v>
      </c>
      <c r="Y1798" s="136" t="s">
        <v>6261</v>
      </c>
    </row>
    <row r="1799" spans="1:25" ht="22.5" hidden="1" x14ac:dyDescent="0.25">
      <c r="A1799" s="4">
        <v>1797</v>
      </c>
      <c r="B1799" s="136" t="s">
        <v>1959</v>
      </c>
      <c r="C1799" s="140" t="s">
        <v>167</v>
      </c>
      <c r="D1799" s="138" t="s">
        <v>5584</v>
      </c>
      <c r="E1799" s="137" t="s">
        <v>5956</v>
      </c>
      <c r="M1799" s="137" t="s">
        <v>2037</v>
      </c>
      <c r="O1799" s="136" t="s">
        <v>2063</v>
      </c>
      <c r="Q1799" s="19">
        <v>1</v>
      </c>
      <c r="T1799" s="140" t="s">
        <v>2082</v>
      </c>
      <c r="Y1799" s="136" t="s">
        <v>6262</v>
      </c>
    </row>
    <row r="1800" spans="1:25" hidden="1" x14ac:dyDescent="0.25">
      <c r="A1800" s="4">
        <v>1798</v>
      </c>
      <c r="B1800" s="136" t="s">
        <v>1959</v>
      </c>
      <c r="C1800" s="140" t="s">
        <v>167</v>
      </c>
      <c r="D1800" s="138" t="s">
        <v>5585</v>
      </c>
      <c r="E1800" s="137" t="s">
        <v>5956</v>
      </c>
      <c r="M1800" s="137" t="s">
        <v>2037</v>
      </c>
      <c r="O1800" s="136" t="s">
        <v>2063</v>
      </c>
      <c r="Q1800" s="19">
        <v>1</v>
      </c>
      <c r="T1800" s="140" t="s">
        <v>2082</v>
      </c>
      <c r="Y1800" s="136" t="s">
        <v>6263</v>
      </c>
    </row>
    <row r="1801" spans="1:25" ht="22.5" hidden="1" x14ac:dyDescent="0.25">
      <c r="A1801" s="4">
        <v>1799</v>
      </c>
      <c r="B1801" s="136" t="s">
        <v>1959</v>
      </c>
      <c r="C1801" s="140" t="s">
        <v>167</v>
      </c>
      <c r="D1801" s="138" t="s">
        <v>5586</v>
      </c>
      <c r="E1801" s="137" t="s">
        <v>5956</v>
      </c>
      <c r="M1801" s="137" t="s">
        <v>2037</v>
      </c>
      <c r="O1801" s="136" t="s">
        <v>2063</v>
      </c>
      <c r="Q1801" s="19">
        <v>1</v>
      </c>
      <c r="T1801" s="140" t="s">
        <v>2082</v>
      </c>
      <c r="Y1801" s="136" t="s">
        <v>6264</v>
      </c>
    </row>
    <row r="1802" spans="1:25" hidden="1" x14ac:dyDescent="0.25">
      <c r="A1802" s="4">
        <v>1800</v>
      </c>
      <c r="B1802" s="136" t="s">
        <v>1959</v>
      </c>
      <c r="C1802" s="140" t="s">
        <v>167</v>
      </c>
      <c r="D1802" s="138" t="s">
        <v>5587</v>
      </c>
      <c r="E1802" s="137" t="s">
        <v>5956</v>
      </c>
      <c r="M1802" s="137" t="s">
        <v>2037</v>
      </c>
      <c r="O1802" s="136" t="s">
        <v>2063</v>
      </c>
      <c r="Q1802" s="19">
        <v>1</v>
      </c>
      <c r="T1802" s="140" t="s">
        <v>2082</v>
      </c>
      <c r="Y1802" s="136" t="s">
        <v>6265</v>
      </c>
    </row>
    <row r="1803" spans="1:25" ht="22.5" hidden="1" x14ac:dyDescent="0.25">
      <c r="A1803" s="4">
        <v>1801</v>
      </c>
      <c r="B1803" s="136" t="s">
        <v>1959</v>
      </c>
      <c r="C1803" s="140" t="s">
        <v>167</v>
      </c>
      <c r="D1803" s="138" t="s">
        <v>5588</v>
      </c>
      <c r="E1803" s="137" t="s">
        <v>5956</v>
      </c>
      <c r="M1803" s="137" t="s">
        <v>2037</v>
      </c>
      <c r="O1803" s="136" t="s">
        <v>2063</v>
      </c>
      <c r="Q1803" s="19">
        <v>1</v>
      </c>
      <c r="T1803" s="140" t="s">
        <v>2082</v>
      </c>
      <c r="Y1803" s="136" t="s">
        <v>6266</v>
      </c>
    </row>
    <row r="1804" spans="1:25" ht="22.5" hidden="1" x14ac:dyDescent="0.25">
      <c r="A1804" s="4">
        <v>1802</v>
      </c>
      <c r="B1804" s="136" t="s">
        <v>1959</v>
      </c>
      <c r="C1804" s="140" t="s">
        <v>167</v>
      </c>
      <c r="D1804" s="138" t="s">
        <v>5589</v>
      </c>
      <c r="E1804" s="137" t="s">
        <v>5956</v>
      </c>
      <c r="M1804" s="137" t="s">
        <v>2037</v>
      </c>
      <c r="O1804" s="136" t="s">
        <v>2063</v>
      </c>
      <c r="Q1804" s="19">
        <v>1</v>
      </c>
      <c r="T1804" s="140" t="s">
        <v>2082</v>
      </c>
      <c r="Y1804" s="136" t="s">
        <v>6267</v>
      </c>
    </row>
    <row r="1805" spans="1:25" ht="22.5" hidden="1" x14ac:dyDescent="0.25">
      <c r="A1805" s="4">
        <v>1803</v>
      </c>
      <c r="B1805" s="136" t="s">
        <v>1959</v>
      </c>
      <c r="C1805" s="140" t="s">
        <v>167</v>
      </c>
      <c r="D1805" s="138" t="s">
        <v>5590</v>
      </c>
      <c r="E1805" s="137" t="s">
        <v>5957</v>
      </c>
      <c r="M1805" s="137" t="s">
        <v>2037</v>
      </c>
      <c r="O1805" s="136" t="s">
        <v>5373</v>
      </c>
      <c r="Q1805" s="19">
        <v>1</v>
      </c>
      <c r="T1805" s="140" t="s">
        <v>2082</v>
      </c>
      <c r="Y1805" s="136" t="s">
        <v>6268</v>
      </c>
    </row>
    <row r="1806" spans="1:25" ht="22.5" hidden="1" x14ac:dyDescent="0.25">
      <c r="A1806" s="4">
        <v>1804</v>
      </c>
      <c r="B1806" s="136" t="s">
        <v>1959</v>
      </c>
      <c r="C1806" s="140" t="s">
        <v>167</v>
      </c>
      <c r="D1806" s="138" t="s">
        <v>5591</v>
      </c>
      <c r="E1806" s="137" t="s">
        <v>1034</v>
      </c>
      <c r="M1806" s="137" t="s">
        <v>6034</v>
      </c>
      <c r="O1806" s="136" t="s">
        <v>4271</v>
      </c>
      <c r="Q1806" s="19">
        <v>1</v>
      </c>
      <c r="T1806" s="140" t="s">
        <v>2082</v>
      </c>
      <c r="Y1806" s="136" t="s">
        <v>6269</v>
      </c>
    </row>
    <row r="1807" spans="1:25" ht="22.5" hidden="1" x14ac:dyDescent="0.25">
      <c r="A1807" s="4">
        <v>1805</v>
      </c>
      <c r="B1807" s="136" t="s">
        <v>1959</v>
      </c>
      <c r="C1807" s="140" t="s">
        <v>167</v>
      </c>
      <c r="D1807" s="138" t="s">
        <v>5592</v>
      </c>
      <c r="E1807" s="136" t="s">
        <v>5958</v>
      </c>
      <c r="M1807" s="137" t="s">
        <v>4840</v>
      </c>
      <c r="O1807" s="136" t="s">
        <v>307</v>
      </c>
      <c r="Q1807" s="19">
        <v>1</v>
      </c>
      <c r="T1807" s="140" t="s">
        <v>2082</v>
      </c>
      <c r="Y1807" s="136" t="s">
        <v>6270</v>
      </c>
    </row>
    <row r="1808" spans="1:25" ht="22.5" hidden="1" x14ac:dyDescent="0.25">
      <c r="A1808" s="4">
        <v>1806</v>
      </c>
      <c r="B1808" s="136" t="s">
        <v>1959</v>
      </c>
      <c r="C1808" s="140" t="s">
        <v>167</v>
      </c>
      <c r="D1808" s="138" t="s">
        <v>5593</v>
      </c>
      <c r="E1808" s="137" t="s">
        <v>1034</v>
      </c>
      <c r="M1808" s="137" t="s">
        <v>6034</v>
      </c>
      <c r="O1808" s="136" t="s">
        <v>4271</v>
      </c>
      <c r="Q1808" s="19">
        <v>1</v>
      </c>
      <c r="T1808" s="140" t="s">
        <v>2082</v>
      </c>
      <c r="Y1808" s="136" t="s">
        <v>6271</v>
      </c>
    </row>
    <row r="1809" spans="1:25" ht="22.5" hidden="1" x14ac:dyDescent="0.25">
      <c r="A1809" s="4">
        <v>1807</v>
      </c>
      <c r="B1809" s="136" t="s">
        <v>1959</v>
      </c>
      <c r="C1809" s="140" t="s">
        <v>167</v>
      </c>
      <c r="D1809" s="138" t="s">
        <v>5594</v>
      </c>
      <c r="E1809" s="136" t="s">
        <v>5958</v>
      </c>
      <c r="M1809" s="137" t="s">
        <v>4840</v>
      </c>
      <c r="O1809" s="136" t="s">
        <v>307</v>
      </c>
      <c r="Q1809" s="19">
        <v>1</v>
      </c>
      <c r="T1809" s="140" t="s">
        <v>2082</v>
      </c>
      <c r="Y1809" s="136" t="s">
        <v>6272</v>
      </c>
    </row>
    <row r="1810" spans="1:25" ht="22.5" hidden="1" x14ac:dyDescent="0.25">
      <c r="A1810" s="4">
        <v>1808</v>
      </c>
      <c r="B1810" s="136" t="s">
        <v>1959</v>
      </c>
      <c r="C1810" s="140" t="s">
        <v>167</v>
      </c>
      <c r="D1810" s="138" t="s">
        <v>5595</v>
      </c>
      <c r="E1810" s="137" t="s">
        <v>1034</v>
      </c>
      <c r="M1810" s="137" t="s">
        <v>6035</v>
      </c>
      <c r="O1810" s="136" t="s">
        <v>4271</v>
      </c>
      <c r="Q1810" s="19">
        <v>1</v>
      </c>
      <c r="T1810" s="140" t="s">
        <v>2082</v>
      </c>
      <c r="Y1810" s="136" t="s">
        <v>6273</v>
      </c>
    </row>
    <row r="1811" spans="1:25" ht="22.5" hidden="1" x14ac:dyDescent="0.25">
      <c r="A1811" s="4">
        <v>1809</v>
      </c>
      <c r="B1811" s="136" t="s">
        <v>1959</v>
      </c>
      <c r="C1811" s="140" t="s">
        <v>167</v>
      </c>
      <c r="D1811" s="138" t="s">
        <v>5596</v>
      </c>
      <c r="E1811" s="137" t="s">
        <v>5957</v>
      </c>
      <c r="M1811" s="137" t="s">
        <v>2037</v>
      </c>
      <c r="O1811" s="136" t="s">
        <v>5373</v>
      </c>
      <c r="Q1811" s="19">
        <v>1</v>
      </c>
      <c r="T1811" s="140" t="s">
        <v>2082</v>
      </c>
      <c r="Y1811" s="136" t="s">
        <v>6274</v>
      </c>
    </row>
    <row r="1812" spans="1:25" ht="22.5" hidden="1" x14ac:dyDescent="0.25">
      <c r="A1812" s="4">
        <v>1810</v>
      </c>
      <c r="B1812" s="136" t="s">
        <v>1959</v>
      </c>
      <c r="C1812" s="140" t="s">
        <v>167</v>
      </c>
      <c r="D1812" s="138" t="s">
        <v>5597</v>
      </c>
      <c r="E1812" s="137" t="s">
        <v>5957</v>
      </c>
      <c r="M1812" s="137" t="s">
        <v>2037</v>
      </c>
      <c r="O1812" s="136" t="s">
        <v>6063</v>
      </c>
      <c r="Q1812" s="19">
        <v>1</v>
      </c>
      <c r="T1812" s="140" t="s">
        <v>2082</v>
      </c>
      <c r="Y1812" s="136" t="s">
        <v>6275</v>
      </c>
    </row>
    <row r="1813" spans="1:25" hidden="1" x14ac:dyDescent="0.25">
      <c r="A1813" s="4">
        <v>1811</v>
      </c>
      <c r="B1813" s="136" t="s">
        <v>1959</v>
      </c>
      <c r="C1813" s="140"/>
      <c r="D1813" s="138" t="s">
        <v>5598</v>
      </c>
      <c r="E1813" s="137"/>
      <c r="M1813" s="137"/>
      <c r="O1813" s="136"/>
      <c r="Q1813" s="19"/>
      <c r="T1813" s="140"/>
      <c r="Y1813" s="136" t="s">
        <v>6276</v>
      </c>
    </row>
    <row r="1814" spans="1:25" ht="22.5" hidden="1" x14ac:dyDescent="0.25">
      <c r="A1814" s="4">
        <v>1812</v>
      </c>
      <c r="B1814" s="136" t="s">
        <v>1959</v>
      </c>
      <c r="C1814" s="140" t="s">
        <v>4053</v>
      </c>
      <c r="D1814" s="138" t="s">
        <v>5590</v>
      </c>
      <c r="E1814" s="137" t="s">
        <v>5959</v>
      </c>
      <c r="M1814" s="137" t="s">
        <v>6036</v>
      </c>
      <c r="O1814" s="136" t="s">
        <v>6084</v>
      </c>
      <c r="Q1814" s="19">
        <v>1</v>
      </c>
      <c r="T1814" s="140" t="s">
        <v>2082</v>
      </c>
      <c r="Y1814" s="136" t="s">
        <v>6277</v>
      </c>
    </row>
    <row r="1815" spans="1:25" ht="22.5" hidden="1" x14ac:dyDescent="0.25">
      <c r="A1815" s="4">
        <v>1813</v>
      </c>
      <c r="B1815" s="136" t="s">
        <v>1959</v>
      </c>
      <c r="C1815" s="140" t="s">
        <v>4053</v>
      </c>
      <c r="D1815" s="138" t="s">
        <v>5599</v>
      </c>
      <c r="E1815" s="137" t="s">
        <v>5960</v>
      </c>
      <c r="M1815" s="137" t="s">
        <v>6036</v>
      </c>
      <c r="O1815" s="136" t="s">
        <v>6085</v>
      </c>
      <c r="Q1815" s="19">
        <v>1</v>
      </c>
      <c r="T1815" s="140" t="s">
        <v>2082</v>
      </c>
      <c r="Y1815" s="136" t="s">
        <v>6278</v>
      </c>
    </row>
    <row r="1816" spans="1:25" ht="22.5" hidden="1" x14ac:dyDescent="0.25">
      <c r="A1816" s="4">
        <v>1814</v>
      </c>
      <c r="B1816" s="136" t="s">
        <v>1959</v>
      </c>
      <c r="C1816" s="140" t="s">
        <v>4053</v>
      </c>
      <c r="D1816" s="138" t="s">
        <v>5593</v>
      </c>
      <c r="E1816" s="137" t="s">
        <v>5960</v>
      </c>
      <c r="M1816" s="137" t="s">
        <v>6036</v>
      </c>
      <c r="O1816" s="136" t="s">
        <v>6084</v>
      </c>
      <c r="Q1816" s="19">
        <v>1</v>
      </c>
      <c r="T1816" s="140" t="s">
        <v>2082</v>
      </c>
      <c r="Y1816" s="136" t="s">
        <v>6279</v>
      </c>
    </row>
    <row r="1817" spans="1:25" ht="22.5" hidden="1" x14ac:dyDescent="0.25">
      <c r="A1817" s="4">
        <v>1815</v>
      </c>
      <c r="B1817" s="136" t="s">
        <v>1959</v>
      </c>
      <c r="C1817" s="140" t="s">
        <v>4053</v>
      </c>
      <c r="D1817" s="138" t="s">
        <v>5600</v>
      </c>
      <c r="E1817" s="137">
        <v>9422</v>
      </c>
      <c r="M1817" s="137" t="s">
        <v>3908</v>
      </c>
      <c r="O1817" s="136" t="s">
        <v>6084</v>
      </c>
      <c r="Q1817" s="19">
        <v>1</v>
      </c>
      <c r="T1817" s="140" t="s">
        <v>2082</v>
      </c>
      <c r="Y1817" s="136" t="s">
        <v>6280</v>
      </c>
    </row>
    <row r="1818" spans="1:25" ht="22.5" hidden="1" x14ac:dyDescent="0.25">
      <c r="A1818" s="4">
        <v>1816</v>
      </c>
      <c r="B1818" s="136" t="s">
        <v>1959</v>
      </c>
      <c r="C1818" s="140" t="s">
        <v>4053</v>
      </c>
      <c r="D1818" s="138" t="s">
        <v>5601</v>
      </c>
      <c r="E1818" s="137" t="s">
        <v>5961</v>
      </c>
      <c r="M1818" s="137" t="s">
        <v>1047</v>
      </c>
      <c r="O1818" s="136" t="s">
        <v>6085</v>
      </c>
      <c r="Q1818" s="19">
        <v>1</v>
      </c>
      <c r="T1818" s="140" t="s">
        <v>2082</v>
      </c>
      <c r="Y1818" s="136" t="s">
        <v>6281</v>
      </c>
    </row>
    <row r="1819" spans="1:25" ht="22.5" hidden="1" x14ac:dyDescent="0.25">
      <c r="A1819" s="4">
        <v>1817</v>
      </c>
      <c r="B1819" s="136" t="s">
        <v>1959</v>
      </c>
      <c r="C1819" s="140" t="s">
        <v>4053</v>
      </c>
      <c r="D1819" s="138" t="s">
        <v>5597</v>
      </c>
      <c r="E1819" s="137" t="s">
        <v>5960</v>
      </c>
      <c r="M1819" s="137" t="s">
        <v>6036</v>
      </c>
      <c r="O1819" s="136" t="s">
        <v>6084</v>
      </c>
      <c r="Q1819" s="19">
        <v>1</v>
      </c>
      <c r="T1819" s="140" t="s">
        <v>2082</v>
      </c>
      <c r="Y1819" s="136" t="s">
        <v>6282</v>
      </c>
    </row>
    <row r="1820" spans="1:25" hidden="1" x14ac:dyDescent="0.25">
      <c r="A1820" s="4">
        <v>1818</v>
      </c>
      <c r="B1820" s="136" t="s">
        <v>1959</v>
      </c>
      <c r="C1820" s="140" t="s">
        <v>167</v>
      </c>
      <c r="D1820" s="138" t="s">
        <v>5602</v>
      </c>
      <c r="E1820" s="137"/>
      <c r="M1820" s="137" t="s">
        <v>2045</v>
      </c>
      <c r="O1820" s="136" t="s">
        <v>2059</v>
      </c>
      <c r="Q1820" s="19">
        <v>1</v>
      </c>
      <c r="T1820" s="140" t="s">
        <v>2082</v>
      </c>
      <c r="Y1820" s="136" t="s">
        <v>6283</v>
      </c>
    </row>
    <row r="1821" spans="1:25" hidden="1" x14ac:dyDescent="0.25">
      <c r="A1821" s="4">
        <v>1819</v>
      </c>
      <c r="B1821" s="136" t="s">
        <v>1959</v>
      </c>
      <c r="C1821" s="140" t="s">
        <v>167</v>
      </c>
      <c r="D1821" s="138" t="s">
        <v>5603</v>
      </c>
      <c r="E1821" s="137"/>
      <c r="M1821" s="137" t="s">
        <v>2045</v>
      </c>
      <c r="O1821" s="136" t="s">
        <v>2059</v>
      </c>
      <c r="Q1821" s="19">
        <v>1</v>
      </c>
      <c r="T1821" s="140" t="s">
        <v>2082</v>
      </c>
      <c r="Y1821" s="136" t="s">
        <v>6284</v>
      </c>
    </row>
    <row r="1822" spans="1:25" hidden="1" x14ac:dyDescent="0.25">
      <c r="A1822" s="4">
        <v>1820</v>
      </c>
      <c r="B1822" s="136" t="s">
        <v>1769</v>
      </c>
      <c r="C1822" s="140" t="s">
        <v>167</v>
      </c>
      <c r="D1822" s="136" t="s">
        <v>5604</v>
      </c>
      <c r="E1822" s="137"/>
      <c r="M1822" s="140"/>
      <c r="O1822" s="136" t="s">
        <v>6086</v>
      </c>
      <c r="Q1822" s="140">
        <v>1.6</v>
      </c>
      <c r="T1822" s="140" t="s">
        <v>2083</v>
      </c>
      <c r="Y1822" s="136" t="s">
        <v>6285</v>
      </c>
    </row>
    <row r="1823" spans="1:25" hidden="1" x14ac:dyDescent="0.25">
      <c r="A1823" s="4">
        <v>1821</v>
      </c>
      <c r="B1823" s="136" t="s">
        <v>1769</v>
      </c>
      <c r="C1823" s="140" t="s">
        <v>167</v>
      </c>
      <c r="D1823" s="136" t="s">
        <v>5605</v>
      </c>
      <c r="E1823" s="137"/>
      <c r="M1823" s="140"/>
      <c r="O1823" s="136" t="s">
        <v>6086</v>
      </c>
      <c r="Q1823" s="140">
        <v>1.6</v>
      </c>
      <c r="T1823" s="140" t="s">
        <v>2083</v>
      </c>
      <c r="Y1823" s="136" t="s">
        <v>6286</v>
      </c>
    </row>
    <row r="1824" spans="1:25" hidden="1" x14ac:dyDescent="0.25">
      <c r="A1824" s="4">
        <v>1822</v>
      </c>
      <c r="B1824" s="136" t="s">
        <v>1769</v>
      </c>
      <c r="C1824" s="140" t="s">
        <v>167</v>
      </c>
      <c r="D1824" s="136" t="s">
        <v>5606</v>
      </c>
      <c r="E1824" s="137"/>
      <c r="M1824" s="140"/>
      <c r="O1824" s="136" t="s">
        <v>6086</v>
      </c>
      <c r="Q1824" s="140">
        <v>1.6</v>
      </c>
      <c r="T1824" s="140" t="s">
        <v>2083</v>
      </c>
      <c r="Y1824" s="136" t="s">
        <v>6287</v>
      </c>
    </row>
    <row r="1825" spans="1:25" hidden="1" x14ac:dyDescent="0.25">
      <c r="A1825" s="4">
        <v>1823</v>
      </c>
      <c r="B1825" s="136" t="s">
        <v>1769</v>
      </c>
      <c r="C1825" s="140" t="s">
        <v>167</v>
      </c>
      <c r="D1825" s="136" t="s">
        <v>5607</v>
      </c>
      <c r="E1825" s="137" t="s">
        <v>5962</v>
      </c>
      <c r="M1825" s="140" t="s">
        <v>2046</v>
      </c>
      <c r="O1825" s="136" t="s">
        <v>6087</v>
      </c>
      <c r="Q1825" s="140" t="s">
        <v>3254</v>
      </c>
      <c r="T1825" s="140" t="s">
        <v>2083</v>
      </c>
      <c r="Y1825" s="136" t="s">
        <v>6288</v>
      </c>
    </row>
    <row r="1826" spans="1:25" hidden="1" x14ac:dyDescent="0.25">
      <c r="A1826" s="4">
        <v>1824</v>
      </c>
      <c r="B1826" s="136" t="s">
        <v>1769</v>
      </c>
      <c r="C1826" s="140" t="s">
        <v>167</v>
      </c>
      <c r="D1826" s="136" t="s">
        <v>5608</v>
      </c>
      <c r="E1826" s="137" t="s">
        <v>5963</v>
      </c>
      <c r="M1826" s="140" t="s">
        <v>2046</v>
      </c>
      <c r="O1826" s="136" t="s">
        <v>6087</v>
      </c>
      <c r="Q1826" s="140" t="s">
        <v>3254</v>
      </c>
      <c r="T1826" s="140" t="s">
        <v>2083</v>
      </c>
      <c r="Y1826" s="136" t="s">
        <v>6289</v>
      </c>
    </row>
    <row r="1827" spans="1:25" hidden="1" x14ac:dyDescent="0.25">
      <c r="A1827" s="4">
        <v>1825</v>
      </c>
      <c r="B1827" s="136" t="s">
        <v>1769</v>
      </c>
      <c r="C1827" s="140" t="s">
        <v>167</v>
      </c>
      <c r="D1827" s="136" t="s">
        <v>5609</v>
      </c>
      <c r="E1827" s="137" t="s">
        <v>5964</v>
      </c>
      <c r="M1827" s="140" t="s">
        <v>2046</v>
      </c>
      <c r="O1827" s="136" t="s">
        <v>6087</v>
      </c>
      <c r="Q1827" s="140" t="s">
        <v>3254</v>
      </c>
      <c r="T1827" s="140" t="s">
        <v>2083</v>
      </c>
      <c r="Y1827" s="136" t="s">
        <v>6290</v>
      </c>
    </row>
    <row r="1828" spans="1:25" hidden="1" x14ac:dyDescent="0.25">
      <c r="A1828" s="4">
        <v>1826</v>
      </c>
      <c r="B1828" s="136" t="s">
        <v>1769</v>
      </c>
      <c r="C1828" s="140" t="s">
        <v>167</v>
      </c>
      <c r="D1828" s="136" t="s">
        <v>5610</v>
      </c>
      <c r="E1828" s="137" t="s">
        <v>5965</v>
      </c>
      <c r="M1828" s="140" t="s">
        <v>2046</v>
      </c>
      <c r="O1828" s="136" t="s">
        <v>6087</v>
      </c>
      <c r="Q1828" s="140" t="s">
        <v>3254</v>
      </c>
      <c r="T1828" s="140" t="s">
        <v>2083</v>
      </c>
      <c r="Y1828" s="136" t="s">
        <v>6291</v>
      </c>
    </row>
    <row r="1829" spans="1:25" hidden="1" x14ac:dyDescent="0.25">
      <c r="A1829" s="4">
        <v>1827</v>
      </c>
      <c r="B1829" s="136" t="s">
        <v>1769</v>
      </c>
      <c r="C1829" s="140" t="s">
        <v>167</v>
      </c>
      <c r="D1829" s="136" t="s">
        <v>5611</v>
      </c>
      <c r="E1829" s="137" t="s">
        <v>5966</v>
      </c>
      <c r="M1829" s="140" t="s">
        <v>2046</v>
      </c>
      <c r="O1829" s="136" t="s">
        <v>6087</v>
      </c>
      <c r="Q1829" s="140" t="s">
        <v>3254</v>
      </c>
      <c r="T1829" s="140" t="s">
        <v>2083</v>
      </c>
      <c r="Y1829" s="136" t="s">
        <v>6292</v>
      </c>
    </row>
    <row r="1830" spans="1:25" hidden="1" x14ac:dyDescent="0.25">
      <c r="A1830" s="4">
        <v>1828</v>
      </c>
      <c r="B1830" s="136" t="s">
        <v>1769</v>
      </c>
      <c r="C1830" s="140" t="s">
        <v>167</v>
      </c>
      <c r="D1830" s="136" t="s">
        <v>5612</v>
      </c>
      <c r="E1830" s="137" t="s">
        <v>5967</v>
      </c>
      <c r="M1830" s="140" t="s">
        <v>2046</v>
      </c>
      <c r="O1830" s="136" t="s">
        <v>6087</v>
      </c>
      <c r="Q1830" s="140" t="s">
        <v>3254</v>
      </c>
      <c r="T1830" s="140" t="s">
        <v>2083</v>
      </c>
      <c r="Y1830" s="136" t="s">
        <v>6293</v>
      </c>
    </row>
    <row r="1831" spans="1:25" hidden="1" x14ac:dyDescent="0.25">
      <c r="A1831" s="4">
        <v>1829</v>
      </c>
      <c r="B1831" s="136" t="s">
        <v>1769</v>
      </c>
      <c r="C1831" s="140" t="s">
        <v>167</v>
      </c>
      <c r="D1831" s="136" t="s">
        <v>5613</v>
      </c>
      <c r="E1831" s="137"/>
      <c r="M1831" s="140"/>
      <c r="O1831" s="136" t="s">
        <v>6088</v>
      </c>
      <c r="Q1831" s="140">
        <v>1</v>
      </c>
      <c r="T1831" s="140" t="s">
        <v>2083</v>
      </c>
      <c r="Y1831" s="136" t="s">
        <v>6294</v>
      </c>
    </row>
    <row r="1832" spans="1:25" hidden="1" x14ac:dyDescent="0.25">
      <c r="A1832" s="4">
        <v>1830</v>
      </c>
      <c r="B1832" s="136" t="s">
        <v>1769</v>
      </c>
      <c r="C1832" s="140" t="s">
        <v>167</v>
      </c>
      <c r="D1832" s="136" t="s">
        <v>5614</v>
      </c>
      <c r="E1832" s="137"/>
      <c r="M1832" s="140"/>
      <c r="O1832" s="136" t="s">
        <v>2067</v>
      </c>
      <c r="Q1832" s="140">
        <v>1</v>
      </c>
      <c r="T1832" s="140" t="s">
        <v>2083</v>
      </c>
      <c r="Y1832" s="136" t="s">
        <v>6295</v>
      </c>
    </row>
    <row r="1833" spans="1:25" hidden="1" x14ac:dyDescent="0.25">
      <c r="A1833" s="4">
        <v>1831</v>
      </c>
      <c r="B1833" s="136" t="s">
        <v>1769</v>
      </c>
      <c r="C1833" s="140" t="s">
        <v>167</v>
      </c>
      <c r="D1833" s="136" t="s">
        <v>5615</v>
      </c>
      <c r="E1833" s="137"/>
      <c r="M1833" s="140"/>
      <c r="O1833" s="136" t="s">
        <v>6089</v>
      </c>
      <c r="Q1833" s="140">
        <v>1</v>
      </c>
      <c r="T1833" s="140" t="s">
        <v>194</v>
      </c>
      <c r="Y1833" s="136" t="s">
        <v>6296</v>
      </c>
    </row>
    <row r="1834" spans="1:25" hidden="1" x14ac:dyDescent="0.25">
      <c r="A1834" s="4">
        <v>1832</v>
      </c>
      <c r="B1834" s="136" t="s">
        <v>1769</v>
      </c>
      <c r="C1834" s="140" t="s">
        <v>167</v>
      </c>
      <c r="D1834" s="136" t="s">
        <v>5616</v>
      </c>
      <c r="E1834" s="137"/>
      <c r="M1834" s="140" t="s">
        <v>2046</v>
      </c>
      <c r="O1834" s="136" t="s">
        <v>6090</v>
      </c>
      <c r="Q1834" s="140">
        <v>1</v>
      </c>
      <c r="T1834" s="140" t="s">
        <v>194</v>
      </c>
      <c r="Y1834" s="136" t="s">
        <v>6297</v>
      </c>
    </row>
    <row r="1835" spans="1:25" hidden="1" x14ac:dyDescent="0.25">
      <c r="A1835" s="4">
        <v>1833</v>
      </c>
      <c r="B1835" s="136" t="s">
        <v>1769</v>
      </c>
      <c r="C1835" s="140" t="s">
        <v>167</v>
      </c>
      <c r="D1835" s="136" t="s">
        <v>5617</v>
      </c>
      <c r="E1835" s="137"/>
      <c r="M1835" s="140" t="s">
        <v>2046</v>
      </c>
      <c r="O1835" s="136" t="s">
        <v>6090</v>
      </c>
      <c r="Q1835" s="140">
        <v>1</v>
      </c>
      <c r="T1835" s="140" t="s">
        <v>194</v>
      </c>
      <c r="Y1835" s="136" t="s">
        <v>6298</v>
      </c>
    </row>
    <row r="1836" spans="1:25" hidden="1" x14ac:dyDescent="0.25">
      <c r="A1836" s="4">
        <v>1834</v>
      </c>
      <c r="B1836" s="136" t="s">
        <v>1769</v>
      </c>
      <c r="C1836" s="140" t="s">
        <v>167</v>
      </c>
      <c r="D1836" s="136" t="s">
        <v>5618</v>
      </c>
      <c r="E1836" s="137"/>
      <c r="M1836" s="140" t="s">
        <v>2046</v>
      </c>
      <c r="O1836" s="136" t="s">
        <v>6089</v>
      </c>
      <c r="Q1836" s="140">
        <v>1</v>
      </c>
      <c r="T1836" s="140" t="s">
        <v>194</v>
      </c>
      <c r="Y1836" s="136" t="s">
        <v>6299</v>
      </c>
    </row>
    <row r="1837" spans="1:25" hidden="1" x14ac:dyDescent="0.25">
      <c r="A1837" s="4">
        <v>1835</v>
      </c>
      <c r="B1837" s="136" t="s">
        <v>1769</v>
      </c>
      <c r="C1837" s="140" t="s">
        <v>167</v>
      </c>
      <c r="D1837" s="136" t="s">
        <v>5619</v>
      </c>
      <c r="E1837" s="137"/>
      <c r="M1837" s="140" t="s">
        <v>2046</v>
      </c>
      <c r="O1837" s="136" t="s">
        <v>6090</v>
      </c>
      <c r="Q1837" s="140">
        <v>1</v>
      </c>
      <c r="T1837" s="140" t="s">
        <v>194</v>
      </c>
      <c r="Y1837" s="136" t="s">
        <v>6300</v>
      </c>
    </row>
    <row r="1838" spans="1:25" hidden="1" x14ac:dyDescent="0.25">
      <c r="A1838" s="4">
        <v>1836</v>
      </c>
      <c r="B1838" s="136" t="s">
        <v>1769</v>
      </c>
      <c r="C1838" s="140" t="s">
        <v>167</v>
      </c>
      <c r="D1838" s="136" t="s">
        <v>5620</v>
      </c>
      <c r="E1838" s="137"/>
      <c r="M1838" s="140" t="s">
        <v>2046</v>
      </c>
      <c r="O1838" s="136" t="s">
        <v>6090</v>
      </c>
      <c r="Q1838" s="140">
        <v>1</v>
      </c>
      <c r="T1838" s="140" t="s">
        <v>194</v>
      </c>
      <c r="Y1838" s="136" t="s">
        <v>6301</v>
      </c>
    </row>
    <row r="1839" spans="1:25" hidden="1" x14ac:dyDescent="0.25">
      <c r="A1839" s="4">
        <v>1837</v>
      </c>
      <c r="B1839" s="136" t="s">
        <v>1769</v>
      </c>
      <c r="C1839" s="140" t="s">
        <v>167</v>
      </c>
      <c r="D1839" s="136" t="s">
        <v>5621</v>
      </c>
      <c r="E1839" s="137"/>
      <c r="M1839" s="140" t="s">
        <v>2046</v>
      </c>
      <c r="O1839" s="136" t="s">
        <v>6089</v>
      </c>
      <c r="Q1839" s="140">
        <v>1</v>
      </c>
      <c r="T1839" s="140" t="s">
        <v>194</v>
      </c>
      <c r="Y1839" s="136" t="s">
        <v>6302</v>
      </c>
    </row>
    <row r="1840" spans="1:25" hidden="1" x14ac:dyDescent="0.25">
      <c r="A1840" s="4">
        <v>1838</v>
      </c>
      <c r="B1840" s="136" t="s">
        <v>1769</v>
      </c>
      <c r="C1840" s="140" t="s">
        <v>167</v>
      </c>
      <c r="D1840" s="136" t="s">
        <v>5622</v>
      </c>
      <c r="E1840" s="137"/>
      <c r="M1840" s="140" t="s">
        <v>2046</v>
      </c>
      <c r="O1840" s="136" t="s">
        <v>6090</v>
      </c>
      <c r="Q1840" s="140">
        <v>1</v>
      </c>
      <c r="T1840" s="140" t="s">
        <v>194</v>
      </c>
      <c r="Y1840" s="136" t="s">
        <v>6303</v>
      </c>
    </row>
    <row r="1841" spans="1:25" hidden="1" x14ac:dyDescent="0.25">
      <c r="A1841" s="4">
        <v>1839</v>
      </c>
      <c r="B1841" s="136" t="s">
        <v>1769</v>
      </c>
      <c r="C1841" s="140" t="s">
        <v>167</v>
      </c>
      <c r="D1841" s="136" t="s">
        <v>5623</v>
      </c>
      <c r="E1841" s="137"/>
      <c r="M1841" s="140" t="s">
        <v>2046</v>
      </c>
      <c r="O1841" s="136" t="s">
        <v>2049</v>
      </c>
      <c r="Q1841" s="140">
        <v>1</v>
      </c>
      <c r="T1841" s="140" t="s">
        <v>194</v>
      </c>
      <c r="Y1841" s="136" t="s">
        <v>6304</v>
      </c>
    </row>
    <row r="1842" spans="1:25" hidden="1" x14ac:dyDescent="0.25">
      <c r="A1842" s="4">
        <v>1840</v>
      </c>
      <c r="B1842" s="136" t="s">
        <v>1769</v>
      </c>
      <c r="C1842" s="140" t="s">
        <v>167</v>
      </c>
      <c r="D1842" s="136" t="s">
        <v>5624</v>
      </c>
      <c r="E1842" s="137"/>
      <c r="M1842" s="140" t="s">
        <v>2046</v>
      </c>
      <c r="O1842" s="136" t="s">
        <v>6089</v>
      </c>
      <c r="Q1842" s="140">
        <v>1</v>
      </c>
      <c r="T1842" s="140" t="s">
        <v>194</v>
      </c>
      <c r="Y1842" s="136" t="s">
        <v>6305</v>
      </c>
    </row>
    <row r="1843" spans="1:25" hidden="1" x14ac:dyDescent="0.25">
      <c r="A1843" s="4">
        <v>1841</v>
      </c>
      <c r="B1843" s="136" t="s">
        <v>1769</v>
      </c>
      <c r="C1843" s="140" t="s">
        <v>167</v>
      </c>
      <c r="D1843" s="136" t="s">
        <v>5625</v>
      </c>
      <c r="E1843" s="137"/>
      <c r="M1843" s="140" t="s">
        <v>2046</v>
      </c>
      <c r="O1843" s="136" t="s">
        <v>6090</v>
      </c>
      <c r="Q1843" s="140">
        <v>1</v>
      </c>
      <c r="T1843" s="140" t="s">
        <v>194</v>
      </c>
      <c r="Y1843" s="136" t="s">
        <v>6306</v>
      </c>
    </row>
    <row r="1844" spans="1:25" hidden="1" x14ac:dyDescent="0.25">
      <c r="A1844" s="4">
        <v>1842</v>
      </c>
      <c r="B1844" s="136" t="s">
        <v>1769</v>
      </c>
      <c r="C1844" s="140" t="s">
        <v>167</v>
      </c>
      <c r="D1844" s="136" t="s">
        <v>5626</v>
      </c>
      <c r="E1844" s="137"/>
      <c r="M1844" s="140" t="s">
        <v>2046</v>
      </c>
      <c r="O1844" s="136" t="s">
        <v>6090</v>
      </c>
      <c r="Q1844" s="140">
        <v>1</v>
      </c>
      <c r="T1844" s="140" t="s">
        <v>194</v>
      </c>
      <c r="Y1844" s="136" t="s">
        <v>6307</v>
      </c>
    </row>
    <row r="1845" spans="1:25" hidden="1" x14ac:dyDescent="0.25">
      <c r="A1845" s="4">
        <v>1843</v>
      </c>
      <c r="B1845" s="136" t="s">
        <v>1769</v>
      </c>
      <c r="C1845" s="140" t="s">
        <v>167</v>
      </c>
      <c r="D1845" s="136" t="s">
        <v>5627</v>
      </c>
      <c r="E1845" s="137"/>
      <c r="M1845" s="140" t="s">
        <v>2046</v>
      </c>
      <c r="O1845" s="136" t="s">
        <v>6089</v>
      </c>
      <c r="Q1845" s="140">
        <v>1</v>
      </c>
      <c r="T1845" s="140" t="s">
        <v>194</v>
      </c>
      <c r="Y1845" s="136" t="s">
        <v>6308</v>
      </c>
    </row>
    <row r="1846" spans="1:25" hidden="1" x14ac:dyDescent="0.25">
      <c r="A1846" s="4">
        <v>1844</v>
      </c>
      <c r="B1846" s="136" t="s">
        <v>1769</v>
      </c>
      <c r="C1846" s="140" t="s">
        <v>167</v>
      </c>
      <c r="D1846" s="136" t="s">
        <v>5628</v>
      </c>
      <c r="E1846" s="137"/>
      <c r="M1846" s="140" t="s">
        <v>2046</v>
      </c>
      <c r="O1846" s="136" t="s">
        <v>6090</v>
      </c>
      <c r="Q1846" s="140">
        <v>1</v>
      </c>
      <c r="T1846" s="140" t="s">
        <v>194</v>
      </c>
      <c r="Y1846" s="136" t="s">
        <v>6309</v>
      </c>
    </row>
    <row r="1847" spans="1:25" hidden="1" x14ac:dyDescent="0.25">
      <c r="A1847" s="4">
        <v>1845</v>
      </c>
      <c r="B1847" s="136" t="s">
        <v>1769</v>
      </c>
      <c r="C1847" s="140" t="s">
        <v>167</v>
      </c>
      <c r="D1847" s="136" t="s">
        <v>5629</v>
      </c>
      <c r="E1847" s="137"/>
      <c r="M1847" s="140" t="s">
        <v>2046</v>
      </c>
      <c r="O1847" s="136" t="s">
        <v>6090</v>
      </c>
      <c r="Q1847" s="140">
        <v>1</v>
      </c>
      <c r="T1847" s="140" t="s">
        <v>194</v>
      </c>
      <c r="Y1847" s="136" t="s">
        <v>6310</v>
      </c>
    </row>
    <row r="1848" spans="1:25" hidden="1" x14ac:dyDescent="0.25">
      <c r="A1848" s="4">
        <v>1846</v>
      </c>
      <c r="B1848" s="136" t="s">
        <v>1769</v>
      </c>
      <c r="C1848" s="140" t="s">
        <v>167</v>
      </c>
      <c r="D1848" s="136" t="s">
        <v>5630</v>
      </c>
      <c r="E1848" s="137"/>
      <c r="M1848" s="140"/>
      <c r="O1848" s="136" t="s">
        <v>2073</v>
      </c>
      <c r="Q1848" s="140">
        <v>1.5</v>
      </c>
      <c r="T1848" s="140" t="s">
        <v>6172</v>
      </c>
      <c r="Y1848" s="136" t="s">
        <v>6311</v>
      </c>
    </row>
    <row r="1849" spans="1:25" hidden="1" x14ac:dyDescent="0.25">
      <c r="A1849" s="4">
        <v>1847</v>
      </c>
      <c r="B1849" s="136" t="s">
        <v>1769</v>
      </c>
      <c r="C1849" s="140" t="s">
        <v>167</v>
      </c>
      <c r="D1849" s="136" t="s">
        <v>5631</v>
      </c>
      <c r="E1849" s="137"/>
      <c r="M1849" s="140"/>
      <c r="O1849" s="136" t="s">
        <v>2073</v>
      </c>
      <c r="Q1849" s="140">
        <v>1.6</v>
      </c>
      <c r="T1849" s="140" t="s">
        <v>6172</v>
      </c>
      <c r="Y1849" s="136" t="s">
        <v>6312</v>
      </c>
    </row>
    <row r="1850" spans="1:25" hidden="1" x14ac:dyDescent="0.25">
      <c r="A1850" s="4">
        <v>1848</v>
      </c>
      <c r="B1850" s="136" t="s">
        <v>1769</v>
      </c>
      <c r="C1850" s="140" t="s">
        <v>167</v>
      </c>
      <c r="D1850" s="136" t="s">
        <v>5632</v>
      </c>
      <c r="E1850" s="137"/>
      <c r="M1850" s="140"/>
      <c r="O1850" s="136" t="s">
        <v>2073</v>
      </c>
      <c r="Q1850" s="140">
        <v>1.5</v>
      </c>
      <c r="T1850" s="140" t="s">
        <v>2083</v>
      </c>
      <c r="Y1850" s="136" t="s">
        <v>6313</v>
      </c>
    </row>
    <row r="1851" spans="1:25" hidden="1" x14ac:dyDescent="0.25">
      <c r="A1851" s="4">
        <v>1849</v>
      </c>
      <c r="B1851" s="136" t="s">
        <v>1769</v>
      </c>
      <c r="C1851" s="140" t="s">
        <v>167</v>
      </c>
      <c r="D1851" s="136" t="s">
        <v>5633</v>
      </c>
      <c r="E1851" s="137"/>
      <c r="M1851" s="140"/>
      <c r="O1851" s="136" t="s">
        <v>2073</v>
      </c>
      <c r="Q1851" s="140">
        <v>1.5</v>
      </c>
      <c r="T1851" s="140" t="s">
        <v>2083</v>
      </c>
      <c r="Y1851" s="136" t="s">
        <v>6314</v>
      </c>
    </row>
    <row r="1852" spans="1:25" hidden="1" x14ac:dyDescent="0.25">
      <c r="A1852" s="4">
        <v>1850</v>
      </c>
      <c r="B1852" s="136" t="s">
        <v>1769</v>
      </c>
      <c r="C1852" s="140" t="s">
        <v>167</v>
      </c>
      <c r="D1852" s="136" t="s">
        <v>5634</v>
      </c>
      <c r="E1852" s="137"/>
      <c r="M1852" s="140"/>
      <c r="O1852" s="136" t="s">
        <v>6086</v>
      </c>
      <c r="Q1852" s="140">
        <v>1.6</v>
      </c>
      <c r="T1852" s="140" t="s">
        <v>2083</v>
      </c>
      <c r="Y1852" s="136" t="s">
        <v>6315</v>
      </c>
    </row>
    <row r="1853" spans="1:25" hidden="1" x14ac:dyDescent="0.25">
      <c r="A1853" s="4">
        <v>1851</v>
      </c>
      <c r="B1853" s="136" t="s">
        <v>1769</v>
      </c>
      <c r="C1853" s="140" t="s">
        <v>167</v>
      </c>
      <c r="D1853" s="136" t="s">
        <v>5634</v>
      </c>
      <c r="E1853" s="137"/>
      <c r="M1853" s="140"/>
      <c r="O1853" s="136" t="s">
        <v>6086</v>
      </c>
      <c r="Q1853" s="140">
        <v>1.6</v>
      </c>
      <c r="T1853" s="140" t="s">
        <v>2083</v>
      </c>
      <c r="Y1853" s="136" t="s">
        <v>6316</v>
      </c>
    </row>
    <row r="1854" spans="1:25" hidden="1" x14ac:dyDescent="0.25">
      <c r="A1854" s="4">
        <v>1852</v>
      </c>
      <c r="B1854" s="136" t="s">
        <v>1769</v>
      </c>
      <c r="C1854" s="140" t="s">
        <v>167</v>
      </c>
      <c r="D1854" s="136" t="s">
        <v>5635</v>
      </c>
      <c r="E1854" s="137"/>
      <c r="M1854" s="140"/>
      <c r="O1854" s="136" t="s">
        <v>6086</v>
      </c>
      <c r="Q1854" s="140">
        <v>1.6</v>
      </c>
      <c r="T1854" s="140" t="s">
        <v>2083</v>
      </c>
      <c r="Y1854" s="136" t="s">
        <v>6317</v>
      </c>
    </row>
    <row r="1855" spans="1:25" hidden="1" x14ac:dyDescent="0.25">
      <c r="A1855" s="4">
        <v>1853</v>
      </c>
      <c r="B1855" s="136" t="s">
        <v>1769</v>
      </c>
      <c r="C1855" s="140" t="s">
        <v>167</v>
      </c>
      <c r="D1855" s="136" t="s">
        <v>5636</v>
      </c>
      <c r="E1855" s="137"/>
      <c r="M1855" s="140"/>
      <c r="O1855" s="136" t="s">
        <v>6061</v>
      </c>
      <c r="Q1855" s="140">
        <v>1</v>
      </c>
      <c r="T1855" s="140" t="s">
        <v>2083</v>
      </c>
      <c r="Y1855" s="136" t="s">
        <v>6318</v>
      </c>
    </row>
    <row r="1856" spans="1:25" hidden="1" x14ac:dyDescent="0.25">
      <c r="A1856" s="4">
        <v>1854</v>
      </c>
      <c r="B1856" s="136" t="s">
        <v>1769</v>
      </c>
      <c r="C1856" s="140" t="s">
        <v>167</v>
      </c>
      <c r="D1856" s="136" t="s">
        <v>5637</v>
      </c>
      <c r="E1856" s="137"/>
      <c r="M1856" s="140"/>
      <c r="O1856" s="136" t="s">
        <v>6061</v>
      </c>
      <c r="Q1856" s="140">
        <v>1</v>
      </c>
      <c r="T1856" s="140" t="s">
        <v>2083</v>
      </c>
      <c r="Y1856" s="136" t="s">
        <v>6319</v>
      </c>
    </row>
    <row r="1857" spans="1:25" hidden="1" x14ac:dyDescent="0.25">
      <c r="A1857" s="4">
        <v>1855</v>
      </c>
      <c r="B1857" s="136" t="s">
        <v>1769</v>
      </c>
      <c r="C1857" s="140" t="s">
        <v>167</v>
      </c>
      <c r="D1857" s="136" t="s">
        <v>5638</v>
      </c>
      <c r="E1857" s="137"/>
      <c r="M1857" s="140"/>
      <c r="O1857" s="136" t="s">
        <v>2073</v>
      </c>
      <c r="Q1857" s="140">
        <v>1</v>
      </c>
      <c r="T1857" s="140" t="s">
        <v>2083</v>
      </c>
      <c r="Y1857" s="136" t="s">
        <v>6320</v>
      </c>
    </row>
    <row r="1858" spans="1:25" hidden="1" x14ac:dyDescent="0.25">
      <c r="A1858" s="4">
        <v>1856</v>
      </c>
      <c r="B1858" s="136" t="s">
        <v>1769</v>
      </c>
      <c r="C1858" s="140" t="s">
        <v>167</v>
      </c>
      <c r="D1858" s="136" t="s">
        <v>5639</v>
      </c>
      <c r="E1858" s="145"/>
      <c r="M1858" s="140" t="s">
        <v>2042</v>
      </c>
      <c r="O1858" s="136" t="s">
        <v>6091</v>
      </c>
      <c r="Q1858" s="140">
        <v>1</v>
      </c>
      <c r="T1858" s="140" t="s">
        <v>6171</v>
      </c>
      <c r="Y1858" s="136" t="s">
        <v>6321</v>
      </c>
    </row>
    <row r="1859" spans="1:25" hidden="1" x14ac:dyDescent="0.25">
      <c r="A1859" s="4">
        <v>1857</v>
      </c>
      <c r="B1859" s="136" t="s">
        <v>1769</v>
      </c>
      <c r="C1859" s="140" t="s">
        <v>167</v>
      </c>
      <c r="D1859" s="136" t="s">
        <v>5640</v>
      </c>
      <c r="E1859" s="145"/>
      <c r="M1859" s="140" t="s">
        <v>6037</v>
      </c>
      <c r="O1859" s="136" t="s">
        <v>6092</v>
      </c>
      <c r="Q1859" s="140">
        <v>1.5</v>
      </c>
      <c r="T1859" s="140" t="s">
        <v>208</v>
      </c>
      <c r="Y1859" s="136" t="s">
        <v>6322</v>
      </c>
    </row>
    <row r="1860" spans="1:25" hidden="1" x14ac:dyDescent="0.25">
      <c r="A1860" s="4">
        <v>1858</v>
      </c>
      <c r="B1860" s="136" t="s">
        <v>1769</v>
      </c>
      <c r="C1860" s="140" t="s">
        <v>167</v>
      </c>
      <c r="D1860" s="136" t="s">
        <v>5641</v>
      </c>
      <c r="E1860" s="145"/>
      <c r="M1860" s="140" t="s">
        <v>6037</v>
      </c>
      <c r="O1860" s="136" t="s">
        <v>6092</v>
      </c>
      <c r="Q1860" s="140">
        <v>1.5</v>
      </c>
      <c r="T1860" s="140" t="s">
        <v>208</v>
      </c>
      <c r="Y1860" s="136" t="s">
        <v>6323</v>
      </c>
    </row>
    <row r="1861" spans="1:25" hidden="1" x14ac:dyDescent="0.25">
      <c r="A1861" s="4">
        <v>1859</v>
      </c>
      <c r="B1861" s="136" t="s">
        <v>1769</v>
      </c>
      <c r="C1861" s="140" t="s">
        <v>167</v>
      </c>
      <c r="D1861" s="136" t="s">
        <v>5642</v>
      </c>
      <c r="E1861" s="145"/>
      <c r="M1861" s="140" t="s">
        <v>6037</v>
      </c>
      <c r="O1861" s="136" t="s">
        <v>6092</v>
      </c>
      <c r="Q1861" s="140">
        <v>1.5</v>
      </c>
      <c r="T1861" s="140" t="s">
        <v>208</v>
      </c>
      <c r="Y1861" s="136" t="s">
        <v>6324</v>
      </c>
    </row>
    <row r="1862" spans="1:25" hidden="1" x14ac:dyDescent="0.25">
      <c r="A1862" s="4">
        <v>1860</v>
      </c>
      <c r="B1862" s="136" t="s">
        <v>1769</v>
      </c>
      <c r="C1862" s="140" t="s">
        <v>167</v>
      </c>
      <c r="D1862" s="136" t="s">
        <v>5643</v>
      </c>
      <c r="E1862" s="145"/>
      <c r="M1862" s="140" t="s">
        <v>6037</v>
      </c>
      <c r="O1862" s="136" t="s">
        <v>6092</v>
      </c>
      <c r="Q1862" s="140">
        <v>1.5</v>
      </c>
      <c r="T1862" s="140" t="s">
        <v>208</v>
      </c>
      <c r="Y1862" s="136" t="s">
        <v>6325</v>
      </c>
    </row>
    <row r="1863" spans="1:25" hidden="1" x14ac:dyDescent="0.25">
      <c r="A1863" s="4">
        <v>1861</v>
      </c>
      <c r="B1863" s="136" t="s">
        <v>1769</v>
      </c>
      <c r="C1863" s="140" t="s">
        <v>167</v>
      </c>
      <c r="D1863" s="136" t="s">
        <v>5644</v>
      </c>
      <c r="E1863" s="145"/>
      <c r="M1863" s="140" t="s">
        <v>1063</v>
      </c>
      <c r="O1863" s="136" t="s">
        <v>6092</v>
      </c>
      <c r="Q1863" s="140">
        <v>1.5</v>
      </c>
      <c r="T1863" s="140" t="s">
        <v>208</v>
      </c>
      <c r="Y1863" s="136" t="s">
        <v>6326</v>
      </c>
    </row>
    <row r="1864" spans="1:25" hidden="1" x14ac:dyDescent="0.25">
      <c r="A1864" s="4">
        <v>1862</v>
      </c>
      <c r="B1864" s="136" t="s">
        <v>1769</v>
      </c>
      <c r="C1864" s="140" t="s">
        <v>167</v>
      </c>
      <c r="D1864" s="136" t="s">
        <v>5644</v>
      </c>
      <c r="E1864" s="145"/>
      <c r="M1864" s="140" t="s">
        <v>1063</v>
      </c>
      <c r="O1864" s="136" t="s">
        <v>6092</v>
      </c>
      <c r="Q1864" s="140">
        <v>1.5</v>
      </c>
      <c r="T1864" s="140" t="s">
        <v>208</v>
      </c>
      <c r="Y1864" s="136" t="s">
        <v>6327</v>
      </c>
    </row>
    <row r="1865" spans="1:25" ht="25.5" hidden="1" x14ac:dyDescent="0.25">
      <c r="A1865" s="4">
        <v>1863</v>
      </c>
      <c r="B1865" s="136" t="s">
        <v>1769</v>
      </c>
      <c r="C1865" s="140" t="s">
        <v>167</v>
      </c>
      <c r="D1865" s="136" t="s">
        <v>5645</v>
      </c>
      <c r="E1865" s="145" t="s">
        <v>5968</v>
      </c>
      <c r="M1865" s="140" t="s">
        <v>6038</v>
      </c>
      <c r="O1865" s="136" t="s">
        <v>2067</v>
      </c>
      <c r="Q1865" s="140">
        <v>1.5</v>
      </c>
      <c r="T1865" s="140" t="s">
        <v>367</v>
      </c>
      <c r="Y1865" s="136" t="s">
        <v>6328</v>
      </c>
    </row>
    <row r="1866" spans="1:25" ht="25.5" hidden="1" x14ac:dyDescent="0.25">
      <c r="A1866" s="4">
        <v>1864</v>
      </c>
      <c r="B1866" s="136" t="s">
        <v>1769</v>
      </c>
      <c r="C1866" s="140" t="s">
        <v>167</v>
      </c>
      <c r="D1866" s="136" t="s">
        <v>5646</v>
      </c>
      <c r="E1866" s="145" t="s">
        <v>5968</v>
      </c>
      <c r="M1866" s="140" t="s">
        <v>6038</v>
      </c>
      <c r="O1866" s="136" t="s">
        <v>2067</v>
      </c>
      <c r="Q1866" s="140">
        <v>1.5</v>
      </c>
      <c r="T1866" s="140" t="s">
        <v>367</v>
      </c>
      <c r="Y1866" s="136" t="s">
        <v>6329</v>
      </c>
    </row>
    <row r="1867" spans="1:25" ht="25.5" hidden="1" x14ac:dyDescent="0.25">
      <c r="A1867" s="4">
        <v>1865</v>
      </c>
      <c r="B1867" s="136" t="s">
        <v>1769</v>
      </c>
      <c r="C1867" s="140" t="s">
        <v>167</v>
      </c>
      <c r="D1867" s="136" t="s">
        <v>5647</v>
      </c>
      <c r="E1867" s="145" t="s">
        <v>1034</v>
      </c>
      <c r="M1867" s="140" t="s">
        <v>2045</v>
      </c>
      <c r="O1867" s="136" t="s">
        <v>6086</v>
      </c>
      <c r="Q1867" s="140" t="s">
        <v>194</v>
      </c>
      <c r="T1867" s="140">
        <v>1</v>
      </c>
      <c r="Y1867" s="136" t="s">
        <v>6330</v>
      </c>
    </row>
    <row r="1868" spans="1:25" hidden="1" x14ac:dyDescent="0.25">
      <c r="A1868" s="4">
        <v>1866</v>
      </c>
      <c r="B1868" s="136" t="s">
        <v>1769</v>
      </c>
      <c r="C1868" s="137" t="s">
        <v>4052</v>
      </c>
      <c r="D1868" s="138" t="s">
        <v>5648</v>
      </c>
      <c r="E1868" s="137"/>
      <c r="M1868" s="137" t="s">
        <v>6039</v>
      </c>
      <c r="O1868" s="136" t="s">
        <v>6093</v>
      </c>
      <c r="Q1868" s="140">
        <v>1</v>
      </c>
      <c r="T1868" s="140" t="s">
        <v>367</v>
      </c>
      <c r="Y1868" s="136" t="s">
        <v>6331</v>
      </c>
    </row>
    <row r="1869" spans="1:25" hidden="1" x14ac:dyDescent="0.25">
      <c r="A1869" s="4">
        <v>1867</v>
      </c>
      <c r="B1869" s="136" t="s">
        <v>1769</v>
      </c>
      <c r="C1869" s="137" t="s">
        <v>4052</v>
      </c>
      <c r="D1869" s="138" t="s">
        <v>5648</v>
      </c>
      <c r="E1869" s="137"/>
      <c r="M1869" s="137" t="s">
        <v>6039</v>
      </c>
      <c r="O1869" s="136" t="s">
        <v>6094</v>
      </c>
      <c r="Q1869" s="140">
        <v>1</v>
      </c>
      <c r="T1869" s="140" t="s">
        <v>367</v>
      </c>
      <c r="Y1869" s="136" t="s">
        <v>6332</v>
      </c>
    </row>
    <row r="1870" spans="1:25" hidden="1" x14ac:dyDescent="0.25">
      <c r="A1870" s="4">
        <v>1868</v>
      </c>
      <c r="B1870" s="136" t="s">
        <v>1769</v>
      </c>
      <c r="C1870" s="137" t="s">
        <v>1508</v>
      </c>
      <c r="D1870" s="138" t="s">
        <v>5648</v>
      </c>
      <c r="E1870" s="137"/>
      <c r="M1870" s="137" t="s">
        <v>2859</v>
      </c>
      <c r="O1870" s="136" t="s">
        <v>6095</v>
      </c>
      <c r="Q1870" s="140">
        <v>1</v>
      </c>
      <c r="T1870" s="140" t="s">
        <v>367</v>
      </c>
      <c r="Y1870" s="136" t="s">
        <v>6333</v>
      </c>
    </row>
    <row r="1871" spans="1:25" hidden="1" x14ac:dyDescent="0.25">
      <c r="A1871" s="4">
        <v>1869</v>
      </c>
      <c r="B1871" s="136" t="s">
        <v>1769</v>
      </c>
      <c r="C1871" s="137" t="s">
        <v>4052</v>
      </c>
      <c r="D1871" s="138" t="s">
        <v>5648</v>
      </c>
      <c r="E1871" s="137"/>
      <c r="M1871" s="137" t="s">
        <v>6039</v>
      </c>
      <c r="O1871" s="136" t="s">
        <v>6093</v>
      </c>
      <c r="Q1871" s="140">
        <v>1</v>
      </c>
      <c r="T1871" s="140" t="s">
        <v>367</v>
      </c>
      <c r="Y1871" s="136" t="s">
        <v>6334</v>
      </c>
    </row>
    <row r="1872" spans="1:25" hidden="1" x14ac:dyDescent="0.25">
      <c r="A1872" s="4">
        <v>1870</v>
      </c>
      <c r="B1872" s="136" t="s">
        <v>1769</v>
      </c>
      <c r="C1872" s="137" t="s">
        <v>4052</v>
      </c>
      <c r="D1872" s="138" t="s">
        <v>5648</v>
      </c>
      <c r="E1872" s="137"/>
      <c r="M1872" s="137" t="s">
        <v>6039</v>
      </c>
      <c r="O1872" s="136" t="s">
        <v>6094</v>
      </c>
      <c r="Q1872" s="140">
        <v>1</v>
      </c>
      <c r="T1872" s="140" t="s">
        <v>367</v>
      </c>
      <c r="Y1872" s="136" t="s">
        <v>6335</v>
      </c>
    </row>
    <row r="1873" spans="1:25" ht="25.5" hidden="1" x14ac:dyDescent="0.25">
      <c r="A1873" s="4">
        <v>1871</v>
      </c>
      <c r="B1873" s="136" t="s">
        <v>1769</v>
      </c>
      <c r="C1873" s="137" t="s">
        <v>4052</v>
      </c>
      <c r="D1873" s="136" t="s">
        <v>5645</v>
      </c>
      <c r="E1873" s="137"/>
      <c r="M1873" s="137" t="s">
        <v>6039</v>
      </c>
      <c r="O1873" s="136" t="s">
        <v>6094</v>
      </c>
      <c r="Q1873" s="140">
        <v>1</v>
      </c>
      <c r="T1873" s="140" t="s">
        <v>367</v>
      </c>
      <c r="Y1873" s="136" t="s">
        <v>6336</v>
      </c>
    </row>
    <row r="1874" spans="1:25" ht="25.5" hidden="1" x14ac:dyDescent="0.25">
      <c r="A1874" s="4">
        <v>1872</v>
      </c>
      <c r="B1874" s="136" t="s">
        <v>1769</v>
      </c>
      <c r="C1874" s="137" t="s">
        <v>4052</v>
      </c>
      <c r="D1874" s="136" t="s">
        <v>5646</v>
      </c>
      <c r="E1874" s="137"/>
      <c r="M1874" s="137" t="s">
        <v>6039</v>
      </c>
      <c r="O1874" s="136" t="s">
        <v>6094</v>
      </c>
      <c r="Q1874" s="140">
        <v>1</v>
      </c>
      <c r="T1874" s="140" t="s">
        <v>367</v>
      </c>
      <c r="Y1874" s="136" t="s">
        <v>6337</v>
      </c>
    </row>
    <row r="1875" spans="1:25" ht="25.5" hidden="1" x14ac:dyDescent="0.25">
      <c r="A1875" s="4">
        <v>1873</v>
      </c>
      <c r="B1875" s="136" t="s">
        <v>1769</v>
      </c>
      <c r="C1875" s="137" t="s">
        <v>4052</v>
      </c>
      <c r="D1875" s="136" t="s">
        <v>5647</v>
      </c>
      <c r="E1875" s="137"/>
      <c r="M1875" s="137" t="s">
        <v>6039</v>
      </c>
      <c r="O1875" s="136" t="s">
        <v>6094</v>
      </c>
      <c r="Q1875" s="140">
        <v>1</v>
      </c>
      <c r="T1875" s="140" t="s">
        <v>367</v>
      </c>
      <c r="Y1875" s="136" t="s">
        <v>6338</v>
      </c>
    </row>
    <row r="1876" spans="1:25" hidden="1" x14ac:dyDescent="0.25">
      <c r="A1876" s="4">
        <v>1874</v>
      </c>
      <c r="B1876" s="136" t="s">
        <v>1769</v>
      </c>
      <c r="C1876" s="137" t="s">
        <v>1508</v>
      </c>
      <c r="D1876" s="138" t="s">
        <v>5648</v>
      </c>
      <c r="E1876" s="137"/>
      <c r="M1876" s="137" t="s">
        <v>2859</v>
      </c>
      <c r="O1876" s="136" t="s">
        <v>6095</v>
      </c>
      <c r="Q1876" s="140">
        <v>1</v>
      </c>
      <c r="T1876" s="140" t="s">
        <v>367</v>
      </c>
      <c r="Y1876" s="136" t="s">
        <v>6339</v>
      </c>
    </row>
    <row r="1877" spans="1:25" ht="25.5" hidden="1" x14ac:dyDescent="0.25">
      <c r="A1877" s="4">
        <v>1875</v>
      </c>
      <c r="B1877" s="136" t="s">
        <v>1769</v>
      </c>
      <c r="C1877" s="137" t="s">
        <v>1508</v>
      </c>
      <c r="D1877" s="136" t="s">
        <v>5647</v>
      </c>
      <c r="E1877" s="137"/>
      <c r="M1877" s="137" t="s">
        <v>2859</v>
      </c>
      <c r="O1877" s="136" t="s">
        <v>6095</v>
      </c>
      <c r="Q1877" s="140">
        <v>1</v>
      </c>
      <c r="T1877" s="140" t="s">
        <v>367</v>
      </c>
      <c r="Y1877" s="136" t="s">
        <v>6340</v>
      </c>
    </row>
    <row r="1878" spans="1:25" hidden="1" x14ac:dyDescent="0.25">
      <c r="A1878" s="4">
        <v>1876</v>
      </c>
      <c r="B1878" s="136" t="s">
        <v>1960</v>
      </c>
      <c r="C1878" s="140" t="s">
        <v>167</v>
      </c>
      <c r="D1878" s="140" t="s">
        <v>5649</v>
      </c>
      <c r="E1878" s="140" t="s">
        <v>5969</v>
      </c>
      <c r="M1878" s="140"/>
      <c r="O1878" s="140" t="s">
        <v>6096</v>
      </c>
      <c r="Q1878" s="140">
        <v>1</v>
      </c>
      <c r="T1878" s="140" t="s">
        <v>194</v>
      </c>
      <c r="Y1878" s="140" t="s">
        <v>6341</v>
      </c>
    </row>
    <row r="1879" spans="1:25" hidden="1" x14ac:dyDescent="0.25">
      <c r="A1879" s="4">
        <v>1877</v>
      </c>
      <c r="B1879" s="136" t="s">
        <v>1960</v>
      </c>
      <c r="C1879" s="140" t="s">
        <v>167</v>
      </c>
      <c r="D1879" s="136" t="s">
        <v>5650</v>
      </c>
      <c r="E1879" s="137"/>
      <c r="M1879" s="140"/>
      <c r="O1879" s="136" t="s">
        <v>2072</v>
      </c>
      <c r="Q1879" s="140">
        <v>1</v>
      </c>
      <c r="T1879" s="140" t="s">
        <v>194</v>
      </c>
      <c r="Y1879" s="136" t="s">
        <v>6342</v>
      </c>
    </row>
    <row r="1880" spans="1:25" hidden="1" x14ac:dyDescent="0.25">
      <c r="A1880" s="4">
        <v>1878</v>
      </c>
      <c r="B1880" s="136" t="s">
        <v>1960</v>
      </c>
      <c r="C1880" s="140" t="s">
        <v>167</v>
      </c>
      <c r="D1880" s="136" t="s">
        <v>5651</v>
      </c>
      <c r="E1880" s="137"/>
      <c r="M1880" s="140"/>
      <c r="O1880" s="136" t="s">
        <v>2072</v>
      </c>
      <c r="Q1880" s="140">
        <v>1</v>
      </c>
      <c r="T1880" s="140" t="s">
        <v>194</v>
      </c>
      <c r="Y1880" s="136" t="s">
        <v>6343</v>
      </c>
    </row>
    <row r="1881" spans="1:25" hidden="1" x14ac:dyDescent="0.25">
      <c r="A1881" s="4">
        <v>1879</v>
      </c>
      <c r="B1881" s="136" t="s">
        <v>1960</v>
      </c>
      <c r="C1881" s="140" t="s">
        <v>167</v>
      </c>
      <c r="D1881" s="136" t="s">
        <v>5652</v>
      </c>
      <c r="E1881" s="137"/>
      <c r="M1881" s="140"/>
      <c r="O1881" s="136" t="s">
        <v>2072</v>
      </c>
      <c r="Q1881" s="140">
        <v>1</v>
      </c>
      <c r="T1881" s="140" t="s">
        <v>194</v>
      </c>
      <c r="Y1881" s="136" t="s">
        <v>6344</v>
      </c>
    </row>
    <row r="1882" spans="1:25" hidden="1" x14ac:dyDescent="0.25">
      <c r="A1882" s="4">
        <v>1880</v>
      </c>
      <c r="B1882" s="136" t="s">
        <v>1960</v>
      </c>
      <c r="C1882" s="140" t="s">
        <v>167</v>
      </c>
      <c r="D1882" s="136" t="s">
        <v>5653</v>
      </c>
      <c r="E1882" s="137"/>
      <c r="M1882" s="140"/>
      <c r="O1882" s="136" t="s">
        <v>2072</v>
      </c>
      <c r="Q1882" s="140">
        <v>1</v>
      </c>
      <c r="T1882" s="140" t="s">
        <v>194</v>
      </c>
      <c r="Y1882" s="136" t="s">
        <v>6345</v>
      </c>
    </row>
    <row r="1883" spans="1:25" hidden="1" x14ac:dyDescent="0.25">
      <c r="A1883" s="4">
        <v>1881</v>
      </c>
      <c r="B1883" s="136" t="s">
        <v>1960</v>
      </c>
      <c r="C1883" s="140" t="s">
        <v>167</v>
      </c>
      <c r="D1883" s="136" t="s">
        <v>5654</v>
      </c>
      <c r="E1883" s="137"/>
      <c r="M1883" s="140"/>
      <c r="O1883" s="136" t="s">
        <v>2072</v>
      </c>
      <c r="Q1883" s="140">
        <v>1</v>
      </c>
      <c r="T1883" s="140" t="s">
        <v>194</v>
      </c>
      <c r="Y1883" s="136" t="s">
        <v>6346</v>
      </c>
    </row>
    <row r="1884" spans="1:25" hidden="1" x14ac:dyDescent="0.25">
      <c r="A1884" s="4">
        <v>1882</v>
      </c>
      <c r="B1884" s="136" t="s">
        <v>1960</v>
      </c>
      <c r="C1884" s="140" t="s">
        <v>167</v>
      </c>
      <c r="D1884" s="136" t="s">
        <v>5655</v>
      </c>
      <c r="E1884" s="137"/>
      <c r="M1884" s="140"/>
      <c r="O1884" s="136" t="s">
        <v>2049</v>
      </c>
      <c r="Q1884" s="140">
        <v>1</v>
      </c>
      <c r="T1884" s="140" t="s">
        <v>194</v>
      </c>
      <c r="Y1884" s="136" t="s">
        <v>6347</v>
      </c>
    </row>
    <row r="1885" spans="1:25" hidden="1" x14ac:dyDescent="0.25">
      <c r="A1885" s="4">
        <v>1883</v>
      </c>
      <c r="B1885" s="136" t="s">
        <v>1960</v>
      </c>
      <c r="C1885" s="140" t="s">
        <v>167</v>
      </c>
      <c r="D1885" s="136" t="s">
        <v>5656</v>
      </c>
      <c r="E1885" s="137"/>
      <c r="M1885" s="140"/>
      <c r="O1885" s="136" t="s">
        <v>6097</v>
      </c>
      <c r="Q1885" s="140">
        <v>1</v>
      </c>
      <c r="T1885" s="140" t="s">
        <v>194</v>
      </c>
      <c r="Y1885" s="136" t="s">
        <v>6348</v>
      </c>
    </row>
    <row r="1886" spans="1:25" hidden="1" x14ac:dyDescent="0.25">
      <c r="A1886" s="4">
        <v>1884</v>
      </c>
      <c r="B1886" s="136" t="s">
        <v>1960</v>
      </c>
      <c r="C1886" s="140" t="s">
        <v>167</v>
      </c>
      <c r="D1886" s="136" t="s">
        <v>5657</v>
      </c>
      <c r="E1886" s="137" t="s">
        <v>5969</v>
      </c>
      <c r="M1886" s="140"/>
      <c r="O1886" s="136" t="s">
        <v>6098</v>
      </c>
      <c r="Q1886" s="140">
        <v>1</v>
      </c>
      <c r="T1886" s="140" t="s">
        <v>194</v>
      </c>
      <c r="Y1886" s="136" t="s">
        <v>6349</v>
      </c>
    </row>
    <row r="1887" spans="1:25" hidden="1" x14ac:dyDescent="0.25">
      <c r="A1887" s="4">
        <v>1885</v>
      </c>
      <c r="B1887" s="136" t="s">
        <v>1960</v>
      </c>
      <c r="C1887" s="140" t="s">
        <v>167</v>
      </c>
      <c r="D1887" s="136" t="s">
        <v>5658</v>
      </c>
      <c r="E1887" s="137"/>
      <c r="M1887" s="140"/>
      <c r="O1887" s="136" t="s">
        <v>6098</v>
      </c>
      <c r="Q1887" s="140">
        <v>1</v>
      </c>
      <c r="T1887" s="140" t="s">
        <v>194</v>
      </c>
      <c r="Y1887" s="136" t="s">
        <v>6350</v>
      </c>
    </row>
    <row r="1888" spans="1:25" hidden="1" x14ac:dyDescent="0.25">
      <c r="A1888" s="4">
        <v>1886</v>
      </c>
      <c r="B1888" s="136" t="s">
        <v>1960</v>
      </c>
      <c r="C1888" s="140" t="s">
        <v>167</v>
      </c>
      <c r="D1888" s="136" t="s">
        <v>5659</v>
      </c>
      <c r="E1888" s="137"/>
      <c r="M1888" s="140"/>
      <c r="O1888" s="136" t="s">
        <v>6086</v>
      </c>
      <c r="Q1888" s="140">
        <v>1</v>
      </c>
      <c r="T1888" s="140" t="s">
        <v>2083</v>
      </c>
      <c r="Y1888" s="136" t="s">
        <v>6351</v>
      </c>
    </row>
    <row r="1889" spans="1:25" hidden="1" x14ac:dyDescent="0.25">
      <c r="A1889" s="4">
        <v>1887</v>
      </c>
      <c r="B1889" s="136" t="s">
        <v>1960</v>
      </c>
      <c r="C1889" s="140" t="s">
        <v>167</v>
      </c>
      <c r="D1889" s="136" t="s">
        <v>5660</v>
      </c>
      <c r="E1889" s="137"/>
      <c r="M1889" s="140"/>
      <c r="O1889" s="136" t="s">
        <v>6086</v>
      </c>
      <c r="Q1889" s="140">
        <v>1</v>
      </c>
      <c r="T1889" s="140" t="s">
        <v>2083</v>
      </c>
      <c r="Y1889" s="136" t="s">
        <v>6352</v>
      </c>
    </row>
    <row r="1890" spans="1:25" hidden="1" x14ac:dyDescent="0.25">
      <c r="A1890" s="4">
        <v>1888</v>
      </c>
      <c r="B1890" s="136" t="s">
        <v>1960</v>
      </c>
      <c r="C1890" s="140" t="s">
        <v>167</v>
      </c>
      <c r="D1890" s="136" t="s">
        <v>5661</v>
      </c>
      <c r="E1890" s="137"/>
      <c r="M1890" s="140"/>
      <c r="O1890" s="136" t="s">
        <v>6086</v>
      </c>
      <c r="Q1890" s="140">
        <v>1</v>
      </c>
      <c r="T1890" s="140" t="s">
        <v>2083</v>
      </c>
      <c r="Y1890" s="136" t="s">
        <v>6353</v>
      </c>
    </row>
    <row r="1891" spans="1:25" hidden="1" x14ac:dyDescent="0.25">
      <c r="A1891" s="4">
        <v>1889</v>
      </c>
      <c r="B1891" s="136" t="s">
        <v>1960</v>
      </c>
      <c r="C1891" s="140" t="s">
        <v>167</v>
      </c>
      <c r="D1891" s="136" t="s">
        <v>5662</v>
      </c>
      <c r="E1891" s="137"/>
      <c r="M1891" s="140"/>
      <c r="O1891" s="136" t="s">
        <v>2073</v>
      </c>
      <c r="Q1891" s="140">
        <v>1.5</v>
      </c>
      <c r="T1891" s="140" t="s">
        <v>2083</v>
      </c>
      <c r="Y1891" s="136" t="s">
        <v>6354</v>
      </c>
    </row>
    <row r="1892" spans="1:25" hidden="1" x14ac:dyDescent="0.25">
      <c r="A1892" s="4">
        <v>1890</v>
      </c>
      <c r="B1892" s="136" t="s">
        <v>1960</v>
      </c>
      <c r="C1892" s="140" t="s">
        <v>167</v>
      </c>
      <c r="D1892" s="136" t="s">
        <v>5663</v>
      </c>
      <c r="E1892" s="137"/>
      <c r="M1892" s="140"/>
      <c r="O1892" s="136" t="s">
        <v>6099</v>
      </c>
      <c r="Q1892" s="140">
        <v>1</v>
      </c>
      <c r="T1892" s="140" t="s">
        <v>2083</v>
      </c>
      <c r="Y1892" s="136" t="s">
        <v>6355</v>
      </c>
    </row>
    <row r="1893" spans="1:25" hidden="1" x14ac:dyDescent="0.25">
      <c r="A1893" s="4">
        <v>1891</v>
      </c>
      <c r="B1893" s="136" t="s">
        <v>1960</v>
      </c>
      <c r="C1893" s="140" t="s">
        <v>167</v>
      </c>
      <c r="D1893" s="136" t="s">
        <v>5664</v>
      </c>
      <c r="E1893" s="137"/>
      <c r="M1893" s="140"/>
      <c r="O1893" s="136" t="s">
        <v>6099</v>
      </c>
      <c r="Q1893" s="140">
        <v>1</v>
      </c>
      <c r="T1893" s="140" t="s">
        <v>2083</v>
      </c>
      <c r="Y1893" s="136" t="s">
        <v>6356</v>
      </c>
    </row>
    <row r="1894" spans="1:25" hidden="1" x14ac:dyDescent="0.25">
      <c r="A1894" s="4">
        <v>1892</v>
      </c>
      <c r="B1894" s="136" t="s">
        <v>1960</v>
      </c>
      <c r="C1894" s="140" t="s">
        <v>167</v>
      </c>
      <c r="D1894" s="136" t="s">
        <v>5665</v>
      </c>
      <c r="E1894" s="137"/>
      <c r="M1894" s="140"/>
      <c r="O1894" s="136" t="s">
        <v>6100</v>
      </c>
      <c r="Q1894" s="140">
        <v>1</v>
      </c>
      <c r="T1894" s="140" t="s">
        <v>2083</v>
      </c>
      <c r="Y1894" s="136" t="s">
        <v>6357</v>
      </c>
    </row>
    <row r="1895" spans="1:25" hidden="1" x14ac:dyDescent="0.25">
      <c r="A1895" s="4">
        <v>1893</v>
      </c>
      <c r="B1895" s="136" t="s">
        <v>1960</v>
      </c>
      <c r="C1895" s="140" t="s">
        <v>167</v>
      </c>
      <c r="D1895" s="136" t="s">
        <v>5666</v>
      </c>
      <c r="E1895" s="137"/>
      <c r="M1895" s="140"/>
      <c r="O1895" s="136" t="s">
        <v>6101</v>
      </c>
      <c r="Q1895" s="140">
        <v>2.5</v>
      </c>
      <c r="T1895" s="140" t="s">
        <v>2083</v>
      </c>
      <c r="Y1895" s="136" t="s">
        <v>6358</v>
      </c>
    </row>
    <row r="1896" spans="1:25" hidden="1" x14ac:dyDescent="0.25">
      <c r="A1896" s="4">
        <v>1894</v>
      </c>
      <c r="B1896" s="136" t="s">
        <v>1960</v>
      </c>
      <c r="C1896" s="140" t="s">
        <v>167</v>
      </c>
      <c r="D1896" s="136" t="s">
        <v>5667</v>
      </c>
      <c r="E1896" s="137"/>
      <c r="M1896" s="140"/>
      <c r="O1896" s="136" t="s">
        <v>6102</v>
      </c>
      <c r="Q1896" s="140">
        <v>1</v>
      </c>
      <c r="T1896" s="140" t="s">
        <v>2083</v>
      </c>
      <c r="Y1896" s="136" t="s">
        <v>6359</v>
      </c>
    </row>
    <row r="1897" spans="1:25" hidden="1" x14ac:dyDescent="0.25">
      <c r="A1897" s="4">
        <v>1895</v>
      </c>
      <c r="B1897" s="136" t="s">
        <v>1960</v>
      </c>
      <c r="C1897" s="140" t="s">
        <v>167</v>
      </c>
      <c r="D1897" s="136" t="s">
        <v>5668</v>
      </c>
      <c r="E1897" s="137"/>
      <c r="M1897" s="140"/>
      <c r="O1897" s="136" t="s">
        <v>6103</v>
      </c>
      <c r="Q1897" s="140">
        <v>1</v>
      </c>
      <c r="T1897" s="140" t="s">
        <v>2083</v>
      </c>
      <c r="Y1897" s="136" t="s">
        <v>6360</v>
      </c>
    </row>
    <row r="1898" spans="1:25" hidden="1" x14ac:dyDescent="0.25">
      <c r="A1898" s="4">
        <v>1896</v>
      </c>
      <c r="B1898" s="136" t="s">
        <v>1960</v>
      </c>
      <c r="C1898" s="140" t="s">
        <v>167</v>
      </c>
      <c r="D1898" s="136" t="s">
        <v>5669</v>
      </c>
      <c r="E1898" s="137"/>
      <c r="M1898" s="140"/>
      <c r="O1898" s="136" t="s">
        <v>6086</v>
      </c>
      <c r="Q1898" s="140">
        <v>1.5</v>
      </c>
      <c r="T1898" s="140" t="s">
        <v>2083</v>
      </c>
      <c r="Y1898" s="136" t="s">
        <v>6361</v>
      </c>
    </row>
    <row r="1899" spans="1:25" hidden="1" x14ac:dyDescent="0.25">
      <c r="A1899" s="4">
        <v>1897</v>
      </c>
      <c r="B1899" s="136" t="s">
        <v>1960</v>
      </c>
      <c r="C1899" s="140" t="s">
        <v>167</v>
      </c>
      <c r="D1899" s="136" t="s">
        <v>5670</v>
      </c>
      <c r="E1899" s="137"/>
      <c r="M1899" s="140"/>
      <c r="O1899" s="136" t="s">
        <v>2067</v>
      </c>
      <c r="Q1899" s="140">
        <v>2.5</v>
      </c>
      <c r="T1899" s="140" t="s">
        <v>2083</v>
      </c>
      <c r="Y1899" s="136" t="s">
        <v>6362</v>
      </c>
    </row>
    <row r="1900" spans="1:25" hidden="1" x14ac:dyDescent="0.25">
      <c r="A1900" s="4">
        <v>1898</v>
      </c>
      <c r="B1900" s="136" t="s">
        <v>1960</v>
      </c>
      <c r="C1900" s="140" t="s">
        <v>167</v>
      </c>
      <c r="D1900" s="136" t="s">
        <v>5671</v>
      </c>
      <c r="E1900" s="137"/>
      <c r="M1900" s="140"/>
      <c r="O1900" s="136" t="s">
        <v>6061</v>
      </c>
      <c r="Q1900" s="140">
        <v>1</v>
      </c>
      <c r="T1900" s="140" t="s">
        <v>2083</v>
      </c>
      <c r="Y1900" s="136" t="s">
        <v>6363</v>
      </c>
    </row>
    <row r="1901" spans="1:25" hidden="1" x14ac:dyDescent="0.25">
      <c r="A1901" s="4">
        <v>1899</v>
      </c>
      <c r="B1901" s="136" t="s">
        <v>1960</v>
      </c>
      <c r="C1901" s="140" t="s">
        <v>167</v>
      </c>
      <c r="D1901" s="136" t="s">
        <v>5672</v>
      </c>
      <c r="E1901" s="137"/>
      <c r="M1901" s="140"/>
      <c r="O1901" s="136" t="s">
        <v>2061</v>
      </c>
      <c r="Q1901" s="140">
        <v>2.5</v>
      </c>
      <c r="T1901" s="140" t="s">
        <v>2083</v>
      </c>
      <c r="Y1901" s="136" t="s">
        <v>6364</v>
      </c>
    </row>
    <row r="1902" spans="1:25" hidden="1" x14ac:dyDescent="0.25">
      <c r="A1902" s="4">
        <v>1900</v>
      </c>
      <c r="B1902" s="136" t="s">
        <v>1960</v>
      </c>
      <c r="C1902" s="140" t="s">
        <v>167</v>
      </c>
      <c r="D1902" s="136" t="s">
        <v>5673</v>
      </c>
      <c r="E1902" s="137"/>
      <c r="M1902" s="140"/>
      <c r="O1902" s="136" t="s">
        <v>2061</v>
      </c>
      <c r="Q1902" s="140">
        <v>2.5</v>
      </c>
      <c r="T1902" s="140" t="s">
        <v>2083</v>
      </c>
      <c r="Y1902" s="136" t="s">
        <v>6365</v>
      </c>
    </row>
    <row r="1903" spans="1:25" hidden="1" x14ac:dyDescent="0.25">
      <c r="A1903" s="4">
        <v>1901</v>
      </c>
      <c r="B1903" s="136" t="s">
        <v>1960</v>
      </c>
      <c r="C1903" s="140" t="s">
        <v>167</v>
      </c>
      <c r="D1903" s="136" t="s">
        <v>5674</v>
      </c>
      <c r="E1903" s="137"/>
      <c r="M1903" s="140"/>
      <c r="O1903" s="136" t="s">
        <v>6104</v>
      </c>
      <c r="Q1903" s="140">
        <v>1.5</v>
      </c>
      <c r="T1903" s="140" t="s">
        <v>194</v>
      </c>
      <c r="Y1903" s="136" t="s">
        <v>6366</v>
      </c>
    </row>
    <row r="1904" spans="1:25" hidden="1" x14ac:dyDescent="0.25">
      <c r="A1904" s="4">
        <v>1902</v>
      </c>
      <c r="B1904" s="136" t="s">
        <v>1960</v>
      </c>
      <c r="C1904" s="140" t="s">
        <v>167</v>
      </c>
      <c r="D1904" s="136" t="s">
        <v>5674</v>
      </c>
      <c r="E1904" s="137"/>
      <c r="M1904" s="140"/>
      <c r="O1904" s="136" t="s">
        <v>6104</v>
      </c>
      <c r="Q1904" s="140">
        <v>1.5</v>
      </c>
      <c r="T1904" s="140" t="s">
        <v>194</v>
      </c>
      <c r="Y1904" s="136" t="s">
        <v>6367</v>
      </c>
    </row>
    <row r="1905" spans="1:25" hidden="1" x14ac:dyDescent="0.25">
      <c r="A1905" s="4">
        <v>1903</v>
      </c>
      <c r="B1905" s="136" t="s">
        <v>1960</v>
      </c>
      <c r="C1905" s="140" t="s">
        <v>167</v>
      </c>
      <c r="D1905" s="136" t="s">
        <v>5674</v>
      </c>
      <c r="E1905" s="137"/>
      <c r="M1905" s="140"/>
      <c r="O1905" s="136" t="s">
        <v>6104</v>
      </c>
      <c r="Q1905" s="140">
        <v>1.5</v>
      </c>
      <c r="T1905" s="140" t="s">
        <v>194</v>
      </c>
      <c r="Y1905" s="136" t="s">
        <v>6368</v>
      </c>
    </row>
    <row r="1906" spans="1:25" hidden="1" x14ac:dyDescent="0.25">
      <c r="A1906" s="4">
        <v>1904</v>
      </c>
      <c r="B1906" s="136" t="s">
        <v>1960</v>
      </c>
      <c r="C1906" s="140" t="s">
        <v>167</v>
      </c>
      <c r="D1906" s="136" t="s">
        <v>5675</v>
      </c>
      <c r="E1906" s="137"/>
      <c r="M1906" s="140" t="s">
        <v>6040</v>
      </c>
      <c r="O1906" s="136" t="s">
        <v>6105</v>
      </c>
      <c r="Q1906" s="140">
        <v>1.5</v>
      </c>
      <c r="T1906" s="247" t="s">
        <v>6171</v>
      </c>
      <c r="Y1906" s="136" t="s">
        <v>6369</v>
      </c>
    </row>
    <row r="1907" spans="1:25" hidden="1" x14ac:dyDescent="0.25">
      <c r="A1907" s="4">
        <v>1905</v>
      </c>
      <c r="B1907" s="136" t="s">
        <v>1960</v>
      </c>
      <c r="C1907" s="236" t="s">
        <v>1508</v>
      </c>
      <c r="D1907" s="236" t="s">
        <v>5676</v>
      </c>
      <c r="E1907" s="128"/>
      <c r="M1907" s="247" t="s">
        <v>2736</v>
      </c>
      <c r="O1907" s="136" t="s">
        <v>6106</v>
      </c>
      <c r="Q1907" s="259">
        <v>3.0000000000000001E-3</v>
      </c>
      <c r="T1907" s="247" t="s">
        <v>6171</v>
      </c>
      <c r="Y1907" s="263" t="s">
        <v>6370</v>
      </c>
    </row>
    <row r="1908" spans="1:25" hidden="1" x14ac:dyDescent="0.25">
      <c r="A1908" s="4">
        <v>1906</v>
      </c>
      <c r="B1908" s="136" t="s">
        <v>1960</v>
      </c>
      <c r="C1908" s="236" t="s">
        <v>1508</v>
      </c>
      <c r="D1908" s="236" t="s">
        <v>5677</v>
      </c>
      <c r="E1908" s="128"/>
      <c r="M1908" s="247" t="s">
        <v>2736</v>
      </c>
      <c r="O1908" s="136" t="s">
        <v>6106</v>
      </c>
      <c r="Q1908" s="259">
        <v>3.0000000000000001E-3</v>
      </c>
      <c r="T1908" s="247" t="s">
        <v>194</v>
      </c>
      <c r="Y1908" s="236" t="s">
        <v>6371</v>
      </c>
    </row>
    <row r="1909" spans="1:25" hidden="1" x14ac:dyDescent="0.25">
      <c r="A1909" s="4">
        <v>1907</v>
      </c>
      <c r="B1909" s="136" t="s">
        <v>1960</v>
      </c>
      <c r="C1909" s="236" t="s">
        <v>1508</v>
      </c>
      <c r="D1909" s="236" t="s">
        <v>5678</v>
      </c>
      <c r="E1909" s="128"/>
      <c r="M1909" s="247" t="s">
        <v>2736</v>
      </c>
      <c r="O1909" s="136" t="s">
        <v>2049</v>
      </c>
      <c r="Q1909" s="259">
        <v>3.0000000000000001E-3</v>
      </c>
      <c r="T1909" s="247" t="s">
        <v>194</v>
      </c>
      <c r="Y1909" s="236" t="s">
        <v>6372</v>
      </c>
    </row>
    <row r="1910" spans="1:25" hidden="1" x14ac:dyDescent="0.25">
      <c r="A1910" s="4">
        <v>1908</v>
      </c>
      <c r="B1910" s="136" t="s">
        <v>1960</v>
      </c>
      <c r="C1910" s="236" t="s">
        <v>1508</v>
      </c>
      <c r="D1910" s="236" t="s">
        <v>5679</v>
      </c>
      <c r="E1910" s="128"/>
      <c r="M1910" s="247" t="s">
        <v>2736</v>
      </c>
      <c r="O1910" s="136" t="s">
        <v>6106</v>
      </c>
      <c r="Q1910" s="259">
        <v>3.0000000000000001E-3</v>
      </c>
      <c r="T1910" s="247" t="s">
        <v>6171</v>
      </c>
      <c r="Y1910" s="236" t="s">
        <v>6373</v>
      </c>
    </row>
    <row r="1911" spans="1:25" hidden="1" x14ac:dyDescent="0.25">
      <c r="A1911" s="4">
        <v>1909</v>
      </c>
      <c r="B1911" s="136" t="s">
        <v>1960</v>
      </c>
      <c r="C1911" s="236" t="s">
        <v>1508</v>
      </c>
      <c r="D1911" s="236" t="s">
        <v>5680</v>
      </c>
      <c r="E1911" s="128"/>
      <c r="M1911" s="247" t="s">
        <v>2736</v>
      </c>
      <c r="O1911" s="136" t="s">
        <v>6106</v>
      </c>
      <c r="Q1911" s="259">
        <v>3.0000000000000001E-3</v>
      </c>
      <c r="T1911" s="247" t="s">
        <v>194</v>
      </c>
      <c r="Y1911" s="236" t="s">
        <v>6374</v>
      </c>
    </row>
    <row r="1912" spans="1:25" hidden="1" x14ac:dyDescent="0.25">
      <c r="A1912" s="4">
        <v>1910</v>
      </c>
      <c r="B1912" s="136" t="s">
        <v>1960</v>
      </c>
      <c r="C1912" s="236" t="s">
        <v>1508</v>
      </c>
      <c r="D1912" s="236" t="s">
        <v>5681</v>
      </c>
      <c r="E1912" s="128"/>
      <c r="M1912" s="247" t="s">
        <v>2736</v>
      </c>
      <c r="O1912" s="136" t="s">
        <v>2049</v>
      </c>
      <c r="Q1912" s="259">
        <v>3.0000000000000001E-3</v>
      </c>
      <c r="T1912" s="247" t="s">
        <v>194</v>
      </c>
      <c r="Y1912" s="236" t="s">
        <v>6375</v>
      </c>
    </row>
    <row r="1913" spans="1:25" hidden="1" x14ac:dyDescent="0.25">
      <c r="A1913" s="4">
        <v>1911</v>
      </c>
      <c r="B1913" s="136" t="s">
        <v>1960</v>
      </c>
      <c r="C1913" s="236" t="s">
        <v>1508</v>
      </c>
      <c r="D1913" s="236" t="s">
        <v>5682</v>
      </c>
      <c r="E1913" s="128"/>
      <c r="M1913" s="247" t="s">
        <v>2736</v>
      </c>
      <c r="O1913" s="136" t="s">
        <v>6106</v>
      </c>
      <c r="Q1913" s="259">
        <v>3.0000000000000001E-3</v>
      </c>
      <c r="T1913" s="247" t="s">
        <v>6171</v>
      </c>
      <c r="Y1913" s="236" t="s">
        <v>6376</v>
      </c>
    </row>
    <row r="1914" spans="1:25" hidden="1" x14ac:dyDescent="0.25">
      <c r="A1914" s="4">
        <v>1912</v>
      </c>
      <c r="B1914" s="136" t="s">
        <v>1960</v>
      </c>
      <c r="C1914" s="236" t="s">
        <v>1508</v>
      </c>
      <c r="D1914" s="236" t="s">
        <v>5683</v>
      </c>
      <c r="E1914" s="128"/>
      <c r="M1914" s="247" t="s">
        <v>2736</v>
      </c>
      <c r="O1914" s="136" t="s">
        <v>6106</v>
      </c>
      <c r="Q1914" s="259">
        <v>3.0000000000000001E-3</v>
      </c>
      <c r="T1914" s="247" t="s">
        <v>194</v>
      </c>
      <c r="Y1914" s="236" t="s">
        <v>6377</v>
      </c>
    </row>
    <row r="1915" spans="1:25" hidden="1" x14ac:dyDescent="0.25">
      <c r="A1915" s="4">
        <v>1913</v>
      </c>
      <c r="B1915" s="136" t="s">
        <v>1960</v>
      </c>
      <c r="C1915" s="236" t="s">
        <v>1508</v>
      </c>
      <c r="D1915" s="236" t="s">
        <v>5684</v>
      </c>
      <c r="E1915" s="128"/>
      <c r="M1915" s="247" t="s">
        <v>2736</v>
      </c>
      <c r="O1915" s="136" t="s">
        <v>2049</v>
      </c>
      <c r="Q1915" s="259">
        <v>3.0000000000000001E-3</v>
      </c>
      <c r="T1915" s="247" t="s">
        <v>194</v>
      </c>
      <c r="Y1915" s="236" t="s">
        <v>6378</v>
      </c>
    </row>
    <row r="1916" spans="1:25" hidden="1" x14ac:dyDescent="0.25">
      <c r="A1916" s="4">
        <v>1914</v>
      </c>
      <c r="B1916" s="136" t="s">
        <v>1960</v>
      </c>
      <c r="C1916" s="236" t="s">
        <v>1508</v>
      </c>
      <c r="D1916" s="236" t="s">
        <v>5685</v>
      </c>
      <c r="E1916" s="128"/>
      <c r="M1916" s="247" t="s">
        <v>2736</v>
      </c>
      <c r="O1916" s="136" t="s">
        <v>6106</v>
      </c>
      <c r="Q1916" s="259">
        <v>3.0000000000000001E-3</v>
      </c>
      <c r="T1916" s="247" t="s">
        <v>6171</v>
      </c>
      <c r="Y1916" s="236" t="s">
        <v>6379</v>
      </c>
    </row>
    <row r="1917" spans="1:25" hidden="1" x14ac:dyDescent="0.25">
      <c r="A1917" s="4">
        <v>1915</v>
      </c>
      <c r="B1917" s="136" t="s">
        <v>1960</v>
      </c>
      <c r="C1917" s="236" t="s">
        <v>1508</v>
      </c>
      <c r="D1917" s="236" t="s">
        <v>5686</v>
      </c>
      <c r="E1917" s="128"/>
      <c r="M1917" s="247" t="s">
        <v>2736</v>
      </c>
      <c r="O1917" s="136" t="s">
        <v>6106</v>
      </c>
      <c r="Q1917" s="259">
        <v>3.0000000000000001E-3</v>
      </c>
      <c r="T1917" s="247" t="s">
        <v>194</v>
      </c>
      <c r="Y1917" s="236" t="s">
        <v>6380</v>
      </c>
    </row>
    <row r="1918" spans="1:25" hidden="1" x14ac:dyDescent="0.25">
      <c r="A1918" s="4">
        <v>1916</v>
      </c>
      <c r="B1918" s="136" t="s">
        <v>1960</v>
      </c>
      <c r="C1918" s="236" t="s">
        <v>1508</v>
      </c>
      <c r="D1918" s="236" t="s">
        <v>5687</v>
      </c>
      <c r="E1918" s="128"/>
      <c r="M1918" s="247" t="s">
        <v>2736</v>
      </c>
      <c r="O1918" s="136" t="s">
        <v>2049</v>
      </c>
      <c r="Q1918" s="259">
        <v>3.0000000000000001E-3</v>
      </c>
      <c r="T1918" s="247" t="s">
        <v>194</v>
      </c>
      <c r="Y1918" s="236" t="s">
        <v>6381</v>
      </c>
    </row>
    <row r="1919" spans="1:25" hidden="1" x14ac:dyDescent="0.25">
      <c r="A1919" s="4">
        <v>1917</v>
      </c>
      <c r="B1919" s="136" t="s">
        <v>1960</v>
      </c>
      <c r="C1919" s="236" t="s">
        <v>1508</v>
      </c>
      <c r="D1919" s="236" t="s">
        <v>5688</v>
      </c>
      <c r="E1919" s="128"/>
      <c r="M1919" s="247" t="s">
        <v>2736</v>
      </c>
      <c r="O1919" s="136" t="s">
        <v>6106</v>
      </c>
      <c r="Q1919" s="259">
        <v>3.0000000000000001E-3</v>
      </c>
      <c r="T1919" s="247" t="s">
        <v>6171</v>
      </c>
      <c r="Y1919" s="236" t="s">
        <v>6382</v>
      </c>
    </row>
    <row r="1920" spans="1:25" hidden="1" x14ac:dyDescent="0.25">
      <c r="A1920" s="4">
        <v>1918</v>
      </c>
      <c r="B1920" s="136" t="s">
        <v>1960</v>
      </c>
      <c r="C1920" s="236" t="s">
        <v>1508</v>
      </c>
      <c r="D1920" s="236" t="s">
        <v>5689</v>
      </c>
      <c r="E1920" s="128"/>
      <c r="M1920" s="247" t="s">
        <v>2736</v>
      </c>
      <c r="O1920" s="136" t="s">
        <v>6106</v>
      </c>
      <c r="Q1920" s="259">
        <v>3.0000000000000001E-3</v>
      </c>
      <c r="T1920" s="247" t="s">
        <v>194</v>
      </c>
      <c r="Y1920" s="236" t="s">
        <v>6383</v>
      </c>
    </row>
    <row r="1921" spans="1:25" hidden="1" x14ac:dyDescent="0.25">
      <c r="A1921" s="4">
        <v>1919</v>
      </c>
      <c r="B1921" s="136" t="s">
        <v>1960</v>
      </c>
      <c r="C1921" s="236" t="s">
        <v>1508</v>
      </c>
      <c r="D1921" s="236" t="s">
        <v>5690</v>
      </c>
      <c r="E1921" s="128"/>
      <c r="M1921" s="247" t="s">
        <v>2736</v>
      </c>
      <c r="O1921" s="136" t="s">
        <v>2049</v>
      </c>
      <c r="Q1921" s="259">
        <v>3.0000000000000001E-3</v>
      </c>
      <c r="T1921" s="247" t="s">
        <v>194</v>
      </c>
      <c r="Y1921" s="236" t="s">
        <v>6384</v>
      </c>
    </row>
    <row r="1922" spans="1:25" hidden="1" x14ac:dyDescent="0.25">
      <c r="A1922" s="4">
        <v>1920</v>
      </c>
      <c r="B1922" s="136" t="s">
        <v>1960</v>
      </c>
      <c r="C1922" s="236" t="s">
        <v>1508</v>
      </c>
      <c r="D1922" s="236" t="s">
        <v>5691</v>
      </c>
      <c r="E1922" s="128"/>
      <c r="M1922" s="247" t="s">
        <v>2736</v>
      </c>
      <c r="O1922" s="136" t="s">
        <v>6106</v>
      </c>
      <c r="Q1922" s="259">
        <v>3.0000000000000001E-3</v>
      </c>
      <c r="T1922" s="247" t="s">
        <v>6171</v>
      </c>
      <c r="Y1922" s="236" t="s">
        <v>6385</v>
      </c>
    </row>
    <row r="1923" spans="1:25" hidden="1" x14ac:dyDescent="0.25">
      <c r="A1923" s="4">
        <v>1921</v>
      </c>
      <c r="B1923" s="136" t="s">
        <v>1960</v>
      </c>
      <c r="C1923" s="236" t="s">
        <v>1508</v>
      </c>
      <c r="D1923" s="236" t="s">
        <v>5692</v>
      </c>
      <c r="E1923" s="128"/>
      <c r="M1923" s="247" t="s">
        <v>2736</v>
      </c>
      <c r="O1923" s="136" t="s">
        <v>6106</v>
      </c>
      <c r="Q1923" s="259">
        <v>3.0000000000000001E-3</v>
      </c>
      <c r="T1923" s="247" t="s">
        <v>194</v>
      </c>
      <c r="Y1923" s="236" t="s">
        <v>6386</v>
      </c>
    </row>
    <row r="1924" spans="1:25" hidden="1" x14ac:dyDescent="0.25">
      <c r="A1924" s="4">
        <v>1922</v>
      </c>
      <c r="B1924" s="136" t="s">
        <v>1960</v>
      </c>
      <c r="C1924" s="236" t="s">
        <v>1508</v>
      </c>
      <c r="D1924" s="236" t="s">
        <v>5693</v>
      </c>
      <c r="E1924" s="128"/>
      <c r="M1924" s="247" t="s">
        <v>2736</v>
      </c>
      <c r="O1924" s="136" t="s">
        <v>2049</v>
      </c>
      <c r="Q1924" s="259">
        <v>3.0000000000000001E-3</v>
      </c>
      <c r="T1924" s="247" t="s">
        <v>194</v>
      </c>
      <c r="Y1924" s="236" t="s">
        <v>6387</v>
      </c>
    </row>
    <row r="1925" spans="1:25" hidden="1" x14ac:dyDescent="0.25">
      <c r="A1925" s="4">
        <v>1923</v>
      </c>
      <c r="B1925" s="136" t="s">
        <v>1960</v>
      </c>
      <c r="C1925" s="236" t="s">
        <v>1508</v>
      </c>
      <c r="D1925" s="236" t="s">
        <v>5694</v>
      </c>
      <c r="E1925" s="128"/>
      <c r="M1925" s="247" t="s">
        <v>2736</v>
      </c>
      <c r="O1925" s="136" t="s">
        <v>2049</v>
      </c>
      <c r="Q1925" s="259">
        <v>3.0000000000000001E-3</v>
      </c>
      <c r="T1925" s="247" t="s">
        <v>6171</v>
      </c>
      <c r="Y1925" s="236" t="s">
        <v>6388</v>
      </c>
    </row>
    <row r="1926" spans="1:25" hidden="1" x14ac:dyDescent="0.25">
      <c r="A1926" s="4">
        <v>1924</v>
      </c>
      <c r="B1926" s="136" t="s">
        <v>1960</v>
      </c>
      <c r="C1926" s="236" t="s">
        <v>1508</v>
      </c>
      <c r="D1926" s="236" t="s">
        <v>5695</v>
      </c>
      <c r="E1926" s="128"/>
      <c r="M1926" s="247" t="s">
        <v>2736</v>
      </c>
      <c r="O1926" s="136" t="s">
        <v>2049</v>
      </c>
      <c r="Q1926" s="259">
        <v>3.0000000000000001E-3</v>
      </c>
      <c r="T1926" s="247" t="s">
        <v>194</v>
      </c>
      <c r="Y1926" s="236" t="s">
        <v>6389</v>
      </c>
    </row>
    <row r="1927" spans="1:25" hidden="1" x14ac:dyDescent="0.25">
      <c r="A1927" s="4">
        <v>1925</v>
      </c>
      <c r="B1927" s="136" t="s">
        <v>1960</v>
      </c>
      <c r="C1927" s="236" t="s">
        <v>1508</v>
      </c>
      <c r="D1927" s="236" t="s">
        <v>5696</v>
      </c>
      <c r="E1927" s="128"/>
      <c r="M1927" s="247" t="s">
        <v>2736</v>
      </c>
      <c r="O1927" s="236" t="s">
        <v>6106</v>
      </c>
      <c r="Q1927" s="259">
        <v>3.0000000000000001E-3</v>
      </c>
      <c r="T1927" s="247" t="s">
        <v>194</v>
      </c>
      <c r="Y1927" s="236" t="s">
        <v>6390</v>
      </c>
    </row>
    <row r="1928" spans="1:25" ht="25.5" hidden="1" x14ac:dyDescent="0.25">
      <c r="A1928" s="4">
        <v>1926</v>
      </c>
      <c r="B1928" s="136" t="s">
        <v>1960</v>
      </c>
      <c r="C1928" s="236" t="s">
        <v>1508</v>
      </c>
      <c r="D1928" s="236" t="s">
        <v>5697</v>
      </c>
      <c r="E1928" s="128"/>
      <c r="M1928" s="247" t="s">
        <v>2736</v>
      </c>
      <c r="O1928" s="136" t="s">
        <v>2049</v>
      </c>
      <c r="Q1928" s="259">
        <v>3.0000000000000001E-3</v>
      </c>
      <c r="T1928" s="247" t="s">
        <v>194</v>
      </c>
      <c r="Y1928" s="236" t="s">
        <v>6391</v>
      </c>
    </row>
    <row r="1929" spans="1:25" ht="25.5" hidden="1" x14ac:dyDescent="0.25">
      <c r="A1929" s="4">
        <v>1927</v>
      </c>
      <c r="B1929" s="136" t="s">
        <v>1960</v>
      </c>
      <c r="C1929" s="236" t="s">
        <v>1508</v>
      </c>
      <c r="D1929" s="236" t="s">
        <v>5698</v>
      </c>
      <c r="E1929" s="128"/>
      <c r="M1929" s="247" t="s">
        <v>2736</v>
      </c>
      <c r="O1929" s="247" t="s">
        <v>2049</v>
      </c>
      <c r="Q1929" s="259">
        <v>3.0000000000000001E-3</v>
      </c>
      <c r="T1929" s="247" t="s">
        <v>194</v>
      </c>
      <c r="Y1929" s="236" t="s">
        <v>6392</v>
      </c>
    </row>
    <row r="1930" spans="1:25" hidden="1" x14ac:dyDescent="0.25">
      <c r="A1930" s="4">
        <v>1928</v>
      </c>
      <c r="B1930" s="136" t="s">
        <v>1960</v>
      </c>
      <c r="C1930" s="236" t="s">
        <v>1508</v>
      </c>
      <c r="D1930" s="236" t="s">
        <v>5699</v>
      </c>
      <c r="E1930" s="128"/>
      <c r="M1930" s="247" t="s">
        <v>2736</v>
      </c>
      <c r="O1930" s="136" t="s">
        <v>2049</v>
      </c>
      <c r="Q1930" s="259">
        <v>3.0000000000000001E-3</v>
      </c>
      <c r="T1930" s="247" t="s">
        <v>6171</v>
      </c>
      <c r="Y1930" s="236" t="s">
        <v>6393</v>
      </c>
    </row>
    <row r="1931" spans="1:25" hidden="1" x14ac:dyDescent="0.25">
      <c r="A1931" s="4">
        <v>1929</v>
      </c>
      <c r="B1931" s="136" t="s">
        <v>1960</v>
      </c>
      <c r="C1931" s="236" t="s">
        <v>1508</v>
      </c>
      <c r="D1931" s="236" t="s">
        <v>5700</v>
      </c>
      <c r="E1931" s="128"/>
      <c r="M1931" s="247" t="s">
        <v>2736</v>
      </c>
      <c r="O1931" s="136" t="s">
        <v>2049</v>
      </c>
      <c r="Q1931" s="259">
        <v>3.0000000000000001E-3</v>
      </c>
      <c r="T1931" s="247" t="s">
        <v>194</v>
      </c>
      <c r="Y1931" s="236" t="s">
        <v>6394</v>
      </c>
    </row>
    <row r="1932" spans="1:25" hidden="1" x14ac:dyDescent="0.25">
      <c r="A1932" s="4">
        <v>1930</v>
      </c>
      <c r="B1932" s="136" t="s">
        <v>1960</v>
      </c>
      <c r="C1932" s="236" t="s">
        <v>1508</v>
      </c>
      <c r="D1932" s="236" t="s">
        <v>5701</v>
      </c>
      <c r="E1932" s="128"/>
      <c r="M1932" s="247" t="s">
        <v>2736</v>
      </c>
      <c r="O1932" s="236" t="s">
        <v>6106</v>
      </c>
      <c r="Q1932" s="259">
        <v>3.0000000000000001E-3</v>
      </c>
      <c r="T1932" s="247" t="s">
        <v>194</v>
      </c>
      <c r="Y1932" s="236" t="s">
        <v>6395</v>
      </c>
    </row>
    <row r="1933" spans="1:25" ht="25.5" hidden="1" x14ac:dyDescent="0.25">
      <c r="A1933" s="4">
        <v>1931</v>
      </c>
      <c r="B1933" s="136" t="s">
        <v>1960</v>
      </c>
      <c r="C1933" s="236" t="s">
        <v>1508</v>
      </c>
      <c r="D1933" s="236" t="s">
        <v>5702</v>
      </c>
      <c r="E1933" s="128"/>
      <c r="M1933" s="247" t="s">
        <v>2736</v>
      </c>
      <c r="O1933" s="136" t="s">
        <v>2049</v>
      </c>
      <c r="Q1933" s="259">
        <v>3.0000000000000001E-3</v>
      </c>
      <c r="T1933" s="247" t="s">
        <v>194</v>
      </c>
      <c r="Y1933" s="236" t="s">
        <v>6396</v>
      </c>
    </row>
    <row r="1934" spans="1:25" ht="25.5" hidden="1" x14ac:dyDescent="0.25">
      <c r="A1934" s="4">
        <v>1932</v>
      </c>
      <c r="B1934" s="136" t="s">
        <v>1960</v>
      </c>
      <c r="C1934" s="236" t="s">
        <v>1508</v>
      </c>
      <c r="D1934" s="236" t="s">
        <v>5703</v>
      </c>
      <c r="E1934" s="128"/>
      <c r="M1934" s="247" t="s">
        <v>2736</v>
      </c>
      <c r="O1934" s="247" t="s">
        <v>2049</v>
      </c>
      <c r="Q1934" s="259">
        <v>3.0000000000000001E-3</v>
      </c>
      <c r="T1934" s="247" t="s">
        <v>194</v>
      </c>
      <c r="Y1934" s="236" t="s">
        <v>6397</v>
      </c>
    </row>
    <row r="1935" spans="1:25" hidden="1" x14ac:dyDescent="0.25">
      <c r="A1935" s="4">
        <v>1933</v>
      </c>
      <c r="B1935" s="136" t="s">
        <v>1960</v>
      </c>
      <c r="C1935" s="236" t="s">
        <v>1508</v>
      </c>
      <c r="D1935" s="236" t="s">
        <v>5704</v>
      </c>
      <c r="E1935" s="128"/>
      <c r="M1935" s="247" t="s">
        <v>2736</v>
      </c>
      <c r="O1935" s="136" t="s">
        <v>2049</v>
      </c>
      <c r="Q1935" s="259">
        <v>3.0000000000000001E-3</v>
      </c>
      <c r="T1935" s="247" t="s">
        <v>6171</v>
      </c>
      <c r="Y1935" s="236" t="s">
        <v>6398</v>
      </c>
    </row>
    <row r="1936" spans="1:25" hidden="1" x14ac:dyDescent="0.25">
      <c r="A1936" s="4">
        <v>1934</v>
      </c>
      <c r="B1936" s="136" t="s">
        <v>1960</v>
      </c>
      <c r="C1936" s="236" t="s">
        <v>1508</v>
      </c>
      <c r="D1936" s="236" t="s">
        <v>5705</v>
      </c>
      <c r="E1936" s="128"/>
      <c r="M1936" s="247" t="s">
        <v>2736</v>
      </c>
      <c r="O1936" s="136" t="s">
        <v>2049</v>
      </c>
      <c r="Q1936" s="259">
        <v>3.0000000000000001E-3</v>
      </c>
      <c r="T1936" s="247" t="s">
        <v>194</v>
      </c>
      <c r="Y1936" s="236" t="s">
        <v>6399</v>
      </c>
    </row>
    <row r="1937" spans="1:25" hidden="1" x14ac:dyDescent="0.25">
      <c r="A1937" s="4">
        <v>1935</v>
      </c>
      <c r="B1937" s="136" t="s">
        <v>1960</v>
      </c>
      <c r="C1937" s="236" t="s">
        <v>1508</v>
      </c>
      <c r="D1937" s="236" t="s">
        <v>5706</v>
      </c>
      <c r="E1937" s="128"/>
      <c r="M1937" s="247" t="s">
        <v>2736</v>
      </c>
      <c r="O1937" s="236" t="s">
        <v>6106</v>
      </c>
      <c r="Q1937" s="259">
        <v>3.0000000000000001E-3</v>
      </c>
      <c r="T1937" s="247" t="s">
        <v>194</v>
      </c>
      <c r="Y1937" s="236" t="s">
        <v>6400</v>
      </c>
    </row>
    <row r="1938" spans="1:25" ht="25.5" hidden="1" x14ac:dyDescent="0.25">
      <c r="A1938" s="4">
        <v>1936</v>
      </c>
      <c r="B1938" s="136" t="s">
        <v>1960</v>
      </c>
      <c r="C1938" s="236" t="s">
        <v>1508</v>
      </c>
      <c r="D1938" s="236" t="s">
        <v>5707</v>
      </c>
      <c r="E1938" s="128"/>
      <c r="M1938" s="247" t="s">
        <v>2736</v>
      </c>
      <c r="O1938" s="136" t="s">
        <v>2049</v>
      </c>
      <c r="Q1938" s="259">
        <v>3.0000000000000001E-3</v>
      </c>
      <c r="T1938" s="247" t="s">
        <v>194</v>
      </c>
      <c r="Y1938" s="236" t="s">
        <v>6401</v>
      </c>
    </row>
    <row r="1939" spans="1:25" ht="25.5" hidden="1" x14ac:dyDescent="0.25">
      <c r="A1939" s="4">
        <v>1937</v>
      </c>
      <c r="B1939" s="136" t="s">
        <v>1960</v>
      </c>
      <c r="C1939" s="236" t="s">
        <v>1508</v>
      </c>
      <c r="D1939" s="236" t="s">
        <v>5708</v>
      </c>
      <c r="E1939" s="128"/>
      <c r="M1939" s="247" t="s">
        <v>2736</v>
      </c>
      <c r="O1939" s="247" t="s">
        <v>2049</v>
      </c>
      <c r="Q1939" s="259">
        <v>3.0000000000000001E-3</v>
      </c>
      <c r="T1939" s="247" t="s">
        <v>194</v>
      </c>
      <c r="Y1939" s="236" t="s">
        <v>6402</v>
      </c>
    </row>
    <row r="1940" spans="1:25" hidden="1" x14ac:dyDescent="0.25">
      <c r="A1940" s="4">
        <v>1938</v>
      </c>
      <c r="B1940" s="136" t="s">
        <v>1960</v>
      </c>
      <c r="C1940" s="236" t="s">
        <v>1508</v>
      </c>
      <c r="D1940" s="236" t="s">
        <v>5709</v>
      </c>
      <c r="E1940" s="128"/>
      <c r="M1940" s="247" t="s">
        <v>2736</v>
      </c>
      <c r="O1940" s="136" t="s">
        <v>2049</v>
      </c>
      <c r="Q1940" s="259">
        <v>3.0000000000000001E-3</v>
      </c>
      <c r="T1940" s="247" t="s">
        <v>6171</v>
      </c>
      <c r="Y1940" s="236" t="s">
        <v>6403</v>
      </c>
    </row>
    <row r="1941" spans="1:25" hidden="1" x14ac:dyDescent="0.25">
      <c r="A1941" s="4">
        <v>1939</v>
      </c>
      <c r="B1941" s="136" t="s">
        <v>1960</v>
      </c>
      <c r="C1941" s="236" t="s">
        <v>1508</v>
      </c>
      <c r="D1941" s="236" t="s">
        <v>5710</v>
      </c>
      <c r="E1941" s="128"/>
      <c r="M1941" s="247" t="s">
        <v>2736</v>
      </c>
      <c r="O1941" s="136" t="s">
        <v>2049</v>
      </c>
      <c r="Q1941" s="259">
        <v>3.0000000000000001E-3</v>
      </c>
      <c r="T1941" s="247" t="s">
        <v>194</v>
      </c>
      <c r="Y1941" s="236" t="s">
        <v>6404</v>
      </c>
    </row>
    <row r="1942" spans="1:25" hidden="1" x14ac:dyDescent="0.25">
      <c r="A1942" s="4">
        <v>1940</v>
      </c>
      <c r="B1942" s="136" t="s">
        <v>1960</v>
      </c>
      <c r="C1942" s="236" t="s">
        <v>1508</v>
      </c>
      <c r="D1942" s="236" t="s">
        <v>5711</v>
      </c>
      <c r="E1942" s="128"/>
      <c r="M1942" s="247" t="s">
        <v>2736</v>
      </c>
      <c r="O1942" s="236" t="s">
        <v>6106</v>
      </c>
      <c r="Q1942" s="259">
        <v>3.0000000000000001E-3</v>
      </c>
      <c r="T1942" s="247" t="s">
        <v>194</v>
      </c>
      <c r="Y1942" s="236" t="s">
        <v>6405</v>
      </c>
    </row>
    <row r="1943" spans="1:25" ht="25.5" hidden="1" x14ac:dyDescent="0.25">
      <c r="A1943" s="4">
        <v>1941</v>
      </c>
      <c r="B1943" s="136" t="s">
        <v>1960</v>
      </c>
      <c r="C1943" s="236" t="s">
        <v>1508</v>
      </c>
      <c r="D1943" s="236" t="s">
        <v>5712</v>
      </c>
      <c r="E1943" s="128"/>
      <c r="M1943" s="247" t="s">
        <v>2736</v>
      </c>
      <c r="O1943" s="136" t="s">
        <v>2049</v>
      </c>
      <c r="Q1943" s="259">
        <v>3.0000000000000001E-3</v>
      </c>
      <c r="T1943" s="247" t="s">
        <v>194</v>
      </c>
      <c r="Y1943" s="236" t="s">
        <v>6406</v>
      </c>
    </row>
    <row r="1944" spans="1:25" ht="25.5" hidden="1" x14ac:dyDescent="0.25">
      <c r="A1944" s="4">
        <v>1942</v>
      </c>
      <c r="B1944" s="136" t="s">
        <v>1960</v>
      </c>
      <c r="C1944" s="236" t="s">
        <v>1508</v>
      </c>
      <c r="D1944" s="236" t="s">
        <v>5713</v>
      </c>
      <c r="E1944" s="128"/>
      <c r="M1944" s="247" t="s">
        <v>2736</v>
      </c>
      <c r="O1944" s="247" t="s">
        <v>2049</v>
      </c>
      <c r="Q1944" s="259">
        <v>3.0000000000000001E-3</v>
      </c>
      <c r="T1944" s="247" t="s">
        <v>194</v>
      </c>
      <c r="Y1944" s="236" t="s">
        <v>6407</v>
      </c>
    </row>
    <row r="1945" spans="1:25" hidden="1" x14ac:dyDescent="0.25">
      <c r="A1945" s="4">
        <v>1943</v>
      </c>
      <c r="B1945" s="136" t="s">
        <v>1960</v>
      </c>
      <c r="C1945" s="239" t="s">
        <v>4052</v>
      </c>
      <c r="D1945" s="150" t="s">
        <v>5714</v>
      </c>
      <c r="E1945" s="242" t="s">
        <v>5970</v>
      </c>
      <c r="M1945" s="248"/>
      <c r="O1945" s="252" t="s">
        <v>6107</v>
      </c>
      <c r="Q1945" s="248">
        <v>1</v>
      </c>
      <c r="T1945" s="247" t="s">
        <v>194</v>
      </c>
      <c r="Y1945" s="236" t="s">
        <v>6408</v>
      </c>
    </row>
    <row r="1946" spans="1:25" hidden="1" x14ac:dyDescent="0.25">
      <c r="A1946" s="4">
        <v>1944</v>
      </c>
      <c r="B1946" s="136" t="s">
        <v>1960</v>
      </c>
      <c r="C1946" s="239" t="s">
        <v>4052</v>
      </c>
      <c r="D1946" s="150" t="s">
        <v>5715</v>
      </c>
      <c r="E1946" s="242" t="s">
        <v>5970</v>
      </c>
      <c r="M1946" s="110"/>
      <c r="O1946" s="252" t="s">
        <v>6108</v>
      </c>
      <c r="Q1946" s="248">
        <v>1</v>
      </c>
      <c r="T1946" s="247" t="s">
        <v>194</v>
      </c>
      <c r="Y1946" s="236" t="s">
        <v>6409</v>
      </c>
    </row>
    <row r="1947" spans="1:25" hidden="1" x14ac:dyDescent="0.25">
      <c r="A1947" s="4">
        <v>1945</v>
      </c>
      <c r="B1947" s="136" t="s">
        <v>1960</v>
      </c>
      <c r="C1947" s="239" t="s">
        <v>4052</v>
      </c>
      <c r="D1947" s="150" t="s">
        <v>5716</v>
      </c>
      <c r="E1947" s="242" t="s">
        <v>5970</v>
      </c>
      <c r="M1947" s="110"/>
      <c r="O1947" s="252" t="s">
        <v>6108</v>
      </c>
      <c r="Q1947" s="248">
        <v>1</v>
      </c>
      <c r="T1947" s="69" t="s">
        <v>6171</v>
      </c>
      <c r="Y1947" s="236" t="s">
        <v>6410</v>
      </c>
    </row>
    <row r="1948" spans="1:25" hidden="1" x14ac:dyDescent="0.25">
      <c r="A1948" s="4">
        <v>1946</v>
      </c>
      <c r="B1948" s="136" t="s">
        <v>1960</v>
      </c>
      <c r="C1948" s="239" t="s">
        <v>4052</v>
      </c>
      <c r="D1948" s="150" t="s">
        <v>5717</v>
      </c>
      <c r="E1948" s="242" t="s">
        <v>5970</v>
      </c>
      <c r="M1948" s="248"/>
      <c r="O1948" s="252" t="s">
        <v>6107</v>
      </c>
      <c r="Q1948" s="248">
        <v>1</v>
      </c>
      <c r="T1948" s="247" t="s">
        <v>194</v>
      </c>
      <c r="Y1948" s="236" t="s">
        <v>6411</v>
      </c>
    </row>
    <row r="1949" spans="1:25" hidden="1" x14ac:dyDescent="0.25">
      <c r="A1949" s="4">
        <v>1947</v>
      </c>
      <c r="B1949" s="136" t="s">
        <v>1960</v>
      </c>
      <c r="C1949" s="239" t="s">
        <v>4052</v>
      </c>
      <c r="D1949" s="150" t="s">
        <v>5718</v>
      </c>
      <c r="E1949" s="242" t="s">
        <v>5970</v>
      </c>
      <c r="M1949" s="110"/>
      <c r="O1949" s="252" t="s">
        <v>6108</v>
      </c>
      <c r="Q1949" s="248">
        <v>1</v>
      </c>
      <c r="T1949" s="247" t="s">
        <v>194</v>
      </c>
      <c r="Y1949" s="236" t="s">
        <v>6412</v>
      </c>
    </row>
    <row r="1950" spans="1:25" hidden="1" x14ac:dyDescent="0.25">
      <c r="A1950" s="4">
        <v>1948</v>
      </c>
      <c r="B1950" s="136" t="s">
        <v>1960</v>
      </c>
      <c r="C1950" s="239" t="s">
        <v>4052</v>
      </c>
      <c r="D1950" s="150" t="s">
        <v>5719</v>
      </c>
      <c r="E1950" s="242" t="s">
        <v>5970</v>
      </c>
      <c r="M1950" s="110"/>
      <c r="O1950" s="252" t="s">
        <v>6108</v>
      </c>
      <c r="Q1950" s="248">
        <v>1</v>
      </c>
      <c r="T1950" s="69" t="s">
        <v>6171</v>
      </c>
      <c r="Y1950" s="236" t="s">
        <v>6413</v>
      </c>
    </row>
    <row r="1951" spans="1:25" hidden="1" x14ac:dyDescent="0.25">
      <c r="A1951" s="4">
        <v>1949</v>
      </c>
      <c r="B1951" s="136" t="s">
        <v>1960</v>
      </c>
      <c r="C1951" s="239" t="s">
        <v>4052</v>
      </c>
      <c r="D1951" s="150" t="s">
        <v>5720</v>
      </c>
      <c r="E1951" s="242" t="s">
        <v>5970</v>
      </c>
      <c r="M1951" s="248"/>
      <c r="O1951" s="252" t="s">
        <v>6107</v>
      </c>
      <c r="Q1951" s="248">
        <v>1</v>
      </c>
      <c r="T1951" s="247" t="s">
        <v>194</v>
      </c>
      <c r="Y1951" s="236" t="s">
        <v>6414</v>
      </c>
    </row>
    <row r="1952" spans="1:25" hidden="1" x14ac:dyDescent="0.25">
      <c r="A1952" s="4">
        <v>1950</v>
      </c>
      <c r="B1952" s="136" t="s">
        <v>1960</v>
      </c>
      <c r="C1952" s="239" t="s">
        <v>4052</v>
      </c>
      <c r="D1952" s="150" t="s">
        <v>5721</v>
      </c>
      <c r="E1952" s="242" t="s">
        <v>5970</v>
      </c>
      <c r="M1952" s="110"/>
      <c r="O1952" s="252" t="s">
        <v>6108</v>
      </c>
      <c r="Q1952" s="248">
        <v>1</v>
      </c>
      <c r="T1952" s="247" t="s">
        <v>194</v>
      </c>
      <c r="Y1952" s="236" t="s">
        <v>6415</v>
      </c>
    </row>
    <row r="1953" spans="1:25" hidden="1" x14ac:dyDescent="0.25">
      <c r="A1953" s="4">
        <v>1951</v>
      </c>
      <c r="B1953" s="136" t="s">
        <v>1960</v>
      </c>
      <c r="C1953" s="239" t="s">
        <v>4052</v>
      </c>
      <c r="D1953" s="150" t="s">
        <v>5722</v>
      </c>
      <c r="E1953" s="242" t="s">
        <v>5970</v>
      </c>
      <c r="M1953" s="110"/>
      <c r="O1953" s="252" t="s">
        <v>6108</v>
      </c>
      <c r="Q1953" s="248">
        <v>1</v>
      </c>
      <c r="T1953" s="69" t="s">
        <v>6171</v>
      </c>
      <c r="Y1953" s="236" t="s">
        <v>6416</v>
      </c>
    </row>
    <row r="1954" spans="1:25" hidden="1" x14ac:dyDescent="0.25">
      <c r="A1954" s="4">
        <v>1952</v>
      </c>
      <c r="B1954" s="136" t="s">
        <v>1960</v>
      </c>
      <c r="C1954" s="239" t="s">
        <v>4052</v>
      </c>
      <c r="D1954" s="150" t="s">
        <v>5723</v>
      </c>
      <c r="E1954" s="242" t="s">
        <v>5970</v>
      </c>
      <c r="M1954" s="248"/>
      <c r="O1954" s="252" t="s">
        <v>6107</v>
      </c>
      <c r="Q1954" s="248">
        <v>1</v>
      </c>
      <c r="T1954" s="247" t="s">
        <v>194</v>
      </c>
      <c r="Y1954" s="236" t="s">
        <v>6417</v>
      </c>
    </row>
    <row r="1955" spans="1:25" hidden="1" x14ac:dyDescent="0.25">
      <c r="A1955" s="4">
        <v>1953</v>
      </c>
      <c r="B1955" s="136" t="s">
        <v>1960</v>
      </c>
      <c r="C1955" s="239" t="s">
        <v>4052</v>
      </c>
      <c r="D1955" s="150" t="s">
        <v>5724</v>
      </c>
      <c r="E1955" s="242" t="s">
        <v>5970</v>
      </c>
      <c r="M1955" s="110"/>
      <c r="O1955" s="252" t="s">
        <v>6108</v>
      </c>
      <c r="Q1955" s="248">
        <v>1</v>
      </c>
      <c r="T1955" s="247" t="s">
        <v>194</v>
      </c>
      <c r="Y1955" s="236" t="s">
        <v>6418</v>
      </c>
    </row>
    <row r="1956" spans="1:25" hidden="1" x14ac:dyDescent="0.25">
      <c r="A1956" s="4">
        <v>1954</v>
      </c>
      <c r="B1956" s="136" t="s">
        <v>1960</v>
      </c>
      <c r="C1956" s="239" t="s">
        <v>4052</v>
      </c>
      <c r="D1956" s="150" t="s">
        <v>5725</v>
      </c>
      <c r="E1956" s="242" t="s">
        <v>5970</v>
      </c>
      <c r="M1956" s="110"/>
      <c r="O1956" s="252" t="s">
        <v>6108</v>
      </c>
      <c r="Q1956" s="248">
        <v>1</v>
      </c>
      <c r="T1956" s="69" t="s">
        <v>6171</v>
      </c>
      <c r="Y1956" s="236" t="s">
        <v>6419</v>
      </c>
    </row>
    <row r="1957" spans="1:25" hidden="1" x14ac:dyDescent="0.25">
      <c r="A1957" s="4">
        <v>1955</v>
      </c>
      <c r="B1957" s="136" t="s">
        <v>1960</v>
      </c>
      <c r="C1957" s="239" t="s">
        <v>4052</v>
      </c>
      <c r="D1957" s="150" t="s">
        <v>5726</v>
      </c>
      <c r="E1957" s="242" t="s">
        <v>5970</v>
      </c>
      <c r="M1957" s="248"/>
      <c r="O1957" s="252" t="s">
        <v>6107</v>
      </c>
      <c r="Q1957" s="248">
        <v>1</v>
      </c>
      <c r="T1957" s="247" t="s">
        <v>194</v>
      </c>
      <c r="Y1957" s="236" t="s">
        <v>6420</v>
      </c>
    </row>
    <row r="1958" spans="1:25" hidden="1" x14ac:dyDescent="0.25">
      <c r="A1958" s="4">
        <v>1956</v>
      </c>
      <c r="B1958" s="136" t="s">
        <v>1960</v>
      </c>
      <c r="C1958" s="239" t="s">
        <v>4052</v>
      </c>
      <c r="D1958" s="150" t="s">
        <v>5727</v>
      </c>
      <c r="E1958" s="242" t="s">
        <v>5970</v>
      </c>
      <c r="M1958" s="110"/>
      <c r="O1958" s="252" t="s">
        <v>6108</v>
      </c>
      <c r="Q1958" s="248">
        <v>1</v>
      </c>
      <c r="T1958" s="247" t="s">
        <v>194</v>
      </c>
      <c r="Y1958" s="236" t="s">
        <v>6421</v>
      </c>
    </row>
    <row r="1959" spans="1:25" hidden="1" x14ac:dyDescent="0.25">
      <c r="A1959" s="4">
        <v>1957</v>
      </c>
      <c r="B1959" s="136" t="s">
        <v>1960</v>
      </c>
      <c r="C1959" s="239" t="s">
        <v>4052</v>
      </c>
      <c r="D1959" s="150" t="s">
        <v>5728</v>
      </c>
      <c r="E1959" s="242" t="s">
        <v>5970</v>
      </c>
      <c r="M1959" s="110"/>
      <c r="O1959" s="252" t="s">
        <v>6108</v>
      </c>
      <c r="Q1959" s="248">
        <v>1</v>
      </c>
      <c r="T1959" s="69" t="s">
        <v>6171</v>
      </c>
      <c r="Y1959" s="236" t="s">
        <v>6422</v>
      </c>
    </row>
    <row r="1960" spans="1:25" hidden="1" x14ac:dyDescent="0.25">
      <c r="A1960" s="4">
        <v>1958</v>
      </c>
      <c r="B1960" s="136" t="s">
        <v>1960</v>
      </c>
      <c r="C1960" s="239" t="s">
        <v>4052</v>
      </c>
      <c r="D1960" s="150" t="s">
        <v>5729</v>
      </c>
      <c r="E1960" s="242" t="s">
        <v>5970</v>
      </c>
      <c r="M1960" s="248"/>
      <c r="O1960" s="252" t="s">
        <v>6107</v>
      </c>
      <c r="Q1960" s="248">
        <v>1</v>
      </c>
      <c r="T1960" s="247" t="s">
        <v>194</v>
      </c>
      <c r="Y1960" s="236" t="s">
        <v>6423</v>
      </c>
    </row>
    <row r="1961" spans="1:25" hidden="1" x14ac:dyDescent="0.25">
      <c r="A1961" s="4">
        <v>1959</v>
      </c>
      <c r="B1961" s="136" t="s">
        <v>1960</v>
      </c>
      <c r="C1961" s="239" t="s">
        <v>4052</v>
      </c>
      <c r="D1961" s="150" t="s">
        <v>5730</v>
      </c>
      <c r="E1961" s="242" t="s">
        <v>5970</v>
      </c>
      <c r="M1961" s="110"/>
      <c r="O1961" s="253" t="s">
        <v>6108</v>
      </c>
      <c r="Q1961" s="248">
        <v>1</v>
      </c>
      <c r="T1961" s="247" t="s">
        <v>194</v>
      </c>
      <c r="Y1961" s="236" t="s">
        <v>6424</v>
      </c>
    </row>
    <row r="1962" spans="1:25" hidden="1" x14ac:dyDescent="0.25">
      <c r="A1962" s="4">
        <v>1960</v>
      </c>
      <c r="B1962" s="136" t="s">
        <v>1960</v>
      </c>
      <c r="C1962" s="239" t="s">
        <v>4052</v>
      </c>
      <c r="D1962" s="150" t="s">
        <v>5731</v>
      </c>
      <c r="E1962" s="242" t="s">
        <v>5970</v>
      </c>
      <c r="M1962" s="110"/>
      <c r="O1962" s="253" t="s">
        <v>6108</v>
      </c>
      <c r="Q1962" s="248">
        <v>1</v>
      </c>
      <c r="T1962" s="69" t="s">
        <v>6171</v>
      </c>
      <c r="Y1962" s="236" t="s">
        <v>6425</v>
      </c>
    </row>
    <row r="1963" spans="1:25" hidden="1" x14ac:dyDescent="0.25">
      <c r="A1963" s="4">
        <v>1961</v>
      </c>
      <c r="B1963" s="136" t="s">
        <v>1960</v>
      </c>
      <c r="C1963" s="239" t="s">
        <v>4052</v>
      </c>
      <c r="D1963" s="150" t="s">
        <v>5732</v>
      </c>
      <c r="E1963" s="242" t="s">
        <v>5970</v>
      </c>
      <c r="M1963" s="248"/>
      <c r="O1963" s="252" t="s">
        <v>6107</v>
      </c>
      <c r="Q1963" s="248">
        <v>1</v>
      </c>
      <c r="T1963" s="247" t="s">
        <v>194</v>
      </c>
      <c r="Y1963" s="236" t="s">
        <v>6426</v>
      </c>
    </row>
    <row r="1964" spans="1:25" hidden="1" x14ac:dyDescent="0.25">
      <c r="A1964" s="4">
        <v>1962</v>
      </c>
      <c r="B1964" s="136" t="s">
        <v>1960</v>
      </c>
      <c r="C1964" s="239" t="s">
        <v>4052</v>
      </c>
      <c r="D1964" s="150" t="s">
        <v>5733</v>
      </c>
      <c r="E1964" s="242" t="s">
        <v>5970</v>
      </c>
      <c r="M1964" s="110"/>
      <c r="O1964" s="253" t="s">
        <v>6108</v>
      </c>
      <c r="Q1964" s="248">
        <v>1</v>
      </c>
      <c r="T1964" s="247" t="s">
        <v>194</v>
      </c>
      <c r="Y1964" s="236" t="s">
        <v>6427</v>
      </c>
    </row>
    <row r="1965" spans="1:25" hidden="1" x14ac:dyDescent="0.25">
      <c r="A1965" s="4">
        <v>1963</v>
      </c>
      <c r="B1965" s="136" t="s">
        <v>1960</v>
      </c>
      <c r="C1965" s="239" t="s">
        <v>4052</v>
      </c>
      <c r="D1965" s="150" t="s">
        <v>5734</v>
      </c>
      <c r="E1965" s="242" t="s">
        <v>5970</v>
      </c>
      <c r="M1965" s="110"/>
      <c r="O1965" s="253" t="s">
        <v>6108</v>
      </c>
      <c r="Q1965" s="248">
        <v>1</v>
      </c>
      <c r="T1965" s="69" t="s">
        <v>6171</v>
      </c>
      <c r="Y1965" s="236" t="s">
        <v>6428</v>
      </c>
    </row>
    <row r="1966" spans="1:25" hidden="1" x14ac:dyDescent="0.25">
      <c r="A1966" s="4">
        <v>1964</v>
      </c>
      <c r="B1966" s="136" t="s">
        <v>1960</v>
      </c>
      <c r="C1966" s="239" t="s">
        <v>4052</v>
      </c>
      <c r="D1966" s="150" t="s">
        <v>5735</v>
      </c>
      <c r="E1966" s="242" t="s">
        <v>5970</v>
      </c>
      <c r="M1966" s="110"/>
      <c r="O1966" s="253" t="s">
        <v>6108</v>
      </c>
      <c r="Q1966" s="248">
        <v>1</v>
      </c>
      <c r="T1966" s="69" t="s">
        <v>6171</v>
      </c>
      <c r="Y1966" s="236" t="s">
        <v>6429</v>
      </c>
    </row>
    <row r="1967" spans="1:25" hidden="1" x14ac:dyDescent="0.25">
      <c r="A1967" s="4">
        <v>1965</v>
      </c>
      <c r="B1967" s="136" t="s">
        <v>1960</v>
      </c>
      <c r="C1967" s="239" t="s">
        <v>4052</v>
      </c>
      <c r="D1967" s="150" t="s">
        <v>5736</v>
      </c>
      <c r="E1967" s="242" t="s">
        <v>5970</v>
      </c>
      <c r="M1967" s="248"/>
      <c r="O1967" s="252" t="s">
        <v>6107</v>
      </c>
      <c r="Q1967" s="248">
        <v>1</v>
      </c>
      <c r="T1967" s="247" t="s">
        <v>194</v>
      </c>
      <c r="Y1967" s="236" t="s">
        <v>6430</v>
      </c>
    </row>
    <row r="1968" spans="1:25" hidden="1" x14ac:dyDescent="0.25">
      <c r="A1968" s="4">
        <v>1966</v>
      </c>
      <c r="B1968" s="136" t="s">
        <v>1960</v>
      </c>
      <c r="C1968" s="239" t="s">
        <v>4052</v>
      </c>
      <c r="D1968" s="150" t="s">
        <v>5737</v>
      </c>
      <c r="E1968" s="242" t="s">
        <v>5970</v>
      </c>
      <c r="M1968" s="110"/>
      <c r="O1968" s="253" t="s">
        <v>6108</v>
      </c>
      <c r="Q1968" s="248">
        <v>1</v>
      </c>
      <c r="T1968" s="247" t="s">
        <v>194</v>
      </c>
      <c r="Y1968" s="236" t="s">
        <v>6431</v>
      </c>
    </row>
    <row r="1969" spans="1:25" hidden="1" x14ac:dyDescent="0.25">
      <c r="A1969" s="4">
        <v>1967</v>
      </c>
      <c r="B1969" s="136" t="s">
        <v>1960</v>
      </c>
      <c r="C1969" s="239" t="s">
        <v>4052</v>
      </c>
      <c r="D1969" s="150" t="s">
        <v>5738</v>
      </c>
      <c r="E1969" s="242" t="s">
        <v>5970</v>
      </c>
      <c r="M1969" s="110"/>
      <c r="O1969" s="253" t="s">
        <v>6108</v>
      </c>
      <c r="Q1969" s="248">
        <v>1</v>
      </c>
      <c r="T1969" s="69" t="s">
        <v>6171</v>
      </c>
      <c r="Y1969" s="236" t="s">
        <v>6432</v>
      </c>
    </row>
    <row r="1970" spans="1:25" hidden="1" x14ac:dyDescent="0.25">
      <c r="A1970" s="4">
        <v>1968</v>
      </c>
      <c r="B1970" s="136" t="s">
        <v>1960</v>
      </c>
      <c r="C1970" s="239" t="s">
        <v>4052</v>
      </c>
      <c r="D1970" s="150" t="s">
        <v>5739</v>
      </c>
      <c r="E1970" s="242" t="s">
        <v>5970</v>
      </c>
      <c r="M1970" s="110"/>
      <c r="O1970" s="253" t="s">
        <v>6108</v>
      </c>
      <c r="Q1970" s="248">
        <v>1</v>
      </c>
      <c r="T1970" s="69" t="s">
        <v>6171</v>
      </c>
      <c r="Y1970" s="236" t="s">
        <v>6433</v>
      </c>
    </row>
    <row r="1971" spans="1:25" hidden="1" x14ac:dyDescent="0.25">
      <c r="A1971" s="4">
        <v>1969</v>
      </c>
      <c r="B1971" s="136" t="s">
        <v>1960</v>
      </c>
      <c r="C1971" s="239" t="s">
        <v>4052</v>
      </c>
      <c r="D1971" s="150" t="s">
        <v>5740</v>
      </c>
      <c r="E1971" s="242" t="s">
        <v>5970</v>
      </c>
      <c r="M1971" s="248"/>
      <c r="O1971" s="252" t="s">
        <v>6107</v>
      </c>
      <c r="Q1971" s="248">
        <v>1</v>
      </c>
      <c r="T1971" s="247" t="s">
        <v>194</v>
      </c>
      <c r="Y1971" s="236" t="s">
        <v>6434</v>
      </c>
    </row>
    <row r="1972" spans="1:25" hidden="1" x14ac:dyDescent="0.25">
      <c r="A1972" s="4">
        <v>1970</v>
      </c>
      <c r="B1972" s="136" t="s">
        <v>1960</v>
      </c>
      <c r="C1972" s="239" t="s">
        <v>4052</v>
      </c>
      <c r="D1972" s="150" t="s">
        <v>5741</v>
      </c>
      <c r="E1972" s="242" t="s">
        <v>5970</v>
      </c>
      <c r="M1972" s="110"/>
      <c r="O1972" s="253" t="s">
        <v>6108</v>
      </c>
      <c r="Q1972" s="248">
        <v>1</v>
      </c>
      <c r="T1972" s="247" t="s">
        <v>194</v>
      </c>
      <c r="Y1972" s="236" t="s">
        <v>6435</v>
      </c>
    </row>
    <row r="1973" spans="1:25" hidden="1" x14ac:dyDescent="0.25">
      <c r="A1973" s="4">
        <v>1971</v>
      </c>
      <c r="B1973" s="136" t="s">
        <v>1960</v>
      </c>
      <c r="C1973" s="239" t="s">
        <v>4052</v>
      </c>
      <c r="D1973" s="150" t="s">
        <v>5742</v>
      </c>
      <c r="E1973" s="242" t="s">
        <v>5970</v>
      </c>
      <c r="M1973" s="110"/>
      <c r="O1973" s="253" t="s">
        <v>6108</v>
      </c>
      <c r="Q1973" s="248">
        <v>1</v>
      </c>
      <c r="T1973" s="69" t="s">
        <v>6171</v>
      </c>
      <c r="Y1973" s="236" t="s">
        <v>6436</v>
      </c>
    </row>
    <row r="1974" spans="1:25" hidden="1" x14ac:dyDescent="0.25">
      <c r="A1974" s="4">
        <v>1972</v>
      </c>
      <c r="B1974" s="136" t="s">
        <v>1960</v>
      </c>
      <c r="C1974" s="239" t="s">
        <v>4052</v>
      </c>
      <c r="D1974" s="150" t="s">
        <v>5743</v>
      </c>
      <c r="E1974" s="242" t="s">
        <v>5970</v>
      </c>
      <c r="M1974" s="110"/>
      <c r="O1974" s="252" t="s">
        <v>6107</v>
      </c>
      <c r="Q1974" s="248">
        <v>1</v>
      </c>
      <c r="T1974" s="69" t="s">
        <v>6171</v>
      </c>
      <c r="Y1974" s="236" t="s">
        <v>6437</v>
      </c>
    </row>
    <row r="1975" spans="1:25" hidden="1" x14ac:dyDescent="0.25">
      <c r="A1975" s="4">
        <v>1973</v>
      </c>
      <c r="B1975" s="136" t="s">
        <v>1960</v>
      </c>
      <c r="C1975" s="239" t="s">
        <v>4052</v>
      </c>
      <c r="D1975" s="237" t="s">
        <v>5744</v>
      </c>
      <c r="E1975" s="242" t="s">
        <v>5970</v>
      </c>
      <c r="M1975" s="237"/>
      <c r="O1975" s="253" t="s">
        <v>6108</v>
      </c>
      <c r="Q1975" s="248">
        <v>1</v>
      </c>
      <c r="T1975" s="237" t="s">
        <v>194</v>
      </c>
      <c r="Y1975" s="236" t="s">
        <v>6438</v>
      </c>
    </row>
    <row r="1976" spans="1:25" hidden="1" x14ac:dyDescent="0.25">
      <c r="A1976" s="4">
        <v>1974</v>
      </c>
      <c r="B1976" s="136" t="s">
        <v>1960</v>
      </c>
      <c r="C1976" s="239" t="s">
        <v>4052</v>
      </c>
      <c r="D1976" s="237" t="s">
        <v>5745</v>
      </c>
      <c r="E1976" s="242" t="s">
        <v>5970</v>
      </c>
      <c r="M1976" s="237"/>
      <c r="O1976" s="253" t="s">
        <v>6108</v>
      </c>
      <c r="Q1976" s="248">
        <v>1</v>
      </c>
      <c r="T1976" s="237" t="s">
        <v>194</v>
      </c>
      <c r="Y1976" s="236" t="s">
        <v>6439</v>
      </c>
    </row>
    <row r="1977" spans="1:25" hidden="1" x14ac:dyDescent="0.25">
      <c r="A1977" s="4">
        <v>1975</v>
      </c>
      <c r="B1977" s="136" t="s">
        <v>1960</v>
      </c>
      <c r="C1977" s="239" t="s">
        <v>4052</v>
      </c>
      <c r="D1977" s="237" t="s">
        <v>5746</v>
      </c>
      <c r="E1977" s="242" t="s">
        <v>5970</v>
      </c>
      <c r="M1977" s="237"/>
      <c r="O1977" s="253" t="s">
        <v>6108</v>
      </c>
      <c r="Q1977" s="248">
        <v>1</v>
      </c>
      <c r="T1977" s="237" t="s">
        <v>6171</v>
      </c>
      <c r="Y1977" s="236" t="s">
        <v>6440</v>
      </c>
    </row>
    <row r="1978" spans="1:25" hidden="1" x14ac:dyDescent="0.25">
      <c r="A1978" s="4">
        <v>1976</v>
      </c>
      <c r="B1978" s="136" t="s">
        <v>1960</v>
      </c>
      <c r="C1978" s="239" t="s">
        <v>4052</v>
      </c>
      <c r="D1978" s="237" t="s">
        <v>5747</v>
      </c>
      <c r="E1978" s="242" t="s">
        <v>5970</v>
      </c>
      <c r="M1978" s="237"/>
      <c r="O1978" s="253" t="s">
        <v>6108</v>
      </c>
      <c r="Q1978" s="248">
        <v>1</v>
      </c>
      <c r="T1978" s="237" t="s">
        <v>6171</v>
      </c>
      <c r="Y1978" s="236" t="s">
        <v>6441</v>
      </c>
    </row>
    <row r="1979" spans="1:25" hidden="1" x14ac:dyDescent="0.25">
      <c r="A1979" s="4">
        <v>1977</v>
      </c>
      <c r="B1979" s="136" t="s">
        <v>1960</v>
      </c>
      <c r="C1979" s="237" t="s">
        <v>167</v>
      </c>
      <c r="D1979" s="237" t="s">
        <v>5748</v>
      </c>
      <c r="E1979" s="19"/>
      <c r="M1979" s="237" t="s">
        <v>2046</v>
      </c>
      <c r="O1979" s="237" t="s">
        <v>2073</v>
      </c>
      <c r="Q1979" s="140" t="s">
        <v>149</v>
      </c>
      <c r="T1979" s="237" t="s">
        <v>367</v>
      </c>
      <c r="Y1979" s="236" t="s">
        <v>6442</v>
      </c>
    </row>
    <row r="1980" spans="1:25" hidden="1" x14ac:dyDescent="0.25">
      <c r="A1980" s="4">
        <v>1978</v>
      </c>
      <c r="B1980" s="136" t="s">
        <v>1960</v>
      </c>
      <c r="C1980" s="237" t="s">
        <v>167</v>
      </c>
      <c r="D1980" s="237" t="s">
        <v>5749</v>
      </c>
      <c r="E1980" s="19"/>
      <c r="M1980" s="237" t="s">
        <v>2045</v>
      </c>
      <c r="O1980" s="237" t="s">
        <v>6086</v>
      </c>
      <c r="Q1980" s="140" t="s">
        <v>149</v>
      </c>
      <c r="T1980" s="237" t="s">
        <v>367</v>
      </c>
      <c r="Y1980" s="236" t="s">
        <v>6443</v>
      </c>
    </row>
    <row r="1981" spans="1:25" hidden="1" x14ac:dyDescent="0.25">
      <c r="A1981" s="4">
        <v>1979</v>
      </c>
      <c r="B1981" s="136" t="s">
        <v>1960</v>
      </c>
      <c r="C1981" s="237" t="s">
        <v>167</v>
      </c>
      <c r="D1981" s="237" t="s">
        <v>5750</v>
      </c>
      <c r="E1981" s="19"/>
      <c r="M1981" s="237" t="s">
        <v>6041</v>
      </c>
      <c r="O1981" s="136" t="s">
        <v>6105</v>
      </c>
      <c r="Q1981" s="237">
        <v>1</v>
      </c>
      <c r="T1981" s="237" t="s">
        <v>367</v>
      </c>
      <c r="Y1981" s="136" t="s">
        <v>6444</v>
      </c>
    </row>
    <row r="1982" spans="1:25" hidden="1" x14ac:dyDescent="0.25">
      <c r="A1982" s="4">
        <v>1980</v>
      </c>
      <c r="B1982" s="138" t="s">
        <v>1961</v>
      </c>
      <c r="C1982" s="144" t="s">
        <v>4667</v>
      </c>
      <c r="D1982" s="138" t="s">
        <v>5751</v>
      </c>
      <c r="E1982" s="138" t="s">
        <v>5971</v>
      </c>
      <c r="M1982" s="138" t="s">
        <v>3670</v>
      </c>
      <c r="O1982" s="138" t="s">
        <v>5177</v>
      </c>
      <c r="Q1982" s="260"/>
      <c r="T1982" s="144" t="s">
        <v>2083</v>
      </c>
      <c r="Y1982" s="138" t="s">
        <v>6445</v>
      </c>
    </row>
    <row r="1983" spans="1:25" hidden="1" x14ac:dyDescent="0.25">
      <c r="A1983" s="4">
        <v>1981</v>
      </c>
      <c r="B1983" s="138" t="s">
        <v>1961</v>
      </c>
      <c r="C1983" s="144" t="s">
        <v>4667</v>
      </c>
      <c r="D1983" s="138" t="s">
        <v>5751</v>
      </c>
      <c r="E1983" s="138" t="s">
        <v>5971</v>
      </c>
      <c r="M1983" s="138" t="s">
        <v>3670</v>
      </c>
      <c r="O1983" s="138" t="s">
        <v>5177</v>
      </c>
      <c r="Q1983" s="260"/>
      <c r="T1983" s="144" t="s">
        <v>2083</v>
      </c>
      <c r="Y1983" s="138" t="s">
        <v>6446</v>
      </c>
    </row>
    <row r="1984" spans="1:25" hidden="1" x14ac:dyDescent="0.25">
      <c r="A1984" s="4">
        <v>1982</v>
      </c>
      <c r="B1984" s="138" t="s">
        <v>1961</v>
      </c>
      <c r="C1984" s="144" t="s">
        <v>4667</v>
      </c>
      <c r="D1984" s="138" t="s">
        <v>5751</v>
      </c>
      <c r="E1984" s="138" t="s">
        <v>5971</v>
      </c>
      <c r="M1984" s="138" t="s">
        <v>3670</v>
      </c>
      <c r="O1984" s="138" t="s">
        <v>6109</v>
      </c>
      <c r="Q1984" s="260"/>
      <c r="T1984" s="144" t="s">
        <v>2083</v>
      </c>
      <c r="Y1984" s="138" t="s">
        <v>6447</v>
      </c>
    </row>
    <row r="1985" spans="1:25" hidden="1" x14ac:dyDescent="0.25">
      <c r="A1985" s="4">
        <v>1983</v>
      </c>
      <c r="B1985" s="138" t="s">
        <v>1961</v>
      </c>
      <c r="C1985" s="144" t="s">
        <v>4667</v>
      </c>
      <c r="D1985" s="138" t="s">
        <v>5751</v>
      </c>
      <c r="E1985" s="138" t="s">
        <v>5972</v>
      </c>
      <c r="M1985" s="138" t="s">
        <v>2045</v>
      </c>
      <c r="O1985" s="138" t="s">
        <v>5177</v>
      </c>
      <c r="Q1985" s="260"/>
      <c r="T1985" s="144" t="s">
        <v>2083</v>
      </c>
      <c r="Y1985" s="138" t="s">
        <v>6448</v>
      </c>
    </row>
    <row r="1986" spans="1:25" hidden="1" x14ac:dyDescent="0.25">
      <c r="A1986" s="4">
        <v>1984</v>
      </c>
      <c r="B1986" s="138" t="s">
        <v>1961</v>
      </c>
      <c r="C1986" s="144" t="s">
        <v>4667</v>
      </c>
      <c r="D1986" s="138" t="s">
        <v>5751</v>
      </c>
      <c r="E1986" s="138" t="s">
        <v>5972</v>
      </c>
      <c r="M1986" s="138" t="s">
        <v>2045</v>
      </c>
      <c r="O1986" s="138" t="s">
        <v>5177</v>
      </c>
      <c r="Q1986" s="260"/>
      <c r="T1986" s="144" t="s">
        <v>2083</v>
      </c>
      <c r="Y1986" s="138" t="s">
        <v>6449</v>
      </c>
    </row>
    <row r="1987" spans="1:25" hidden="1" x14ac:dyDescent="0.25">
      <c r="A1987" s="4">
        <v>1985</v>
      </c>
      <c r="B1987" s="138" t="s">
        <v>1961</v>
      </c>
      <c r="C1987" s="144" t="s">
        <v>4667</v>
      </c>
      <c r="D1987" s="138" t="s">
        <v>5751</v>
      </c>
      <c r="E1987" s="138" t="s">
        <v>5972</v>
      </c>
      <c r="M1987" s="138" t="s">
        <v>2045</v>
      </c>
      <c r="O1987" s="138" t="s">
        <v>6109</v>
      </c>
      <c r="Q1987" s="260"/>
      <c r="T1987" s="144" t="s">
        <v>2083</v>
      </c>
      <c r="Y1987" s="138" t="s">
        <v>6450</v>
      </c>
    </row>
    <row r="1988" spans="1:25" hidden="1" x14ac:dyDescent="0.25">
      <c r="A1988" s="4">
        <v>1986</v>
      </c>
      <c r="B1988" s="138" t="s">
        <v>1961</v>
      </c>
      <c r="C1988" s="144" t="s">
        <v>4667</v>
      </c>
      <c r="D1988" s="138" t="s">
        <v>5751</v>
      </c>
      <c r="E1988" s="138" t="s">
        <v>5973</v>
      </c>
      <c r="M1988" s="138"/>
      <c r="O1988" s="138" t="s">
        <v>6110</v>
      </c>
      <c r="Q1988" s="260"/>
      <c r="T1988" s="144" t="s">
        <v>2083</v>
      </c>
      <c r="Y1988" s="138" t="s">
        <v>6451</v>
      </c>
    </row>
    <row r="1989" spans="1:25" hidden="1" x14ac:dyDescent="0.25">
      <c r="A1989" s="4">
        <v>1987</v>
      </c>
      <c r="B1989" s="138" t="s">
        <v>1961</v>
      </c>
      <c r="C1989" s="144" t="s">
        <v>5505</v>
      </c>
      <c r="D1989" s="138" t="s">
        <v>5752</v>
      </c>
      <c r="E1989" s="138" t="s">
        <v>2099</v>
      </c>
      <c r="M1989" s="138"/>
      <c r="O1989" s="138" t="s">
        <v>2078</v>
      </c>
      <c r="Q1989" s="260"/>
      <c r="T1989" s="144" t="s">
        <v>6173</v>
      </c>
      <c r="Y1989" s="138" t="s">
        <v>6452</v>
      </c>
    </row>
    <row r="1990" spans="1:25" hidden="1" x14ac:dyDescent="0.25">
      <c r="A1990" s="4">
        <v>1988</v>
      </c>
      <c r="B1990" s="138" t="s">
        <v>1961</v>
      </c>
      <c r="C1990" s="144" t="s">
        <v>5505</v>
      </c>
      <c r="D1990" s="138" t="s">
        <v>5752</v>
      </c>
      <c r="E1990" s="138" t="s">
        <v>2099</v>
      </c>
      <c r="M1990" s="138"/>
      <c r="O1990" s="138" t="s">
        <v>2078</v>
      </c>
      <c r="Q1990" s="260"/>
      <c r="T1990" s="144" t="s">
        <v>6173</v>
      </c>
      <c r="Y1990" s="138" t="s">
        <v>6453</v>
      </c>
    </row>
    <row r="1991" spans="1:25" hidden="1" x14ac:dyDescent="0.25">
      <c r="A1991" s="4">
        <v>1989</v>
      </c>
      <c r="B1991" s="138" t="s">
        <v>1961</v>
      </c>
      <c r="C1991" s="144" t="s">
        <v>5505</v>
      </c>
      <c r="D1991" s="138" t="s">
        <v>5752</v>
      </c>
      <c r="E1991" s="138" t="s">
        <v>2099</v>
      </c>
      <c r="M1991" s="138"/>
      <c r="O1991" s="138" t="s">
        <v>2078</v>
      </c>
      <c r="Q1991" s="260"/>
      <c r="T1991" s="144" t="s">
        <v>6173</v>
      </c>
      <c r="Y1991" s="138" t="s">
        <v>6454</v>
      </c>
    </row>
    <row r="1992" spans="1:25" hidden="1" x14ac:dyDescent="0.25">
      <c r="A1992" s="4">
        <v>1990</v>
      </c>
      <c r="B1992" s="138" t="s">
        <v>1961</v>
      </c>
      <c r="C1992" s="144" t="s">
        <v>5505</v>
      </c>
      <c r="D1992" s="138" t="s">
        <v>5752</v>
      </c>
      <c r="E1992" s="138" t="s">
        <v>2099</v>
      </c>
      <c r="M1992" s="138"/>
      <c r="O1992" s="138" t="s">
        <v>2078</v>
      </c>
      <c r="Q1992" s="260"/>
      <c r="T1992" s="144" t="s">
        <v>6173</v>
      </c>
      <c r="Y1992" s="138" t="s">
        <v>6455</v>
      </c>
    </row>
    <row r="1993" spans="1:25" hidden="1" x14ac:dyDescent="0.25">
      <c r="A1993" s="4">
        <v>1991</v>
      </c>
      <c r="B1993" s="138" t="s">
        <v>1961</v>
      </c>
      <c r="C1993" s="144" t="s">
        <v>5505</v>
      </c>
      <c r="D1993" s="138" t="s">
        <v>5752</v>
      </c>
      <c r="E1993" s="138" t="s">
        <v>2099</v>
      </c>
      <c r="M1993" s="138"/>
      <c r="O1993" s="138" t="s">
        <v>2078</v>
      </c>
      <c r="Q1993" s="260"/>
      <c r="T1993" s="144" t="s">
        <v>6173</v>
      </c>
      <c r="Y1993" s="138" t="s">
        <v>6456</v>
      </c>
    </row>
    <row r="1994" spans="1:25" hidden="1" x14ac:dyDescent="0.25">
      <c r="A1994" s="4">
        <v>1992</v>
      </c>
      <c r="B1994" s="138" t="s">
        <v>1961</v>
      </c>
      <c r="C1994" s="144" t="s">
        <v>5505</v>
      </c>
      <c r="D1994" s="138" t="s">
        <v>5753</v>
      </c>
      <c r="E1994" s="138" t="s">
        <v>2100</v>
      </c>
      <c r="M1994" s="138"/>
      <c r="O1994" s="138" t="s">
        <v>2080</v>
      </c>
      <c r="Q1994" s="260"/>
      <c r="T1994" s="144" t="s">
        <v>2081</v>
      </c>
      <c r="Y1994" s="138" t="s">
        <v>6457</v>
      </c>
    </row>
    <row r="1995" spans="1:25" hidden="1" x14ac:dyDescent="0.25">
      <c r="A1995" s="4">
        <v>1993</v>
      </c>
      <c r="B1995" s="138" t="s">
        <v>1961</v>
      </c>
      <c r="C1995" s="144" t="s">
        <v>5505</v>
      </c>
      <c r="D1995" s="138" t="s">
        <v>5754</v>
      </c>
      <c r="E1995" s="138" t="s">
        <v>1017</v>
      </c>
      <c r="M1995" s="138"/>
      <c r="O1995" s="138" t="s">
        <v>2080</v>
      </c>
      <c r="Q1995" s="260"/>
      <c r="T1995" s="144" t="s">
        <v>2083</v>
      </c>
      <c r="Y1995" s="138" t="s">
        <v>6458</v>
      </c>
    </row>
    <row r="1996" spans="1:25" hidden="1" x14ac:dyDescent="0.25">
      <c r="A1996" s="4">
        <v>1994</v>
      </c>
      <c r="B1996" s="138" t="s">
        <v>1961</v>
      </c>
      <c r="C1996" s="144" t="s">
        <v>5505</v>
      </c>
      <c r="D1996" s="138" t="s">
        <v>5754</v>
      </c>
      <c r="E1996" s="138" t="s">
        <v>1017</v>
      </c>
      <c r="M1996" s="138"/>
      <c r="O1996" s="138" t="s">
        <v>2080</v>
      </c>
      <c r="Q1996" s="260"/>
      <c r="T1996" s="144" t="s">
        <v>2083</v>
      </c>
      <c r="Y1996" s="138" t="s">
        <v>6459</v>
      </c>
    </row>
    <row r="1997" spans="1:25" hidden="1" x14ac:dyDescent="0.25">
      <c r="A1997" s="4">
        <v>1995</v>
      </c>
      <c r="B1997" s="138" t="s">
        <v>1961</v>
      </c>
      <c r="C1997" s="144" t="s">
        <v>5505</v>
      </c>
      <c r="D1997" s="138" t="s">
        <v>5754</v>
      </c>
      <c r="E1997" s="138" t="s">
        <v>1017</v>
      </c>
      <c r="M1997" s="138"/>
      <c r="O1997" s="138" t="s">
        <v>2080</v>
      </c>
      <c r="Q1997" s="260"/>
      <c r="T1997" s="144" t="s">
        <v>2083</v>
      </c>
      <c r="Y1997" s="138" t="s">
        <v>6460</v>
      </c>
    </row>
    <row r="1998" spans="1:25" hidden="1" x14ac:dyDescent="0.25">
      <c r="A1998" s="4">
        <v>1996</v>
      </c>
      <c r="B1998" s="138" t="s">
        <v>1961</v>
      </c>
      <c r="C1998" s="144" t="s">
        <v>5505</v>
      </c>
      <c r="D1998" s="138" t="s">
        <v>5754</v>
      </c>
      <c r="E1998" s="138" t="s">
        <v>1017</v>
      </c>
      <c r="M1998" s="138"/>
      <c r="O1998" s="138" t="s">
        <v>2080</v>
      </c>
      <c r="Q1998" s="260"/>
      <c r="T1998" s="144" t="s">
        <v>2083</v>
      </c>
      <c r="Y1998" s="138" t="s">
        <v>6461</v>
      </c>
    </row>
    <row r="1999" spans="1:25" hidden="1" x14ac:dyDescent="0.25">
      <c r="A1999" s="4">
        <v>1997</v>
      </c>
      <c r="B1999" s="138" t="s">
        <v>1961</v>
      </c>
      <c r="C1999" s="240" t="s">
        <v>5505</v>
      </c>
      <c r="D1999" s="238" t="s">
        <v>5755</v>
      </c>
      <c r="E1999" s="238" t="s">
        <v>2099</v>
      </c>
      <c r="M1999" s="238"/>
      <c r="O1999" s="238" t="s">
        <v>2078</v>
      </c>
      <c r="Q1999" s="261"/>
      <c r="T1999" s="240" t="s">
        <v>6173</v>
      </c>
      <c r="Y1999" s="238" t="s">
        <v>6462</v>
      </c>
    </row>
    <row r="2000" spans="1:25" hidden="1" x14ac:dyDescent="0.25">
      <c r="A2000" s="4">
        <v>1998</v>
      </c>
      <c r="B2000" s="138" t="s">
        <v>1961</v>
      </c>
      <c r="C2000" s="240" t="s">
        <v>5505</v>
      </c>
      <c r="D2000" s="238" t="s">
        <v>5755</v>
      </c>
      <c r="E2000" s="238" t="s">
        <v>2099</v>
      </c>
      <c r="M2000" s="238"/>
      <c r="O2000" s="238" t="s">
        <v>2078</v>
      </c>
      <c r="Q2000" s="261"/>
      <c r="T2000" s="240" t="s">
        <v>6173</v>
      </c>
      <c r="Y2000" s="238" t="s">
        <v>6463</v>
      </c>
    </row>
    <row r="2001" spans="1:25" hidden="1" x14ac:dyDescent="0.25">
      <c r="A2001" s="4">
        <v>1999</v>
      </c>
      <c r="B2001" s="138" t="s">
        <v>1961</v>
      </c>
      <c r="C2001" s="240" t="s">
        <v>5505</v>
      </c>
      <c r="D2001" s="238" t="s">
        <v>5755</v>
      </c>
      <c r="E2001" s="238" t="s">
        <v>2099</v>
      </c>
      <c r="M2001" s="238"/>
      <c r="O2001" s="238" t="s">
        <v>2078</v>
      </c>
      <c r="Q2001" s="261"/>
      <c r="T2001" s="240" t="s">
        <v>6173</v>
      </c>
      <c r="Y2001" s="238" t="s">
        <v>6464</v>
      </c>
    </row>
    <row r="2002" spans="1:25" hidden="1" x14ac:dyDescent="0.25">
      <c r="A2002" s="4">
        <v>2000</v>
      </c>
      <c r="B2002" s="138" t="s">
        <v>1961</v>
      </c>
      <c r="C2002" s="240" t="s">
        <v>5505</v>
      </c>
      <c r="D2002" s="238" t="s">
        <v>5755</v>
      </c>
      <c r="E2002" s="238" t="s">
        <v>2099</v>
      </c>
      <c r="M2002" s="238"/>
      <c r="O2002" s="238" t="s">
        <v>6111</v>
      </c>
      <c r="Q2002" s="261"/>
      <c r="T2002" s="240" t="s">
        <v>6173</v>
      </c>
      <c r="Y2002" s="238" t="s">
        <v>6465</v>
      </c>
    </row>
    <row r="2003" spans="1:25" hidden="1" x14ac:dyDescent="0.25">
      <c r="A2003" s="4">
        <v>2001</v>
      </c>
      <c r="B2003" s="138" t="s">
        <v>1961</v>
      </c>
      <c r="C2003" s="240" t="s">
        <v>5505</v>
      </c>
      <c r="D2003" s="238" t="s">
        <v>5755</v>
      </c>
      <c r="E2003" s="238" t="s">
        <v>2099</v>
      </c>
      <c r="M2003" s="238"/>
      <c r="O2003" s="238" t="s">
        <v>2073</v>
      </c>
      <c r="Q2003" s="261"/>
      <c r="T2003" s="240" t="s">
        <v>6173</v>
      </c>
      <c r="Y2003" s="238" t="s">
        <v>6466</v>
      </c>
    </row>
    <row r="2004" spans="1:25" hidden="1" x14ac:dyDescent="0.25">
      <c r="A2004" s="4">
        <v>2002</v>
      </c>
      <c r="B2004" s="138" t="s">
        <v>1961</v>
      </c>
      <c r="C2004" s="240" t="s">
        <v>5505</v>
      </c>
      <c r="D2004" s="238" t="s">
        <v>5755</v>
      </c>
      <c r="E2004" s="238" t="s">
        <v>2099</v>
      </c>
      <c r="M2004" s="238"/>
      <c r="O2004" s="238" t="s">
        <v>6112</v>
      </c>
      <c r="Q2004" s="261"/>
      <c r="T2004" s="240" t="s">
        <v>6173</v>
      </c>
      <c r="Y2004" s="238" t="s">
        <v>6467</v>
      </c>
    </row>
    <row r="2005" spans="1:25" hidden="1" x14ac:dyDescent="0.25">
      <c r="A2005" s="4">
        <v>2003</v>
      </c>
      <c r="B2005" s="138" t="s">
        <v>1961</v>
      </c>
      <c r="C2005" s="144" t="s">
        <v>4667</v>
      </c>
      <c r="D2005" s="138" t="s">
        <v>5756</v>
      </c>
      <c r="E2005" s="138" t="s">
        <v>5973</v>
      </c>
      <c r="M2005" s="138"/>
      <c r="O2005" s="138" t="s">
        <v>6113</v>
      </c>
      <c r="Q2005" s="260"/>
      <c r="T2005" s="144" t="s">
        <v>6173</v>
      </c>
      <c r="Y2005" s="138" t="s">
        <v>6468</v>
      </c>
    </row>
    <row r="2006" spans="1:25" hidden="1" x14ac:dyDescent="0.25">
      <c r="A2006" s="4">
        <v>2004</v>
      </c>
      <c r="B2006" s="138" t="s">
        <v>1961</v>
      </c>
      <c r="C2006" s="144" t="s">
        <v>4667</v>
      </c>
      <c r="D2006" s="138" t="s">
        <v>5757</v>
      </c>
      <c r="E2006" s="138" t="s">
        <v>5974</v>
      </c>
      <c r="M2006" s="138" t="s">
        <v>2045</v>
      </c>
      <c r="O2006" s="138" t="s">
        <v>6114</v>
      </c>
      <c r="Q2006" s="260"/>
      <c r="T2006" s="144" t="s">
        <v>2083</v>
      </c>
      <c r="Y2006" s="138" t="s">
        <v>6469</v>
      </c>
    </row>
    <row r="2007" spans="1:25" hidden="1" x14ac:dyDescent="0.25">
      <c r="A2007" s="4">
        <v>2005</v>
      </c>
      <c r="B2007" s="138" t="s">
        <v>1961</v>
      </c>
      <c r="C2007" s="144" t="s">
        <v>5505</v>
      </c>
      <c r="D2007" s="138" t="s">
        <v>5758</v>
      </c>
      <c r="E2007" s="138" t="s">
        <v>5974</v>
      </c>
      <c r="M2007" s="138" t="s">
        <v>2045</v>
      </c>
      <c r="O2007" s="138" t="s">
        <v>2049</v>
      </c>
      <c r="Q2007" s="260"/>
      <c r="T2007" s="144" t="s">
        <v>2081</v>
      </c>
      <c r="Y2007" s="138" t="s">
        <v>6470</v>
      </c>
    </row>
    <row r="2008" spans="1:25" hidden="1" x14ac:dyDescent="0.25">
      <c r="A2008" s="4">
        <v>2006</v>
      </c>
      <c r="B2008" s="138" t="s">
        <v>1961</v>
      </c>
      <c r="C2008" s="144" t="s">
        <v>5505</v>
      </c>
      <c r="D2008" s="138" t="s">
        <v>5758</v>
      </c>
      <c r="E2008" s="138" t="s">
        <v>5975</v>
      </c>
      <c r="M2008" s="138"/>
      <c r="O2008" s="138" t="s">
        <v>6104</v>
      </c>
      <c r="Q2008" s="260"/>
      <c r="T2008" s="144" t="s">
        <v>2081</v>
      </c>
      <c r="Y2008" s="138" t="s">
        <v>6471</v>
      </c>
    </row>
    <row r="2009" spans="1:25" hidden="1" x14ac:dyDescent="0.25">
      <c r="A2009" s="4">
        <v>2007</v>
      </c>
      <c r="B2009" s="138" t="s">
        <v>1961</v>
      </c>
      <c r="C2009" s="144" t="s">
        <v>5505</v>
      </c>
      <c r="D2009" s="138" t="s">
        <v>5759</v>
      </c>
      <c r="E2009" s="138" t="s">
        <v>5976</v>
      </c>
      <c r="M2009" s="138" t="s">
        <v>2045</v>
      </c>
      <c r="O2009" s="138" t="s">
        <v>6115</v>
      </c>
      <c r="Q2009" s="260" t="s">
        <v>6178</v>
      </c>
      <c r="T2009" s="144" t="s">
        <v>67</v>
      </c>
      <c r="Y2009" s="138" t="s">
        <v>6472</v>
      </c>
    </row>
    <row r="2010" spans="1:25" hidden="1" x14ac:dyDescent="0.25">
      <c r="A2010" s="4">
        <v>2008</v>
      </c>
      <c r="B2010" s="138" t="s">
        <v>1961</v>
      </c>
      <c r="C2010" s="144" t="s">
        <v>5505</v>
      </c>
      <c r="D2010" s="138" t="s">
        <v>5760</v>
      </c>
      <c r="E2010" s="138" t="s">
        <v>5976</v>
      </c>
      <c r="M2010" s="138" t="s">
        <v>2045</v>
      </c>
      <c r="O2010" s="138" t="s">
        <v>6115</v>
      </c>
      <c r="Q2010" s="260" t="s">
        <v>6178</v>
      </c>
      <c r="T2010" s="144" t="s">
        <v>67</v>
      </c>
      <c r="Y2010" s="138" t="s">
        <v>6473</v>
      </c>
    </row>
    <row r="2011" spans="1:25" hidden="1" x14ac:dyDescent="0.25">
      <c r="A2011" s="4">
        <v>2009</v>
      </c>
      <c r="B2011" s="138" t="s">
        <v>1961</v>
      </c>
      <c r="C2011" s="144" t="s">
        <v>5505</v>
      </c>
      <c r="D2011" s="138" t="s">
        <v>5761</v>
      </c>
      <c r="E2011" s="138" t="s">
        <v>5976</v>
      </c>
      <c r="M2011" s="138" t="s">
        <v>2045</v>
      </c>
      <c r="O2011" s="138" t="s">
        <v>6115</v>
      </c>
      <c r="Q2011" s="260" t="s">
        <v>6178</v>
      </c>
      <c r="T2011" s="144" t="s">
        <v>67</v>
      </c>
      <c r="Y2011" s="138" t="s">
        <v>6474</v>
      </c>
    </row>
    <row r="2012" spans="1:25" hidden="1" x14ac:dyDescent="0.25">
      <c r="A2012" s="4">
        <v>2010</v>
      </c>
      <c r="B2012" s="138" t="s">
        <v>1961</v>
      </c>
      <c r="C2012" s="144" t="s">
        <v>5505</v>
      </c>
      <c r="D2012" s="138" t="s">
        <v>5762</v>
      </c>
      <c r="E2012" s="138" t="s">
        <v>5977</v>
      </c>
      <c r="M2012" s="138" t="s">
        <v>2043</v>
      </c>
      <c r="O2012" s="138" t="s">
        <v>6116</v>
      </c>
      <c r="Q2012" s="260" t="s">
        <v>6178</v>
      </c>
      <c r="T2012" s="144" t="s">
        <v>67</v>
      </c>
      <c r="Y2012" s="138" t="s">
        <v>6475</v>
      </c>
    </row>
    <row r="2013" spans="1:25" hidden="1" x14ac:dyDescent="0.25">
      <c r="A2013" s="4">
        <v>2011</v>
      </c>
      <c r="B2013" s="138" t="s">
        <v>1961</v>
      </c>
      <c r="C2013" s="144" t="s">
        <v>5505</v>
      </c>
      <c r="D2013" s="138" t="s">
        <v>5763</v>
      </c>
      <c r="E2013" s="138" t="s">
        <v>5977</v>
      </c>
      <c r="M2013" s="138" t="s">
        <v>2043</v>
      </c>
      <c r="O2013" s="138" t="s">
        <v>6116</v>
      </c>
      <c r="Q2013" s="260" t="s">
        <v>6178</v>
      </c>
      <c r="T2013" s="144" t="s">
        <v>67</v>
      </c>
      <c r="Y2013" s="138" t="s">
        <v>6476</v>
      </c>
    </row>
    <row r="2014" spans="1:25" hidden="1" x14ac:dyDescent="0.25">
      <c r="A2014" s="4">
        <v>2012</v>
      </c>
      <c r="B2014" s="138" t="s">
        <v>1961</v>
      </c>
      <c r="C2014" s="144" t="s">
        <v>5505</v>
      </c>
      <c r="D2014" s="138" t="s">
        <v>5764</v>
      </c>
      <c r="E2014" s="138" t="s">
        <v>5977</v>
      </c>
      <c r="M2014" s="138" t="s">
        <v>2043</v>
      </c>
      <c r="O2014" s="138" t="s">
        <v>6116</v>
      </c>
      <c r="Q2014" s="260" t="s">
        <v>6178</v>
      </c>
      <c r="T2014" s="144" t="s">
        <v>67</v>
      </c>
      <c r="Y2014" s="138" t="s">
        <v>6477</v>
      </c>
    </row>
    <row r="2015" spans="1:25" hidden="1" x14ac:dyDescent="0.25">
      <c r="A2015" s="4">
        <v>2013</v>
      </c>
      <c r="B2015" s="138" t="s">
        <v>1961</v>
      </c>
      <c r="C2015" s="144" t="s">
        <v>5505</v>
      </c>
      <c r="D2015" s="138" t="s">
        <v>5765</v>
      </c>
      <c r="E2015" s="138" t="s">
        <v>5977</v>
      </c>
      <c r="M2015" s="138" t="s">
        <v>2043</v>
      </c>
      <c r="O2015" s="138" t="s">
        <v>6116</v>
      </c>
      <c r="Q2015" s="260" t="s">
        <v>6178</v>
      </c>
      <c r="T2015" s="144" t="s">
        <v>67</v>
      </c>
      <c r="Y2015" s="138" t="s">
        <v>6478</v>
      </c>
    </row>
    <row r="2016" spans="1:25" hidden="1" x14ac:dyDescent="0.25">
      <c r="A2016" s="4">
        <v>2014</v>
      </c>
      <c r="B2016" s="138" t="s">
        <v>1961</v>
      </c>
      <c r="C2016" s="144" t="s">
        <v>5505</v>
      </c>
      <c r="D2016" s="138" t="s">
        <v>5766</v>
      </c>
      <c r="E2016" s="138" t="s">
        <v>5977</v>
      </c>
      <c r="M2016" s="138" t="s">
        <v>2043</v>
      </c>
      <c r="O2016" s="138" t="s">
        <v>6117</v>
      </c>
      <c r="Q2016" s="260" t="s">
        <v>6178</v>
      </c>
      <c r="T2016" s="144" t="s">
        <v>67</v>
      </c>
      <c r="Y2016" s="138" t="s">
        <v>6479</v>
      </c>
    </row>
    <row r="2017" spans="1:25" hidden="1" x14ac:dyDescent="0.25">
      <c r="A2017" s="4">
        <v>2015</v>
      </c>
      <c r="B2017" s="138" t="s">
        <v>1961</v>
      </c>
      <c r="C2017" s="144" t="s">
        <v>5505</v>
      </c>
      <c r="D2017" s="138" t="s">
        <v>5767</v>
      </c>
      <c r="E2017" s="138" t="s">
        <v>5977</v>
      </c>
      <c r="M2017" s="138" t="s">
        <v>2043</v>
      </c>
      <c r="O2017" s="138" t="s">
        <v>6118</v>
      </c>
      <c r="Q2017" s="260" t="s">
        <v>6178</v>
      </c>
      <c r="T2017" s="144" t="s">
        <v>67</v>
      </c>
      <c r="Y2017" s="138" t="s">
        <v>6480</v>
      </c>
    </row>
    <row r="2018" spans="1:25" hidden="1" x14ac:dyDescent="0.25">
      <c r="A2018" s="4">
        <v>2016</v>
      </c>
      <c r="B2018" s="138" t="s">
        <v>1961</v>
      </c>
      <c r="C2018" s="144" t="s">
        <v>5505</v>
      </c>
      <c r="D2018" s="138" t="s">
        <v>5768</v>
      </c>
      <c r="E2018" s="138" t="s">
        <v>5977</v>
      </c>
      <c r="M2018" s="138" t="s">
        <v>2045</v>
      </c>
      <c r="O2018" s="138" t="s">
        <v>6116</v>
      </c>
      <c r="Q2018" s="260" t="s">
        <v>6178</v>
      </c>
      <c r="T2018" s="144" t="s">
        <v>67</v>
      </c>
      <c r="Y2018" s="138" t="s">
        <v>6481</v>
      </c>
    </row>
    <row r="2019" spans="1:25" hidden="1" x14ac:dyDescent="0.25">
      <c r="A2019" s="4">
        <v>2017</v>
      </c>
      <c r="B2019" s="138" t="s">
        <v>1961</v>
      </c>
      <c r="C2019" s="144" t="s">
        <v>5505</v>
      </c>
      <c r="D2019" s="138" t="s">
        <v>5769</v>
      </c>
      <c r="E2019" s="138" t="s">
        <v>5977</v>
      </c>
      <c r="M2019" s="138" t="s">
        <v>2045</v>
      </c>
      <c r="O2019" s="138" t="s">
        <v>6116</v>
      </c>
      <c r="Q2019" s="260" t="s">
        <v>6178</v>
      </c>
      <c r="T2019" s="144" t="s">
        <v>67</v>
      </c>
      <c r="Y2019" s="138" t="s">
        <v>6482</v>
      </c>
    </row>
    <row r="2020" spans="1:25" hidden="1" x14ac:dyDescent="0.25">
      <c r="A2020" s="4">
        <v>2018</v>
      </c>
      <c r="B2020" s="138" t="s">
        <v>1961</v>
      </c>
      <c r="C2020" s="144" t="s">
        <v>5505</v>
      </c>
      <c r="D2020" s="138" t="s">
        <v>5770</v>
      </c>
      <c r="E2020" s="138" t="s">
        <v>5977</v>
      </c>
      <c r="M2020" s="138" t="s">
        <v>2045</v>
      </c>
      <c r="O2020" s="138" t="s">
        <v>6119</v>
      </c>
      <c r="Q2020" s="260" t="s">
        <v>6178</v>
      </c>
      <c r="T2020" s="144" t="s">
        <v>2081</v>
      </c>
      <c r="Y2020" s="138" t="s">
        <v>6483</v>
      </c>
    </row>
    <row r="2021" spans="1:25" hidden="1" x14ac:dyDescent="0.25">
      <c r="A2021" s="4">
        <v>2019</v>
      </c>
      <c r="B2021" s="138" t="s">
        <v>1961</v>
      </c>
      <c r="C2021" s="144" t="s">
        <v>5505</v>
      </c>
      <c r="D2021" s="138" t="s">
        <v>5771</v>
      </c>
      <c r="E2021" s="138" t="s">
        <v>5977</v>
      </c>
      <c r="M2021" s="138" t="s">
        <v>2045</v>
      </c>
      <c r="O2021" s="138" t="s">
        <v>6119</v>
      </c>
      <c r="Q2021" s="260" t="s">
        <v>6178</v>
      </c>
      <c r="T2021" s="144" t="s">
        <v>2081</v>
      </c>
      <c r="Y2021" s="138" t="s">
        <v>6484</v>
      </c>
    </row>
    <row r="2022" spans="1:25" hidden="1" x14ac:dyDescent="0.25">
      <c r="A2022" s="4">
        <v>2020</v>
      </c>
      <c r="B2022" s="138" t="s">
        <v>1961</v>
      </c>
      <c r="C2022" s="144" t="s">
        <v>5505</v>
      </c>
      <c r="D2022" s="138" t="s">
        <v>5772</v>
      </c>
      <c r="E2022" s="138" t="s">
        <v>5978</v>
      </c>
      <c r="M2022" s="138" t="s">
        <v>2045</v>
      </c>
      <c r="O2022" s="138" t="s">
        <v>6120</v>
      </c>
      <c r="Q2022" s="260" t="s">
        <v>6178</v>
      </c>
      <c r="T2022" s="144" t="s">
        <v>2081</v>
      </c>
      <c r="Y2022" s="138" t="s">
        <v>6485</v>
      </c>
    </row>
    <row r="2023" spans="1:25" hidden="1" x14ac:dyDescent="0.25">
      <c r="A2023" s="4">
        <v>2021</v>
      </c>
      <c r="B2023" s="138" t="s">
        <v>1961</v>
      </c>
      <c r="C2023" s="144" t="s">
        <v>4667</v>
      </c>
      <c r="D2023" s="138" t="s">
        <v>5773</v>
      </c>
      <c r="E2023" s="138" t="s">
        <v>5979</v>
      </c>
      <c r="M2023" s="138" t="s">
        <v>6042</v>
      </c>
      <c r="O2023" s="138" t="s">
        <v>6121</v>
      </c>
      <c r="Q2023" s="260">
        <v>1.5</v>
      </c>
      <c r="T2023" s="144" t="s">
        <v>2081</v>
      </c>
      <c r="Y2023" s="138" t="s">
        <v>6486</v>
      </c>
    </row>
    <row r="2024" spans="1:25" hidden="1" x14ac:dyDescent="0.25">
      <c r="A2024" s="4">
        <v>2022</v>
      </c>
      <c r="B2024" s="138" t="s">
        <v>1961</v>
      </c>
      <c r="C2024" s="144" t="s">
        <v>4667</v>
      </c>
      <c r="D2024" s="138" t="s">
        <v>5773</v>
      </c>
      <c r="E2024" s="138" t="s">
        <v>5979</v>
      </c>
      <c r="M2024" s="138" t="s">
        <v>6042</v>
      </c>
      <c r="O2024" s="138" t="s">
        <v>6121</v>
      </c>
      <c r="Q2024" s="260">
        <v>1.5</v>
      </c>
      <c r="T2024" s="144" t="s">
        <v>2081</v>
      </c>
      <c r="Y2024" s="138" t="s">
        <v>6487</v>
      </c>
    </row>
    <row r="2025" spans="1:25" hidden="1" x14ac:dyDescent="0.25">
      <c r="A2025" s="4">
        <v>2023</v>
      </c>
      <c r="B2025" s="138" t="s">
        <v>1961</v>
      </c>
      <c r="C2025" s="144" t="s">
        <v>4667</v>
      </c>
      <c r="D2025" s="138" t="s">
        <v>5773</v>
      </c>
      <c r="E2025" s="138" t="s">
        <v>5979</v>
      </c>
      <c r="M2025" s="138" t="s">
        <v>6042</v>
      </c>
      <c r="O2025" s="138" t="s">
        <v>6121</v>
      </c>
      <c r="Q2025" s="260">
        <v>1.5</v>
      </c>
      <c r="T2025" s="144" t="s">
        <v>2081</v>
      </c>
      <c r="Y2025" s="138" t="s">
        <v>6488</v>
      </c>
    </row>
    <row r="2026" spans="1:25" hidden="1" x14ac:dyDescent="0.25">
      <c r="A2026" s="4">
        <v>2024</v>
      </c>
      <c r="B2026" s="138" t="s">
        <v>1961</v>
      </c>
      <c r="C2026" s="144" t="s">
        <v>4667</v>
      </c>
      <c r="D2026" s="138" t="s">
        <v>5773</v>
      </c>
      <c r="E2026" s="138" t="s">
        <v>5979</v>
      </c>
      <c r="M2026" s="138" t="s">
        <v>6042</v>
      </c>
      <c r="O2026" s="138" t="s">
        <v>6121</v>
      </c>
      <c r="Q2026" s="260">
        <v>1.5</v>
      </c>
      <c r="T2026" s="144" t="s">
        <v>67</v>
      </c>
      <c r="Y2026" s="138" t="s">
        <v>6489</v>
      </c>
    </row>
    <row r="2027" spans="1:25" hidden="1" x14ac:dyDescent="0.25">
      <c r="A2027" s="4">
        <v>2025</v>
      </c>
      <c r="B2027" s="138" t="s">
        <v>1961</v>
      </c>
      <c r="C2027" s="144" t="s">
        <v>4667</v>
      </c>
      <c r="D2027" s="138" t="s">
        <v>5773</v>
      </c>
      <c r="E2027" s="138" t="s">
        <v>5979</v>
      </c>
      <c r="M2027" s="138" t="s">
        <v>6042</v>
      </c>
      <c r="O2027" s="138" t="s">
        <v>6121</v>
      </c>
      <c r="Q2027" s="260">
        <v>1.5</v>
      </c>
      <c r="T2027" s="144" t="s">
        <v>67</v>
      </c>
      <c r="Y2027" s="138" t="s">
        <v>6490</v>
      </c>
    </row>
    <row r="2028" spans="1:25" hidden="1" x14ac:dyDescent="0.25">
      <c r="A2028" s="4">
        <v>2026</v>
      </c>
      <c r="B2028" s="138" t="s">
        <v>1961</v>
      </c>
      <c r="C2028" s="144" t="s">
        <v>4667</v>
      </c>
      <c r="D2028" s="138" t="s">
        <v>5773</v>
      </c>
      <c r="E2028" s="138" t="s">
        <v>5979</v>
      </c>
      <c r="M2028" s="138" t="s">
        <v>6042</v>
      </c>
      <c r="O2028" s="138" t="s">
        <v>6121</v>
      </c>
      <c r="Q2028" s="260">
        <v>1.5</v>
      </c>
      <c r="T2028" s="144" t="s">
        <v>67</v>
      </c>
      <c r="Y2028" s="138" t="s">
        <v>6491</v>
      </c>
    </row>
    <row r="2029" spans="1:25" hidden="1" x14ac:dyDescent="0.25">
      <c r="A2029" s="4">
        <v>2027</v>
      </c>
      <c r="B2029" s="138" t="s">
        <v>1961</v>
      </c>
      <c r="C2029" s="144" t="s">
        <v>5505</v>
      </c>
      <c r="D2029" s="138" t="s">
        <v>5773</v>
      </c>
      <c r="E2029" s="138" t="s">
        <v>5980</v>
      </c>
      <c r="M2029" s="138" t="s">
        <v>6042</v>
      </c>
      <c r="O2029" s="138" t="s">
        <v>6104</v>
      </c>
      <c r="Q2029" s="260">
        <v>1.5</v>
      </c>
      <c r="T2029" s="144" t="s">
        <v>67</v>
      </c>
      <c r="Y2029" s="138" t="s">
        <v>6492</v>
      </c>
    </row>
    <row r="2030" spans="1:25" hidden="1" x14ac:dyDescent="0.25">
      <c r="A2030" s="4">
        <v>2028</v>
      </c>
      <c r="B2030" s="138" t="s">
        <v>1961</v>
      </c>
      <c r="C2030" s="144" t="s">
        <v>5505</v>
      </c>
      <c r="D2030" s="138" t="s">
        <v>5773</v>
      </c>
      <c r="E2030" s="138" t="s">
        <v>5980</v>
      </c>
      <c r="M2030" s="138" t="s">
        <v>6042</v>
      </c>
      <c r="O2030" s="138" t="s">
        <v>2078</v>
      </c>
      <c r="Q2030" s="260">
        <v>1.5</v>
      </c>
      <c r="T2030" s="144" t="s">
        <v>67</v>
      </c>
      <c r="Y2030" s="138" t="s">
        <v>6493</v>
      </c>
    </row>
    <row r="2031" spans="1:25" hidden="1" x14ac:dyDescent="0.25">
      <c r="A2031" s="4">
        <v>2029</v>
      </c>
      <c r="B2031" s="138" t="s">
        <v>1961</v>
      </c>
      <c r="C2031" s="144" t="s">
        <v>5505</v>
      </c>
      <c r="D2031" s="138" t="s">
        <v>5773</v>
      </c>
      <c r="E2031" s="138" t="s">
        <v>5980</v>
      </c>
      <c r="M2031" s="138" t="s">
        <v>6042</v>
      </c>
      <c r="O2031" s="138" t="s">
        <v>6122</v>
      </c>
      <c r="Q2031" s="260">
        <v>1.5</v>
      </c>
      <c r="T2031" s="144" t="s">
        <v>67</v>
      </c>
      <c r="Y2031" s="138" t="s">
        <v>6494</v>
      </c>
    </row>
    <row r="2032" spans="1:25" hidden="1" x14ac:dyDescent="0.25">
      <c r="A2032" s="4">
        <v>2030</v>
      </c>
      <c r="B2032" s="138" t="s">
        <v>1961</v>
      </c>
      <c r="C2032" s="144" t="s">
        <v>5505</v>
      </c>
      <c r="D2032" s="138" t="s">
        <v>5773</v>
      </c>
      <c r="E2032" s="138" t="s">
        <v>5980</v>
      </c>
      <c r="M2032" s="138" t="s">
        <v>6042</v>
      </c>
      <c r="O2032" s="138" t="s">
        <v>2078</v>
      </c>
      <c r="Q2032" s="260">
        <v>1.5</v>
      </c>
      <c r="T2032" s="144" t="s">
        <v>67</v>
      </c>
      <c r="Y2032" s="138" t="s">
        <v>6495</v>
      </c>
    </row>
    <row r="2033" spans="1:25" hidden="1" x14ac:dyDescent="0.25">
      <c r="A2033" s="4">
        <v>2031</v>
      </c>
      <c r="B2033" s="138" t="s">
        <v>1961</v>
      </c>
      <c r="C2033" s="144" t="s">
        <v>5505</v>
      </c>
      <c r="D2033" s="138" t="s">
        <v>5773</v>
      </c>
      <c r="E2033" s="138" t="s">
        <v>5980</v>
      </c>
      <c r="M2033" s="138" t="s">
        <v>6042</v>
      </c>
      <c r="O2033" s="138" t="s">
        <v>6123</v>
      </c>
      <c r="Q2033" s="260">
        <v>1.5</v>
      </c>
      <c r="T2033" s="144" t="s">
        <v>67</v>
      </c>
      <c r="Y2033" s="138" t="s">
        <v>6481</v>
      </c>
    </row>
    <row r="2034" spans="1:25" hidden="1" x14ac:dyDescent="0.25">
      <c r="A2034" s="4">
        <v>2032</v>
      </c>
      <c r="B2034" s="138" t="s">
        <v>1961</v>
      </c>
      <c r="C2034" s="144" t="s">
        <v>5505</v>
      </c>
      <c r="D2034" s="138" t="s">
        <v>5773</v>
      </c>
      <c r="E2034" s="138" t="s">
        <v>5980</v>
      </c>
      <c r="M2034" s="138" t="s">
        <v>6042</v>
      </c>
      <c r="O2034" s="138" t="s">
        <v>6112</v>
      </c>
      <c r="Q2034" s="260">
        <v>1.5</v>
      </c>
      <c r="T2034" s="144" t="s">
        <v>2081</v>
      </c>
      <c r="Y2034" s="138" t="s">
        <v>6496</v>
      </c>
    </row>
    <row r="2035" spans="1:25" hidden="1" x14ac:dyDescent="0.25">
      <c r="A2035" s="4">
        <v>2033</v>
      </c>
      <c r="B2035" s="138" t="s">
        <v>1961</v>
      </c>
      <c r="C2035" s="144" t="s">
        <v>5505</v>
      </c>
      <c r="D2035" s="138" t="s">
        <v>5773</v>
      </c>
      <c r="E2035" s="138" t="s">
        <v>5980</v>
      </c>
      <c r="M2035" s="138" t="s">
        <v>6042</v>
      </c>
      <c r="O2035" s="138" t="s">
        <v>6122</v>
      </c>
      <c r="Q2035" s="260">
        <v>1.5</v>
      </c>
      <c r="T2035" s="144" t="s">
        <v>2081</v>
      </c>
      <c r="Y2035" s="138" t="s">
        <v>6497</v>
      </c>
    </row>
    <row r="2036" spans="1:25" hidden="1" x14ac:dyDescent="0.25">
      <c r="A2036" s="4">
        <v>2034</v>
      </c>
      <c r="B2036" s="138" t="s">
        <v>1961</v>
      </c>
      <c r="C2036" s="144" t="s">
        <v>5505</v>
      </c>
      <c r="D2036" s="138" t="s">
        <v>5773</v>
      </c>
      <c r="E2036" s="138" t="s">
        <v>5980</v>
      </c>
      <c r="M2036" s="138" t="s">
        <v>6042</v>
      </c>
      <c r="O2036" s="138" t="s">
        <v>6122</v>
      </c>
      <c r="Q2036" s="260">
        <v>1.5</v>
      </c>
      <c r="T2036" s="144" t="s">
        <v>2081</v>
      </c>
      <c r="Y2036" s="138" t="s">
        <v>6498</v>
      </c>
    </row>
    <row r="2037" spans="1:25" hidden="1" x14ac:dyDescent="0.25">
      <c r="A2037" s="4">
        <v>2035</v>
      </c>
      <c r="B2037" s="138" t="s">
        <v>1961</v>
      </c>
      <c r="C2037" s="144" t="s">
        <v>5505</v>
      </c>
      <c r="D2037" s="138" t="s">
        <v>5773</v>
      </c>
      <c r="E2037" s="138" t="s">
        <v>5980</v>
      </c>
      <c r="M2037" s="138" t="s">
        <v>6042</v>
      </c>
      <c r="O2037" s="138" t="s">
        <v>6122</v>
      </c>
      <c r="Q2037" s="260">
        <v>1.5</v>
      </c>
      <c r="T2037" s="144" t="s">
        <v>2081</v>
      </c>
      <c r="Y2037" s="138" t="s">
        <v>6499</v>
      </c>
    </row>
    <row r="2038" spans="1:25" hidden="1" x14ac:dyDescent="0.25">
      <c r="A2038" s="4">
        <v>2036</v>
      </c>
      <c r="B2038" s="138" t="s">
        <v>1961</v>
      </c>
      <c r="C2038" s="144" t="s">
        <v>5505</v>
      </c>
      <c r="D2038" s="138" t="s">
        <v>5773</v>
      </c>
      <c r="E2038" s="138" t="s">
        <v>5980</v>
      </c>
      <c r="M2038" s="138" t="s">
        <v>6042</v>
      </c>
      <c r="O2038" s="138" t="s">
        <v>6122</v>
      </c>
      <c r="Q2038" s="260">
        <v>1.5</v>
      </c>
      <c r="T2038" s="144" t="s">
        <v>2081</v>
      </c>
      <c r="Y2038" s="138" t="s">
        <v>6500</v>
      </c>
    </row>
    <row r="2039" spans="1:25" hidden="1" x14ac:dyDescent="0.25">
      <c r="A2039" s="4">
        <v>2037</v>
      </c>
      <c r="B2039" s="138" t="s">
        <v>1961</v>
      </c>
      <c r="C2039" s="144" t="s">
        <v>5505</v>
      </c>
      <c r="D2039" s="138" t="s">
        <v>5773</v>
      </c>
      <c r="E2039" s="138" t="s">
        <v>5980</v>
      </c>
      <c r="M2039" s="138" t="s">
        <v>6042</v>
      </c>
      <c r="O2039" s="138" t="s">
        <v>6122</v>
      </c>
      <c r="Q2039" s="260">
        <v>1.5</v>
      </c>
      <c r="T2039" s="144" t="s">
        <v>2081</v>
      </c>
      <c r="Y2039" s="138" t="s">
        <v>6501</v>
      </c>
    </row>
    <row r="2040" spans="1:25" hidden="1" x14ac:dyDescent="0.25">
      <c r="A2040" s="4">
        <v>2038</v>
      </c>
      <c r="B2040" s="138" t="s">
        <v>1961</v>
      </c>
      <c r="C2040" s="144" t="s">
        <v>5505</v>
      </c>
      <c r="D2040" s="138" t="s">
        <v>5773</v>
      </c>
      <c r="E2040" s="138" t="s">
        <v>5980</v>
      </c>
      <c r="M2040" s="138" t="s">
        <v>6042</v>
      </c>
      <c r="O2040" s="138" t="s">
        <v>6122</v>
      </c>
      <c r="Q2040" s="260">
        <v>1.5</v>
      </c>
      <c r="T2040" s="144" t="s">
        <v>2081</v>
      </c>
      <c r="Y2040" s="138" t="s">
        <v>6502</v>
      </c>
    </row>
    <row r="2041" spans="1:25" hidden="1" x14ac:dyDescent="0.25">
      <c r="A2041" s="4">
        <v>2039</v>
      </c>
      <c r="B2041" s="138" t="s">
        <v>1961</v>
      </c>
      <c r="C2041" s="144" t="s">
        <v>5505</v>
      </c>
      <c r="D2041" s="138" t="s">
        <v>5773</v>
      </c>
      <c r="E2041" s="138" t="s">
        <v>5980</v>
      </c>
      <c r="M2041" s="138" t="s">
        <v>6042</v>
      </c>
      <c r="O2041" s="138" t="s">
        <v>6122</v>
      </c>
      <c r="Q2041" s="260">
        <v>1.5</v>
      </c>
      <c r="T2041" s="144" t="s">
        <v>2081</v>
      </c>
      <c r="Y2041" s="138" t="s">
        <v>6503</v>
      </c>
    </row>
    <row r="2042" spans="1:25" hidden="1" x14ac:dyDescent="0.25">
      <c r="A2042" s="4">
        <v>2040</v>
      </c>
      <c r="B2042" s="138" t="s">
        <v>1961</v>
      </c>
      <c r="C2042" s="144" t="s">
        <v>5505</v>
      </c>
      <c r="D2042" s="138" t="s">
        <v>5773</v>
      </c>
      <c r="E2042" s="138" t="s">
        <v>5980</v>
      </c>
      <c r="M2042" s="138" t="s">
        <v>6042</v>
      </c>
      <c r="O2042" s="138" t="s">
        <v>6122</v>
      </c>
      <c r="Q2042" s="260">
        <v>1.5</v>
      </c>
      <c r="T2042" s="144" t="s">
        <v>2081</v>
      </c>
      <c r="Y2042" s="138" t="s">
        <v>6504</v>
      </c>
    </row>
    <row r="2043" spans="1:25" hidden="1" x14ac:dyDescent="0.25">
      <c r="A2043" s="4">
        <v>2041</v>
      </c>
      <c r="B2043" s="138" t="s">
        <v>1961</v>
      </c>
      <c r="C2043" s="144" t="s">
        <v>5505</v>
      </c>
      <c r="D2043" s="138" t="s">
        <v>5773</v>
      </c>
      <c r="E2043" s="138" t="s">
        <v>5980</v>
      </c>
      <c r="M2043" s="138" t="s">
        <v>6042</v>
      </c>
      <c r="O2043" s="138" t="s">
        <v>6122</v>
      </c>
      <c r="Q2043" s="260">
        <v>1.5</v>
      </c>
      <c r="T2043" s="144" t="s">
        <v>2081</v>
      </c>
      <c r="Y2043" s="138" t="s">
        <v>6505</v>
      </c>
    </row>
    <row r="2044" spans="1:25" hidden="1" x14ac:dyDescent="0.25">
      <c r="A2044" s="4">
        <v>2042</v>
      </c>
      <c r="B2044" s="138" t="s">
        <v>1961</v>
      </c>
      <c r="C2044" s="144" t="s">
        <v>1508</v>
      </c>
      <c r="D2044" s="138" t="s">
        <v>5774</v>
      </c>
      <c r="E2044" s="243" t="s">
        <v>5981</v>
      </c>
      <c r="M2044" s="243" t="s">
        <v>6043</v>
      </c>
      <c r="O2044" s="138" t="s">
        <v>4258</v>
      </c>
      <c r="Q2044" s="19"/>
      <c r="T2044" s="144" t="s">
        <v>2081</v>
      </c>
      <c r="Y2044" s="253" t="s">
        <v>6506</v>
      </c>
    </row>
    <row r="2045" spans="1:25" hidden="1" x14ac:dyDescent="0.25">
      <c r="A2045" s="4">
        <v>2043</v>
      </c>
      <c r="B2045" s="138" t="s">
        <v>1961</v>
      </c>
      <c r="C2045" s="144" t="s">
        <v>1508</v>
      </c>
      <c r="D2045" s="138" t="s">
        <v>5775</v>
      </c>
      <c r="E2045" s="243" t="s">
        <v>5981</v>
      </c>
      <c r="M2045" s="243" t="s">
        <v>6043</v>
      </c>
      <c r="O2045" s="138" t="s">
        <v>4258</v>
      </c>
      <c r="Q2045" s="19"/>
      <c r="T2045" s="144" t="s">
        <v>2081</v>
      </c>
      <c r="Y2045" s="253" t="s">
        <v>6507</v>
      </c>
    </row>
    <row r="2046" spans="1:25" hidden="1" x14ac:dyDescent="0.25">
      <c r="A2046" s="4">
        <v>2044</v>
      </c>
      <c r="B2046" s="138" t="s">
        <v>1961</v>
      </c>
      <c r="C2046" s="237" t="s">
        <v>5506</v>
      </c>
      <c r="D2046" s="237" t="s">
        <v>5776</v>
      </c>
      <c r="E2046" s="19"/>
      <c r="M2046" s="19"/>
      <c r="O2046" s="237" t="s">
        <v>6077</v>
      </c>
      <c r="Q2046" s="19"/>
      <c r="T2046" s="144" t="s">
        <v>67</v>
      </c>
      <c r="Y2046" s="253" t="s">
        <v>6508</v>
      </c>
    </row>
    <row r="2047" spans="1:25" hidden="1" x14ac:dyDescent="0.25">
      <c r="A2047" s="4">
        <v>2045</v>
      </c>
      <c r="B2047" s="138" t="s">
        <v>1961</v>
      </c>
      <c r="C2047" s="237" t="s">
        <v>5506</v>
      </c>
      <c r="D2047" s="237" t="s">
        <v>5777</v>
      </c>
      <c r="E2047" s="19"/>
      <c r="M2047" s="19"/>
      <c r="O2047" s="237" t="s">
        <v>6077</v>
      </c>
      <c r="Q2047" s="19"/>
      <c r="T2047" s="144" t="s">
        <v>67</v>
      </c>
      <c r="Y2047" s="253" t="s">
        <v>6509</v>
      </c>
    </row>
    <row r="2048" spans="1:25" hidden="1" x14ac:dyDescent="0.25">
      <c r="A2048" s="4">
        <v>2046</v>
      </c>
      <c r="B2048" s="138" t="s">
        <v>1961</v>
      </c>
      <c r="C2048" s="148" t="s">
        <v>1508</v>
      </c>
      <c r="D2048" s="237" t="s">
        <v>5776</v>
      </c>
      <c r="E2048" s="19"/>
      <c r="M2048" s="237" t="s">
        <v>6044</v>
      </c>
      <c r="O2048" s="138" t="s">
        <v>4258</v>
      </c>
      <c r="Q2048" s="19"/>
      <c r="T2048" s="144" t="s">
        <v>67</v>
      </c>
      <c r="Y2048" s="253" t="s">
        <v>6510</v>
      </c>
    </row>
    <row r="2049" spans="1:25" hidden="1" x14ac:dyDescent="0.25">
      <c r="A2049" s="4">
        <v>2047</v>
      </c>
      <c r="B2049" s="138" t="s">
        <v>1961</v>
      </c>
      <c r="C2049" s="148" t="s">
        <v>1508</v>
      </c>
      <c r="D2049" s="237" t="s">
        <v>5777</v>
      </c>
      <c r="E2049" s="19"/>
      <c r="M2049" s="237" t="s">
        <v>6044</v>
      </c>
      <c r="O2049" s="138" t="s">
        <v>4258</v>
      </c>
      <c r="Q2049" s="19"/>
      <c r="T2049" s="144" t="s">
        <v>67</v>
      </c>
      <c r="Y2049" s="253" t="s">
        <v>6511</v>
      </c>
    </row>
    <row r="2050" spans="1:25" hidden="1" x14ac:dyDescent="0.25">
      <c r="A2050" s="4">
        <v>2048</v>
      </c>
      <c r="B2050" s="138" t="s">
        <v>1961</v>
      </c>
      <c r="C2050" s="237" t="s">
        <v>5507</v>
      </c>
      <c r="D2050" s="237" t="s">
        <v>5776</v>
      </c>
      <c r="E2050" s="237" t="s">
        <v>5982</v>
      </c>
      <c r="M2050" s="237" t="s">
        <v>6044</v>
      </c>
      <c r="O2050" s="237" t="s">
        <v>6124</v>
      </c>
      <c r="Q2050" s="19"/>
      <c r="T2050" s="144" t="s">
        <v>67</v>
      </c>
      <c r="Y2050" s="253" t="s">
        <v>6512</v>
      </c>
    </row>
    <row r="2051" spans="1:25" hidden="1" x14ac:dyDescent="0.25">
      <c r="A2051" s="4">
        <v>2049</v>
      </c>
      <c r="B2051" s="138" t="s">
        <v>1961</v>
      </c>
      <c r="C2051" s="237" t="s">
        <v>5507</v>
      </c>
      <c r="D2051" s="237" t="s">
        <v>5777</v>
      </c>
      <c r="E2051" s="237" t="s">
        <v>5982</v>
      </c>
      <c r="M2051" s="237" t="s">
        <v>6044</v>
      </c>
      <c r="O2051" s="237" t="s">
        <v>6124</v>
      </c>
      <c r="Q2051" s="19"/>
      <c r="T2051" s="144" t="s">
        <v>67</v>
      </c>
      <c r="Y2051" s="253" t="s">
        <v>6513</v>
      </c>
    </row>
    <row r="2052" spans="1:25" hidden="1" x14ac:dyDescent="0.25">
      <c r="A2052" s="4">
        <v>2050</v>
      </c>
      <c r="B2052" s="138" t="s">
        <v>1961</v>
      </c>
      <c r="C2052" s="237" t="s">
        <v>4055</v>
      </c>
      <c r="D2052" s="237" t="s">
        <v>5776</v>
      </c>
      <c r="E2052" s="237" t="s">
        <v>5983</v>
      </c>
      <c r="M2052" s="237" t="s">
        <v>6027</v>
      </c>
      <c r="O2052" s="237" t="s">
        <v>6125</v>
      </c>
      <c r="Q2052" s="237" t="s">
        <v>6177</v>
      </c>
      <c r="T2052" s="144" t="s">
        <v>6173</v>
      </c>
      <c r="Y2052" s="253" t="s">
        <v>6514</v>
      </c>
    </row>
    <row r="2053" spans="1:25" hidden="1" x14ac:dyDescent="0.25">
      <c r="A2053" s="4">
        <v>2051</v>
      </c>
      <c r="B2053" s="138" t="s">
        <v>1961</v>
      </c>
      <c r="C2053" s="237" t="s">
        <v>4055</v>
      </c>
      <c r="D2053" s="237" t="s">
        <v>5777</v>
      </c>
      <c r="E2053" s="237" t="s">
        <v>5984</v>
      </c>
      <c r="M2053" s="237" t="s">
        <v>6027</v>
      </c>
      <c r="O2053" s="237" t="s">
        <v>6126</v>
      </c>
      <c r="Q2053" s="237" t="s">
        <v>6177</v>
      </c>
      <c r="T2053" s="144" t="s">
        <v>6173</v>
      </c>
      <c r="Y2053" s="253" t="s">
        <v>6515</v>
      </c>
    </row>
    <row r="2054" spans="1:25" hidden="1" x14ac:dyDescent="0.25">
      <c r="A2054" s="4">
        <v>2052</v>
      </c>
      <c r="B2054" s="138" t="s">
        <v>1961</v>
      </c>
      <c r="C2054" s="237" t="s">
        <v>5508</v>
      </c>
      <c r="D2054" s="237" t="s">
        <v>5778</v>
      </c>
      <c r="E2054" s="237" t="s">
        <v>5985</v>
      </c>
      <c r="M2054" s="237" t="s">
        <v>6027</v>
      </c>
      <c r="O2054" s="237"/>
      <c r="Q2054" s="237" t="s">
        <v>208</v>
      </c>
      <c r="T2054" s="144"/>
      <c r="Y2054" s="253" t="s">
        <v>6516</v>
      </c>
    </row>
    <row r="2055" spans="1:25" hidden="1" x14ac:dyDescent="0.25">
      <c r="A2055" s="4">
        <v>2053</v>
      </c>
      <c r="B2055" s="138" t="s">
        <v>1961</v>
      </c>
      <c r="C2055" s="144" t="s">
        <v>5505</v>
      </c>
      <c r="D2055" s="237" t="s">
        <v>5779</v>
      </c>
      <c r="E2055" s="19"/>
      <c r="M2055" s="19"/>
      <c r="O2055" s="237" t="s">
        <v>6127</v>
      </c>
      <c r="Q2055" s="144">
        <v>1.5</v>
      </c>
      <c r="T2055" s="144" t="s">
        <v>67</v>
      </c>
      <c r="Y2055" s="253" t="s">
        <v>6517</v>
      </c>
    </row>
    <row r="2056" spans="1:25" hidden="1" x14ac:dyDescent="0.25">
      <c r="A2056" s="4">
        <v>2054</v>
      </c>
      <c r="B2056" s="138" t="s">
        <v>1961</v>
      </c>
      <c r="C2056" s="144" t="s">
        <v>5505</v>
      </c>
      <c r="D2056" s="237" t="s">
        <v>5780</v>
      </c>
      <c r="E2056" s="19"/>
      <c r="M2056" s="19"/>
      <c r="O2056" s="237" t="s">
        <v>4264</v>
      </c>
      <c r="Q2056" s="144">
        <v>1.5</v>
      </c>
      <c r="T2056" s="144" t="s">
        <v>67</v>
      </c>
      <c r="Y2056" s="253" t="s">
        <v>6518</v>
      </c>
    </row>
    <row r="2057" spans="1:25" hidden="1" x14ac:dyDescent="0.25">
      <c r="A2057" s="4">
        <v>2055</v>
      </c>
      <c r="B2057" s="138" t="s">
        <v>1961</v>
      </c>
      <c r="C2057" s="144" t="s">
        <v>5505</v>
      </c>
      <c r="D2057" s="237" t="s">
        <v>5781</v>
      </c>
      <c r="E2057" s="19"/>
      <c r="M2057" s="19"/>
      <c r="O2057" s="237" t="s">
        <v>6127</v>
      </c>
      <c r="Q2057" s="144">
        <v>1.5</v>
      </c>
      <c r="T2057" s="144" t="s">
        <v>67</v>
      </c>
      <c r="Y2057" s="253" t="s">
        <v>6519</v>
      </c>
    </row>
    <row r="2058" spans="1:25" hidden="1" x14ac:dyDescent="0.25">
      <c r="A2058" s="4">
        <v>2056</v>
      </c>
      <c r="B2058" s="138" t="s">
        <v>1961</v>
      </c>
      <c r="C2058" s="144" t="s">
        <v>5505</v>
      </c>
      <c r="D2058" s="237" t="s">
        <v>5782</v>
      </c>
      <c r="E2058" s="19"/>
      <c r="M2058" s="19"/>
      <c r="O2058" s="237" t="s">
        <v>4264</v>
      </c>
      <c r="Q2058" s="144">
        <v>1.5</v>
      </c>
      <c r="T2058" s="144" t="s">
        <v>67</v>
      </c>
      <c r="Y2058" s="253" t="s">
        <v>6520</v>
      </c>
    </row>
    <row r="2059" spans="1:25" hidden="1" x14ac:dyDescent="0.25">
      <c r="A2059" s="4">
        <v>2057</v>
      </c>
      <c r="B2059" s="138" t="s">
        <v>1961</v>
      </c>
      <c r="C2059" s="148" t="s">
        <v>4053</v>
      </c>
      <c r="D2059" s="237" t="s">
        <v>5783</v>
      </c>
      <c r="E2059" s="19"/>
      <c r="M2059" s="19"/>
      <c r="O2059" s="237" t="s">
        <v>6128</v>
      </c>
      <c r="Q2059" s="148">
        <v>1.5</v>
      </c>
      <c r="T2059" s="144" t="s">
        <v>6173</v>
      </c>
      <c r="Y2059" s="253" t="s">
        <v>6521</v>
      </c>
    </row>
    <row r="2060" spans="1:25" hidden="1" x14ac:dyDescent="0.25">
      <c r="A2060" s="4">
        <v>2058</v>
      </c>
      <c r="B2060" s="138" t="s">
        <v>1961</v>
      </c>
      <c r="C2060" s="148" t="s">
        <v>4053</v>
      </c>
      <c r="D2060" s="237" t="s">
        <v>5784</v>
      </c>
      <c r="E2060" s="19"/>
      <c r="M2060" s="19"/>
      <c r="O2060" s="237" t="s">
        <v>6128</v>
      </c>
      <c r="Q2060" s="148">
        <v>1.5</v>
      </c>
      <c r="T2060" s="144" t="s">
        <v>6173</v>
      </c>
      <c r="Y2060" s="253" t="s">
        <v>6522</v>
      </c>
    </row>
    <row r="2061" spans="1:25" hidden="1" x14ac:dyDescent="0.25">
      <c r="A2061" s="4">
        <v>2059</v>
      </c>
      <c r="B2061" s="138" t="s">
        <v>1961</v>
      </c>
      <c r="C2061" s="148" t="s">
        <v>5509</v>
      </c>
      <c r="D2061" s="237" t="s">
        <v>5785</v>
      </c>
      <c r="E2061" s="19"/>
      <c r="M2061" s="19"/>
      <c r="O2061" s="237" t="s">
        <v>6129</v>
      </c>
      <c r="Q2061" s="148">
        <v>2.5</v>
      </c>
      <c r="T2061" s="148" t="s">
        <v>208</v>
      </c>
      <c r="Y2061" s="253" t="s">
        <v>6523</v>
      </c>
    </row>
    <row r="2062" spans="1:25" hidden="1" x14ac:dyDescent="0.25">
      <c r="A2062" s="4">
        <v>2060</v>
      </c>
      <c r="B2062" s="138" t="s">
        <v>1961</v>
      </c>
      <c r="C2062" s="148" t="s">
        <v>1508</v>
      </c>
      <c r="D2062" s="237" t="s">
        <v>5786</v>
      </c>
      <c r="E2062" s="237" t="s">
        <v>5986</v>
      </c>
      <c r="M2062" s="237" t="s">
        <v>6045</v>
      </c>
      <c r="O2062" s="237" t="s">
        <v>6130</v>
      </c>
      <c r="Q2062" s="237">
        <v>1</v>
      </c>
      <c r="T2062" s="19"/>
      <c r="Y2062" s="253" t="s">
        <v>6524</v>
      </c>
    </row>
    <row r="2063" spans="1:25" hidden="1" x14ac:dyDescent="0.25">
      <c r="A2063" s="4">
        <v>2061</v>
      </c>
      <c r="B2063" s="138" t="s">
        <v>1961</v>
      </c>
      <c r="C2063" s="148" t="s">
        <v>1508</v>
      </c>
      <c r="D2063" s="237" t="s">
        <v>5787</v>
      </c>
      <c r="E2063" s="237" t="s">
        <v>5987</v>
      </c>
      <c r="M2063" s="237" t="s">
        <v>6046</v>
      </c>
      <c r="O2063" s="237" t="s">
        <v>6131</v>
      </c>
      <c r="Q2063" s="257" t="s">
        <v>6174</v>
      </c>
      <c r="T2063" s="144" t="s">
        <v>6173</v>
      </c>
      <c r="Y2063" s="253" t="s">
        <v>6525</v>
      </c>
    </row>
    <row r="2064" spans="1:25" hidden="1" x14ac:dyDescent="0.25">
      <c r="A2064" s="4">
        <v>2062</v>
      </c>
      <c r="B2064" s="138" t="s">
        <v>1961</v>
      </c>
      <c r="C2064" s="148" t="s">
        <v>1508</v>
      </c>
      <c r="D2064" s="237" t="s">
        <v>5787</v>
      </c>
      <c r="E2064" s="237" t="s">
        <v>5988</v>
      </c>
      <c r="M2064" s="237" t="s">
        <v>6045</v>
      </c>
      <c r="O2064" s="237" t="s">
        <v>4519</v>
      </c>
      <c r="Q2064" s="237">
        <v>1</v>
      </c>
      <c r="T2064" s="237" t="s">
        <v>2081</v>
      </c>
      <c r="Y2064" s="253" t="s">
        <v>6526</v>
      </c>
    </row>
    <row r="2065" spans="1:25" hidden="1" x14ac:dyDescent="0.25">
      <c r="A2065" s="4">
        <v>2063</v>
      </c>
      <c r="B2065" s="138" t="s">
        <v>1961</v>
      </c>
      <c r="C2065" s="148" t="s">
        <v>1508</v>
      </c>
      <c r="D2065" s="237" t="s">
        <v>5787</v>
      </c>
      <c r="E2065" s="237" t="s">
        <v>5988</v>
      </c>
      <c r="M2065" s="237" t="s">
        <v>6045</v>
      </c>
      <c r="O2065" s="237" t="s">
        <v>6132</v>
      </c>
      <c r="Q2065" s="237">
        <v>1</v>
      </c>
      <c r="T2065" s="237" t="s">
        <v>57</v>
      </c>
      <c r="Y2065" s="253" t="s">
        <v>6527</v>
      </c>
    </row>
    <row r="2066" spans="1:25" hidden="1" x14ac:dyDescent="0.25">
      <c r="A2066" s="4">
        <v>2064</v>
      </c>
      <c r="B2066" s="138" t="s">
        <v>1961</v>
      </c>
      <c r="C2066" s="148" t="s">
        <v>1508</v>
      </c>
      <c r="D2066" s="237" t="s">
        <v>5788</v>
      </c>
      <c r="E2066" s="237" t="s">
        <v>5989</v>
      </c>
      <c r="M2066" s="237" t="s">
        <v>6046</v>
      </c>
      <c r="O2066" s="237" t="s">
        <v>6133</v>
      </c>
      <c r="Q2066" s="257" t="s">
        <v>6174</v>
      </c>
      <c r="T2066" s="144" t="s">
        <v>6173</v>
      </c>
      <c r="Y2066" s="253" t="s">
        <v>6528</v>
      </c>
    </row>
    <row r="2067" spans="1:25" hidden="1" x14ac:dyDescent="0.25">
      <c r="A2067" s="4">
        <v>2065</v>
      </c>
      <c r="B2067" s="138" t="s">
        <v>1961</v>
      </c>
      <c r="C2067" s="148" t="s">
        <v>1508</v>
      </c>
      <c r="D2067" s="237" t="s">
        <v>5789</v>
      </c>
      <c r="E2067" s="237" t="s">
        <v>5989</v>
      </c>
      <c r="M2067" s="237" t="s">
        <v>6046</v>
      </c>
      <c r="O2067" s="237" t="s">
        <v>6133</v>
      </c>
      <c r="Q2067" s="257" t="s">
        <v>6174</v>
      </c>
      <c r="T2067" s="144" t="s">
        <v>6173</v>
      </c>
      <c r="Y2067" s="253" t="s">
        <v>6529</v>
      </c>
    </row>
    <row r="2068" spans="1:25" hidden="1" x14ac:dyDescent="0.25">
      <c r="A2068" s="4">
        <v>2066</v>
      </c>
      <c r="B2068" s="138" t="s">
        <v>1961</v>
      </c>
      <c r="C2068" s="148" t="s">
        <v>5509</v>
      </c>
      <c r="D2068" s="237" t="s">
        <v>5786</v>
      </c>
      <c r="E2068" s="237" t="s">
        <v>5990</v>
      </c>
      <c r="M2068" s="237"/>
      <c r="O2068" s="237" t="s">
        <v>6129</v>
      </c>
      <c r="Q2068" s="148">
        <v>2.5</v>
      </c>
      <c r="T2068" s="148" t="s">
        <v>208</v>
      </c>
      <c r="Y2068" s="253" t="s">
        <v>6530</v>
      </c>
    </row>
    <row r="2069" spans="1:25" hidden="1" x14ac:dyDescent="0.25">
      <c r="A2069" s="4">
        <v>2067</v>
      </c>
      <c r="B2069" s="138" t="s">
        <v>1961</v>
      </c>
      <c r="C2069" s="148" t="s">
        <v>1508</v>
      </c>
      <c r="D2069" s="237" t="s">
        <v>5786</v>
      </c>
      <c r="E2069" s="237" t="s">
        <v>5991</v>
      </c>
      <c r="M2069" s="237" t="s">
        <v>6047</v>
      </c>
      <c r="O2069" s="237" t="s">
        <v>6134</v>
      </c>
      <c r="Q2069" s="148">
        <v>1.5</v>
      </c>
      <c r="T2069" s="148" t="s">
        <v>208</v>
      </c>
      <c r="Y2069" s="253" t="s">
        <v>6531</v>
      </c>
    </row>
    <row r="2070" spans="1:25" hidden="1" x14ac:dyDescent="0.25">
      <c r="A2070" s="4">
        <v>2068</v>
      </c>
      <c r="B2070" s="138" t="s">
        <v>1961</v>
      </c>
      <c r="C2070" s="148" t="s">
        <v>1508</v>
      </c>
      <c r="D2070" s="237" t="s">
        <v>5790</v>
      </c>
      <c r="E2070" s="237" t="s">
        <v>5992</v>
      </c>
      <c r="M2070" s="237" t="s">
        <v>6047</v>
      </c>
      <c r="O2070" s="237" t="s">
        <v>6134</v>
      </c>
      <c r="Q2070" s="148">
        <v>1.5</v>
      </c>
      <c r="T2070" s="237" t="s">
        <v>57</v>
      </c>
      <c r="Y2070" s="253" t="s">
        <v>6532</v>
      </c>
    </row>
    <row r="2071" spans="1:25" hidden="1" x14ac:dyDescent="0.25">
      <c r="A2071" s="4">
        <v>2069</v>
      </c>
      <c r="B2071" s="138" t="s">
        <v>1961</v>
      </c>
      <c r="C2071" s="148" t="s">
        <v>1508</v>
      </c>
      <c r="D2071" s="237" t="s">
        <v>5790</v>
      </c>
      <c r="E2071" s="237" t="s">
        <v>5993</v>
      </c>
      <c r="M2071" s="237" t="s">
        <v>6047</v>
      </c>
      <c r="O2071" s="237" t="s">
        <v>6135</v>
      </c>
      <c r="Q2071" s="148">
        <v>1.5</v>
      </c>
      <c r="T2071" s="237" t="s">
        <v>57</v>
      </c>
      <c r="Y2071" s="253" t="s">
        <v>6533</v>
      </c>
    </row>
    <row r="2072" spans="1:25" hidden="1" x14ac:dyDescent="0.25">
      <c r="A2072" s="4">
        <v>2070</v>
      </c>
      <c r="B2072" s="138" t="s">
        <v>1961</v>
      </c>
      <c r="C2072" s="148" t="s">
        <v>1508</v>
      </c>
      <c r="D2072" s="237" t="s">
        <v>5790</v>
      </c>
      <c r="E2072" s="237" t="s">
        <v>5994</v>
      </c>
      <c r="M2072" s="237" t="s">
        <v>6047</v>
      </c>
      <c r="O2072" s="237" t="s">
        <v>6134</v>
      </c>
      <c r="Q2072" s="257" t="s">
        <v>6174</v>
      </c>
      <c r="T2072" s="237" t="s">
        <v>6173</v>
      </c>
      <c r="Y2072" s="253" t="s">
        <v>6534</v>
      </c>
    </row>
    <row r="2073" spans="1:25" hidden="1" x14ac:dyDescent="0.25">
      <c r="A2073" s="4">
        <v>2071</v>
      </c>
      <c r="B2073" s="138" t="s">
        <v>1961</v>
      </c>
      <c r="C2073" s="148" t="s">
        <v>1508</v>
      </c>
      <c r="D2073" s="237" t="s">
        <v>5791</v>
      </c>
      <c r="E2073" s="237" t="s">
        <v>5992</v>
      </c>
      <c r="M2073" s="237" t="s">
        <v>6047</v>
      </c>
      <c r="O2073" s="237" t="s">
        <v>6133</v>
      </c>
      <c r="Q2073" s="257" t="s">
        <v>6174</v>
      </c>
      <c r="T2073" s="237" t="s">
        <v>6173</v>
      </c>
      <c r="Y2073" s="253" t="s">
        <v>6535</v>
      </c>
    </row>
    <row r="2074" spans="1:25" hidden="1" x14ac:dyDescent="0.25">
      <c r="A2074" s="4">
        <v>2072</v>
      </c>
      <c r="B2074" s="138" t="s">
        <v>1961</v>
      </c>
      <c r="C2074" s="237" t="s">
        <v>5503</v>
      </c>
      <c r="D2074" s="237" t="s">
        <v>5792</v>
      </c>
      <c r="E2074" s="237"/>
      <c r="M2074" s="237" t="s">
        <v>6048</v>
      </c>
      <c r="O2074" s="237" t="s">
        <v>6136</v>
      </c>
      <c r="Q2074" s="257" t="s">
        <v>6174</v>
      </c>
      <c r="T2074" s="148" t="s">
        <v>208</v>
      </c>
      <c r="Y2074" s="253" t="s">
        <v>6536</v>
      </c>
    </row>
    <row r="2075" spans="1:25" hidden="1" x14ac:dyDescent="0.25">
      <c r="A2075" s="4">
        <v>2073</v>
      </c>
      <c r="B2075" s="138" t="s">
        <v>1961</v>
      </c>
      <c r="C2075" s="148" t="s">
        <v>1508</v>
      </c>
      <c r="D2075" s="237" t="s">
        <v>5793</v>
      </c>
      <c r="E2075" s="237" t="s">
        <v>5995</v>
      </c>
      <c r="M2075" s="248" t="s">
        <v>2038</v>
      </c>
      <c r="O2075" s="237" t="s">
        <v>4275</v>
      </c>
      <c r="Q2075" s="237">
        <v>1</v>
      </c>
      <c r="T2075" s="148" t="s">
        <v>208</v>
      </c>
      <c r="Y2075" s="253" t="s">
        <v>6537</v>
      </c>
    </row>
    <row r="2076" spans="1:25" hidden="1" x14ac:dyDescent="0.25">
      <c r="A2076" s="4">
        <v>2074</v>
      </c>
      <c r="B2076" s="138" t="s">
        <v>1961</v>
      </c>
      <c r="C2076" s="237" t="s">
        <v>5503</v>
      </c>
      <c r="D2076" s="237" t="s">
        <v>5794</v>
      </c>
      <c r="E2076" s="237"/>
      <c r="M2076" s="237" t="s">
        <v>6048</v>
      </c>
      <c r="O2076" s="237" t="s">
        <v>6136</v>
      </c>
      <c r="Q2076" s="257" t="s">
        <v>6174</v>
      </c>
      <c r="T2076" s="148" t="s">
        <v>208</v>
      </c>
      <c r="Y2076" s="253" t="s">
        <v>6538</v>
      </c>
    </row>
    <row r="2077" spans="1:25" hidden="1" x14ac:dyDescent="0.25">
      <c r="A2077" s="4">
        <v>2075</v>
      </c>
      <c r="B2077" s="138" t="s">
        <v>1961</v>
      </c>
      <c r="C2077" s="237" t="s">
        <v>4052</v>
      </c>
      <c r="D2077" s="237" t="s">
        <v>5794</v>
      </c>
      <c r="E2077" s="237" t="s">
        <v>5996</v>
      </c>
      <c r="M2077" s="237" t="s">
        <v>6045</v>
      </c>
      <c r="O2077" s="237" t="s">
        <v>6137</v>
      </c>
      <c r="Q2077" s="237">
        <v>1</v>
      </c>
      <c r="T2077" s="148" t="s">
        <v>208</v>
      </c>
      <c r="Y2077" s="253" t="s">
        <v>6539</v>
      </c>
    </row>
    <row r="2078" spans="1:25" hidden="1" x14ac:dyDescent="0.25">
      <c r="A2078" s="4">
        <v>2076</v>
      </c>
      <c r="B2078" s="138" t="s">
        <v>1961</v>
      </c>
      <c r="C2078" s="237" t="s">
        <v>1508</v>
      </c>
      <c r="D2078" s="237" t="s">
        <v>5795</v>
      </c>
      <c r="E2078" s="242" t="s">
        <v>5995</v>
      </c>
      <c r="M2078" s="248" t="s">
        <v>2038</v>
      </c>
      <c r="O2078" s="150" t="s">
        <v>6138</v>
      </c>
      <c r="Q2078" s="237">
        <v>1</v>
      </c>
      <c r="T2078" s="148" t="s">
        <v>208</v>
      </c>
      <c r="Y2078" s="253" t="s">
        <v>6540</v>
      </c>
    </row>
    <row r="2079" spans="1:25" hidden="1" x14ac:dyDescent="0.25">
      <c r="A2079" s="4">
        <v>2077</v>
      </c>
      <c r="B2079" s="138" t="s">
        <v>1961</v>
      </c>
      <c r="C2079" s="144" t="s">
        <v>5505</v>
      </c>
      <c r="D2079" s="237" t="s">
        <v>5796</v>
      </c>
      <c r="E2079" s="237"/>
      <c r="M2079" s="237"/>
      <c r="O2079" s="138" t="s">
        <v>6104</v>
      </c>
      <c r="Q2079" s="260">
        <v>1.5</v>
      </c>
      <c r="T2079" s="144" t="s">
        <v>208</v>
      </c>
      <c r="Y2079" s="253" t="s">
        <v>6541</v>
      </c>
    </row>
    <row r="2080" spans="1:25" hidden="1" x14ac:dyDescent="0.25">
      <c r="A2080" s="4">
        <v>2078</v>
      </c>
      <c r="B2080" s="138" t="s">
        <v>1961</v>
      </c>
      <c r="C2080" s="144" t="s">
        <v>5505</v>
      </c>
      <c r="D2080" s="237" t="s">
        <v>5797</v>
      </c>
      <c r="E2080" s="237"/>
      <c r="M2080" s="237"/>
      <c r="O2080" s="138" t="s">
        <v>6112</v>
      </c>
      <c r="Q2080" s="260">
        <v>1.5</v>
      </c>
      <c r="T2080" s="144" t="s">
        <v>170</v>
      </c>
      <c r="Y2080" s="253" t="s">
        <v>6542</v>
      </c>
    </row>
    <row r="2081" spans="1:25" ht="22.5" hidden="1" x14ac:dyDescent="0.25">
      <c r="A2081" s="4">
        <v>2079</v>
      </c>
      <c r="B2081" s="138" t="s">
        <v>1961</v>
      </c>
      <c r="C2081" s="144" t="s">
        <v>167</v>
      </c>
      <c r="D2081" s="237" t="s">
        <v>5798</v>
      </c>
      <c r="E2081" s="237" t="s">
        <v>1034</v>
      </c>
      <c r="M2081" s="248" t="s">
        <v>2038</v>
      </c>
      <c r="O2081" s="150" t="s">
        <v>6138</v>
      </c>
      <c r="Q2081" s="258">
        <v>1.5</v>
      </c>
      <c r="T2081" s="144" t="s">
        <v>208</v>
      </c>
      <c r="Y2081" s="253" t="s">
        <v>6543</v>
      </c>
    </row>
    <row r="2082" spans="1:25" ht="22.5" hidden="1" x14ac:dyDescent="0.25">
      <c r="A2082" s="4">
        <v>2080</v>
      </c>
      <c r="B2082" s="138" t="s">
        <v>1961</v>
      </c>
      <c r="C2082" s="144" t="s">
        <v>167</v>
      </c>
      <c r="D2082" s="237" t="s">
        <v>5799</v>
      </c>
      <c r="E2082" s="237" t="s">
        <v>1034</v>
      </c>
      <c r="M2082" s="248" t="s">
        <v>2038</v>
      </c>
      <c r="O2082" s="150" t="s">
        <v>6138</v>
      </c>
      <c r="Q2082" s="258">
        <v>1.5</v>
      </c>
      <c r="T2082" s="144" t="s">
        <v>208</v>
      </c>
      <c r="Y2082" s="253" t="s">
        <v>6544</v>
      </c>
    </row>
    <row r="2083" spans="1:25" ht="22.5" hidden="1" x14ac:dyDescent="0.25">
      <c r="A2083" s="4">
        <v>2081</v>
      </c>
      <c r="B2083" s="138" t="s">
        <v>1961</v>
      </c>
      <c r="C2083" s="144" t="s">
        <v>167</v>
      </c>
      <c r="D2083" s="237" t="s">
        <v>5800</v>
      </c>
      <c r="E2083" s="237" t="s">
        <v>1034</v>
      </c>
      <c r="M2083" s="248" t="s">
        <v>2038</v>
      </c>
      <c r="O2083" s="150" t="s">
        <v>6138</v>
      </c>
      <c r="Q2083" s="258">
        <v>1.5</v>
      </c>
      <c r="T2083" s="144" t="s">
        <v>208</v>
      </c>
      <c r="Y2083" s="253" t="s">
        <v>6545</v>
      </c>
    </row>
    <row r="2084" spans="1:25" ht="22.5" hidden="1" x14ac:dyDescent="0.25">
      <c r="A2084" s="4">
        <v>2082</v>
      </c>
      <c r="B2084" s="138" t="s">
        <v>1961</v>
      </c>
      <c r="C2084" s="144" t="s">
        <v>167</v>
      </c>
      <c r="D2084" s="237" t="s">
        <v>5801</v>
      </c>
      <c r="E2084" s="237" t="s">
        <v>1034</v>
      </c>
      <c r="M2084" s="248" t="s">
        <v>2038</v>
      </c>
      <c r="O2084" s="150" t="s">
        <v>6138</v>
      </c>
      <c r="Q2084" s="258">
        <v>1.5</v>
      </c>
      <c r="T2084" s="144" t="s">
        <v>208</v>
      </c>
      <c r="Y2084" s="253" t="s">
        <v>6546</v>
      </c>
    </row>
    <row r="2085" spans="1:25" ht="22.5" hidden="1" x14ac:dyDescent="0.25">
      <c r="A2085" s="4">
        <v>2083</v>
      </c>
      <c r="B2085" s="138" t="s">
        <v>1961</v>
      </c>
      <c r="C2085" s="144" t="s">
        <v>167</v>
      </c>
      <c r="D2085" s="237" t="s">
        <v>5801</v>
      </c>
      <c r="E2085" s="237" t="s">
        <v>1034</v>
      </c>
      <c r="M2085" s="248" t="s">
        <v>2038</v>
      </c>
      <c r="O2085" s="150" t="s">
        <v>6138</v>
      </c>
      <c r="Q2085" s="258">
        <v>1.5</v>
      </c>
      <c r="T2085" s="144" t="s">
        <v>208</v>
      </c>
      <c r="Y2085" s="253" t="s">
        <v>6547</v>
      </c>
    </row>
    <row r="2086" spans="1:25" ht="22.5" hidden="1" x14ac:dyDescent="0.25">
      <c r="A2086" s="4">
        <v>2084</v>
      </c>
      <c r="B2086" s="138" t="s">
        <v>1961</v>
      </c>
      <c r="C2086" s="144" t="s">
        <v>167</v>
      </c>
      <c r="D2086" s="237" t="s">
        <v>5802</v>
      </c>
      <c r="E2086" s="237" t="s">
        <v>1034</v>
      </c>
      <c r="M2086" s="248" t="s">
        <v>2038</v>
      </c>
      <c r="O2086" s="150" t="s">
        <v>6138</v>
      </c>
      <c r="Q2086" s="258">
        <v>1.5</v>
      </c>
      <c r="T2086" s="144" t="s">
        <v>208</v>
      </c>
      <c r="Y2086" s="253" t="s">
        <v>6548</v>
      </c>
    </row>
    <row r="2087" spans="1:25" ht="22.5" hidden="1" x14ac:dyDescent="0.25">
      <c r="A2087" s="4">
        <v>2085</v>
      </c>
      <c r="B2087" s="138" t="s">
        <v>1961</v>
      </c>
      <c r="C2087" s="144" t="s">
        <v>5510</v>
      </c>
      <c r="D2087" s="237" t="s">
        <v>5803</v>
      </c>
      <c r="E2087" s="237" t="s">
        <v>5997</v>
      </c>
      <c r="M2087" s="248" t="s">
        <v>1063</v>
      </c>
      <c r="O2087" s="150" t="s">
        <v>6139</v>
      </c>
      <c r="Q2087" s="258">
        <v>2.5</v>
      </c>
      <c r="T2087" s="144" t="s">
        <v>208</v>
      </c>
      <c r="Y2087" s="253" t="s">
        <v>6549</v>
      </c>
    </row>
    <row r="2088" spans="1:25" ht="22.5" hidden="1" x14ac:dyDescent="0.25">
      <c r="A2088" s="4">
        <v>2086</v>
      </c>
      <c r="B2088" s="138" t="s">
        <v>1961</v>
      </c>
      <c r="C2088" s="144" t="s">
        <v>5510</v>
      </c>
      <c r="D2088" s="237" t="s">
        <v>5804</v>
      </c>
      <c r="E2088" s="237" t="s">
        <v>5997</v>
      </c>
      <c r="M2088" s="248" t="s">
        <v>1063</v>
      </c>
      <c r="O2088" s="150" t="s">
        <v>6139</v>
      </c>
      <c r="Q2088" s="258">
        <v>2.5</v>
      </c>
      <c r="T2088" s="144" t="s">
        <v>208</v>
      </c>
      <c r="Y2088" s="253" t="s">
        <v>6550</v>
      </c>
    </row>
    <row r="2089" spans="1:25" ht="22.5" hidden="1" x14ac:dyDescent="0.25">
      <c r="A2089" s="4">
        <v>2087</v>
      </c>
      <c r="B2089" s="138" t="s">
        <v>1961</v>
      </c>
      <c r="C2089" s="144" t="s">
        <v>5510</v>
      </c>
      <c r="D2089" s="237" t="s">
        <v>5803</v>
      </c>
      <c r="E2089" s="237" t="s">
        <v>5997</v>
      </c>
      <c r="M2089" s="248" t="s">
        <v>1063</v>
      </c>
      <c r="O2089" s="150" t="s">
        <v>6139</v>
      </c>
      <c r="Q2089" s="258">
        <v>2.5</v>
      </c>
      <c r="T2089" s="144" t="s">
        <v>208</v>
      </c>
      <c r="Y2089" s="253" t="s">
        <v>6551</v>
      </c>
    </row>
    <row r="2090" spans="1:25" ht="22.5" hidden="1" x14ac:dyDescent="0.25">
      <c r="A2090" s="4">
        <v>2088</v>
      </c>
      <c r="B2090" s="138" t="s">
        <v>1961</v>
      </c>
      <c r="C2090" s="144" t="s">
        <v>5510</v>
      </c>
      <c r="D2090" s="237" t="s">
        <v>5804</v>
      </c>
      <c r="E2090" s="237" t="s">
        <v>5997</v>
      </c>
      <c r="M2090" s="248" t="s">
        <v>1063</v>
      </c>
      <c r="O2090" s="150" t="s">
        <v>6139</v>
      </c>
      <c r="Q2090" s="258">
        <v>2.5</v>
      </c>
      <c r="T2090" s="144" t="s">
        <v>208</v>
      </c>
      <c r="Y2090" s="253" t="s">
        <v>6552</v>
      </c>
    </row>
    <row r="2091" spans="1:25" ht="22.5" hidden="1" x14ac:dyDescent="0.25">
      <c r="A2091" s="4">
        <v>2089</v>
      </c>
      <c r="B2091" s="138" t="s">
        <v>1961</v>
      </c>
      <c r="C2091" s="144" t="s">
        <v>5510</v>
      </c>
      <c r="D2091" s="237" t="s">
        <v>5805</v>
      </c>
      <c r="E2091" s="237" t="s">
        <v>5997</v>
      </c>
      <c r="M2091" s="248" t="s">
        <v>1063</v>
      </c>
      <c r="O2091" s="150" t="s">
        <v>6139</v>
      </c>
      <c r="Q2091" s="258">
        <v>2.5</v>
      </c>
      <c r="T2091" s="144" t="s">
        <v>208</v>
      </c>
      <c r="Y2091" s="253" t="s">
        <v>6553</v>
      </c>
    </row>
    <row r="2092" spans="1:25" ht="22.5" hidden="1" x14ac:dyDescent="0.25">
      <c r="A2092" s="4">
        <v>2090</v>
      </c>
      <c r="B2092" s="138" t="s">
        <v>1961</v>
      </c>
      <c r="C2092" s="144" t="s">
        <v>5510</v>
      </c>
      <c r="D2092" s="237" t="s">
        <v>5806</v>
      </c>
      <c r="E2092" s="237" t="s">
        <v>5997</v>
      </c>
      <c r="M2092" s="248" t="s">
        <v>1063</v>
      </c>
      <c r="O2092" s="150" t="s">
        <v>6139</v>
      </c>
      <c r="Q2092" s="258">
        <v>2.5</v>
      </c>
      <c r="T2092" s="144" t="s">
        <v>208</v>
      </c>
      <c r="Y2092" s="253" t="s">
        <v>6554</v>
      </c>
    </row>
    <row r="2093" spans="1:25" ht="22.5" hidden="1" x14ac:dyDescent="0.25">
      <c r="A2093" s="4">
        <v>2091</v>
      </c>
      <c r="B2093" s="138" t="s">
        <v>1961</v>
      </c>
      <c r="C2093" s="144" t="s">
        <v>5510</v>
      </c>
      <c r="D2093" s="237" t="s">
        <v>5805</v>
      </c>
      <c r="E2093" s="237" t="s">
        <v>5997</v>
      </c>
      <c r="M2093" s="248" t="s">
        <v>1063</v>
      </c>
      <c r="O2093" s="150" t="s">
        <v>6139</v>
      </c>
      <c r="Q2093" s="258">
        <v>2.5</v>
      </c>
      <c r="T2093" s="144" t="s">
        <v>208</v>
      </c>
      <c r="Y2093" s="253" t="s">
        <v>6555</v>
      </c>
    </row>
    <row r="2094" spans="1:25" ht="22.5" hidden="1" x14ac:dyDescent="0.25">
      <c r="A2094" s="4">
        <v>2092</v>
      </c>
      <c r="B2094" s="138" t="s">
        <v>1961</v>
      </c>
      <c r="C2094" s="144" t="s">
        <v>5510</v>
      </c>
      <c r="D2094" s="237" t="s">
        <v>5806</v>
      </c>
      <c r="E2094" s="237" t="s">
        <v>5997</v>
      </c>
      <c r="M2094" s="248" t="s">
        <v>1063</v>
      </c>
      <c r="O2094" s="150" t="s">
        <v>6139</v>
      </c>
      <c r="Q2094" s="258">
        <v>2.5</v>
      </c>
      <c r="T2094" s="144" t="s">
        <v>208</v>
      </c>
      <c r="Y2094" s="253" t="s">
        <v>6556</v>
      </c>
    </row>
    <row r="2095" spans="1:25" hidden="1" x14ac:dyDescent="0.25">
      <c r="A2095" s="4">
        <v>2093</v>
      </c>
      <c r="B2095" s="138" t="s">
        <v>1961</v>
      </c>
      <c r="C2095" s="144" t="s">
        <v>167</v>
      </c>
      <c r="D2095" s="237" t="s">
        <v>5807</v>
      </c>
      <c r="E2095" s="237" t="s">
        <v>5998</v>
      </c>
      <c r="M2095" s="248" t="s">
        <v>2858</v>
      </c>
      <c r="O2095" s="150" t="s">
        <v>6140</v>
      </c>
      <c r="Q2095" s="258">
        <v>1.5</v>
      </c>
      <c r="T2095" s="144" t="s">
        <v>170</v>
      </c>
      <c r="Y2095" s="253" t="s">
        <v>6557</v>
      </c>
    </row>
    <row r="2096" spans="1:25" hidden="1" x14ac:dyDescent="0.25">
      <c r="A2096" s="4">
        <v>2094</v>
      </c>
      <c r="B2096" s="138" t="s">
        <v>1961</v>
      </c>
      <c r="C2096" s="144" t="s">
        <v>167</v>
      </c>
      <c r="D2096" s="237" t="s">
        <v>5808</v>
      </c>
      <c r="E2096" s="237" t="s">
        <v>1034</v>
      </c>
      <c r="M2096" s="248" t="s">
        <v>2038</v>
      </c>
      <c r="O2096" s="150" t="s">
        <v>6141</v>
      </c>
      <c r="Q2096" s="258">
        <v>1</v>
      </c>
      <c r="T2096" s="144" t="s">
        <v>208</v>
      </c>
      <c r="Y2096" s="253" t="s">
        <v>6558</v>
      </c>
    </row>
    <row r="2097" spans="1:25" hidden="1" x14ac:dyDescent="0.25">
      <c r="A2097" s="4">
        <v>2095</v>
      </c>
      <c r="B2097" s="138" t="s">
        <v>1961</v>
      </c>
      <c r="C2097" s="144" t="s">
        <v>167</v>
      </c>
      <c r="D2097" s="237" t="s">
        <v>5809</v>
      </c>
      <c r="E2097" s="237" t="s">
        <v>240</v>
      </c>
      <c r="M2097" s="248" t="s">
        <v>1063</v>
      </c>
      <c r="O2097" s="150" t="s">
        <v>6142</v>
      </c>
      <c r="Q2097" s="258">
        <v>1.5</v>
      </c>
      <c r="T2097" s="144" t="s">
        <v>170</v>
      </c>
      <c r="Y2097" s="253" t="s">
        <v>6559</v>
      </c>
    </row>
    <row r="2098" spans="1:25" hidden="1" x14ac:dyDescent="0.25">
      <c r="A2098" s="4">
        <v>2096</v>
      </c>
      <c r="B2098" s="138" t="s">
        <v>1961</v>
      </c>
      <c r="C2098" s="144" t="s">
        <v>167</v>
      </c>
      <c r="D2098" s="237" t="s">
        <v>5809</v>
      </c>
      <c r="E2098" s="237" t="s">
        <v>240</v>
      </c>
      <c r="M2098" s="248" t="s">
        <v>1063</v>
      </c>
      <c r="O2098" s="150" t="s">
        <v>6141</v>
      </c>
      <c r="Q2098" s="258">
        <v>1.5</v>
      </c>
      <c r="T2098" s="144" t="s">
        <v>170</v>
      </c>
      <c r="Y2098" s="253" t="s">
        <v>6560</v>
      </c>
    </row>
    <row r="2099" spans="1:25" hidden="1" x14ac:dyDescent="0.25">
      <c r="A2099" s="4">
        <v>2097</v>
      </c>
      <c r="B2099" s="138" t="s">
        <v>1961</v>
      </c>
      <c r="C2099" s="237" t="s">
        <v>1508</v>
      </c>
      <c r="D2099" s="237" t="s">
        <v>5796</v>
      </c>
      <c r="E2099" s="237" t="s">
        <v>5999</v>
      </c>
      <c r="M2099" s="237" t="s">
        <v>6049</v>
      </c>
      <c r="O2099" s="237" t="s">
        <v>6061</v>
      </c>
      <c r="Q2099" s="19"/>
      <c r="T2099" s="19"/>
      <c r="Y2099" s="253" t="s">
        <v>6561</v>
      </c>
    </row>
    <row r="2100" spans="1:25" hidden="1" x14ac:dyDescent="0.25">
      <c r="A2100" s="4">
        <v>2098</v>
      </c>
      <c r="B2100" s="138" t="s">
        <v>1961</v>
      </c>
      <c r="C2100" s="237" t="s">
        <v>1508</v>
      </c>
      <c r="D2100" s="237" t="s">
        <v>5810</v>
      </c>
      <c r="E2100" s="237"/>
      <c r="M2100" s="237" t="s">
        <v>6050</v>
      </c>
      <c r="O2100" s="150" t="s">
        <v>6143</v>
      </c>
      <c r="Q2100" s="257" t="s">
        <v>6174</v>
      </c>
      <c r="T2100" s="257" t="s">
        <v>6174</v>
      </c>
      <c r="Y2100" s="253" t="s">
        <v>6562</v>
      </c>
    </row>
    <row r="2101" spans="1:25" hidden="1" x14ac:dyDescent="0.25">
      <c r="A2101" s="4">
        <v>2099</v>
      </c>
      <c r="B2101" s="138" t="s">
        <v>1961</v>
      </c>
      <c r="C2101" s="237" t="s">
        <v>1508</v>
      </c>
      <c r="D2101" s="237" t="s">
        <v>5810</v>
      </c>
      <c r="E2101" s="237"/>
      <c r="M2101" s="237" t="s">
        <v>6049</v>
      </c>
      <c r="O2101" s="237" t="s">
        <v>6144</v>
      </c>
      <c r="Q2101" s="257" t="s">
        <v>6174</v>
      </c>
      <c r="T2101" s="257" t="s">
        <v>6174</v>
      </c>
      <c r="Y2101" s="253" t="s">
        <v>6563</v>
      </c>
    </row>
    <row r="2102" spans="1:25" hidden="1" x14ac:dyDescent="0.25">
      <c r="A2102" s="4">
        <v>2100</v>
      </c>
      <c r="B2102" s="138" t="s">
        <v>1961</v>
      </c>
      <c r="C2102" s="148" t="s">
        <v>4053</v>
      </c>
      <c r="D2102" s="237" t="s">
        <v>5810</v>
      </c>
      <c r="E2102" s="128"/>
      <c r="M2102" s="237" t="s">
        <v>6051</v>
      </c>
      <c r="O2102" s="150" t="s">
        <v>6145</v>
      </c>
      <c r="Q2102" s="148">
        <v>1.5</v>
      </c>
      <c r="T2102" s="148">
        <v>1.5</v>
      </c>
      <c r="Y2102" s="253" t="s">
        <v>6564</v>
      </c>
    </row>
    <row r="2103" spans="1:25" ht="22.5" hidden="1" x14ac:dyDescent="0.25">
      <c r="A2103" s="4">
        <v>2101</v>
      </c>
      <c r="B2103" s="138" t="s">
        <v>1961</v>
      </c>
      <c r="C2103" s="148" t="s">
        <v>4053</v>
      </c>
      <c r="D2103" s="237" t="s">
        <v>5811</v>
      </c>
      <c r="E2103" s="237" t="s">
        <v>6000</v>
      </c>
      <c r="M2103" s="237" t="s">
        <v>2038</v>
      </c>
      <c r="O2103" s="150" t="s">
        <v>5173</v>
      </c>
      <c r="Q2103" s="148"/>
      <c r="T2103" s="148"/>
      <c r="Y2103" s="253" t="s">
        <v>6565</v>
      </c>
    </row>
    <row r="2104" spans="1:25" ht="22.5" hidden="1" x14ac:dyDescent="0.25">
      <c r="A2104" s="4">
        <v>2102</v>
      </c>
      <c r="B2104" s="138" t="s">
        <v>1961</v>
      </c>
      <c r="C2104" s="148" t="s">
        <v>4053</v>
      </c>
      <c r="D2104" s="237" t="s">
        <v>5812</v>
      </c>
      <c r="E2104" s="237" t="s">
        <v>6000</v>
      </c>
      <c r="M2104" s="237" t="s">
        <v>2038</v>
      </c>
      <c r="O2104" s="150" t="s">
        <v>5173</v>
      </c>
      <c r="Q2104" s="148"/>
      <c r="T2104" s="148"/>
      <c r="Y2104" s="253" t="s">
        <v>6566</v>
      </c>
    </row>
    <row r="2105" spans="1:25" ht="22.5" hidden="1" x14ac:dyDescent="0.25">
      <c r="A2105" s="4">
        <v>2103</v>
      </c>
      <c r="B2105" s="138" t="s">
        <v>1961</v>
      </c>
      <c r="C2105" s="148" t="s">
        <v>4053</v>
      </c>
      <c r="D2105" s="237" t="s">
        <v>5811</v>
      </c>
      <c r="E2105" s="237" t="s">
        <v>6000</v>
      </c>
      <c r="M2105" s="237" t="s">
        <v>2038</v>
      </c>
      <c r="O2105" s="150" t="s">
        <v>5173</v>
      </c>
      <c r="Q2105" s="148"/>
      <c r="T2105" s="148"/>
      <c r="Y2105" s="253" t="s">
        <v>6567</v>
      </c>
    </row>
    <row r="2106" spans="1:25" ht="22.5" hidden="1" x14ac:dyDescent="0.25">
      <c r="A2106" s="4">
        <v>2104</v>
      </c>
      <c r="B2106" s="138" t="s">
        <v>1961</v>
      </c>
      <c r="C2106" s="148" t="s">
        <v>4053</v>
      </c>
      <c r="D2106" s="237" t="s">
        <v>5812</v>
      </c>
      <c r="E2106" s="237" t="s">
        <v>6000</v>
      </c>
      <c r="M2106" s="237" t="s">
        <v>2038</v>
      </c>
      <c r="O2106" s="150" t="s">
        <v>5173</v>
      </c>
      <c r="Q2106" s="202" t="s">
        <v>208</v>
      </c>
      <c r="T2106" s="144" t="s">
        <v>208</v>
      </c>
      <c r="Y2106" s="253" t="s">
        <v>6568</v>
      </c>
    </row>
    <row r="2107" spans="1:25" hidden="1" x14ac:dyDescent="0.25">
      <c r="A2107" s="4">
        <v>2105</v>
      </c>
      <c r="B2107" s="138" t="s">
        <v>1961</v>
      </c>
      <c r="C2107" s="237" t="s">
        <v>5503</v>
      </c>
      <c r="D2107" s="237" t="s">
        <v>5813</v>
      </c>
      <c r="E2107" s="128"/>
      <c r="M2107" s="237" t="s">
        <v>6052</v>
      </c>
      <c r="O2107" s="253" t="s">
        <v>6146</v>
      </c>
      <c r="Q2107" s="251" t="s">
        <v>6175</v>
      </c>
      <c r="T2107" s="253" t="s">
        <v>6175</v>
      </c>
      <c r="Y2107" s="253" t="s">
        <v>6569</v>
      </c>
    </row>
    <row r="2108" spans="1:25" hidden="1" x14ac:dyDescent="0.25">
      <c r="A2108" s="4">
        <v>2106</v>
      </c>
      <c r="B2108" s="138" t="s">
        <v>1961</v>
      </c>
      <c r="C2108" s="148" t="s">
        <v>5509</v>
      </c>
      <c r="D2108" s="237" t="s">
        <v>5814</v>
      </c>
      <c r="E2108" s="237" t="s">
        <v>5990</v>
      </c>
      <c r="M2108" s="237"/>
      <c r="O2108" s="237" t="s">
        <v>6147</v>
      </c>
      <c r="Q2108" s="230" t="s">
        <v>208</v>
      </c>
      <c r="T2108" s="148" t="s">
        <v>208</v>
      </c>
      <c r="Y2108" s="253" t="s">
        <v>6570</v>
      </c>
    </row>
    <row r="2109" spans="1:25" ht="22.5" hidden="1" x14ac:dyDescent="0.25">
      <c r="A2109" s="4">
        <v>2107</v>
      </c>
      <c r="B2109" s="138" t="s">
        <v>1961</v>
      </c>
      <c r="C2109" s="148" t="s">
        <v>4052</v>
      </c>
      <c r="D2109" s="237" t="s">
        <v>5815</v>
      </c>
      <c r="E2109" s="237" t="s">
        <v>6001</v>
      </c>
      <c r="M2109" s="237" t="s">
        <v>6053</v>
      </c>
      <c r="O2109" s="237" t="s">
        <v>6148</v>
      </c>
      <c r="Q2109" s="230"/>
      <c r="T2109" s="148" t="s">
        <v>208</v>
      </c>
      <c r="Y2109" s="253" t="s">
        <v>6571</v>
      </c>
    </row>
    <row r="2110" spans="1:25" ht="22.5" hidden="1" x14ac:dyDescent="0.25">
      <c r="A2110" s="4">
        <v>2108</v>
      </c>
      <c r="B2110" s="138" t="s">
        <v>1961</v>
      </c>
      <c r="C2110" s="148" t="s">
        <v>4052</v>
      </c>
      <c r="D2110" s="237" t="s">
        <v>5816</v>
      </c>
      <c r="E2110" s="237" t="s">
        <v>6001</v>
      </c>
      <c r="M2110" s="237" t="s">
        <v>6053</v>
      </c>
      <c r="O2110" s="237" t="s">
        <v>6149</v>
      </c>
      <c r="Q2110" s="230"/>
      <c r="T2110" s="148" t="s">
        <v>208</v>
      </c>
      <c r="Y2110" s="253" t="s">
        <v>6572</v>
      </c>
    </row>
    <row r="2111" spans="1:25" hidden="1" x14ac:dyDescent="0.25">
      <c r="A2111" s="4">
        <v>2109</v>
      </c>
      <c r="B2111" s="138" t="s">
        <v>1782</v>
      </c>
      <c r="C2111" s="148" t="s">
        <v>167</v>
      </c>
      <c r="D2111" s="150" t="s">
        <v>5817</v>
      </c>
      <c r="E2111" s="230" t="s">
        <v>1034</v>
      </c>
      <c r="M2111" s="246" t="s">
        <v>2038</v>
      </c>
      <c r="O2111" s="231" t="s">
        <v>6150</v>
      </c>
      <c r="Q2111" s="230">
        <v>1.6</v>
      </c>
      <c r="T2111" s="230" t="s">
        <v>208</v>
      </c>
      <c r="Y2111" s="138" t="s">
        <v>6573</v>
      </c>
    </row>
    <row r="2112" spans="1:25" hidden="1" x14ac:dyDescent="0.25">
      <c r="A2112" s="4">
        <v>2110</v>
      </c>
      <c r="B2112" s="138" t="s">
        <v>1782</v>
      </c>
      <c r="C2112" s="148" t="s">
        <v>167</v>
      </c>
      <c r="D2112" s="150" t="s">
        <v>5818</v>
      </c>
      <c r="E2112" s="230" t="s">
        <v>1034</v>
      </c>
      <c r="M2112" s="246" t="s">
        <v>2038</v>
      </c>
      <c r="O2112" s="231" t="s">
        <v>6150</v>
      </c>
      <c r="Q2112" s="230">
        <v>1.6</v>
      </c>
      <c r="T2112" s="230" t="s">
        <v>208</v>
      </c>
      <c r="Y2112" s="138" t="s">
        <v>6574</v>
      </c>
    </row>
    <row r="2113" spans="1:25" hidden="1" x14ac:dyDescent="0.25">
      <c r="A2113" s="4">
        <v>2111</v>
      </c>
      <c r="B2113" s="138" t="s">
        <v>1782</v>
      </c>
      <c r="C2113" s="150" t="s">
        <v>167</v>
      </c>
      <c r="D2113" s="150" t="s">
        <v>5819</v>
      </c>
      <c r="E2113" s="231" t="s">
        <v>1034</v>
      </c>
      <c r="M2113" s="231" t="s">
        <v>2038</v>
      </c>
      <c r="O2113" s="231" t="s">
        <v>6150</v>
      </c>
      <c r="Q2113" s="231">
        <v>1.6</v>
      </c>
      <c r="T2113" s="231" t="s">
        <v>208</v>
      </c>
      <c r="Y2113" s="138" t="s">
        <v>6575</v>
      </c>
    </row>
    <row r="2114" spans="1:25" hidden="1" x14ac:dyDescent="0.25">
      <c r="A2114" s="4">
        <v>2112</v>
      </c>
      <c r="B2114" s="138" t="s">
        <v>1782</v>
      </c>
      <c r="C2114" s="148" t="s">
        <v>4053</v>
      </c>
      <c r="D2114" s="150" t="s">
        <v>5819</v>
      </c>
      <c r="E2114" s="241">
        <v>3502485</v>
      </c>
      <c r="M2114" s="246" t="s">
        <v>2038</v>
      </c>
      <c r="O2114" s="254" t="s">
        <v>6151</v>
      </c>
      <c r="Q2114" s="246">
        <v>1</v>
      </c>
      <c r="T2114" s="230" t="s">
        <v>208</v>
      </c>
      <c r="Y2114" s="138" t="s">
        <v>6576</v>
      </c>
    </row>
    <row r="2115" spans="1:25" hidden="1" x14ac:dyDescent="0.25">
      <c r="A2115" s="4">
        <v>2113</v>
      </c>
      <c r="B2115" s="138" t="s">
        <v>1782</v>
      </c>
      <c r="C2115" s="148" t="s">
        <v>167</v>
      </c>
      <c r="D2115" s="150" t="s">
        <v>5820</v>
      </c>
      <c r="E2115" s="230" t="s">
        <v>1034</v>
      </c>
      <c r="M2115" s="246" t="s">
        <v>2038</v>
      </c>
      <c r="O2115" s="231" t="s">
        <v>6150</v>
      </c>
      <c r="Q2115" s="230">
        <v>1.6</v>
      </c>
      <c r="T2115" s="230" t="s">
        <v>208</v>
      </c>
      <c r="Y2115" s="138" t="s">
        <v>6577</v>
      </c>
    </row>
    <row r="2116" spans="1:25" hidden="1" x14ac:dyDescent="0.25">
      <c r="A2116" s="4">
        <v>2114</v>
      </c>
      <c r="B2116" s="138" t="s">
        <v>1782</v>
      </c>
      <c r="C2116" s="148" t="s">
        <v>4055</v>
      </c>
      <c r="D2116" s="150" t="s">
        <v>5821</v>
      </c>
      <c r="E2116" s="242" t="s">
        <v>6002</v>
      </c>
      <c r="M2116" s="249" t="s">
        <v>6054</v>
      </c>
      <c r="O2116" s="255" t="s">
        <v>6152</v>
      </c>
      <c r="Q2116" s="232" t="s">
        <v>5183</v>
      </c>
      <c r="T2116" s="232" t="s">
        <v>208</v>
      </c>
      <c r="Y2116" s="138" t="s">
        <v>6578</v>
      </c>
    </row>
    <row r="2117" spans="1:25" hidden="1" x14ac:dyDescent="0.25">
      <c r="A2117" s="4">
        <v>2115</v>
      </c>
      <c r="B2117" s="138" t="s">
        <v>1782</v>
      </c>
      <c r="C2117" s="148" t="s">
        <v>167</v>
      </c>
      <c r="D2117" s="150" t="s">
        <v>5822</v>
      </c>
      <c r="E2117" s="230" t="s">
        <v>1034</v>
      </c>
      <c r="M2117" s="246" t="s">
        <v>2038</v>
      </c>
      <c r="O2117" s="231" t="s">
        <v>6150</v>
      </c>
      <c r="Q2117" s="230">
        <v>1.6</v>
      </c>
      <c r="T2117" s="230" t="s">
        <v>208</v>
      </c>
      <c r="Y2117" s="138" t="s">
        <v>6579</v>
      </c>
    </row>
    <row r="2118" spans="1:25" hidden="1" x14ac:dyDescent="0.25">
      <c r="A2118" s="4">
        <v>2116</v>
      </c>
      <c r="B2118" s="138" t="s">
        <v>1782</v>
      </c>
      <c r="C2118" s="148" t="s">
        <v>1508</v>
      </c>
      <c r="D2118" s="150" t="s">
        <v>5822</v>
      </c>
      <c r="E2118" s="241" t="s">
        <v>5995</v>
      </c>
      <c r="M2118" s="246" t="s">
        <v>2038</v>
      </c>
      <c r="O2118" s="231" t="s">
        <v>6150</v>
      </c>
      <c r="Q2118" s="246"/>
      <c r="T2118" s="230" t="s">
        <v>208</v>
      </c>
      <c r="Y2118" s="138" t="s">
        <v>6580</v>
      </c>
    </row>
    <row r="2119" spans="1:25" hidden="1" x14ac:dyDescent="0.25">
      <c r="A2119" s="4">
        <v>2117</v>
      </c>
      <c r="B2119" s="138" t="s">
        <v>1782</v>
      </c>
      <c r="C2119" s="148" t="s">
        <v>167</v>
      </c>
      <c r="D2119" s="150" t="s">
        <v>5823</v>
      </c>
      <c r="E2119" s="230" t="s">
        <v>1034</v>
      </c>
      <c r="M2119" s="246" t="s">
        <v>2038</v>
      </c>
      <c r="O2119" s="231" t="s">
        <v>6150</v>
      </c>
      <c r="Q2119" s="230">
        <v>1.6</v>
      </c>
      <c r="T2119" s="230" t="s">
        <v>208</v>
      </c>
      <c r="Y2119" s="138" t="s">
        <v>6581</v>
      </c>
    </row>
    <row r="2120" spans="1:25" hidden="1" x14ac:dyDescent="0.25">
      <c r="A2120" s="4">
        <v>2118</v>
      </c>
      <c r="B2120" s="138" t="s">
        <v>1782</v>
      </c>
      <c r="C2120" s="148" t="s">
        <v>1508</v>
      </c>
      <c r="D2120" s="150" t="s">
        <v>5823</v>
      </c>
      <c r="E2120" s="241" t="s">
        <v>5995</v>
      </c>
      <c r="M2120" s="246" t="s">
        <v>2038</v>
      </c>
      <c r="O2120" s="231" t="s">
        <v>6150</v>
      </c>
      <c r="Q2120" s="246"/>
      <c r="T2120" s="230" t="s">
        <v>208</v>
      </c>
      <c r="Y2120" s="138" t="s">
        <v>6582</v>
      </c>
    </row>
    <row r="2121" spans="1:25" hidden="1" x14ac:dyDescent="0.25">
      <c r="A2121" s="4">
        <v>2119</v>
      </c>
      <c r="B2121" s="138" t="s">
        <v>1782</v>
      </c>
      <c r="C2121" s="148" t="s">
        <v>167</v>
      </c>
      <c r="D2121" s="150" t="s">
        <v>5824</v>
      </c>
      <c r="E2121" s="148" t="s">
        <v>1034</v>
      </c>
      <c r="M2121" s="248" t="s">
        <v>2038</v>
      </c>
      <c r="O2121" s="150" t="s">
        <v>6150</v>
      </c>
      <c r="Q2121" s="148">
        <v>1.6</v>
      </c>
      <c r="T2121" s="148" t="s">
        <v>208</v>
      </c>
      <c r="Y2121" s="138" t="s">
        <v>6583</v>
      </c>
    </row>
    <row r="2122" spans="1:25" hidden="1" x14ac:dyDescent="0.25">
      <c r="A2122" s="4">
        <v>2120</v>
      </c>
      <c r="B2122" s="138" t="s">
        <v>1782</v>
      </c>
      <c r="C2122" s="148" t="s">
        <v>1508</v>
      </c>
      <c r="D2122" s="150" t="s">
        <v>5824</v>
      </c>
      <c r="E2122" s="242" t="s">
        <v>5995</v>
      </c>
      <c r="M2122" s="248" t="s">
        <v>2038</v>
      </c>
      <c r="O2122" s="231" t="s">
        <v>6150</v>
      </c>
      <c r="Q2122" s="248"/>
      <c r="T2122" s="148" t="s">
        <v>208</v>
      </c>
      <c r="Y2122" s="138" t="s">
        <v>6584</v>
      </c>
    </row>
    <row r="2123" spans="1:25" hidden="1" x14ac:dyDescent="0.25">
      <c r="A2123" s="4">
        <v>2121</v>
      </c>
      <c r="B2123" s="138" t="s">
        <v>1782</v>
      </c>
      <c r="C2123" s="148" t="s">
        <v>4055</v>
      </c>
      <c r="D2123" s="150" t="s">
        <v>5825</v>
      </c>
      <c r="E2123" s="242" t="s">
        <v>6002</v>
      </c>
      <c r="M2123" s="249" t="s">
        <v>6054</v>
      </c>
      <c r="O2123" s="255" t="s">
        <v>6152</v>
      </c>
      <c r="Q2123" s="232" t="s">
        <v>5183</v>
      </c>
      <c r="T2123" s="232" t="s">
        <v>208</v>
      </c>
      <c r="Y2123" s="138" t="s">
        <v>6585</v>
      </c>
    </row>
    <row r="2124" spans="1:25" hidden="1" x14ac:dyDescent="0.25">
      <c r="A2124" s="4">
        <v>2122</v>
      </c>
      <c r="B2124" s="138" t="s">
        <v>1782</v>
      </c>
      <c r="C2124" s="148" t="s">
        <v>167</v>
      </c>
      <c r="D2124" s="150" t="s">
        <v>5826</v>
      </c>
      <c r="E2124" s="148" t="s">
        <v>1034</v>
      </c>
      <c r="M2124" s="248" t="s">
        <v>2038</v>
      </c>
      <c r="O2124" s="150" t="s">
        <v>6150</v>
      </c>
      <c r="Q2124" s="148">
        <v>1.6</v>
      </c>
      <c r="T2124" s="148" t="s">
        <v>208</v>
      </c>
      <c r="Y2124" s="138" t="s">
        <v>6586</v>
      </c>
    </row>
    <row r="2125" spans="1:25" hidden="1" x14ac:dyDescent="0.25">
      <c r="A2125" s="4">
        <v>2123</v>
      </c>
      <c r="B2125" s="138" t="s">
        <v>1782</v>
      </c>
      <c r="C2125" s="148" t="s">
        <v>167</v>
      </c>
      <c r="D2125" s="150" t="s">
        <v>5826</v>
      </c>
      <c r="E2125" s="148" t="s">
        <v>1034</v>
      </c>
      <c r="M2125" s="248" t="s">
        <v>2038</v>
      </c>
      <c r="O2125" s="150" t="s">
        <v>6153</v>
      </c>
      <c r="Q2125" s="148">
        <v>1.6</v>
      </c>
      <c r="T2125" s="148" t="s">
        <v>208</v>
      </c>
      <c r="Y2125" s="138" t="s">
        <v>6587</v>
      </c>
    </row>
    <row r="2126" spans="1:25" hidden="1" x14ac:dyDescent="0.25">
      <c r="A2126" s="4">
        <v>2124</v>
      </c>
      <c r="B2126" s="138" t="s">
        <v>1782</v>
      </c>
      <c r="C2126" s="148" t="s">
        <v>5511</v>
      </c>
      <c r="D2126" s="150" t="s">
        <v>5827</v>
      </c>
      <c r="E2126" s="242" t="s">
        <v>5995</v>
      </c>
      <c r="M2126" s="248" t="s">
        <v>2038</v>
      </c>
      <c r="O2126" s="231" t="s">
        <v>6150</v>
      </c>
      <c r="Q2126" s="248"/>
      <c r="T2126" s="148" t="s">
        <v>208</v>
      </c>
      <c r="Y2126" s="138" t="s">
        <v>6588</v>
      </c>
    </row>
    <row r="2127" spans="1:25" hidden="1" x14ac:dyDescent="0.25">
      <c r="A2127" s="4">
        <v>2125</v>
      </c>
      <c r="B2127" s="138" t="s">
        <v>1782</v>
      </c>
      <c r="C2127" s="148" t="s">
        <v>4055</v>
      </c>
      <c r="D2127" s="150" t="s">
        <v>5828</v>
      </c>
      <c r="E2127" s="242" t="s">
        <v>6002</v>
      </c>
      <c r="M2127" s="249" t="s">
        <v>6054</v>
      </c>
      <c r="O2127" s="255" t="s">
        <v>6152</v>
      </c>
      <c r="Q2127" s="232" t="s">
        <v>5183</v>
      </c>
      <c r="T2127" s="232" t="s">
        <v>208</v>
      </c>
      <c r="Y2127" s="138" t="s">
        <v>6589</v>
      </c>
    </row>
    <row r="2128" spans="1:25" hidden="1" x14ac:dyDescent="0.25">
      <c r="A2128" s="4">
        <v>2126</v>
      </c>
      <c r="B2128" s="138" t="s">
        <v>1782</v>
      </c>
      <c r="C2128" s="148" t="s">
        <v>4055</v>
      </c>
      <c r="D2128" s="150" t="s">
        <v>5829</v>
      </c>
      <c r="E2128" s="242" t="s">
        <v>6002</v>
      </c>
      <c r="M2128" s="249" t="s">
        <v>6054</v>
      </c>
      <c r="O2128" s="255" t="s">
        <v>6152</v>
      </c>
      <c r="Q2128" s="232" t="s">
        <v>5183</v>
      </c>
      <c r="T2128" s="232" t="s">
        <v>208</v>
      </c>
      <c r="Y2128" s="138" t="s">
        <v>6590</v>
      </c>
    </row>
    <row r="2129" spans="1:25" hidden="1" x14ac:dyDescent="0.25">
      <c r="A2129" s="4">
        <v>2127</v>
      </c>
      <c r="B2129" s="138" t="s">
        <v>1782</v>
      </c>
      <c r="C2129" s="148" t="s">
        <v>167</v>
      </c>
      <c r="D2129" s="150" t="s">
        <v>5830</v>
      </c>
      <c r="E2129" s="148" t="s">
        <v>1034</v>
      </c>
      <c r="M2129" s="248" t="s">
        <v>2038</v>
      </c>
      <c r="O2129" s="150" t="s">
        <v>6150</v>
      </c>
      <c r="Q2129" s="148">
        <v>1.6</v>
      </c>
      <c r="T2129" s="148" t="s">
        <v>208</v>
      </c>
      <c r="Y2129" s="138" t="s">
        <v>6591</v>
      </c>
    </row>
    <row r="2130" spans="1:25" hidden="1" x14ac:dyDescent="0.25">
      <c r="A2130" s="4">
        <v>2128</v>
      </c>
      <c r="B2130" s="138" t="s">
        <v>1782</v>
      </c>
      <c r="C2130" s="148" t="s">
        <v>167</v>
      </c>
      <c r="D2130" s="150" t="s">
        <v>5831</v>
      </c>
      <c r="E2130" s="148" t="s">
        <v>1034</v>
      </c>
      <c r="M2130" s="248" t="s">
        <v>2038</v>
      </c>
      <c r="O2130" s="150" t="s">
        <v>6150</v>
      </c>
      <c r="Q2130" s="148">
        <v>1.6</v>
      </c>
      <c r="T2130" s="148" t="s">
        <v>208</v>
      </c>
      <c r="Y2130" s="138" t="s">
        <v>6592</v>
      </c>
    </row>
    <row r="2131" spans="1:25" hidden="1" x14ac:dyDescent="0.25">
      <c r="A2131" s="4">
        <v>2129</v>
      </c>
      <c r="B2131" s="138" t="s">
        <v>1782</v>
      </c>
      <c r="C2131" s="148" t="s">
        <v>5509</v>
      </c>
      <c r="D2131" s="150" t="s">
        <v>5832</v>
      </c>
      <c r="E2131" s="242" t="s">
        <v>6003</v>
      </c>
      <c r="M2131" s="248" t="s">
        <v>2038</v>
      </c>
      <c r="O2131" s="255" t="s">
        <v>6154</v>
      </c>
      <c r="Q2131" s="148">
        <v>2.5</v>
      </c>
      <c r="T2131" s="148" t="s">
        <v>208</v>
      </c>
      <c r="Y2131" s="138" t="s">
        <v>6593</v>
      </c>
    </row>
    <row r="2132" spans="1:25" hidden="1" x14ac:dyDescent="0.25">
      <c r="A2132" s="4">
        <v>2130</v>
      </c>
      <c r="B2132" s="138" t="s">
        <v>1782</v>
      </c>
      <c r="C2132" s="148" t="s">
        <v>4055</v>
      </c>
      <c r="D2132" s="150" t="s">
        <v>5833</v>
      </c>
      <c r="E2132" s="242" t="s">
        <v>6002</v>
      </c>
      <c r="M2132" s="249" t="s">
        <v>6054</v>
      </c>
      <c r="O2132" s="255" t="s">
        <v>6152</v>
      </c>
      <c r="Q2132" s="232" t="s">
        <v>5183</v>
      </c>
      <c r="T2132" s="232" t="s">
        <v>208</v>
      </c>
      <c r="Y2132" s="138" t="s">
        <v>6594</v>
      </c>
    </row>
    <row r="2133" spans="1:25" hidden="1" x14ac:dyDescent="0.25">
      <c r="A2133" s="4">
        <v>2131</v>
      </c>
      <c r="B2133" s="138" t="s">
        <v>1782</v>
      </c>
      <c r="C2133" s="148" t="s">
        <v>167</v>
      </c>
      <c r="D2133" s="150" t="s">
        <v>5834</v>
      </c>
      <c r="E2133" s="148" t="s">
        <v>1034</v>
      </c>
      <c r="M2133" s="248" t="s">
        <v>2038</v>
      </c>
      <c r="O2133" s="150" t="s">
        <v>6150</v>
      </c>
      <c r="Q2133" s="148">
        <v>1.6</v>
      </c>
      <c r="T2133" s="148" t="s">
        <v>208</v>
      </c>
      <c r="Y2133" s="138" t="s">
        <v>6595</v>
      </c>
    </row>
    <row r="2134" spans="1:25" hidden="1" x14ac:dyDescent="0.25">
      <c r="A2134" s="4">
        <v>2132</v>
      </c>
      <c r="B2134" s="138" t="s">
        <v>1782</v>
      </c>
      <c r="C2134" s="148" t="s">
        <v>167</v>
      </c>
      <c r="D2134" s="150" t="s">
        <v>5835</v>
      </c>
      <c r="E2134" s="148" t="s">
        <v>1034</v>
      </c>
      <c r="M2134" s="248" t="s">
        <v>2038</v>
      </c>
      <c r="O2134" s="150" t="s">
        <v>6150</v>
      </c>
      <c r="Q2134" s="148">
        <v>1.6</v>
      </c>
      <c r="T2134" s="148" t="s">
        <v>208</v>
      </c>
      <c r="Y2134" s="138" t="s">
        <v>6596</v>
      </c>
    </row>
    <row r="2135" spans="1:25" hidden="1" x14ac:dyDescent="0.25">
      <c r="A2135" s="4">
        <v>2133</v>
      </c>
      <c r="B2135" s="138" t="s">
        <v>1782</v>
      </c>
      <c r="C2135" s="148" t="s">
        <v>5509</v>
      </c>
      <c r="D2135" s="150" t="s">
        <v>5836</v>
      </c>
      <c r="E2135" s="242" t="s">
        <v>6003</v>
      </c>
      <c r="M2135" s="248" t="s">
        <v>2038</v>
      </c>
      <c r="O2135" s="255" t="s">
        <v>6154</v>
      </c>
      <c r="Q2135" s="148">
        <v>2.5</v>
      </c>
      <c r="T2135" s="148" t="s">
        <v>208</v>
      </c>
      <c r="Y2135" s="138" t="s">
        <v>6597</v>
      </c>
    </row>
    <row r="2136" spans="1:25" hidden="1" x14ac:dyDescent="0.25">
      <c r="A2136" s="4">
        <v>2134</v>
      </c>
      <c r="B2136" s="138" t="s">
        <v>1782</v>
      </c>
      <c r="C2136" s="148" t="s">
        <v>4055</v>
      </c>
      <c r="D2136" s="150" t="s">
        <v>5837</v>
      </c>
      <c r="E2136" s="242" t="s">
        <v>6002</v>
      </c>
      <c r="M2136" s="248" t="s">
        <v>6054</v>
      </c>
      <c r="O2136" s="255" t="s">
        <v>6155</v>
      </c>
      <c r="Q2136" s="248"/>
      <c r="T2136" s="148" t="s">
        <v>208</v>
      </c>
      <c r="Y2136" s="138" t="s">
        <v>6598</v>
      </c>
    </row>
    <row r="2137" spans="1:25" hidden="1" x14ac:dyDescent="0.25">
      <c r="A2137" s="4">
        <v>2135</v>
      </c>
      <c r="B2137" s="138" t="s">
        <v>1782</v>
      </c>
      <c r="C2137" s="148" t="s">
        <v>167</v>
      </c>
      <c r="D2137" s="150" t="s">
        <v>5838</v>
      </c>
      <c r="E2137" s="148" t="s">
        <v>1034</v>
      </c>
      <c r="M2137" s="248" t="s">
        <v>2038</v>
      </c>
      <c r="O2137" s="150" t="s">
        <v>6150</v>
      </c>
      <c r="Q2137" s="148">
        <v>1.6</v>
      </c>
      <c r="T2137" s="148" t="s">
        <v>208</v>
      </c>
      <c r="Y2137" s="138" t="s">
        <v>6599</v>
      </c>
    </row>
    <row r="2138" spans="1:25" hidden="1" x14ac:dyDescent="0.25">
      <c r="A2138" s="4">
        <v>2136</v>
      </c>
      <c r="B2138" s="138" t="s">
        <v>1782</v>
      </c>
      <c r="C2138" s="148" t="s">
        <v>167</v>
      </c>
      <c r="D2138" s="150" t="s">
        <v>5839</v>
      </c>
      <c r="E2138" s="148" t="s">
        <v>1034</v>
      </c>
      <c r="M2138" s="248" t="s">
        <v>2038</v>
      </c>
      <c r="O2138" s="150" t="s">
        <v>6150</v>
      </c>
      <c r="Q2138" s="148">
        <v>1.6</v>
      </c>
      <c r="T2138" s="148" t="s">
        <v>208</v>
      </c>
      <c r="Y2138" s="138" t="s">
        <v>6600</v>
      </c>
    </row>
    <row r="2139" spans="1:25" hidden="1" x14ac:dyDescent="0.25">
      <c r="A2139" s="4">
        <v>2137</v>
      </c>
      <c r="B2139" s="138" t="s">
        <v>1782</v>
      </c>
      <c r="C2139" s="148" t="s">
        <v>5509</v>
      </c>
      <c r="D2139" s="150" t="s">
        <v>5840</v>
      </c>
      <c r="E2139" s="242" t="s">
        <v>6003</v>
      </c>
      <c r="M2139" s="248" t="s">
        <v>2038</v>
      </c>
      <c r="O2139" s="255" t="s">
        <v>6154</v>
      </c>
      <c r="Q2139" s="148">
        <v>2.5</v>
      </c>
      <c r="T2139" s="148" t="s">
        <v>208</v>
      </c>
      <c r="Y2139" s="138" t="s">
        <v>6601</v>
      </c>
    </row>
    <row r="2140" spans="1:25" hidden="1" x14ac:dyDescent="0.25">
      <c r="A2140" s="4">
        <v>2138</v>
      </c>
      <c r="B2140" s="138" t="s">
        <v>1782</v>
      </c>
      <c r="C2140" s="232" t="s">
        <v>4055</v>
      </c>
      <c r="D2140" s="234" t="s">
        <v>5841</v>
      </c>
      <c r="E2140" s="244" t="s">
        <v>6002</v>
      </c>
      <c r="M2140" s="249" t="s">
        <v>6054</v>
      </c>
      <c r="O2140" s="255" t="s">
        <v>6152</v>
      </c>
      <c r="Q2140" s="232" t="s">
        <v>5183</v>
      </c>
      <c r="T2140" s="232" t="s">
        <v>208</v>
      </c>
      <c r="Y2140" s="238" t="s">
        <v>6602</v>
      </c>
    </row>
    <row r="2141" spans="1:25" hidden="1" x14ac:dyDescent="0.25">
      <c r="A2141" s="4">
        <v>2139</v>
      </c>
      <c r="B2141" s="138" t="s">
        <v>1782</v>
      </c>
      <c r="C2141" s="148" t="s">
        <v>167</v>
      </c>
      <c r="D2141" s="150" t="s">
        <v>5842</v>
      </c>
      <c r="E2141" s="148" t="s">
        <v>1034</v>
      </c>
      <c r="M2141" s="248" t="s">
        <v>2038</v>
      </c>
      <c r="O2141" s="150" t="s">
        <v>6150</v>
      </c>
      <c r="Q2141" s="148">
        <v>1.6</v>
      </c>
      <c r="T2141" s="148" t="s">
        <v>208</v>
      </c>
      <c r="Y2141" s="138" t="s">
        <v>6603</v>
      </c>
    </row>
    <row r="2142" spans="1:25" hidden="1" x14ac:dyDescent="0.25">
      <c r="A2142" s="4">
        <v>2140</v>
      </c>
      <c r="B2142" s="138" t="s">
        <v>1782</v>
      </c>
      <c r="C2142" s="148" t="s">
        <v>167</v>
      </c>
      <c r="D2142" s="150" t="s">
        <v>5842</v>
      </c>
      <c r="E2142" s="148" t="s">
        <v>1034</v>
      </c>
      <c r="M2142" s="248" t="s">
        <v>2038</v>
      </c>
      <c r="O2142" s="150" t="s">
        <v>6150</v>
      </c>
      <c r="Q2142" s="148">
        <v>1.6</v>
      </c>
      <c r="T2142" s="148" t="s">
        <v>208</v>
      </c>
      <c r="Y2142" s="138" t="s">
        <v>6604</v>
      </c>
    </row>
    <row r="2143" spans="1:25" hidden="1" x14ac:dyDescent="0.25">
      <c r="A2143" s="4">
        <v>2141</v>
      </c>
      <c r="B2143" s="138" t="s">
        <v>1782</v>
      </c>
      <c r="C2143" s="148" t="s">
        <v>4055</v>
      </c>
      <c r="D2143" s="150" t="s">
        <v>5843</v>
      </c>
      <c r="E2143" s="242" t="s">
        <v>6002</v>
      </c>
      <c r="M2143" s="249" t="s">
        <v>6054</v>
      </c>
      <c r="O2143" s="255" t="s">
        <v>6152</v>
      </c>
      <c r="Q2143" s="232" t="s">
        <v>5183</v>
      </c>
      <c r="T2143" s="232" t="s">
        <v>208</v>
      </c>
      <c r="Y2143" s="138" t="s">
        <v>6605</v>
      </c>
    </row>
    <row r="2144" spans="1:25" hidden="1" x14ac:dyDescent="0.25">
      <c r="A2144" s="4">
        <v>2142</v>
      </c>
      <c r="B2144" s="138" t="s">
        <v>1782</v>
      </c>
      <c r="C2144" s="148" t="s">
        <v>167</v>
      </c>
      <c r="D2144" s="150" t="s">
        <v>5844</v>
      </c>
      <c r="E2144" s="148" t="s">
        <v>1034</v>
      </c>
      <c r="M2144" s="248" t="s">
        <v>2038</v>
      </c>
      <c r="O2144" s="150" t="s">
        <v>6138</v>
      </c>
      <c r="Q2144" s="148">
        <v>1.6</v>
      </c>
      <c r="T2144" s="148" t="s">
        <v>208</v>
      </c>
      <c r="Y2144" s="138" t="s">
        <v>6606</v>
      </c>
    </row>
    <row r="2145" spans="1:25" hidden="1" x14ac:dyDescent="0.25">
      <c r="A2145" s="4">
        <v>2143</v>
      </c>
      <c r="B2145" s="138" t="s">
        <v>1782</v>
      </c>
      <c r="C2145" s="148" t="s">
        <v>167</v>
      </c>
      <c r="D2145" s="150" t="s">
        <v>5845</v>
      </c>
      <c r="E2145" s="148" t="s">
        <v>1034</v>
      </c>
      <c r="M2145" s="248" t="s">
        <v>2038</v>
      </c>
      <c r="O2145" s="150" t="s">
        <v>6138</v>
      </c>
      <c r="Q2145" s="148">
        <v>1.6</v>
      </c>
      <c r="T2145" s="148" t="s">
        <v>208</v>
      </c>
      <c r="Y2145" s="138" t="s">
        <v>6607</v>
      </c>
    </row>
    <row r="2146" spans="1:25" hidden="1" x14ac:dyDescent="0.25">
      <c r="A2146" s="4">
        <v>2144</v>
      </c>
      <c r="B2146" s="138" t="s">
        <v>1782</v>
      </c>
      <c r="C2146" s="148" t="s">
        <v>4053</v>
      </c>
      <c r="D2146" s="150" t="s">
        <v>2183</v>
      </c>
      <c r="E2146" s="242" t="s">
        <v>6004</v>
      </c>
      <c r="M2146" s="248"/>
      <c r="O2146" s="252" t="s">
        <v>6156</v>
      </c>
      <c r="Q2146" s="248">
        <v>1.5</v>
      </c>
      <c r="T2146" s="148" t="s">
        <v>208</v>
      </c>
      <c r="Y2146" s="138" t="s">
        <v>6608</v>
      </c>
    </row>
    <row r="2147" spans="1:25" hidden="1" x14ac:dyDescent="0.25">
      <c r="A2147" s="4">
        <v>2145</v>
      </c>
      <c r="B2147" s="138" t="s">
        <v>1782</v>
      </c>
      <c r="C2147" s="148" t="s">
        <v>4053</v>
      </c>
      <c r="D2147" s="150" t="s">
        <v>2184</v>
      </c>
      <c r="E2147" s="242" t="s">
        <v>6004</v>
      </c>
      <c r="M2147" s="248"/>
      <c r="O2147" s="252" t="s">
        <v>6157</v>
      </c>
      <c r="Q2147" s="248">
        <v>1.5</v>
      </c>
      <c r="T2147" s="148" t="s">
        <v>208</v>
      </c>
      <c r="Y2147" s="138" t="s">
        <v>6609</v>
      </c>
    </row>
    <row r="2148" spans="1:25" hidden="1" x14ac:dyDescent="0.25">
      <c r="A2148" s="4">
        <v>2146</v>
      </c>
      <c r="B2148" s="138" t="s">
        <v>1782</v>
      </c>
      <c r="C2148" s="148" t="s">
        <v>4053</v>
      </c>
      <c r="D2148" s="150" t="s">
        <v>5846</v>
      </c>
      <c r="E2148" s="242" t="s">
        <v>6004</v>
      </c>
      <c r="M2148" s="248"/>
      <c r="O2148" s="252" t="s">
        <v>6157</v>
      </c>
      <c r="Q2148" s="248">
        <v>1.5</v>
      </c>
      <c r="T2148" s="148" t="s">
        <v>208</v>
      </c>
      <c r="Y2148" s="138" t="s">
        <v>6610</v>
      </c>
    </row>
    <row r="2149" spans="1:25" hidden="1" x14ac:dyDescent="0.25">
      <c r="A2149" s="4">
        <v>2147</v>
      </c>
      <c r="B2149" s="138" t="s">
        <v>1782</v>
      </c>
      <c r="C2149" s="148" t="s">
        <v>4053</v>
      </c>
      <c r="D2149" s="150" t="s">
        <v>5847</v>
      </c>
      <c r="E2149" s="242" t="s">
        <v>6004</v>
      </c>
      <c r="M2149" s="248"/>
      <c r="O2149" s="252" t="s">
        <v>6157</v>
      </c>
      <c r="Q2149" s="248">
        <v>1.5</v>
      </c>
      <c r="T2149" s="148" t="s">
        <v>208</v>
      </c>
      <c r="Y2149" s="138" t="s">
        <v>6611</v>
      </c>
    </row>
    <row r="2150" spans="1:25" hidden="1" x14ac:dyDescent="0.25">
      <c r="A2150" s="4">
        <v>2148</v>
      </c>
      <c r="B2150" s="138" t="s">
        <v>1782</v>
      </c>
      <c r="C2150" s="148" t="s">
        <v>4053</v>
      </c>
      <c r="D2150" s="150" t="s">
        <v>5848</v>
      </c>
      <c r="E2150" s="242" t="s">
        <v>6004</v>
      </c>
      <c r="M2150" s="248"/>
      <c r="O2150" s="252" t="s">
        <v>6157</v>
      </c>
      <c r="Q2150" s="248">
        <v>1.5</v>
      </c>
      <c r="T2150" s="148" t="s">
        <v>208</v>
      </c>
      <c r="Y2150" s="138" t="s">
        <v>6612</v>
      </c>
    </row>
    <row r="2151" spans="1:25" hidden="1" x14ac:dyDescent="0.25">
      <c r="A2151" s="4">
        <v>2149</v>
      </c>
      <c r="B2151" s="138" t="s">
        <v>1782</v>
      </c>
      <c r="C2151" s="148" t="s">
        <v>167</v>
      </c>
      <c r="D2151" s="150" t="s">
        <v>5849</v>
      </c>
      <c r="E2151" s="148" t="s">
        <v>1034</v>
      </c>
      <c r="M2151" s="248" t="s">
        <v>2038</v>
      </c>
      <c r="O2151" s="150" t="s">
        <v>6138</v>
      </c>
      <c r="Q2151" s="148">
        <v>1.6</v>
      </c>
      <c r="T2151" s="148" t="s">
        <v>208</v>
      </c>
      <c r="Y2151" s="138" t="s">
        <v>6613</v>
      </c>
    </row>
    <row r="2152" spans="1:25" hidden="1" x14ac:dyDescent="0.25">
      <c r="A2152" s="4">
        <v>2150</v>
      </c>
      <c r="B2152" s="138" t="s">
        <v>1782</v>
      </c>
      <c r="C2152" s="148" t="s">
        <v>167</v>
      </c>
      <c r="D2152" s="150" t="s">
        <v>5850</v>
      </c>
      <c r="E2152" s="148" t="s">
        <v>1034</v>
      </c>
      <c r="M2152" s="248" t="s">
        <v>2038</v>
      </c>
      <c r="O2152" s="150" t="s">
        <v>6138</v>
      </c>
      <c r="Q2152" s="148">
        <v>1.6</v>
      </c>
      <c r="T2152" s="148" t="s">
        <v>208</v>
      </c>
      <c r="Y2152" s="138" t="s">
        <v>6614</v>
      </c>
    </row>
    <row r="2153" spans="1:25" hidden="1" x14ac:dyDescent="0.25">
      <c r="A2153" s="4">
        <v>2151</v>
      </c>
      <c r="B2153" s="138" t="s">
        <v>1782</v>
      </c>
      <c r="C2153" s="148" t="s">
        <v>1508</v>
      </c>
      <c r="D2153" s="150" t="s">
        <v>5851</v>
      </c>
      <c r="E2153" s="242" t="s">
        <v>5995</v>
      </c>
      <c r="M2153" s="248" t="s">
        <v>2038</v>
      </c>
      <c r="O2153" s="150" t="s">
        <v>6138</v>
      </c>
      <c r="Q2153" s="248"/>
      <c r="T2153" s="148" t="s">
        <v>208</v>
      </c>
      <c r="Y2153" s="138" t="s">
        <v>6615</v>
      </c>
    </row>
    <row r="2154" spans="1:25" hidden="1" x14ac:dyDescent="0.25">
      <c r="A2154" s="4">
        <v>2152</v>
      </c>
      <c r="B2154" s="138" t="s">
        <v>1782</v>
      </c>
      <c r="C2154" s="148" t="s">
        <v>4053</v>
      </c>
      <c r="D2154" s="150" t="s">
        <v>5851</v>
      </c>
      <c r="E2154" s="242"/>
      <c r="M2154" s="248"/>
      <c r="O2154" s="252" t="s">
        <v>6157</v>
      </c>
      <c r="Q2154" s="248">
        <v>1.5</v>
      </c>
      <c r="T2154" s="148" t="s">
        <v>208</v>
      </c>
      <c r="Y2154" s="138" t="s">
        <v>6616</v>
      </c>
    </row>
    <row r="2155" spans="1:25" hidden="1" x14ac:dyDescent="0.25">
      <c r="A2155" s="4">
        <v>2153</v>
      </c>
      <c r="B2155" s="138" t="s">
        <v>1782</v>
      </c>
      <c r="C2155" s="148" t="s">
        <v>4053</v>
      </c>
      <c r="D2155" s="150" t="s">
        <v>2185</v>
      </c>
      <c r="E2155" s="242"/>
      <c r="M2155" s="248"/>
      <c r="O2155" s="252" t="s">
        <v>6157</v>
      </c>
      <c r="Q2155" s="248">
        <v>1.5</v>
      </c>
      <c r="T2155" s="148" t="s">
        <v>208</v>
      </c>
      <c r="Y2155" s="138" t="s">
        <v>6617</v>
      </c>
    </row>
    <row r="2156" spans="1:25" hidden="1" x14ac:dyDescent="0.25">
      <c r="A2156" s="4">
        <v>2154</v>
      </c>
      <c r="B2156" s="138" t="s">
        <v>1782</v>
      </c>
      <c r="C2156" s="148" t="s">
        <v>4053</v>
      </c>
      <c r="D2156" s="150" t="s">
        <v>5852</v>
      </c>
      <c r="E2156" s="242" t="s">
        <v>6004</v>
      </c>
      <c r="M2156" s="248"/>
      <c r="O2156" s="252" t="s">
        <v>6157</v>
      </c>
      <c r="Q2156" s="248">
        <v>1.5</v>
      </c>
      <c r="T2156" s="148" t="s">
        <v>208</v>
      </c>
      <c r="Y2156" s="138" t="s">
        <v>6618</v>
      </c>
    </row>
    <row r="2157" spans="1:25" hidden="1" x14ac:dyDescent="0.25">
      <c r="A2157" s="4">
        <v>2155</v>
      </c>
      <c r="B2157" s="138" t="s">
        <v>1782</v>
      </c>
      <c r="C2157" s="148" t="s">
        <v>4053</v>
      </c>
      <c r="D2157" s="150" t="s">
        <v>5853</v>
      </c>
      <c r="E2157" s="242" t="s">
        <v>6004</v>
      </c>
      <c r="M2157" s="248"/>
      <c r="O2157" s="252" t="s">
        <v>6157</v>
      </c>
      <c r="Q2157" s="248">
        <v>1.5</v>
      </c>
      <c r="T2157" s="148" t="s">
        <v>208</v>
      </c>
      <c r="Y2157" s="138" t="s">
        <v>6619</v>
      </c>
    </row>
    <row r="2158" spans="1:25" hidden="1" x14ac:dyDescent="0.25">
      <c r="A2158" s="4">
        <v>2156</v>
      </c>
      <c r="B2158" s="138" t="s">
        <v>1782</v>
      </c>
      <c r="C2158" s="148" t="s">
        <v>4053</v>
      </c>
      <c r="D2158" s="150" t="s">
        <v>2187</v>
      </c>
      <c r="E2158" s="242"/>
      <c r="M2158" s="248"/>
      <c r="O2158" s="252" t="s">
        <v>6157</v>
      </c>
      <c r="Q2158" s="248">
        <v>1.5</v>
      </c>
      <c r="T2158" s="148" t="s">
        <v>208</v>
      </c>
      <c r="Y2158" s="138" t="s">
        <v>6620</v>
      </c>
    </row>
    <row r="2159" spans="1:25" hidden="1" x14ac:dyDescent="0.25">
      <c r="A2159" s="4">
        <v>2157</v>
      </c>
      <c r="B2159" s="138" t="s">
        <v>1782</v>
      </c>
      <c r="C2159" s="148" t="s">
        <v>4053</v>
      </c>
      <c r="D2159" s="150" t="s">
        <v>5854</v>
      </c>
      <c r="E2159" s="242" t="s">
        <v>6004</v>
      </c>
      <c r="M2159" s="248"/>
      <c r="O2159" s="252" t="s">
        <v>6157</v>
      </c>
      <c r="Q2159" s="248">
        <v>1.5</v>
      </c>
      <c r="T2159" s="148" t="s">
        <v>208</v>
      </c>
      <c r="Y2159" s="138" t="s">
        <v>6621</v>
      </c>
    </row>
    <row r="2160" spans="1:25" hidden="1" x14ac:dyDescent="0.25">
      <c r="A2160" s="4">
        <v>2158</v>
      </c>
      <c r="B2160" s="138" t="s">
        <v>1782</v>
      </c>
      <c r="C2160" s="148" t="s">
        <v>4053</v>
      </c>
      <c r="D2160" s="150" t="s">
        <v>5855</v>
      </c>
      <c r="E2160" s="242" t="s">
        <v>6004</v>
      </c>
      <c r="M2160" s="248"/>
      <c r="O2160" s="252" t="s">
        <v>6157</v>
      </c>
      <c r="Q2160" s="248">
        <v>1.5</v>
      </c>
      <c r="T2160" s="148" t="s">
        <v>208</v>
      </c>
      <c r="Y2160" s="138" t="s">
        <v>6622</v>
      </c>
    </row>
    <row r="2161" spans="1:25" hidden="1" x14ac:dyDescent="0.25">
      <c r="A2161" s="4">
        <v>2159</v>
      </c>
      <c r="B2161" s="138" t="s">
        <v>1782</v>
      </c>
      <c r="C2161" s="148" t="s">
        <v>167</v>
      </c>
      <c r="D2161" s="150" t="s">
        <v>5856</v>
      </c>
      <c r="E2161" s="148" t="s">
        <v>1034</v>
      </c>
      <c r="M2161" s="248" t="s">
        <v>2038</v>
      </c>
      <c r="O2161" s="150" t="s">
        <v>6138</v>
      </c>
      <c r="Q2161" s="148">
        <v>1.6</v>
      </c>
      <c r="T2161" s="148" t="s">
        <v>208</v>
      </c>
      <c r="Y2161" s="138" t="s">
        <v>6623</v>
      </c>
    </row>
    <row r="2162" spans="1:25" hidden="1" x14ac:dyDescent="0.25">
      <c r="A2162" s="4">
        <v>2160</v>
      </c>
      <c r="B2162" s="138" t="s">
        <v>1782</v>
      </c>
      <c r="C2162" s="148" t="s">
        <v>1508</v>
      </c>
      <c r="D2162" s="150" t="s">
        <v>5857</v>
      </c>
      <c r="E2162" s="242" t="s">
        <v>5995</v>
      </c>
      <c r="M2162" s="248" t="s">
        <v>2038</v>
      </c>
      <c r="O2162" s="150" t="s">
        <v>6138</v>
      </c>
      <c r="Q2162" s="232" t="s">
        <v>5183</v>
      </c>
      <c r="T2162" s="148" t="s">
        <v>208</v>
      </c>
      <c r="Y2162" s="138" t="s">
        <v>6624</v>
      </c>
    </row>
    <row r="2163" spans="1:25" hidden="1" x14ac:dyDescent="0.25">
      <c r="A2163" s="4">
        <v>2161</v>
      </c>
      <c r="B2163" s="138" t="s">
        <v>1782</v>
      </c>
      <c r="C2163" s="148" t="s">
        <v>4055</v>
      </c>
      <c r="D2163" s="234" t="s">
        <v>5858</v>
      </c>
      <c r="E2163" s="244" t="s">
        <v>6002</v>
      </c>
      <c r="M2163" s="249" t="s">
        <v>6054</v>
      </c>
      <c r="O2163" s="255" t="s">
        <v>6152</v>
      </c>
      <c r="Q2163" s="232" t="s">
        <v>5183</v>
      </c>
      <c r="T2163" s="232" t="s">
        <v>208</v>
      </c>
      <c r="Y2163" s="238" t="s">
        <v>6625</v>
      </c>
    </row>
    <row r="2164" spans="1:25" hidden="1" x14ac:dyDescent="0.25">
      <c r="A2164" s="4">
        <v>2162</v>
      </c>
      <c r="B2164" s="138" t="s">
        <v>1782</v>
      </c>
      <c r="C2164" s="232" t="s">
        <v>1508</v>
      </c>
      <c r="D2164" s="234" t="s">
        <v>5859</v>
      </c>
      <c r="E2164" s="244" t="s">
        <v>5995</v>
      </c>
      <c r="M2164" s="249" t="s">
        <v>2038</v>
      </c>
      <c r="O2164" s="150" t="s">
        <v>6150</v>
      </c>
      <c r="Q2164" s="232" t="s">
        <v>5183</v>
      </c>
      <c r="T2164" s="232" t="s">
        <v>208</v>
      </c>
      <c r="Y2164" s="238" t="s">
        <v>6626</v>
      </c>
    </row>
    <row r="2165" spans="1:25" hidden="1" x14ac:dyDescent="0.25">
      <c r="A2165" s="4">
        <v>2163</v>
      </c>
      <c r="B2165" s="138" t="s">
        <v>1782</v>
      </c>
      <c r="C2165" s="148" t="s">
        <v>167</v>
      </c>
      <c r="D2165" s="150" t="s">
        <v>5860</v>
      </c>
      <c r="E2165" s="148" t="s">
        <v>1034</v>
      </c>
      <c r="M2165" s="248" t="s">
        <v>2038</v>
      </c>
      <c r="O2165" s="150" t="s">
        <v>6138</v>
      </c>
      <c r="Q2165" s="148">
        <v>1.6</v>
      </c>
      <c r="T2165" s="148" t="s">
        <v>208</v>
      </c>
      <c r="Y2165" s="138" t="s">
        <v>6627</v>
      </c>
    </row>
    <row r="2166" spans="1:25" hidden="1" x14ac:dyDescent="0.25">
      <c r="A2166" s="4">
        <v>2164</v>
      </c>
      <c r="B2166" s="138" t="s">
        <v>1782</v>
      </c>
      <c r="C2166" s="148" t="s">
        <v>4053</v>
      </c>
      <c r="D2166" s="150" t="s">
        <v>2190</v>
      </c>
      <c r="E2166" s="242" t="s">
        <v>6004</v>
      </c>
      <c r="M2166" s="248"/>
      <c r="O2166" s="252" t="s">
        <v>6157</v>
      </c>
      <c r="Q2166" s="248">
        <v>1.5</v>
      </c>
      <c r="T2166" s="148" t="s">
        <v>208</v>
      </c>
      <c r="Y2166" s="138" t="s">
        <v>6628</v>
      </c>
    </row>
    <row r="2167" spans="1:25" hidden="1" x14ac:dyDescent="0.25">
      <c r="A2167" s="4">
        <v>2165</v>
      </c>
      <c r="B2167" s="138" t="s">
        <v>1782</v>
      </c>
      <c r="C2167" s="148" t="s">
        <v>4053</v>
      </c>
      <c r="D2167" s="150" t="s">
        <v>5861</v>
      </c>
      <c r="E2167" s="242" t="s">
        <v>6004</v>
      </c>
      <c r="M2167" s="248"/>
      <c r="O2167" s="252" t="s">
        <v>6157</v>
      </c>
      <c r="Q2167" s="248">
        <v>1.5</v>
      </c>
      <c r="T2167" s="148" t="s">
        <v>208</v>
      </c>
      <c r="Y2167" s="138" t="s">
        <v>6629</v>
      </c>
    </row>
    <row r="2168" spans="1:25" hidden="1" x14ac:dyDescent="0.25">
      <c r="A2168" s="4">
        <v>2166</v>
      </c>
      <c r="B2168" s="138" t="s">
        <v>1782</v>
      </c>
      <c r="C2168" s="148" t="s">
        <v>4053</v>
      </c>
      <c r="D2168" s="150" t="s">
        <v>5862</v>
      </c>
      <c r="E2168" s="242" t="s">
        <v>6004</v>
      </c>
      <c r="M2168" s="248"/>
      <c r="O2168" s="252" t="s">
        <v>6157</v>
      </c>
      <c r="Q2168" s="248">
        <v>1.5</v>
      </c>
      <c r="T2168" s="148" t="s">
        <v>208</v>
      </c>
      <c r="Y2168" s="138" t="s">
        <v>6630</v>
      </c>
    </row>
    <row r="2169" spans="1:25" hidden="1" x14ac:dyDescent="0.25">
      <c r="A2169" s="4">
        <v>2167</v>
      </c>
      <c r="B2169" s="138" t="s">
        <v>1782</v>
      </c>
      <c r="C2169" s="148" t="s">
        <v>4053</v>
      </c>
      <c r="D2169" s="150" t="s">
        <v>5863</v>
      </c>
      <c r="E2169" s="242" t="s">
        <v>6004</v>
      </c>
      <c r="M2169" s="248"/>
      <c r="O2169" s="252" t="s">
        <v>6157</v>
      </c>
      <c r="Q2169" s="248">
        <v>1.5</v>
      </c>
      <c r="T2169" s="148" t="s">
        <v>208</v>
      </c>
      <c r="Y2169" s="138" t="s">
        <v>6631</v>
      </c>
    </row>
    <row r="2170" spans="1:25" hidden="1" x14ac:dyDescent="0.25">
      <c r="A2170" s="4">
        <v>2168</v>
      </c>
      <c r="B2170" s="138" t="s">
        <v>1782</v>
      </c>
      <c r="C2170" s="148" t="s">
        <v>4053</v>
      </c>
      <c r="D2170" s="150" t="s">
        <v>5864</v>
      </c>
      <c r="E2170" s="242" t="s">
        <v>6004</v>
      </c>
      <c r="M2170" s="248"/>
      <c r="O2170" s="252" t="s">
        <v>6157</v>
      </c>
      <c r="Q2170" s="248">
        <v>1.5</v>
      </c>
      <c r="T2170" s="148" t="s">
        <v>208</v>
      </c>
      <c r="Y2170" s="138" t="s">
        <v>6632</v>
      </c>
    </row>
    <row r="2171" spans="1:25" hidden="1" x14ac:dyDescent="0.25">
      <c r="A2171" s="4">
        <v>2169</v>
      </c>
      <c r="B2171" s="138" t="s">
        <v>1782</v>
      </c>
      <c r="C2171" s="148" t="s">
        <v>4055</v>
      </c>
      <c r="D2171" s="150" t="s">
        <v>5865</v>
      </c>
      <c r="E2171" s="242" t="s">
        <v>6002</v>
      </c>
      <c r="M2171" s="249" t="s">
        <v>6054</v>
      </c>
      <c r="O2171" s="255" t="s">
        <v>6152</v>
      </c>
      <c r="Q2171" s="232" t="s">
        <v>5183</v>
      </c>
      <c r="T2171" s="232" t="s">
        <v>208</v>
      </c>
      <c r="Y2171" s="138" t="s">
        <v>6633</v>
      </c>
    </row>
    <row r="2172" spans="1:25" hidden="1" x14ac:dyDescent="0.25">
      <c r="A2172" s="4">
        <v>2170</v>
      </c>
      <c r="B2172" s="138" t="s">
        <v>1782</v>
      </c>
      <c r="C2172" s="148" t="s">
        <v>167</v>
      </c>
      <c r="D2172" s="150" t="s">
        <v>5866</v>
      </c>
      <c r="E2172" s="148" t="s">
        <v>1034</v>
      </c>
      <c r="M2172" s="248" t="s">
        <v>2038</v>
      </c>
      <c r="O2172" s="150" t="s">
        <v>6138</v>
      </c>
      <c r="Q2172" s="148">
        <v>1.6</v>
      </c>
      <c r="T2172" s="148" t="s">
        <v>208</v>
      </c>
      <c r="Y2172" s="138" t="s">
        <v>6634</v>
      </c>
    </row>
    <row r="2173" spans="1:25" hidden="1" x14ac:dyDescent="0.25">
      <c r="A2173" s="4">
        <v>2171</v>
      </c>
      <c r="B2173" s="138" t="s">
        <v>1782</v>
      </c>
      <c r="C2173" s="148" t="s">
        <v>167</v>
      </c>
      <c r="D2173" s="150" t="s">
        <v>5867</v>
      </c>
      <c r="E2173" s="148" t="s">
        <v>1034</v>
      </c>
      <c r="M2173" s="248" t="s">
        <v>2038</v>
      </c>
      <c r="O2173" s="150" t="s">
        <v>6138</v>
      </c>
      <c r="Q2173" s="148">
        <v>1.6</v>
      </c>
      <c r="T2173" s="148" t="s">
        <v>208</v>
      </c>
      <c r="Y2173" s="138" t="s">
        <v>6635</v>
      </c>
    </row>
    <row r="2174" spans="1:25" hidden="1" x14ac:dyDescent="0.25">
      <c r="A2174" s="4">
        <v>2172</v>
      </c>
      <c r="B2174" s="138" t="s">
        <v>1782</v>
      </c>
      <c r="C2174" s="148" t="s">
        <v>167</v>
      </c>
      <c r="D2174" s="150" t="s">
        <v>5868</v>
      </c>
      <c r="E2174" s="148" t="s">
        <v>1034</v>
      </c>
      <c r="M2174" s="248" t="s">
        <v>2038</v>
      </c>
      <c r="O2174" s="150" t="s">
        <v>6138</v>
      </c>
      <c r="Q2174" s="148">
        <v>1.6</v>
      </c>
      <c r="T2174" s="148" t="s">
        <v>208</v>
      </c>
      <c r="Y2174" s="138" t="s">
        <v>6636</v>
      </c>
    </row>
    <row r="2175" spans="1:25" hidden="1" x14ac:dyDescent="0.25">
      <c r="A2175" s="4">
        <v>2173</v>
      </c>
      <c r="B2175" s="138" t="s">
        <v>1782</v>
      </c>
      <c r="C2175" s="148" t="s">
        <v>1508</v>
      </c>
      <c r="D2175" s="150" t="s">
        <v>5869</v>
      </c>
      <c r="E2175" s="242" t="s">
        <v>5995</v>
      </c>
      <c r="M2175" s="248" t="s">
        <v>2038</v>
      </c>
      <c r="O2175" s="150" t="s">
        <v>6138</v>
      </c>
      <c r="Q2175" s="148">
        <v>1.6</v>
      </c>
      <c r="T2175" s="148" t="s">
        <v>208</v>
      </c>
      <c r="Y2175" s="138" t="s">
        <v>6637</v>
      </c>
    </row>
    <row r="2176" spans="1:25" hidden="1" x14ac:dyDescent="0.25">
      <c r="A2176" s="4">
        <v>2174</v>
      </c>
      <c r="B2176" s="138" t="s">
        <v>1782</v>
      </c>
      <c r="C2176" s="148" t="s">
        <v>1508</v>
      </c>
      <c r="D2176" s="150" t="s">
        <v>5870</v>
      </c>
      <c r="E2176" s="242" t="s">
        <v>5995</v>
      </c>
      <c r="M2176" s="248" t="s">
        <v>2038</v>
      </c>
      <c r="O2176" s="150" t="s">
        <v>6138</v>
      </c>
      <c r="Q2176" s="148">
        <v>1.6</v>
      </c>
      <c r="T2176" s="148" t="s">
        <v>208</v>
      </c>
      <c r="Y2176" s="138" t="s">
        <v>6638</v>
      </c>
    </row>
    <row r="2177" spans="1:25" hidden="1" x14ac:dyDescent="0.25">
      <c r="A2177" s="4">
        <v>2175</v>
      </c>
      <c r="B2177" s="138" t="s">
        <v>1782</v>
      </c>
      <c r="C2177" s="148" t="s">
        <v>167</v>
      </c>
      <c r="D2177" s="150" t="s">
        <v>5871</v>
      </c>
      <c r="E2177" s="148" t="s">
        <v>1034</v>
      </c>
      <c r="M2177" s="248" t="s">
        <v>2038</v>
      </c>
      <c r="O2177" s="150" t="s">
        <v>6138</v>
      </c>
      <c r="Q2177" s="148">
        <v>1.6</v>
      </c>
      <c r="T2177" s="148" t="s">
        <v>208</v>
      </c>
      <c r="Y2177" s="138" t="s">
        <v>6639</v>
      </c>
    </row>
    <row r="2178" spans="1:25" hidden="1" x14ac:dyDescent="0.25">
      <c r="A2178" s="4">
        <v>2176</v>
      </c>
      <c r="B2178" s="138" t="s">
        <v>1782</v>
      </c>
      <c r="C2178" s="148" t="s">
        <v>167</v>
      </c>
      <c r="D2178" s="150" t="s">
        <v>5871</v>
      </c>
      <c r="E2178" s="148" t="s">
        <v>1034</v>
      </c>
      <c r="M2178" s="248" t="s">
        <v>2038</v>
      </c>
      <c r="O2178" s="150" t="s">
        <v>6138</v>
      </c>
      <c r="Q2178" s="148">
        <v>1.6</v>
      </c>
      <c r="T2178" s="148" t="s">
        <v>208</v>
      </c>
      <c r="Y2178" s="138" t="s">
        <v>6640</v>
      </c>
    </row>
    <row r="2179" spans="1:25" hidden="1" x14ac:dyDescent="0.25">
      <c r="A2179" s="4">
        <v>2177</v>
      </c>
      <c r="B2179" s="138" t="s">
        <v>1782</v>
      </c>
      <c r="C2179" s="148" t="s">
        <v>167</v>
      </c>
      <c r="D2179" s="150" t="s">
        <v>5871</v>
      </c>
      <c r="E2179" s="148" t="s">
        <v>1034</v>
      </c>
      <c r="M2179" s="248" t="s">
        <v>2038</v>
      </c>
      <c r="O2179" s="150" t="s">
        <v>6138</v>
      </c>
      <c r="Q2179" s="148">
        <v>1.6</v>
      </c>
      <c r="T2179" s="148" t="s">
        <v>208</v>
      </c>
      <c r="Y2179" s="138" t="s">
        <v>6641</v>
      </c>
    </row>
    <row r="2180" spans="1:25" hidden="1" x14ac:dyDescent="0.25">
      <c r="A2180" s="4">
        <v>2178</v>
      </c>
      <c r="B2180" s="138" t="s">
        <v>1782</v>
      </c>
      <c r="C2180" s="148" t="s">
        <v>167</v>
      </c>
      <c r="D2180" s="150" t="s">
        <v>5871</v>
      </c>
      <c r="E2180" s="148" t="s">
        <v>1034</v>
      </c>
      <c r="M2180" s="248" t="s">
        <v>2038</v>
      </c>
      <c r="O2180" s="150" t="s">
        <v>6138</v>
      </c>
      <c r="Q2180" s="148">
        <v>1.6</v>
      </c>
      <c r="T2180" s="148" t="s">
        <v>208</v>
      </c>
      <c r="Y2180" s="138" t="s">
        <v>6642</v>
      </c>
    </row>
    <row r="2181" spans="1:25" hidden="1" x14ac:dyDescent="0.25">
      <c r="A2181" s="4">
        <v>2179</v>
      </c>
      <c r="B2181" s="138" t="s">
        <v>1782</v>
      </c>
      <c r="C2181" s="148" t="s">
        <v>4055</v>
      </c>
      <c r="D2181" s="150" t="s">
        <v>5872</v>
      </c>
      <c r="E2181" s="148" t="s">
        <v>6005</v>
      </c>
      <c r="M2181" s="150" t="s">
        <v>6055</v>
      </c>
      <c r="O2181" s="110"/>
      <c r="Q2181" s="148" t="s">
        <v>208</v>
      </c>
      <c r="T2181" s="148" t="s">
        <v>208</v>
      </c>
      <c r="Y2181" s="138" t="s">
        <v>6643</v>
      </c>
    </row>
    <row r="2182" spans="1:25" hidden="1" x14ac:dyDescent="0.25">
      <c r="A2182" s="4">
        <v>2180</v>
      </c>
      <c r="B2182" s="138" t="s">
        <v>1782</v>
      </c>
      <c r="C2182" s="148" t="s">
        <v>4055</v>
      </c>
      <c r="D2182" s="150" t="s">
        <v>5873</v>
      </c>
      <c r="E2182" s="148" t="s">
        <v>6006</v>
      </c>
      <c r="M2182" s="150" t="s">
        <v>6055</v>
      </c>
      <c r="O2182" s="110"/>
      <c r="Q2182" s="148" t="s">
        <v>208</v>
      </c>
      <c r="T2182" s="148" t="s">
        <v>208</v>
      </c>
      <c r="Y2182" s="138" t="s">
        <v>6644</v>
      </c>
    </row>
    <row r="2183" spans="1:25" hidden="1" x14ac:dyDescent="0.25">
      <c r="A2183" s="4">
        <v>2181</v>
      </c>
      <c r="B2183" s="138" t="s">
        <v>1782</v>
      </c>
      <c r="C2183" s="148" t="s">
        <v>4055</v>
      </c>
      <c r="D2183" s="150" t="s">
        <v>5874</v>
      </c>
      <c r="E2183" s="148" t="s">
        <v>6006</v>
      </c>
      <c r="M2183" s="150" t="s">
        <v>6055</v>
      </c>
      <c r="O2183" s="110"/>
      <c r="Q2183" s="148" t="s">
        <v>208</v>
      </c>
      <c r="T2183" s="148" t="s">
        <v>208</v>
      </c>
      <c r="Y2183" s="138" t="s">
        <v>6645</v>
      </c>
    </row>
    <row r="2184" spans="1:25" ht="22.5" hidden="1" x14ac:dyDescent="0.25">
      <c r="A2184" s="4">
        <v>2182</v>
      </c>
      <c r="B2184" s="138" t="s">
        <v>1782</v>
      </c>
      <c r="C2184" s="148" t="s">
        <v>4055</v>
      </c>
      <c r="D2184" s="150" t="s">
        <v>5875</v>
      </c>
      <c r="E2184" s="148" t="s">
        <v>6007</v>
      </c>
      <c r="M2184" s="150" t="s">
        <v>6056</v>
      </c>
      <c r="O2184" s="110"/>
      <c r="Q2184" s="148" t="s">
        <v>208</v>
      </c>
      <c r="T2184" s="148" t="s">
        <v>208</v>
      </c>
      <c r="Y2184" s="138" t="s">
        <v>6646</v>
      </c>
    </row>
    <row r="2185" spans="1:25" hidden="1" x14ac:dyDescent="0.25">
      <c r="A2185" s="4">
        <v>2183</v>
      </c>
      <c r="B2185" s="138" t="s">
        <v>1782</v>
      </c>
      <c r="C2185" s="148" t="s">
        <v>4055</v>
      </c>
      <c r="D2185" s="150" t="s">
        <v>5821</v>
      </c>
      <c r="E2185" s="242" t="s">
        <v>6002</v>
      </c>
      <c r="M2185" s="249" t="s">
        <v>6054</v>
      </c>
      <c r="O2185" s="255" t="s">
        <v>6152</v>
      </c>
      <c r="Q2185" s="232" t="s">
        <v>5183</v>
      </c>
      <c r="T2185" s="232" t="s">
        <v>208</v>
      </c>
      <c r="Y2185" s="138" t="s">
        <v>6647</v>
      </c>
    </row>
    <row r="2186" spans="1:25" hidden="1" x14ac:dyDescent="0.25">
      <c r="A2186" s="4">
        <v>2184</v>
      </c>
      <c r="B2186" s="138" t="s">
        <v>1782</v>
      </c>
      <c r="C2186" s="148" t="s">
        <v>167</v>
      </c>
      <c r="D2186" s="150" t="s">
        <v>5876</v>
      </c>
      <c r="E2186" s="148" t="s">
        <v>1034</v>
      </c>
      <c r="M2186" s="248" t="s">
        <v>2038</v>
      </c>
      <c r="O2186" s="150" t="s">
        <v>6143</v>
      </c>
      <c r="Q2186" s="148">
        <v>1.6</v>
      </c>
      <c r="T2186" s="148" t="s">
        <v>208</v>
      </c>
      <c r="Y2186" s="138" t="s">
        <v>6648</v>
      </c>
    </row>
    <row r="2187" spans="1:25" hidden="1" x14ac:dyDescent="0.25">
      <c r="A2187" s="4">
        <v>2185</v>
      </c>
      <c r="B2187" s="138" t="s">
        <v>1782</v>
      </c>
      <c r="C2187" s="148" t="s">
        <v>167</v>
      </c>
      <c r="D2187" s="150" t="s">
        <v>5876</v>
      </c>
      <c r="E2187" s="148" t="s">
        <v>1034</v>
      </c>
      <c r="M2187" s="248" t="s">
        <v>2038</v>
      </c>
      <c r="O2187" s="150" t="s">
        <v>6143</v>
      </c>
      <c r="Q2187" s="148">
        <v>1.6</v>
      </c>
      <c r="T2187" s="148" t="s">
        <v>208</v>
      </c>
      <c r="Y2187" s="138" t="s">
        <v>6649</v>
      </c>
    </row>
    <row r="2188" spans="1:25" hidden="1" x14ac:dyDescent="0.25">
      <c r="A2188" s="4">
        <v>2186</v>
      </c>
      <c r="B2188" s="138" t="s">
        <v>1782</v>
      </c>
      <c r="C2188" s="148" t="s">
        <v>167</v>
      </c>
      <c r="D2188" s="150" t="s">
        <v>5876</v>
      </c>
      <c r="E2188" s="148" t="s">
        <v>1034</v>
      </c>
      <c r="M2188" s="248" t="s">
        <v>2038</v>
      </c>
      <c r="O2188" s="150" t="s">
        <v>6158</v>
      </c>
      <c r="Q2188" s="148">
        <v>1.6</v>
      </c>
      <c r="T2188" s="148" t="s">
        <v>208</v>
      </c>
      <c r="Y2188" s="138" t="s">
        <v>6650</v>
      </c>
    </row>
    <row r="2189" spans="1:25" hidden="1" x14ac:dyDescent="0.25">
      <c r="A2189" s="4">
        <v>2187</v>
      </c>
      <c r="B2189" s="138" t="s">
        <v>1782</v>
      </c>
      <c r="C2189" s="148" t="s">
        <v>167</v>
      </c>
      <c r="D2189" s="150" t="s">
        <v>5876</v>
      </c>
      <c r="E2189" s="148" t="s">
        <v>1034</v>
      </c>
      <c r="M2189" s="248" t="s">
        <v>2038</v>
      </c>
      <c r="O2189" s="150" t="s">
        <v>6158</v>
      </c>
      <c r="Q2189" s="148">
        <v>1.6</v>
      </c>
      <c r="T2189" s="148" t="s">
        <v>208</v>
      </c>
      <c r="Y2189" s="138" t="s">
        <v>6651</v>
      </c>
    </row>
    <row r="2190" spans="1:25" hidden="1" x14ac:dyDescent="0.25">
      <c r="A2190" s="4">
        <v>2188</v>
      </c>
      <c r="B2190" s="138" t="s">
        <v>1782</v>
      </c>
      <c r="C2190" s="148" t="s">
        <v>167</v>
      </c>
      <c r="D2190" s="150" t="s">
        <v>5876</v>
      </c>
      <c r="E2190" s="148" t="s">
        <v>1034</v>
      </c>
      <c r="M2190" s="248" t="s">
        <v>2038</v>
      </c>
      <c r="O2190" s="150" t="s">
        <v>6158</v>
      </c>
      <c r="Q2190" s="148">
        <v>1.6</v>
      </c>
      <c r="T2190" s="148" t="s">
        <v>208</v>
      </c>
      <c r="Y2190" s="138" t="s">
        <v>6652</v>
      </c>
    </row>
    <row r="2191" spans="1:25" hidden="1" x14ac:dyDescent="0.25">
      <c r="A2191" s="4">
        <v>2189</v>
      </c>
      <c r="B2191" s="138" t="s">
        <v>1782</v>
      </c>
      <c r="C2191" s="148" t="s">
        <v>167</v>
      </c>
      <c r="D2191" s="150" t="s">
        <v>5876</v>
      </c>
      <c r="E2191" s="148" t="s">
        <v>1034</v>
      </c>
      <c r="M2191" s="248" t="s">
        <v>2038</v>
      </c>
      <c r="O2191" s="150" t="s">
        <v>6138</v>
      </c>
      <c r="Q2191" s="148">
        <v>1.6</v>
      </c>
      <c r="T2191" s="148" t="s">
        <v>208</v>
      </c>
      <c r="Y2191" s="138" t="s">
        <v>6653</v>
      </c>
    </row>
    <row r="2192" spans="1:25" hidden="1" x14ac:dyDescent="0.25">
      <c r="A2192" s="4">
        <v>2190</v>
      </c>
      <c r="B2192" s="138" t="s">
        <v>1782</v>
      </c>
      <c r="C2192" s="148" t="s">
        <v>167</v>
      </c>
      <c r="D2192" s="150" t="s">
        <v>5876</v>
      </c>
      <c r="E2192" s="148" t="s">
        <v>1034</v>
      </c>
      <c r="M2192" s="248" t="s">
        <v>2038</v>
      </c>
      <c r="O2192" s="150" t="s">
        <v>6138</v>
      </c>
      <c r="Q2192" s="148">
        <v>1.6</v>
      </c>
      <c r="T2192" s="148" t="s">
        <v>208</v>
      </c>
      <c r="Y2192" s="138" t="s">
        <v>6654</v>
      </c>
    </row>
    <row r="2193" spans="1:25" hidden="1" x14ac:dyDescent="0.25">
      <c r="A2193" s="4">
        <v>2191</v>
      </c>
      <c r="B2193" s="138" t="s">
        <v>1782</v>
      </c>
      <c r="C2193" s="148" t="s">
        <v>167</v>
      </c>
      <c r="D2193" s="150" t="s">
        <v>5876</v>
      </c>
      <c r="E2193" s="148" t="s">
        <v>1034</v>
      </c>
      <c r="M2193" s="248" t="s">
        <v>2038</v>
      </c>
      <c r="O2193" s="150" t="s">
        <v>6138</v>
      </c>
      <c r="Q2193" s="148">
        <v>1.6</v>
      </c>
      <c r="T2193" s="148" t="s">
        <v>208</v>
      </c>
      <c r="Y2193" s="138" t="s">
        <v>6655</v>
      </c>
    </row>
    <row r="2194" spans="1:25" hidden="1" x14ac:dyDescent="0.25">
      <c r="A2194" s="4">
        <v>2192</v>
      </c>
      <c r="B2194" s="138" t="s">
        <v>1782</v>
      </c>
      <c r="C2194" s="148" t="s">
        <v>167</v>
      </c>
      <c r="D2194" s="150" t="s">
        <v>5877</v>
      </c>
      <c r="E2194" s="148" t="s">
        <v>1034</v>
      </c>
      <c r="M2194" s="248" t="s">
        <v>2038</v>
      </c>
      <c r="O2194" s="150" t="s">
        <v>6138</v>
      </c>
      <c r="Q2194" s="148">
        <v>1.6</v>
      </c>
      <c r="T2194" s="148" t="s">
        <v>208</v>
      </c>
      <c r="Y2194" s="138" t="s">
        <v>6656</v>
      </c>
    </row>
    <row r="2195" spans="1:25" hidden="1" x14ac:dyDescent="0.25">
      <c r="A2195" s="4">
        <v>2193</v>
      </c>
      <c r="B2195" s="138" t="s">
        <v>1782</v>
      </c>
      <c r="C2195" s="148" t="s">
        <v>167</v>
      </c>
      <c r="D2195" s="150" t="s">
        <v>5877</v>
      </c>
      <c r="E2195" s="148" t="s">
        <v>1034</v>
      </c>
      <c r="M2195" s="248" t="s">
        <v>2038</v>
      </c>
      <c r="O2195" s="150" t="s">
        <v>6138</v>
      </c>
      <c r="Q2195" s="148">
        <v>1.6</v>
      </c>
      <c r="T2195" s="148" t="s">
        <v>208</v>
      </c>
      <c r="Y2195" s="138" t="s">
        <v>6657</v>
      </c>
    </row>
    <row r="2196" spans="1:25" hidden="1" x14ac:dyDescent="0.25">
      <c r="A2196" s="4">
        <v>2194</v>
      </c>
      <c r="B2196" s="138" t="s">
        <v>1782</v>
      </c>
      <c r="C2196" s="148" t="s">
        <v>167</v>
      </c>
      <c r="D2196" s="150" t="s">
        <v>5877</v>
      </c>
      <c r="E2196" s="148" t="s">
        <v>1034</v>
      </c>
      <c r="M2196" s="248" t="s">
        <v>2038</v>
      </c>
      <c r="O2196" s="150" t="s">
        <v>6143</v>
      </c>
      <c r="Q2196" s="148">
        <v>1.6</v>
      </c>
      <c r="T2196" s="148" t="s">
        <v>208</v>
      </c>
      <c r="Y2196" s="138" t="s">
        <v>6658</v>
      </c>
    </row>
    <row r="2197" spans="1:25" hidden="1" x14ac:dyDescent="0.25">
      <c r="A2197" s="4">
        <v>2195</v>
      </c>
      <c r="B2197" s="138" t="s">
        <v>1782</v>
      </c>
      <c r="C2197" s="148" t="s">
        <v>167</v>
      </c>
      <c r="D2197" s="150" t="s">
        <v>5877</v>
      </c>
      <c r="E2197" s="148" t="s">
        <v>1034</v>
      </c>
      <c r="M2197" s="248" t="s">
        <v>2038</v>
      </c>
      <c r="O2197" s="150" t="s">
        <v>6143</v>
      </c>
      <c r="Q2197" s="148">
        <v>1.6</v>
      </c>
      <c r="T2197" s="148" t="s">
        <v>208</v>
      </c>
      <c r="Y2197" s="138" t="s">
        <v>6659</v>
      </c>
    </row>
    <row r="2198" spans="1:25" hidden="1" x14ac:dyDescent="0.25">
      <c r="A2198" s="4">
        <v>2196</v>
      </c>
      <c r="B2198" s="138" t="s">
        <v>1782</v>
      </c>
      <c r="C2198" s="148" t="s">
        <v>167</v>
      </c>
      <c r="D2198" s="150" t="s">
        <v>5877</v>
      </c>
      <c r="E2198" s="148" t="s">
        <v>1034</v>
      </c>
      <c r="M2198" s="248" t="s">
        <v>2038</v>
      </c>
      <c r="O2198" s="150" t="s">
        <v>6143</v>
      </c>
      <c r="Q2198" s="148">
        <v>1.6</v>
      </c>
      <c r="T2198" s="148" t="s">
        <v>208</v>
      </c>
      <c r="Y2198" s="138" t="s">
        <v>6660</v>
      </c>
    </row>
    <row r="2199" spans="1:25" hidden="1" x14ac:dyDescent="0.25">
      <c r="A2199" s="4">
        <v>2197</v>
      </c>
      <c r="B2199" s="138" t="s">
        <v>1782</v>
      </c>
      <c r="C2199" s="148" t="s">
        <v>167</v>
      </c>
      <c r="D2199" s="150" t="s">
        <v>5877</v>
      </c>
      <c r="E2199" s="148" t="s">
        <v>1034</v>
      </c>
      <c r="M2199" s="248" t="s">
        <v>2038</v>
      </c>
      <c r="O2199" s="150" t="s">
        <v>6158</v>
      </c>
      <c r="Q2199" s="148">
        <v>1.6</v>
      </c>
      <c r="T2199" s="148" t="s">
        <v>208</v>
      </c>
      <c r="Y2199" s="138" t="s">
        <v>6661</v>
      </c>
    </row>
    <row r="2200" spans="1:25" hidden="1" x14ac:dyDescent="0.25">
      <c r="A2200" s="4">
        <v>2198</v>
      </c>
      <c r="B2200" s="138" t="s">
        <v>1782</v>
      </c>
      <c r="C2200" s="148" t="s">
        <v>167</v>
      </c>
      <c r="D2200" s="150" t="s">
        <v>5877</v>
      </c>
      <c r="E2200" s="148" t="s">
        <v>1034</v>
      </c>
      <c r="M2200" s="248" t="s">
        <v>2038</v>
      </c>
      <c r="O2200" s="150" t="s">
        <v>6158</v>
      </c>
      <c r="Q2200" s="148">
        <v>1.6</v>
      </c>
      <c r="T2200" s="148" t="s">
        <v>208</v>
      </c>
      <c r="Y2200" s="138" t="s">
        <v>6662</v>
      </c>
    </row>
    <row r="2201" spans="1:25" hidden="1" x14ac:dyDescent="0.25">
      <c r="A2201" s="4">
        <v>2199</v>
      </c>
      <c r="B2201" s="138" t="s">
        <v>1782</v>
      </c>
      <c r="C2201" s="148" t="s">
        <v>167</v>
      </c>
      <c r="D2201" s="150" t="s">
        <v>5877</v>
      </c>
      <c r="E2201" s="148" t="s">
        <v>1034</v>
      </c>
      <c r="M2201" s="248" t="s">
        <v>2038</v>
      </c>
      <c r="O2201" s="150" t="s">
        <v>6138</v>
      </c>
      <c r="Q2201" s="148">
        <v>1.6</v>
      </c>
      <c r="T2201" s="148" t="s">
        <v>208</v>
      </c>
      <c r="Y2201" s="138" t="s">
        <v>6663</v>
      </c>
    </row>
    <row r="2202" spans="1:25" hidden="1" x14ac:dyDescent="0.25">
      <c r="A2202" s="4">
        <v>2200</v>
      </c>
      <c r="B2202" s="138" t="s">
        <v>1782</v>
      </c>
      <c r="C2202" s="148" t="s">
        <v>167</v>
      </c>
      <c r="D2202" s="150" t="s">
        <v>5877</v>
      </c>
      <c r="E2202" s="148" t="s">
        <v>1034</v>
      </c>
      <c r="M2202" s="248" t="s">
        <v>2038</v>
      </c>
      <c r="O2202" s="150" t="s">
        <v>6143</v>
      </c>
      <c r="Q2202" s="148">
        <v>1.6</v>
      </c>
      <c r="T2202" s="148" t="s">
        <v>208</v>
      </c>
      <c r="Y2202" s="138" t="s">
        <v>6664</v>
      </c>
    </row>
    <row r="2203" spans="1:25" hidden="1" x14ac:dyDescent="0.25">
      <c r="A2203" s="4">
        <v>2201</v>
      </c>
      <c r="B2203" s="138" t="s">
        <v>1782</v>
      </c>
      <c r="C2203" s="148" t="s">
        <v>4055</v>
      </c>
      <c r="D2203" s="150" t="s">
        <v>5877</v>
      </c>
      <c r="E2203" s="242" t="s">
        <v>6002</v>
      </c>
      <c r="M2203" s="249" t="s">
        <v>6054</v>
      </c>
      <c r="O2203" s="255" t="s">
        <v>6152</v>
      </c>
      <c r="Q2203" s="232" t="s">
        <v>5183</v>
      </c>
      <c r="T2203" s="232" t="s">
        <v>208</v>
      </c>
      <c r="Y2203" s="138" t="s">
        <v>6665</v>
      </c>
    </row>
    <row r="2204" spans="1:25" hidden="1" x14ac:dyDescent="0.25">
      <c r="A2204" s="4">
        <v>2202</v>
      </c>
      <c r="B2204" s="138" t="s">
        <v>1782</v>
      </c>
      <c r="C2204" s="148" t="s">
        <v>1508</v>
      </c>
      <c r="D2204" s="150" t="s">
        <v>5877</v>
      </c>
      <c r="E2204" s="242" t="s">
        <v>5995</v>
      </c>
      <c r="M2204" s="248" t="s">
        <v>2038</v>
      </c>
      <c r="O2204" s="150" t="s">
        <v>6138</v>
      </c>
      <c r="Q2204" s="148">
        <v>1.6</v>
      </c>
      <c r="T2204" s="148" t="s">
        <v>208</v>
      </c>
      <c r="Y2204" s="138" t="s">
        <v>6666</v>
      </c>
    </row>
    <row r="2205" spans="1:25" hidden="1" x14ac:dyDescent="0.25">
      <c r="A2205" s="4">
        <v>2203</v>
      </c>
      <c r="B2205" s="138" t="s">
        <v>1782</v>
      </c>
      <c r="C2205" s="148" t="s">
        <v>1508</v>
      </c>
      <c r="D2205" s="150" t="s">
        <v>5877</v>
      </c>
      <c r="E2205" s="242" t="s">
        <v>5995</v>
      </c>
      <c r="M2205" s="248" t="s">
        <v>2038</v>
      </c>
      <c r="O2205" s="150" t="s">
        <v>6138</v>
      </c>
      <c r="Q2205" s="148">
        <v>1.6</v>
      </c>
      <c r="T2205" s="148" t="s">
        <v>208</v>
      </c>
      <c r="Y2205" s="138" t="s">
        <v>6667</v>
      </c>
    </row>
    <row r="2206" spans="1:25" hidden="1" x14ac:dyDescent="0.25">
      <c r="A2206" s="4">
        <v>2204</v>
      </c>
      <c r="B2206" s="138" t="s">
        <v>1782</v>
      </c>
      <c r="C2206" s="148" t="s">
        <v>1508</v>
      </c>
      <c r="D2206" s="150" t="s">
        <v>5877</v>
      </c>
      <c r="E2206" s="242" t="s">
        <v>5995</v>
      </c>
      <c r="M2206" s="248" t="s">
        <v>2038</v>
      </c>
      <c r="O2206" s="150" t="s">
        <v>6138</v>
      </c>
      <c r="Q2206" s="148">
        <v>1.6</v>
      </c>
      <c r="T2206" s="148" t="s">
        <v>208</v>
      </c>
      <c r="Y2206" s="138" t="s">
        <v>6668</v>
      </c>
    </row>
    <row r="2207" spans="1:25" hidden="1" x14ac:dyDescent="0.25">
      <c r="A2207" s="4">
        <v>2205</v>
      </c>
      <c r="B2207" s="138" t="s">
        <v>1782</v>
      </c>
      <c r="C2207" s="148" t="s">
        <v>1508</v>
      </c>
      <c r="D2207" s="150" t="s">
        <v>5877</v>
      </c>
      <c r="E2207" s="242" t="s">
        <v>5995</v>
      </c>
      <c r="M2207" s="248" t="s">
        <v>2038</v>
      </c>
      <c r="O2207" s="150" t="s">
        <v>6138</v>
      </c>
      <c r="Q2207" s="148">
        <v>1.6</v>
      </c>
      <c r="T2207" s="148" t="s">
        <v>208</v>
      </c>
      <c r="Y2207" s="138" t="s">
        <v>6669</v>
      </c>
    </row>
    <row r="2208" spans="1:25" hidden="1" x14ac:dyDescent="0.25">
      <c r="A2208" s="4">
        <v>2206</v>
      </c>
      <c r="B2208" s="138" t="s">
        <v>1782</v>
      </c>
      <c r="C2208" s="148" t="s">
        <v>1508</v>
      </c>
      <c r="D2208" s="150" t="s">
        <v>5877</v>
      </c>
      <c r="E2208" s="242" t="s">
        <v>5995</v>
      </c>
      <c r="M2208" s="248" t="s">
        <v>2038</v>
      </c>
      <c r="O2208" s="150" t="s">
        <v>6138</v>
      </c>
      <c r="Q2208" s="148">
        <v>1.6</v>
      </c>
      <c r="T2208" s="148" t="s">
        <v>208</v>
      </c>
      <c r="Y2208" s="138" t="s">
        <v>6670</v>
      </c>
    </row>
    <row r="2209" spans="1:25" hidden="1" x14ac:dyDescent="0.25">
      <c r="A2209" s="4">
        <v>2207</v>
      </c>
      <c r="B2209" s="138" t="s">
        <v>1782</v>
      </c>
      <c r="C2209" s="148" t="s">
        <v>1508</v>
      </c>
      <c r="D2209" s="150" t="s">
        <v>5877</v>
      </c>
      <c r="E2209" s="242" t="s">
        <v>5995</v>
      </c>
      <c r="M2209" s="248" t="s">
        <v>2038</v>
      </c>
      <c r="O2209" s="150" t="s">
        <v>6138</v>
      </c>
      <c r="Q2209" s="148">
        <v>1.6</v>
      </c>
      <c r="T2209" s="148" t="s">
        <v>208</v>
      </c>
      <c r="Y2209" s="138" t="s">
        <v>6671</v>
      </c>
    </row>
    <row r="2210" spans="1:25" hidden="1" x14ac:dyDescent="0.25">
      <c r="A2210" s="4">
        <v>2208</v>
      </c>
      <c r="B2210" s="138" t="s">
        <v>1782</v>
      </c>
      <c r="C2210" s="148" t="s">
        <v>167</v>
      </c>
      <c r="D2210" s="150" t="s">
        <v>5878</v>
      </c>
      <c r="E2210" s="148">
        <v>16007</v>
      </c>
      <c r="M2210" s="248" t="s">
        <v>2038</v>
      </c>
      <c r="O2210" s="150" t="s">
        <v>6150</v>
      </c>
      <c r="Q2210" s="148">
        <v>1.6</v>
      </c>
      <c r="T2210" s="148" t="s">
        <v>208</v>
      </c>
      <c r="Y2210" s="138" t="s">
        <v>6672</v>
      </c>
    </row>
    <row r="2211" spans="1:25" hidden="1" x14ac:dyDescent="0.25">
      <c r="A2211" s="4">
        <v>2209</v>
      </c>
      <c r="B2211" s="138" t="s">
        <v>1782</v>
      </c>
      <c r="C2211" s="148" t="s">
        <v>167</v>
      </c>
      <c r="D2211" s="150" t="s">
        <v>5878</v>
      </c>
      <c r="E2211" s="148">
        <v>16007</v>
      </c>
      <c r="M2211" s="248" t="s">
        <v>2038</v>
      </c>
      <c r="O2211" s="150" t="s">
        <v>6143</v>
      </c>
      <c r="Q2211" s="148">
        <v>1.6</v>
      </c>
      <c r="T2211" s="148" t="s">
        <v>208</v>
      </c>
      <c r="Y2211" s="138" t="s">
        <v>6673</v>
      </c>
    </row>
    <row r="2212" spans="1:25" hidden="1" x14ac:dyDescent="0.25">
      <c r="A2212" s="4">
        <v>2210</v>
      </c>
      <c r="B2212" s="138" t="s">
        <v>1782</v>
      </c>
      <c r="C2212" s="148" t="s">
        <v>167</v>
      </c>
      <c r="D2212" s="150" t="s">
        <v>5878</v>
      </c>
      <c r="E2212" s="148">
        <v>16007</v>
      </c>
      <c r="M2212" s="248" t="s">
        <v>2038</v>
      </c>
      <c r="O2212" s="150" t="s">
        <v>6158</v>
      </c>
      <c r="Q2212" s="148">
        <v>1.6</v>
      </c>
      <c r="T2212" s="148" t="s">
        <v>208</v>
      </c>
      <c r="Y2212" s="138" t="s">
        <v>6674</v>
      </c>
    </row>
    <row r="2213" spans="1:25" hidden="1" x14ac:dyDescent="0.25">
      <c r="A2213" s="4">
        <v>2211</v>
      </c>
      <c r="B2213" s="138" t="s">
        <v>1782</v>
      </c>
      <c r="C2213" s="148" t="s">
        <v>167</v>
      </c>
      <c r="D2213" s="150" t="s">
        <v>5878</v>
      </c>
      <c r="E2213" s="148" t="s">
        <v>1034</v>
      </c>
      <c r="M2213" s="248" t="s">
        <v>2038</v>
      </c>
      <c r="O2213" s="150" t="s">
        <v>6158</v>
      </c>
      <c r="Q2213" s="148">
        <v>1.6</v>
      </c>
      <c r="T2213" s="148" t="s">
        <v>208</v>
      </c>
      <c r="Y2213" s="138" t="s">
        <v>6675</v>
      </c>
    </row>
    <row r="2214" spans="1:25" hidden="1" x14ac:dyDescent="0.25">
      <c r="A2214" s="4">
        <v>2212</v>
      </c>
      <c r="B2214" s="138" t="s">
        <v>1782</v>
      </c>
      <c r="C2214" s="148" t="s">
        <v>167</v>
      </c>
      <c r="D2214" s="150" t="s">
        <v>5878</v>
      </c>
      <c r="E2214" s="148" t="s">
        <v>1034</v>
      </c>
      <c r="M2214" s="248" t="s">
        <v>2038</v>
      </c>
      <c r="O2214" s="150" t="s">
        <v>6158</v>
      </c>
      <c r="Q2214" s="148">
        <v>1.6</v>
      </c>
      <c r="T2214" s="148" t="s">
        <v>208</v>
      </c>
      <c r="Y2214" s="138" t="s">
        <v>6676</v>
      </c>
    </row>
    <row r="2215" spans="1:25" hidden="1" x14ac:dyDescent="0.25">
      <c r="A2215" s="4">
        <v>2213</v>
      </c>
      <c r="B2215" s="138" t="s">
        <v>1782</v>
      </c>
      <c r="C2215" s="232" t="s">
        <v>167</v>
      </c>
      <c r="D2215" s="234" t="s">
        <v>5878</v>
      </c>
      <c r="E2215" s="232" t="s">
        <v>1034</v>
      </c>
      <c r="M2215" s="249" t="s">
        <v>2038</v>
      </c>
      <c r="O2215" s="234" t="s">
        <v>6158</v>
      </c>
      <c r="Q2215" s="232">
        <v>1.6</v>
      </c>
      <c r="T2215" s="232" t="s">
        <v>208</v>
      </c>
      <c r="Y2215" s="238" t="s">
        <v>6677</v>
      </c>
    </row>
    <row r="2216" spans="1:25" hidden="1" x14ac:dyDescent="0.25">
      <c r="A2216" s="4">
        <v>2214</v>
      </c>
      <c r="B2216" s="138" t="s">
        <v>1782</v>
      </c>
      <c r="C2216" s="232" t="s">
        <v>167</v>
      </c>
      <c r="D2216" s="234" t="s">
        <v>5878</v>
      </c>
      <c r="E2216" s="232" t="s">
        <v>1034</v>
      </c>
      <c r="M2216" s="249" t="s">
        <v>2038</v>
      </c>
      <c r="O2216" s="234" t="s">
        <v>6138</v>
      </c>
      <c r="Q2216" s="232">
        <v>1.6</v>
      </c>
      <c r="T2216" s="232" t="s">
        <v>208</v>
      </c>
      <c r="Y2216" s="238" t="s">
        <v>6678</v>
      </c>
    </row>
    <row r="2217" spans="1:25" hidden="1" x14ac:dyDescent="0.25">
      <c r="A2217" s="4">
        <v>2215</v>
      </c>
      <c r="B2217" s="138" t="s">
        <v>1782</v>
      </c>
      <c r="C2217" s="232" t="s">
        <v>167</v>
      </c>
      <c r="D2217" s="234" t="s">
        <v>5878</v>
      </c>
      <c r="E2217" s="232" t="s">
        <v>1034</v>
      </c>
      <c r="M2217" s="249" t="s">
        <v>2038</v>
      </c>
      <c r="O2217" s="234" t="s">
        <v>6138</v>
      </c>
      <c r="Q2217" s="232">
        <v>1.6</v>
      </c>
      <c r="T2217" s="232" t="s">
        <v>208</v>
      </c>
      <c r="Y2217" s="238" t="s">
        <v>6679</v>
      </c>
    </row>
    <row r="2218" spans="1:25" hidden="1" x14ac:dyDescent="0.25">
      <c r="A2218" s="4">
        <v>2216</v>
      </c>
      <c r="B2218" s="138" t="s">
        <v>1782</v>
      </c>
      <c r="C2218" s="232" t="s">
        <v>167</v>
      </c>
      <c r="D2218" s="234" t="s">
        <v>5878</v>
      </c>
      <c r="E2218" s="232" t="s">
        <v>1034</v>
      </c>
      <c r="M2218" s="249" t="s">
        <v>2038</v>
      </c>
      <c r="O2218" s="234" t="s">
        <v>6150</v>
      </c>
      <c r="Q2218" s="232">
        <v>1.6</v>
      </c>
      <c r="T2218" s="232" t="s">
        <v>208</v>
      </c>
      <c r="Y2218" s="238" t="s">
        <v>6680</v>
      </c>
    </row>
    <row r="2219" spans="1:25" hidden="1" x14ac:dyDescent="0.25">
      <c r="A2219" s="4">
        <v>2217</v>
      </c>
      <c r="B2219" s="138" t="s">
        <v>1782</v>
      </c>
      <c r="C2219" s="232" t="s">
        <v>4055</v>
      </c>
      <c r="D2219" s="234" t="s">
        <v>5878</v>
      </c>
      <c r="E2219" s="244" t="s">
        <v>6002</v>
      </c>
      <c r="M2219" s="249" t="s">
        <v>6054</v>
      </c>
      <c r="O2219" s="255" t="s">
        <v>6152</v>
      </c>
      <c r="Q2219" s="232" t="s">
        <v>5183</v>
      </c>
      <c r="T2219" s="232" t="s">
        <v>208</v>
      </c>
      <c r="Y2219" s="238" t="s">
        <v>6681</v>
      </c>
    </row>
    <row r="2220" spans="1:25" hidden="1" x14ac:dyDescent="0.25">
      <c r="A2220" s="4">
        <v>2218</v>
      </c>
      <c r="B2220" s="138" t="s">
        <v>1782</v>
      </c>
      <c r="C2220" s="232" t="s">
        <v>167</v>
      </c>
      <c r="D2220" s="234" t="s">
        <v>5879</v>
      </c>
      <c r="E2220" s="232" t="s">
        <v>6008</v>
      </c>
      <c r="M2220" s="249"/>
      <c r="O2220" s="234" t="s">
        <v>6138</v>
      </c>
      <c r="Q2220" s="232">
        <v>1.5</v>
      </c>
      <c r="T2220" s="232" t="s">
        <v>208</v>
      </c>
      <c r="Y2220" s="238" t="s">
        <v>6682</v>
      </c>
    </row>
    <row r="2221" spans="1:25" hidden="1" x14ac:dyDescent="0.25">
      <c r="A2221" s="4">
        <v>2219</v>
      </c>
      <c r="B2221" s="138" t="s">
        <v>1782</v>
      </c>
      <c r="C2221" s="232" t="s">
        <v>167</v>
      </c>
      <c r="D2221" s="234" t="s">
        <v>5879</v>
      </c>
      <c r="E2221" s="232" t="s">
        <v>6008</v>
      </c>
      <c r="M2221" s="249"/>
      <c r="O2221" s="234" t="s">
        <v>6138</v>
      </c>
      <c r="Q2221" s="232">
        <v>1.5</v>
      </c>
      <c r="T2221" s="232" t="s">
        <v>208</v>
      </c>
      <c r="Y2221" s="238" t="s">
        <v>6683</v>
      </c>
    </row>
    <row r="2222" spans="1:25" hidden="1" x14ac:dyDescent="0.25">
      <c r="A2222" s="4">
        <v>2220</v>
      </c>
      <c r="B2222" s="138" t="s">
        <v>1782</v>
      </c>
      <c r="C2222" s="232" t="s">
        <v>167</v>
      </c>
      <c r="D2222" s="234" t="s">
        <v>5879</v>
      </c>
      <c r="E2222" s="232" t="s">
        <v>6008</v>
      </c>
      <c r="M2222" s="249"/>
      <c r="O2222" s="234" t="s">
        <v>6138</v>
      </c>
      <c r="Q2222" s="232">
        <v>1.5</v>
      </c>
      <c r="T2222" s="232" t="s">
        <v>208</v>
      </c>
      <c r="Y2222" s="238" t="s">
        <v>6684</v>
      </c>
    </row>
    <row r="2223" spans="1:25" hidden="1" x14ac:dyDescent="0.25">
      <c r="A2223" s="4">
        <v>2221</v>
      </c>
      <c r="B2223" s="138" t="s">
        <v>1782</v>
      </c>
      <c r="C2223" s="232" t="s">
        <v>5509</v>
      </c>
      <c r="D2223" s="234" t="s">
        <v>5879</v>
      </c>
      <c r="E2223" s="244" t="s">
        <v>6003</v>
      </c>
      <c r="M2223" s="249" t="s">
        <v>2038</v>
      </c>
      <c r="O2223" s="256" t="s">
        <v>6154</v>
      </c>
      <c r="Q2223" s="232">
        <v>2.5</v>
      </c>
      <c r="T2223" s="232" t="s">
        <v>208</v>
      </c>
      <c r="Y2223" s="238" t="s">
        <v>6685</v>
      </c>
    </row>
    <row r="2224" spans="1:25" hidden="1" x14ac:dyDescent="0.25">
      <c r="A2224" s="4">
        <v>2222</v>
      </c>
      <c r="B2224" s="138" t="s">
        <v>1782</v>
      </c>
      <c r="C2224" s="232" t="s">
        <v>5509</v>
      </c>
      <c r="D2224" s="234" t="s">
        <v>5879</v>
      </c>
      <c r="E2224" s="244" t="s">
        <v>6003</v>
      </c>
      <c r="M2224" s="249" t="s">
        <v>2038</v>
      </c>
      <c r="O2224" s="256" t="s">
        <v>6154</v>
      </c>
      <c r="Q2224" s="232">
        <v>2.5</v>
      </c>
      <c r="T2224" s="232" t="s">
        <v>208</v>
      </c>
      <c r="Y2224" s="238" t="s">
        <v>6686</v>
      </c>
    </row>
    <row r="2225" spans="1:25" hidden="1" x14ac:dyDescent="0.25">
      <c r="A2225" s="4">
        <v>2223</v>
      </c>
      <c r="B2225" s="138" t="s">
        <v>1782</v>
      </c>
      <c r="C2225" s="232" t="s">
        <v>4055</v>
      </c>
      <c r="D2225" s="234" t="s">
        <v>5879</v>
      </c>
      <c r="E2225" s="245" t="s">
        <v>6002</v>
      </c>
      <c r="M2225" s="250" t="s">
        <v>6054</v>
      </c>
      <c r="O2225" s="254" t="s">
        <v>6152</v>
      </c>
      <c r="Q2225" s="233" t="s">
        <v>5183</v>
      </c>
      <c r="T2225" s="233" t="s">
        <v>208</v>
      </c>
      <c r="Y2225" s="238" t="s">
        <v>6687</v>
      </c>
    </row>
    <row r="2226" spans="1:25" hidden="1" x14ac:dyDescent="0.25">
      <c r="A2226" s="4">
        <v>2224</v>
      </c>
      <c r="B2226" s="138" t="s">
        <v>1782</v>
      </c>
      <c r="C2226" s="232" t="s">
        <v>167</v>
      </c>
      <c r="D2226" s="234" t="s">
        <v>5880</v>
      </c>
      <c r="E2226" s="232" t="s">
        <v>6009</v>
      </c>
      <c r="M2226" s="249"/>
      <c r="O2226" s="256" t="s">
        <v>6159</v>
      </c>
      <c r="Q2226" s="232">
        <v>1.5</v>
      </c>
      <c r="T2226" s="232" t="s">
        <v>208</v>
      </c>
      <c r="Y2226" s="238" t="s">
        <v>6688</v>
      </c>
    </row>
    <row r="2227" spans="1:25" hidden="1" x14ac:dyDescent="0.25">
      <c r="A2227" s="4">
        <v>2225</v>
      </c>
      <c r="B2227" s="138" t="s">
        <v>1782</v>
      </c>
      <c r="C2227" s="232" t="s">
        <v>167</v>
      </c>
      <c r="D2227" s="234" t="s">
        <v>5880</v>
      </c>
      <c r="E2227" s="232" t="s">
        <v>6009</v>
      </c>
      <c r="M2227" s="249"/>
      <c r="O2227" s="256" t="s">
        <v>6160</v>
      </c>
      <c r="Q2227" s="232">
        <v>1.5</v>
      </c>
      <c r="T2227" s="232" t="s">
        <v>208</v>
      </c>
      <c r="Y2227" s="238" t="s">
        <v>6689</v>
      </c>
    </row>
    <row r="2228" spans="1:25" hidden="1" x14ac:dyDescent="0.25">
      <c r="A2228" s="4">
        <v>2226</v>
      </c>
      <c r="B2228" s="138" t="s">
        <v>1782</v>
      </c>
      <c r="C2228" s="232" t="s">
        <v>167</v>
      </c>
      <c r="D2228" s="234" t="s">
        <v>5880</v>
      </c>
      <c r="E2228" s="232" t="s">
        <v>6009</v>
      </c>
      <c r="M2228" s="249"/>
      <c r="O2228" s="256" t="s">
        <v>6161</v>
      </c>
      <c r="Q2228" s="232">
        <v>1.5</v>
      </c>
      <c r="T2228" s="232" t="s">
        <v>208</v>
      </c>
      <c r="Y2228" s="238" t="s">
        <v>6690</v>
      </c>
    </row>
    <row r="2229" spans="1:25" hidden="1" x14ac:dyDescent="0.25">
      <c r="A2229" s="4">
        <v>2227</v>
      </c>
      <c r="B2229" s="138" t="s">
        <v>1782</v>
      </c>
      <c r="C2229" s="232" t="s">
        <v>5509</v>
      </c>
      <c r="D2229" s="234" t="s">
        <v>5880</v>
      </c>
      <c r="E2229" s="244" t="s">
        <v>6003</v>
      </c>
      <c r="M2229" s="249" t="s">
        <v>2038</v>
      </c>
      <c r="O2229" s="256" t="s">
        <v>6154</v>
      </c>
      <c r="Q2229" s="232">
        <v>2.5</v>
      </c>
      <c r="T2229" s="232" t="s">
        <v>208</v>
      </c>
      <c r="Y2229" s="238" t="s">
        <v>6691</v>
      </c>
    </row>
    <row r="2230" spans="1:25" hidden="1" x14ac:dyDescent="0.25">
      <c r="A2230" s="4">
        <v>2228</v>
      </c>
      <c r="B2230" s="138" t="s">
        <v>1782</v>
      </c>
      <c r="C2230" s="232" t="s">
        <v>167</v>
      </c>
      <c r="D2230" s="234" t="s">
        <v>5881</v>
      </c>
      <c r="E2230" s="232"/>
      <c r="M2230" s="249"/>
      <c r="O2230" s="256" t="s">
        <v>6154</v>
      </c>
      <c r="Q2230" s="232">
        <v>1.5</v>
      </c>
      <c r="T2230" s="232" t="s">
        <v>208</v>
      </c>
      <c r="Y2230" s="238" t="s">
        <v>6692</v>
      </c>
    </row>
    <row r="2231" spans="1:25" hidden="1" x14ac:dyDescent="0.25">
      <c r="A2231" s="4">
        <v>2229</v>
      </c>
      <c r="B2231" s="138" t="s">
        <v>1782</v>
      </c>
      <c r="C2231" s="232" t="s">
        <v>167</v>
      </c>
      <c r="D2231" s="234" t="s">
        <v>5881</v>
      </c>
      <c r="E2231" s="232"/>
      <c r="M2231" s="249"/>
      <c r="O2231" s="256" t="s">
        <v>6154</v>
      </c>
      <c r="Q2231" s="232">
        <v>1.5</v>
      </c>
      <c r="T2231" s="232" t="s">
        <v>208</v>
      </c>
      <c r="Y2231" s="238" t="s">
        <v>6693</v>
      </c>
    </row>
    <row r="2232" spans="1:25" hidden="1" x14ac:dyDescent="0.25">
      <c r="A2232" s="4">
        <v>2230</v>
      </c>
      <c r="B2232" s="138" t="s">
        <v>1782</v>
      </c>
      <c r="C2232" s="232" t="s">
        <v>5509</v>
      </c>
      <c r="D2232" s="234" t="s">
        <v>5881</v>
      </c>
      <c r="E2232" s="244" t="s">
        <v>6003</v>
      </c>
      <c r="M2232" s="249" t="s">
        <v>2038</v>
      </c>
      <c r="O2232" s="256" t="s">
        <v>6154</v>
      </c>
      <c r="Q2232" s="232">
        <v>2.5</v>
      </c>
      <c r="T2232" s="232" t="s">
        <v>208</v>
      </c>
      <c r="Y2232" s="238" t="s">
        <v>6694</v>
      </c>
    </row>
    <row r="2233" spans="1:25" hidden="1" x14ac:dyDescent="0.25">
      <c r="A2233" s="4">
        <v>2231</v>
      </c>
      <c r="B2233" s="138" t="s">
        <v>1782</v>
      </c>
      <c r="C2233" s="232" t="s">
        <v>5509</v>
      </c>
      <c r="D2233" s="234" t="s">
        <v>5881</v>
      </c>
      <c r="E2233" s="244" t="s">
        <v>6003</v>
      </c>
      <c r="M2233" s="249" t="s">
        <v>2038</v>
      </c>
      <c r="O2233" s="256" t="s">
        <v>6154</v>
      </c>
      <c r="Q2233" s="232">
        <v>2.5</v>
      </c>
      <c r="T2233" s="232" t="s">
        <v>208</v>
      </c>
      <c r="Y2233" s="238" t="s">
        <v>6695</v>
      </c>
    </row>
    <row r="2234" spans="1:25" hidden="1" x14ac:dyDescent="0.25">
      <c r="A2234" s="4">
        <v>2232</v>
      </c>
      <c r="B2234" s="138" t="s">
        <v>1782</v>
      </c>
      <c r="C2234" s="232" t="s">
        <v>167</v>
      </c>
      <c r="D2234" s="234" t="s">
        <v>5882</v>
      </c>
      <c r="E2234" s="244" t="s">
        <v>6010</v>
      </c>
      <c r="M2234" s="249" t="s">
        <v>2038</v>
      </c>
      <c r="O2234" s="256" t="s">
        <v>6162</v>
      </c>
      <c r="Q2234" s="232"/>
      <c r="T2234" s="232" t="s">
        <v>208</v>
      </c>
      <c r="Y2234" s="238" t="s">
        <v>6696</v>
      </c>
    </row>
    <row r="2235" spans="1:25" hidden="1" x14ac:dyDescent="0.25">
      <c r="A2235" s="4">
        <v>2233</v>
      </c>
      <c r="B2235" s="138" t="s">
        <v>1782</v>
      </c>
      <c r="C2235" s="232" t="s">
        <v>4055</v>
      </c>
      <c r="D2235" s="234" t="s">
        <v>5881</v>
      </c>
      <c r="E2235" s="244" t="s">
        <v>6002</v>
      </c>
      <c r="M2235" s="249" t="s">
        <v>6054</v>
      </c>
      <c r="O2235" s="255" t="s">
        <v>6152</v>
      </c>
      <c r="Q2235" s="232" t="s">
        <v>5183</v>
      </c>
      <c r="T2235" s="232" t="s">
        <v>208</v>
      </c>
      <c r="Y2235" s="238" t="s">
        <v>6697</v>
      </c>
    </row>
    <row r="2236" spans="1:25" hidden="1" x14ac:dyDescent="0.25">
      <c r="A2236" s="4">
        <v>2234</v>
      </c>
      <c r="B2236" s="138" t="s">
        <v>1782</v>
      </c>
      <c r="C2236" s="232" t="s">
        <v>4055</v>
      </c>
      <c r="D2236" s="234" t="s">
        <v>5883</v>
      </c>
      <c r="E2236" s="244" t="s">
        <v>6002</v>
      </c>
      <c r="M2236" s="249" t="s">
        <v>6054</v>
      </c>
      <c r="O2236" s="255" t="s">
        <v>6152</v>
      </c>
      <c r="Q2236" s="232" t="s">
        <v>5183</v>
      </c>
      <c r="T2236" s="232" t="s">
        <v>208</v>
      </c>
      <c r="Y2236" s="238" t="s">
        <v>6698</v>
      </c>
    </row>
    <row r="2237" spans="1:25" hidden="1" x14ac:dyDescent="0.25">
      <c r="A2237" s="4">
        <v>2235</v>
      </c>
      <c r="B2237" s="138" t="s">
        <v>1782</v>
      </c>
      <c r="C2237" s="232" t="s">
        <v>4055</v>
      </c>
      <c r="D2237" s="234" t="s">
        <v>5884</v>
      </c>
      <c r="E2237" s="244" t="s">
        <v>6011</v>
      </c>
      <c r="M2237" s="240" t="s">
        <v>6027</v>
      </c>
      <c r="O2237" s="255" t="s">
        <v>6155</v>
      </c>
      <c r="Q2237" s="232" t="s">
        <v>5183</v>
      </c>
      <c r="T2237" s="232" t="s">
        <v>208</v>
      </c>
      <c r="Y2237" s="238" t="s">
        <v>6699</v>
      </c>
    </row>
    <row r="2238" spans="1:25" hidden="1" x14ac:dyDescent="0.25">
      <c r="A2238" s="4">
        <v>2236</v>
      </c>
      <c r="B2238" s="138" t="s">
        <v>1782</v>
      </c>
      <c r="C2238" s="232" t="s">
        <v>4055</v>
      </c>
      <c r="D2238" s="234" t="s">
        <v>5885</v>
      </c>
      <c r="E2238" s="244" t="s">
        <v>6012</v>
      </c>
      <c r="M2238" s="240" t="s">
        <v>6027</v>
      </c>
      <c r="O2238" s="255" t="s">
        <v>6155</v>
      </c>
      <c r="Q2238" s="232" t="s">
        <v>5183</v>
      </c>
      <c r="T2238" s="232" t="s">
        <v>208</v>
      </c>
      <c r="Y2238" s="238" t="s">
        <v>6700</v>
      </c>
    </row>
    <row r="2239" spans="1:25" hidden="1" x14ac:dyDescent="0.25">
      <c r="A2239" s="4">
        <v>2237</v>
      </c>
      <c r="B2239" s="138" t="s">
        <v>1782</v>
      </c>
      <c r="C2239" s="232" t="s">
        <v>4055</v>
      </c>
      <c r="D2239" s="234" t="s">
        <v>5886</v>
      </c>
      <c r="E2239" s="244" t="s">
        <v>6013</v>
      </c>
      <c r="M2239" s="240" t="s">
        <v>6027</v>
      </c>
      <c r="O2239" s="255" t="s">
        <v>6155</v>
      </c>
      <c r="Q2239" s="232" t="s">
        <v>5183</v>
      </c>
      <c r="T2239" s="232" t="s">
        <v>208</v>
      </c>
      <c r="Y2239" s="238" t="s">
        <v>6701</v>
      </c>
    </row>
    <row r="2240" spans="1:25" hidden="1" x14ac:dyDescent="0.25">
      <c r="A2240" s="4">
        <v>2238</v>
      </c>
      <c r="B2240" s="138" t="s">
        <v>1782</v>
      </c>
      <c r="C2240" s="232" t="s">
        <v>4055</v>
      </c>
      <c r="D2240" s="234" t="s">
        <v>5887</v>
      </c>
      <c r="E2240" s="244" t="s">
        <v>6002</v>
      </c>
      <c r="M2240" s="240" t="s">
        <v>6027</v>
      </c>
      <c r="O2240" s="255" t="s">
        <v>6155</v>
      </c>
      <c r="Q2240" s="232" t="s">
        <v>5183</v>
      </c>
      <c r="T2240" s="232" t="s">
        <v>208</v>
      </c>
      <c r="Y2240" s="238" t="s">
        <v>6702</v>
      </c>
    </row>
    <row r="2241" spans="1:25" hidden="1" x14ac:dyDescent="0.25">
      <c r="A2241" s="4">
        <v>2239</v>
      </c>
      <c r="B2241" s="138" t="s">
        <v>1782</v>
      </c>
      <c r="C2241" s="232" t="s">
        <v>1508</v>
      </c>
      <c r="D2241" s="234" t="s">
        <v>5876</v>
      </c>
      <c r="E2241" s="244" t="s">
        <v>5995</v>
      </c>
      <c r="M2241" s="249" t="s">
        <v>2038</v>
      </c>
      <c r="O2241" s="234" t="s">
        <v>6138</v>
      </c>
      <c r="Q2241" s="232" t="s">
        <v>5183</v>
      </c>
      <c r="T2241" s="232" t="s">
        <v>208</v>
      </c>
      <c r="Y2241" s="238" t="s">
        <v>6703</v>
      </c>
    </row>
    <row r="2242" spans="1:25" hidden="1" x14ac:dyDescent="0.25">
      <c r="A2242" s="4">
        <v>2240</v>
      </c>
      <c r="B2242" s="138" t="s">
        <v>1782</v>
      </c>
      <c r="C2242" s="232" t="s">
        <v>1508</v>
      </c>
      <c r="D2242" s="234" t="s">
        <v>5876</v>
      </c>
      <c r="E2242" s="244" t="s">
        <v>5995</v>
      </c>
      <c r="M2242" s="249" t="s">
        <v>2038</v>
      </c>
      <c r="O2242" s="234" t="s">
        <v>6138</v>
      </c>
      <c r="Q2242" s="232" t="s">
        <v>5183</v>
      </c>
      <c r="T2242" s="232" t="s">
        <v>208</v>
      </c>
      <c r="Y2242" s="238" t="s">
        <v>6704</v>
      </c>
    </row>
    <row r="2243" spans="1:25" hidden="1" x14ac:dyDescent="0.25">
      <c r="A2243" s="4">
        <v>2241</v>
      </c>
      <c r="B2243" s="138" t="s">
        <v>1782</v>
      </c>
      <c r="C2243" s="232" t="s">
        <v>1508</v>
      </c>
      <c r="D2243" s="234" t="s">
        <v>5876</v>
      </c>
      <c r="E2243" s="244" t="s">
        <v>5995</v>
      </c>
      <c r="M2243" s="249" t="s">
        <v>2038</v>
      </c>
      <c r="O2243" s="234" t="s">
        <v>6138</v>
      </c>
      <c r="Q2243" s="232" t="s">
        <v>5183</v>
      </c>
      <c r="T2243" s="232" t="s">
        <v>208</v>
      </c>
      <c r="Y2243" s="238" t="s">
        <v>6705</v>
      </c>
    </row>
    <row r="2244" spans="1:25" hidden="1" x14ac:dyDescent="0.25">
      <c r="A2244" s="4">
        <v>2242</v>
      </c>
      <c r="B2244" s="138" t="s">
        <v>1782</v>
      </c>
      <c r="C2244" s="232" t="s">
        <v>1508</v>
      </c>
      <c r="D2244" s="234" t="s">
        <v>5876</v>
      </c>
      <c r="E2244" s="244" t="s">
        <v>5995</v>
      </c>
      <c r="M2244" s="249" t="s">
        <v>2038</v>
      </c>
      <c r="O2244" s="234" t="s">
        <v>6138</v>
      </c>
      <c r="Q2244" s="232" t="s">
        <v>5183</v>
      </c>
      <c r="T2244" s="232" t="s">
        <v>208</v>
      </c>
      <c r="Y2244" s="238" t="s">
        <v>6706</v>
      </c>
    </row>
    <row r="2245" spans="1:25" hidden="1" x14ac:dyDescent="0.25">
      <c r="A2245" s="4">
        <v>2243</v>
      </c>
      <c r="B2245" s="138" t="s">
        <v>1782</v>
      </c>
      <c r="C2245" s="232" t="s">
        <v>1508</v>
      </c>
      <c r="D2245" s="234" t="s">
        <v>5876</v>
      </c>
      <c r="E2245" s="244" t="s">
        <v>5995</v>
      </c>
      <c r="M2245" s="249" t="s">
        <v>2038</v>
      </c>
      <c r="O2245" s="234" t="s">
        <v>6138</v>
      </c>
      <c r="Q2245" s="232" t="s">
        <v>5183</v>
      </c>
      <c r="T2245" s="232" t="s">
        <v>208</v>
      </c>
      <c r="Y2245" s="238" t="s">
        <v>6707</v>
      </c>
    </row>
    <row r="2246" spans="1:25" hidden="1" x14ac:dyDescent="0.25">
      <c r="A2246" s="4">
        <v>2244</v>
      </c>
      <c r="B2246" s="138" t="s">
        <v>1782</v>
      </c>
      <c r="C2246" s="232" t="s">
        <v>1508</v>
      </c>
      <c r="D2246" s="234" t="s">
        <v>5876</v>
      </c>
      <c r="E2246" s="244" t="s">
        <v>5995</v>
      </c>
      <c r="M2246" s="249" t="s">
        <v>2038</v>
      </c>
      <c r="O2246" s="234" t="s">
        <v>6138</v>
      </c>
      <c r="Q2246" s="232" t="s">
        <v>5183</v>
      </c>
      <c r="T2246" s="232" t="s">
        <v>208</v>
      </c>
      <c r="Y2246" s="238" t="s">
        <v>6708</v>
      </c>
    </row>
    <row r="2247" spans="1:25" hidden="1" x14ac:dyDescent="0.25">
      <c r="A2247" s="4">
        <v>2245</v>
      </c>
      <c r="B2247" s="138" t="s">
        <v>1782</v>
      </c>
      <c r="C2247" s="232" t="s">
        <v>4055</v>
      </c>
      <c r="D2247" s="234" t="s">
        <v>5888</v>
      </c>
      <c r="E2247" s="244" t="s">
        <v>6014</v>
      </c>
      <c r="M2247" s="240" t="s">
        <v>6027</v>
      </c>
      <c r="O2247" s="255" t="s">
        <v>6155</v>
      </c>
      <c r="Q2247" s="232" t="s">
        <v>5183</v>
      </c>
      <c r="T2247" s="232" t="s">
        <v>208</v>
      </c>
      <c r="Y2247" s="238" t="s">
        <v>6709</v>
      </c>
    </row>
    <row r="2248" spans="1:25" hidden="1" x14ac:dyDescent="0.25">
      <c r="A2248" s="4">
        <v>2246</v>
      </c>
      <c r="B2248" s="138" t="s">
        <v>1782</v>
      </c>
      <c r="C2248" s="232" t="s">
        <v>167</v>
      </c>
      <c r="D2248" s="234" t="s">
        <v>5889</v>
      </c>
      <c r="E2248" s="232" t="s">
        <v>1034</v>
      </c>
      <c r="M2248" s="249" t="s">
        <v>2038</v>
      </c>
      <c r="O2248" s="234" t="s">
        <v>6150</v>
      </c>
      <c r="Q2248" s="232">
        <v>1.6</v>
      </c>
      <c r="T2248" s="232" t="s">
        <v>208</v>
      </c>
      <c r="Y2248" s="238" t="s">
        <v>6710</v>
      </c>
    </row>
    <row r="2249" spans="1:25" hidden="1" x14ac:dyDescent="0.25">
      <c r="A2249" s="4">
        <v>2247</v>
      </c>
      <c r="B2249" s="138" t="s">
        <v>1782</v>
      </c>
      <c r="C2249" s="232" t="s">
        <v>5511</v>
      </c>
      <c r="D2249" s="234" t="s">
        <v>5826</v>
      </c>
      <c r="E2249" s="244" t="s">
        <v>5995</v>
      </c>
      <c r="M2249" s="249" t="s">
        <v>2038</v>
      </c>
      <c r="O2249" s="256" t="s">
        <v>6158</v>
      </c>
      <c r="Q2249" s="232" t="s">
        <v>208</v>
      </c>
      <c r="T2249" s="232" t="s">
        <v>208</v>
      </c>
      <c r="Y2249" s="238" t="s">
        <v>6711</v>
      </c>
    </row>
    <row r="2250" spans="1:25" hidden="1" x14ac:dyDescent="0.25">
      <c r="A2250" s="4">
        <v>2248</v>
      </c>
      <c r="B2250" s="138" t="s">
        <v>1782</v>
      </c>
      <c r="C2250" s="232" t="s">
        <v>5511</v>
      </c>
      <c r="D2250" s="234" t="s">
        <v>5826</v>
      </c>
      <c r="E2250" s="244" t="s">
        <v>5995</v>
      </c>
      <c r="M2250" s="249" t="s">
        <v>2038</v>
      </c>
      <c r="O2250" s="256" t="s">
        <v>6158</v>
      </c>
      <c r="Q2250" s="232" t="s">
        <v>208</v>
      </c>
      <c r="T2250" s="232" t="s">
        <v>208</v>
      </c>
      <c r="Y2250" s="238" t="s">
        <v>6712</v>
      </c>
    </row>
    <row r="2251" spans="1:25" hidden="1" x14ac:dyDescent="0.25">
      <c r="A2251" s="4">
        <v>2249</v>
      </c>
      <c r="B2251" s="138" t="s">
        <v>1782</v>
      </c>
      <c r="C2251" s="232" t="s">
        <v>5511</v>
      </c>
      <c r="D2251" s="234" t="s">
        <v>5890</v>
      </c>
      <c r="E2251" s="244" t="s">
        <v>5995</v>
      </c>
      <c r="M2251" s="249" t="s">
        <v>2038</v>
      </c>
      <c r="O2251" s="256" t="s">
        <v>6163</v>
      </c>
      <c r="Q2251" s="232" t="s">
        <v>208</v>
      </c>
      <c r="T2251" s="232" t="s">
        <v>208</v>
      </c>
      <c r="Y2251" s="238" t="s">
        <v>6713</v>
      </c>
    </row>
    <row r="2252" spans="1:25" hidden="1" x14ac:dyDescent="0.25">
      <c r="A2252" s="4">
        <v>2250</v>
      </c>
      <c r="B2252" s="138" t="s">
        <v>1782</v>
      </c>
      <c r="C2252" s="232" t="s">
        <v>167</v>
      </c>
      <c r="D2252" s="234" t="s">
        <v>5891</v>
      </c>
      <c r="E2252" s="232" t="s">
        <v>1034</v>
      </c>
      <c r="M2252" s="249" t="s">
        <v>2038</v>
      </c>
      <c r="O2252" s="234" t="s">
        <v>6164</v>
      </c>
      <c r="Q2252" s="232">
        <v>1.6</v>
      </c>
      <c r="T2252" s="232" t="s">
        <v>208</v>
      </c>
      <c r="Y2252" s="238" t="s">
        <v>6714</v>
      </c>
    </row>
    <row r="2253" spans="1:25" ht="22.5" hidden="1" x14ac:dyDescent="0.25">
      <c r="A2253" s="4">
        <v>2251</v>
      </c>
      <c r="B2253" s="138" t="s">
        <v>1782</v>
      </c>
      <c r="C2253" s="232" t="s">
        <v>167</v>
      </c>
      <c r="D2253" s="234" t="s">
        <v>5892</v>
      </c>
      <c r="E2253" s="232" t="s">
        <v>1034</v>
      </c>
      <c r="M2253" s="249" t="s">
        <v>2038</v>
      </c>
      <c r="O2253" s="234" t="s">
        <v>6143</v>
      </c>
      <c r="Q2253" s="232">
        <v>1.6</v>
      </c>
      <c r="T2253" s="232" t="s">
        <v>208</v>
      </c>
      <c r="Y2253" s="238" t="s">
        <v>6715</v>
      </c>
    </row>
    <row r="2254" spans="1:25" hidden="1" x14ac:dyDescent="0.25">
      <c r="A2254" s="4">
        <v>2252</v>
      </c>
      <c r="B2254" s="138" t="s">
        <v>1782</v>
      </c>
      <c r="C2254" s="232" t="s">
        <v>5511</v>
      </c>
      <c r="D2254" s="234" t="s">
        <v>5893</v>
      </c>
      <c r="E2254" s="232" t="s">
        <v>6010</v>
      </c>
      <c r="M2254" s="249" t="s">
        <v>2038</v>
      </c>
      <c r="O2254" s="234" t="s">
        <v>6150</v>
      </c>
      <c r="Q2254" s="232" t="s">
        <v>208</v>
      </c>
      <c r="T2254" s="232" t="s">
        <v>208</v>
      </c>
      <c r="Y2254" s="238" t="s">
        <v>6716</v>
      </c>
    </row>
    <row r="2255" spans="1:25" hidden="1" x14ac:dyDescent="0.25">
      <c r="A2255" s="4">
        <v>2253</v>
      </c>
      <c r="B2255" s="138" t="s">
        <v>1782</v>
      </c>
      <c r="C2255" s="232" t="s">
        <v>5511</v>
      </c>
      <c r="D2255" s="234" t="s">
        <v>5894</v>
      </c>
      <c r="E2255" s="232" t="s">
        <v>6015</v>
      </c>
      <c r="M2255" s="249" t="s">
        <v>2736</v>
      </c>
      <c r="O2255" s="234" t="s">
        <v>6138</v>
      </c>
      <c r="Q2255" s="232" t="s">
        <v>208</v>
      </c>
      <c r="T2255" s="232" t="s">
        <v>208</v>
      </c>
      <c r="Y2255" s="238" t="s">
        <v>6717</v>
      </c>
    </row>
    <row r="2256" spans="1:25" hidden="1" x14ac:dyDescent="0.25">
      <c r="A2256" s="4">
        <v>2254</v>
      </c>
      <c r="B2256" s="138" t="s">
        <v>1782</v>
      </c>
      <c r="C2256" s="232" t="s">
        <v>5511</v>
      </c>
      <c r="D2256" s="234" t="s">
        <v>5895</v>
      </c>
      <c r="E2256" s="232" t="s">
        <v>6015</v>
      </c>
      <c r="M2256" s="249" t="s">
        <v>2736</v>
      </c>
      <c r="O2256" s="234" t="s">
        <v>6143</v>
      </c>
      <c r="Q2256" s="232" t="s">
        <v>208</v>
      </c>
      <c r="T2256" s="232" t="s">
        <v>208</v>
      </c>
      <c r="Y2256" s="238" t="s">
        <v>6718</v>
      </c>
    </row>
    <row r="2257" spans="1:25" hidden="1" x14ac:dyDescent="0.25">
      <c r="A2257" s="4">
        <v>2255</v>
      </c>
      <c r="B2257" s="138" t="s">
        <v>1782</v>
      </c>
      <c r="C2257" s="232" t="s">
        <v>5511</v>
      </c>
      <c r="D2257" s="234" t="s">
        <v>5896</v>
      </c>
      <c r="E2257" s="232" t="s">
        <v>6010</v>
      </c>
      <c r="M2257" s="249" t="s">
        <v>2038</v>
      </c>
      <c r="O2257" s="234" t="s">
        <v>6150</v>
      </c>
      <c r="Q2257" s="232" t="s">
        <v>208</v>
      </c>
      <c r="T2257" s="232" t="s">
        <v>208</v>
      </c>
      <c r="Y2257" s="238" t="s">
        <v>6719</v>
      </c>
    </row>
    <row r="2258" spans="1:25" hidden="1" x14ac:dyDescent="0.25">
      <c r="A2258" s="4">
        <v>2256</v>
      </c>
      <c r="B2258" s="138" t="s">
        <v>1782</v>
      </c>
      <c r="C2258" s="232" t="s">
        <v>5511</v>
      </c>
      <c r="D2258" s="234" t="s">
        <v>5897</v>
      </c>
      <c r="E2258" s="232" t="s">
        <v>6010</v>
      </c>
      <c r="M2258" s="249" t="s">
        <v>2038</v>
      </c>
      <c r="O2258" s="234" t="s">
        <v>6150</v>
      </c>
      <c r="Q2258" s="232" t="s">
        <v>208</v>
      </c>
      <c r="T2258" s="232" t="s">
        <v>208</v>
      </c>
      <c r="Y2258" s="238" t="s">
        <v>6720</v>
      </c>
    </row>
    <row r="2259" spans="1:25" hidden="1" x14ac:dyDescent="0.25">
      <c r="A2259" s="4">
        <v>2257</v>
      </c>
      <c r="B2259" s="138" t="s">
        <v>1782</v>
      </c>
      <c r="C2259" s="232" t="s">
        <v>4055</v>
      </c>
      <c r="D2259" s="234" t="s">
        <v>5898</v>
      </c>
      <c r="E2259" s="245" t="s">
        <v>6002</v>
      </c>
      <c r="M2259" s="250" t="s">
        <v>6054</v>
      </c>
      <c r="O2259" s="254" t="s">
        <v>6152</v>
      </c>
      <c r="Q2259" s="233" t="s">
        <v>5183</v>
      </c>
      <c r="T2259" s="233" t="s">
        <v>208</v>
      </c>
      <c r="Y2259" s="238" t="s">
        <v>6721</v>
      </c>
    </row>
    <row r="2260" spans="1:25" hidden="1" x14ac:dyDescent="0.25">
      <c r="A2260" s="4">
        <v>2258</v>
      </c>
      <c r="B2260" s="138" t="s">
        <v>1782</v>
      </c>
      <c r="C2260" s="232" t="s">
        <v>167</v>
      </c>
      <c r="D2260" s="234" t="s">
        <v>5899</v>
      </c>
      <c r="E2260" s="232" t="s">
        <v>1034</v>
      </c>
      <c r="M2260" s="249" t="s">
        <v>2038</v>
      </c>
      <c r="O2260" s="234" t="s">
        <v>6138</v>
      </c>
      <c r="Q2260" s="232">
        <v>1.6</v>
      </c>
      <c r="T2260" s="232" t="s">
        <v>208</v>
      </c>
      <c r="Y2260" s="238" t="s">
        <v>6722</v>
      </c>
    </row>
    <row r="2261" spans="1:25" hidden="1" x14ac:dyDescent="0.25">
      <c r="A2261" s="4">
        <v>2259</v>
      </c>
      <c r="B2261" s="138" t="s">
        <v>1782</v>
      </c>
      <c r="C2261" s="232" t="s">
        <v>167</v>
      </c>
      <c r="D2261" s="234" t="s">
        <v>5900</v>
      </c>
      <c r="E2261" s="232" t="s">
        <v>1034</v>
      </c>
      <c r="M2261" s="249" t="s">
        <v>2038</v>
      </c>
      <c r="O2261" s="234" t="s">
        <v>6143</v>
      </c>
      <c r="Q2261" s="232">
        <v>1.6</v>
      </c>
      <c r="T2261" s="232" t="s">
        <v>208</v>
      </c>
      <c r="Y2261" s="238" t="s">
        <v>6723</v>
      </c>
    </row>
    <row r="2262" spans="1:25" hidden="1" x14ac:dyDescent="0.25">
      <c r="A2262" s="4">
        <v>2260</v>
      </c>
      <c r="B2262" s="138" t="s">
        <v>1782</v>
      </c>
      <c r="C2262" s="232" t="s">
        <v>167</v>
      </c>
      <c r="D2262" s="234" t="s">
        <v>5901</v>
      </c>
      <c r="E2262" s="232" t="s">
        <v>1034</v>
      </c>
      <c r="M2262" s="249" t="s">
        <v>2038</v>
      </c>
      <c r="O2262" s="234" t="s">
        <v>6143</v>
      </c>
      <c r="Q2262" s="232">
        <v>1.6</v>
      </c>
      <c r="T2262" s="232" t="s">
        <v>208</v>
      </c>
      <c r="Y2262" s="238" t="s">
        <v>6724</v>
      </c>
    </row>
    <row r="2263" spans="1:25" hidden="1" x14ac:dyDescent="0.25">
      <c r="A2263" s="4">
        <v>2261</v>
      </c>
      <c r="B2263" s="138" t="s">
        <v>1782</v>
      </c>
      <c r="C2263" s="232" t="s">
        <v>167</v>
      </c>
      <c r="D2263" s="234" t="s">
        <v>5902</v>
      </c>
      <c r="E2263" s="232" t="s">
        <v>1034</v>
      </c>
      <c r="M2263" s="249" t="s">
        <v>2038</v>
      </c>
      <c r="O2263" s="234" t="s">
        <v>6158</v>
      </c>
      <c r="Q2263" s="232">
        <v>1.6</v>
      </c>
      <c r="T2263" s="232" t="s">
        <v>208</v>
      </c>
      <c r="Y2263" s="238" t="s">
        <v>6725</v>
      </c>
    </row>
    <row r="2264" spans="1:25" hidden="1" x14ac:dyDescent="0.25">
      <c r="A2264" s="4">
        <v>2262</v>
      </c>
      <c r="B2264" s="138" t="s">
        <v>1782</v>
      </c>
      <c r="C2264" s="232" t="s">
        <v>167</v>
      </c>
      <c r="D2264" s="234" t="s">
        <v>5903</v>
      </c>
      <c r="E2264" s="232" t="s">
        <v>1034</v>
      </c>
      <c r="M2264" s="249" t="s">
        <v>2038</v>
      </c>
      <c r="O2264" s="234" t="s">
        <v>6158</v>
      </c>
      <c r="Q2264" s="232">
        <v>1.6</v>
      </c>
      <c r="T2264" s="232" t="s">
        <v>208</v>
      </c>
      <c r="Y2264" s="238" t="s">
        <v>6726</v>
      </c>
    </row>
    <row r="2265" spans="1:25" hidden="1" x14ac:dyDescent="0.25">
      <c r="A2265" s="4">
        <v>2263</v>
      </c>
      <c r="B2265" s="138" t="s">
        <v>1782</v>
      </c>
      <c r="C2265" s="232" t="s">
        <v>167</v>
      </c>
      <c r="D2265" s="234" t="s">
        <v>5904</v>
      </c>
      <c r="E2265" s="232" t="s">
        <v>1034</v>
      </c>
      <c r="M2265" s="249" t="s">
        <v>2038</v>
      </c>
      <c r="O2265" s="234" t="s">
        <v>6158</v>
      </c>
      <c r="Q2265" s="232">
        <v>1.6</v>
      </c>
      <c r="T2265" s="232" t="s">
        <v>208</v>
      </c>
      <c r="Y2265" s="238" t="s">
        <v>6727</v>
      </c>
    </row>
    <row r="2266" spans="1:25" hidden="1" x14ac:dyDescent="0.25">
      <c r="A2266" s="4">
        <v>2264</v>
      </c>
      <c r="B2266" s="138" t="s">
        <v>1782</v>
      </c>
      <c r="C2266" s="232" t="s">
        <v>167</v>
      </c>
      <c r="D2266" s="234" t="s">
        <v>5905</v>
      </c>
      <c r="E2266" s="232" t="s">
        <v>1034</v>
      </c>
      <c r="M2266" s="249" t="s">
        <v>2038</v>
      </c>
      <c r="O2266" s="234" t="s">
        <v>6138</v>
      </c>
      <c r="Q2266" s="232">
        <v>1.6</v>
      </c>
      <c r="T2266" s="232" t="s">
        <v>208</v>
      </c>
      <c r="Y2266" s="238" t="s">
        <v>6728</v>
      </c>
    </row>
    <row r="2267" spans="1:25" hidden="1" x14ac:dyDescent="0.25">
      <c r="A2267" s="4">
        <v>2265</v>
      </c>
      <c r="B2267" s="138" t="s">
        <v>1782</v>
      </c>
      <c r="C2267" s="232" t="s">
        <v>167</v>
      </c>
      <c r="D2267" s="234" t="s">
        <v>5906</v>
      </c>
      <c r="E2267" s="232" t="s">
        <v>1034</v>
      </c>
      <c r="M2267" s="249" t="s">
        <v>2038</v>
      </c>
      <c r="O2267" s="234" t="s">
        <v>6138</v>
      </c>
      <c r="Q2267" s="232">
        <v>1.6</v>
      </c>
      <c r="T2267" s="232" t="s">
        <v>208</v>
      </c>
      <c r="Y2267" s="238" t="s">
        <v>6729</v>
      </c>
    </row>
    <row r="2268" spans="1:25" hidden="1" x14ac:dyDescent="0.25">
      <c r="A2268" s="4">
        <v>2266</v>
      </c>
      <c r="B2268" s="138" t="s">
        <v>1782</v>
      </c>
      <c r="C2268" s="232" t="s">
        <v>167</v>
      </c>
      <c r="D2268" s="234" t="s">
        <v>5907</v>
      </c>
      <c r="E2268" s="232" t="s">
        <v>1034</v>
      </c>
      <c r="M2268" s="249" t="s">
        <v>2038</v>
      </c>
      <c r="O2268" s="234" t="s">
        <v>6138</v>
      </c>
      <c r="Q2268" s="232">
        <v>1.6</v>
      </c>
      <c r="T2268" s="232" t="s">
        <v>208</v>
      </c>
      <c r="Y2268" s="238" t="s">
        <v>6730</v>
      </c>
    </row>
    <row r="2269" spans="1:25" hidden="1" x14ac:dyDescent="0.25">
      <c r="A2269" s="4">
        <v>2267</v>
      </c>
      <c r="B2269" s="138" t="s">
        <v>1782</v>
      </c>
      <c r="C2269" s="232" t="s">
        <v>167</v>
      </c>
      <c r="D2269" s="234" t="s">
        <v>5877</v>
      </c>
      <c r="E2269" s="232" t="s">
        <v>1034</v>
      </c>
      <c r="M2269" s="249" t="s">
        <v>2038</v>
      </c>
      <c r="O2269" s="234" t="s">
        <v>6158</v>
      </c>
      <c r="Q2269" s="232">
        <v>1.6</v>
      </c>
      <c r="T2269" s="232" t="s">
        <v>208</v>
      </c>
      <c r="Y2269" s="238" t="s">
        <v>6731</v>
      </c>
    </row>
    <row r="2270" spans="1:25" hidden="1" x14ac:dyDescent="0.25">
      <c r="A2270" s="4">
        <v>2268</v>
      </c>
      <c r="B2270" s="138" t="s">
        <v>1782</v>
      </c>
      <c r="C2270" s="232" t="s">
        <v>167</v>
      </c>
      <c r="D2270" s="234" t="s">
        <v>5877</v>
      </c>
      <c r="E2270" s="232" t="s">
        <v>1034</v>
      </c>
      <c r="M2270" s="249" t="s">
        <v>2038</v>
      </c>
      <c r="O2270" s="234" t="s">
        <v>6138</v>
      </c>
      <c r="Q2270" s="232">
        <v>1.6</v>
      </c>
      <c r="T2270" s="232" t="s">
        <v>208</v>
      </c>
      <c r="Y2270" s="238" t="s">
        <v>6732</v>
      </c>
    </row>
    <row r="2271" spans="1:25" hidden="1" x14ac:dyDescent="0.25">
      <c r="A2271" s="4">
        <v>2269</v>
      </c>
      <c r="B2271" s="138" t="s">
        <v>1782</v>
      </c>
      <c r="C2271" s="232" t="s">
        <v>4055</v>
      </c>
      <c r="D2271" s="234" t="s">
        <v>5908</v>
      </c>
      <c r="E2271" s="244" t="s">
        <v>6002</v>
      </c>
      <c r="M2271" s="249" t="s">
        <v>6054</v>
      </c>
      <c r="O2271" s="255" t="s">
        <v>6152</v>
      </c>
      <c r="Q2271" s="232" t="s">
        <v>5183</v>
      </c>
      <c r="T2271" s="232" t="s">
        <v>208</v>
      </c>
      <c r="Y2271" s="238" t="s">
        <v>6733</v>
      </c>
    </row>
    <row r="2272" spans="1:25" hidden="1" x14ac:dyDescent="0.25">
      <c r="A2272" s="4">
        <v>2270</v>
      </c>
      <c r="B2272" s="138" t="s">
        <v>1782</v>
      </c>
      <c r="C2272" s="232" t="s">
        <v>4055</v>
      </c>
      <c r="D2272" s="234" t="s">
        <v>5909</v>
      </c>
      <c r="E2272" s="244" t="s">
        <v>6002</v>
      </c>
      <c r="M2272" s="249" t="s">
        <v>6054</v>
      </c>
      <c r="O2272" s="255" t="s">
        <v>6152</v>
      </c>
      <c r="Q2272" s="232" t="s">
        <v>5183</v>
      </c>
      <c r="T2272" s="232" t="s">
        <v>208</v>
      </c>
      <c r="Y2272" s="238" t="s">
        <v>6734</v>
      </c>
    </row>
    <row r="2273" spans="1:25" hidden="1" x14ac:dyDescent="0.25">
      <c r="A2273" s="4">
        <v>2271</v>
      </c>
      <c r="B2273" s="138" t="s">
        <v>1782</v>
      </c>
      <c r="C2273" s="232" t="s">
        <v>5511</v>
      </c>
      <c r="D2273" s="234" t="s">
        <v>5878</v>
      </c>
      <c r="E2273" s="244" t="s">
        <v>5995</v>
      </c>
      <c r="M2273" s="249" t="s">
        <v>2038</v>
      </c>
      <c r="O2273" s="234" t="s">
        <v>6138</v>
      </c>
      <c r="Q2273" s="232">
        <v>1.5</v>
      </c>
      <c r="T2273" s="232" t="s">
        <v>208</v>
      </c>
      <c r="Y2273" s="238" t="s">
        <v>6735</v>
      </c>
    </row>
    <row r="2274" spans="1:25" hidden="1" x14ac:dyDescent="0.25">
      <c r="A2274" s="4">
        <v>2272</v>
      </c>
      <c r="B2274" s="138" t="s">
        <v>1782</v>
      </c>
      <c r="C2274" s="232" t="s">
        <v>5511</v>
      </c>
      <c r="D2274" s="234" t="s">
        <v>5878</v>
      </c>
      <c r="E2274" s="244" t="s">
        <v>5995</v>
      </c>
      <c r="M2274" s="249" t="s">
        <v>2038</v>
      </c>
      <c r="O2274" s="234" t="s">
        <v>6138</v>
      </c>
      <c r="Q2274" s="232">
        <v>1.5</v>
      </c>
      <c r="T2274" s="232" t="s">
        <v>208</v>
      </c>
      <c r="Y2274" s="238" t="s">
        <v>6736</v>
      </c>
    </row>
    <row r="2275" spans="1:25" hidden="1" x14ac:dyDescent="0.25">
      <c r="A2275" s="4">
        <v>2273</v>
      </c>
      <c r="B2275" s="138" t="s">
        <v>1782</v>
      </c>
      <c r="C2275" s="232" t="s">
        <v>5511</v>
      </c>
      <c r="D2275" s="234" t="s">
        <v>5878</v>
      </c>
      <c r="E2275" s="244" t="s">
        <v>5995</v>
      </c>
      <c r="M2275" s="249" t="s">
        <v>2038</v>
      </c>
      <c r="O2275" s="234" t="s">
        <v>6138</v>
      </c>
      <c r="Q2275" s="232">
        <v>1.5</v>
      </c>
      <c r="T2275" s="232" t="s">
        <v>208</v>
      </c>
      <c r="Y2275" s="238" t="s">
        <v>6737</v>
      </c>
    </row>
    <row r="2276" spans="1:25" hidden="1" x14ac:dyDescent="0.25">
      <c r="A2276" s="4">
        <v>2274</v>
      </c>
      <c r="B2276" s="138" t="s">
        <v>1782</v>
      </c>
      <c r="C2276" s="232" t="s">
        <v>5511</v>
      </c>
      <c r="D2276" s="234" t="s">
        <v>5878</v>
      </c>
      <c r="E2276" s="244" t="s">
        <v>5995</v>
      </c>
      <c r="M2276" s="249" t="s">
        <v>2038</v>
      </c>
      <c r="O2276" s="234" t="s">
        <v>6138</v>
      </c>
      <c r="Q2276" s="232">
        <v>2.5</v>
      </c>
      <c r="T2276" s="232" t="s">
        <v>208</v>
      </c>
      <c r="Y2276" s="238" t="s">
        <v>6738</v>
      </c>
    </row>
    <row r="2277" spans="1:25" hidden="1" x14ac:dyDescent="0.25">
      <c r="A2277" s="4">
        <v>2275</v>
      </c>
      <c r="B2277" s="138" t="s">
        <v>1782</v>
      </c>
      <c r="C2277" s="232" t="s">
        <v>5511</v>
      </c>
      <c r="D2277" s="234" t="s">
        <v>5878</v>
      </c>
      <c r="E2277" s="244" t="s">
        <v>5995</v>
      </c>
      <c r="M2277" s="249" t="s">
        <v>2038</v>
      </c>
      <c r="O2277" s="234" t="s">
        <v>6138</v>
      </c>
      <c r="Q2277" s="232">
        <v>1.5</v>
      </c>
      <c r="T2277" s="232" t="s">
        <v>208</v>
      </c>
      <c r="Y2277" s="238" t="s">
        <v>6739</v>
      </c>
    </row>
    <row r="2278" spans="1:25" hidden="1" x14ac:dyDescent="0.25">
      <c r="A2278" s="4">
        <v>2276</v>
      </c>
      <c r="B2278" s="138" t="s">
        <v>1782</v>
      </c>
      <c r="C2278" s="232" t="s">
        <v>5511</v>
      </c>
      <c r="D2278" s="234" t="s">
        <v>5878</v>
      </c>
      <c r="E2278" s="244" t="s">
        <v>5995</v>
      </c>
      <c r="M2278" s="249" t="s">
        <v>2038</v>
      </c>
      <c r="O2278" s="234" t="s">
        <v>6138</v>
      </c>
      <c r="Q2278" s="232">
        <v>1.5</v>
      </c>
      <c r="T2278" s="232" t="s">
        <v>208</v>
      </c>
      <c r="Y2278" s="238" t="s">
        <v>6740</v>
      </c>
    </row>
    <row r="2279" spans="1:25" hidden="1" x14ac:dyDescent="0.25">
      <c r="A2279" s="4">
        <v>2277</v>
      </c>
      <c r="B2279" s="138" t="s">
        <v>1782</v>
      </c>
      <c r="C2279" s="232" t="s">
        <v>4055</v>
      </c>
      <c r="D2279" s="234" t="s">
        <v>5879</v>
      </c>
      <c r="E2279" s="244" t="s">
        <v>6002</v>
      </c>
      <c r="M2279" s="249" t="s">
        <v>6054</v>
      </c>
      <c r="O2279" s="255" t="s">
        <v>6152</v>
      </c>
      <c r="Q2279" s="232" t="s">
        <v>5183</v>
      </c>
      <c r="T2279" s="232" t="s">
        <v>208</v>
      </c>
      <c r="Y2279" s="238" t="s">
        <v>6741</v>
      </c>
    </row>
    <row r="2280" spans="1:25" hidden="1" x14ac:dyDescent="0.25">
      <c r="A2280" s="4">
        <v>2278</v>
      </c>
      <c r="B2280" s="138" t="s">
        <v>1782</v>
      </c>
      <c r="C2280" s="232" t="s">
        <v>5509</v>
      </c>
      <c r="D2280" s="234" t="s">
        <v>5880</v>
      </c>
      <c r="E2280" s="244" t="s">
        <v>6003</v>
      </c>
      <c r="M2280" s="249" t="s">
        <v>2038</v>
      </c>
      <c r="O2280" s="256" t="s">
        <v>6154</v>
      </c>
      <c r="Q2280" s="232">
        <v>2.5</v>
      </c>
      <c r="T2280" s="232" t="s">
        <v>208</v>
      </c>
      <c r="Y2280" s="238" t="s">
        <v>6742</v>
      </c>
    </row>
    <row r="2281" spans="1:25" hidden="1" x14ac:dyDescent="0.25">
      <c r="A2281" s="4">
        <v>2279</v>
      </c>
      <c r="B2281" s="138" t="s">
        <v>1782</v>
      </c>
      <c r="C2281" s="232" t="s">
        <v>5509</v>
      </c>
      <c r="D2281" s="234" t="s">
        <v>5880</v>
      </c>
      <c r="E2281" s="244" t="s">
        <v>6003</v>
      </c>
      <c r="M2281" s="249" t="s">
        <v>2038</v>
      </c>
      <c r="O2281" s="256" t="s">
        <v>6154</v>
      </c>
      <c r="Q2281" s="232">
        <v>2.5</v>
      </c>
      <c r="T2281" s="232" t="s">
        <v>208</v>
      </c>
      <c r="Y2281" s="238" t="s">
        <v>6743</v>
      </c>
    </row>
    <row r="2282" spans="1:25" hidden="1" x14ac:dyDescent="0.25">
      <c r="A2282" s="4">
        <v>2280</v>
      </c>
      <c r="B2282" s="138" t="s">
        <v>1782</v>
      </c>
      <c r="C2282" s="232" t="s">
        <v>167</v>
      </c>
      <c r="D2282" s="234" t="s">
        <v>5881</v>
      </c>
      <c r="E2282" s="232"/>
      <c r="M2282" s="249"/>
      <c r="O2282" s="256" t="s">
        <v>6154</v>
      </c>
      <c r="Q2282" s="232">
        <v>1.5</v>
      </c>
      <c r="T2282" s="232" t="s">
        <v>208</v>
      </c>
      <c r="Y2282" s="238" t="s">
        <v>6744</v>
      </c>
    </row>
    <row r="2283" spans="1:25" hidden="1" x14ac:dyDescent="0.25">
      <c r="A2283" s="4">
        <v>2281</v>
      </c>
      <c r="B2283" s="138" t="s">
        <v>1782</v>
      </c>
      <c r="C2283" s="232" t="s">
        <v>167</v>
      </c>
      <c r="D2283" s="234" t="s">
        <v>5881</v>
      </c>
      <c r="E2283" s="232"/>
      <c r="M2283" s="249"/>
      <c r="O2283" s="256" t="s">
        <v>6154</v>
      </c>
      <c r="Q2283" s="232">
        <v>1.5</v>
      </c>
      <c r="T2283" s="232" t="s">
        <v>208</v>
      </c>
      <c r="Y2283" s="238" t="s">
        <v>6693</v>
      </c>
    </row>
    <row r="2284" spans="1:25" hidden="1" x14ac:dyDescent="0.25">
      <c r="A2284" s="4">
        <v>2282</v>
      </c>
      <c r="B2284" s="138" t="s">
        <v>1782</v>
      </c>
      <c r="C2284" s="232" t="s">
        <v>5509</v>
      </c>
      <c r="D2284" s="234" t="s">
        <v>5881</v>
      </c>
      <c r="E2284" s="244" t="s">
        <v>6003</v>
      </c>
      <c r="M2284" s="249" t="s">
        <v>2038</v>
      </c>
      <c r="O2284" s="256" t="s">
        <v>6154</v>
      </c>
      <c r="Q2284" s="232">
        <v>2.5</v>
      </c>
      <c r="T2284" s="232" t="s">
        <v>208</v>
      </c>
      <c r="Y2284" s="238" t="s">
        <v>6695</v>
      </c>
    </row>
    <row r="2285" spans="1:25" hidden="1" x14ac:dyDescent="0.25">
      <c r="A2285" s="4">
        <v>2283</v>
      </c>
      <c r="B2285" s="138" t="s">
        <v>1782</v>
      </c>
      <c r="C2285" s="232" t="s">
        <v>4055</v>
      </c>
      <c r="D2285" s="234" t="s">
        <v>5881</v>
      </c>
      <c r="E2285" s="244" t="s">
        <v>6002</v>
      </c>
      <c r="M2285" s="249" t="s">
        <v>6054</v>
      </c>
      <c r="O2285" s="255" t="s">
        <v>6152</v>
      </c>
      <c r="Q2285" s="232" t="s">
        <v>5183</v>
      </c>
      <c r="T2285" s="232" t="s">
        <v>208</v>
      </c>
      <c r="Y2285" s="238" t="s">
        <v>6745</v>
      </c>
    </row>
    <row r="2286" spans="1:25" hidden="1" x14ac:dyDescent="0.25">
      <c r="A2286" s="4">
        <v>2284</v>
      </c>
      <c r="B2286" s="138" t="s">
        <v>1782</v>
      </c>
      <c r="C2286" s="232" t="s">
        <v>167</v>
      </c>
      <c r="D2286" s="234" t="s">
        <v>5910</v>
      </c>
      <c r="E2286" s="244" t="s">
        <v>6016</v>
      </c>
      <c r="M2286" s="249"/>
      <c r="O2286" s="256" t="s">
        <v>6160</v>
      </c>
      <c r="Q2286" s="232">
        <v>1.5</v>
      </c>
      <c r="T2286" s="232" t="s">
        <v>208</v>
      </c>
      <c r="Y2286" s="240" t="s">
        <v>6696</v>
      </c>
    </row>
    <row r="2287" spans="1:25" hidden="1" x14ac:dyDescent="0.25">
      <c r="A2287" s="4">
        <v>2285</v>
      </c>
      <c r="B2287" s="138" t="s">
        <v>1782</v>
      </c>
      <c r="C2287" s="232" t="s">
        <v>167</v>
      </c>
      <c r="D2287" s="234" t="s">
        <v>5910</v>
      </c>
      <c r="E2287" s="244" t="s">
        <v>6016</v>
      </c>
      <c r="M2287" s="249"/>
      <c r="O2287" s="256" t="s">
        <v>6160</v>
      </c>
      <c r="Q2287" s="232">
        <v>1.5</v>
      </c>
      <c r="T2287" s="232" t="s">
        <v>208</v>
      </c>
      <c r="Y2287" s="240" t="s">
        <v>6746</v>
      </c>
    </row>
    <row r="2288" spans="1:25" hidden="1" x14ac:dyDescent="0.25">
      <c r="A2288" s="4">
        <v>2286</v>
      </c>
      <c r="B2288" s="138" t="s">
        <v>1782</v>
      </c>
      <c r="C2288" s="232" t="s">
        <v>5509</v>
      </c>
      <c r="D2288" s="234" t="s">
        <v>5910</v>
      </c>
      <c r="E2288" s="244" t="s">
        <v>6003</v>
      </c>
      <c r="M2288" s="249" t="s">
        <v>2038</v>
      </c>
      <c r="O2288" s="256" t="s">
        <v>6154</v>
      </c>
      <c r="Q2288" s="232">
        <v>2.5</v>
      </c>
      <c r="T2288" s="232" t="s">
        <v>208</v>
      </c>
      <c r="Y2288" s="238" t="s">
        <v>6747</v>
      </c>
    </row>
    <row r="2289" spans="1:25" hidden="1" x14ac:dyDescent="0.25">
      <c r="A2289" s="4">
        <v>2287</v>
      </c>
      <c r="B2289" s="138" t="s">
        <v>1782</v>
      </c>
      <c r="C2289" s="232" t="s">
        <v>167</v>
      </c>
      <c r="D2289" s="234" t="s">
        <v>5911</v>
      </c>
      <c r="E2289" s="244" t="s">
        <v>6016</v>
      </c>
      <c r="M2289" s="249"/>
      <c r="O2289" s="256" t="s">
        <v>6160</v>
      </c>
      <c r="Q2289" s="232">
        <v>1.5</v>
      </c>
      <c r="T2289" s="232" t="s">
        <v>208</v>
      </c>
      <c r="Y2289" s="240" t="s">
        <v>6748</v>
      </c>
    </row>
    <row r="2290" spans="1:25" hidden="1" x14ac:dyDescent="0.25">
      <c r="A2290" s="4">
        <v>2288</v>
      </c>
      <c r="B2290" s="138" t="s">
        <v>1782</v>
      </c>
      <c r="C2290" s="232" t="s">
        <v>167</v>
      </c>
      <c r="D2290" s="234" t="s">
        <v>5911</v>
      </c>
      <c r="E2290" s="244" t="s">
        <v>6016</v>
      </c>
      <c r="M2290" s="249"/>
      <c r="O2290" s="256" t="s">
        <v>6160</v>
      </c>
      <c r="Q2290" s="232">
        <v>1.5</v>
      </c>
      <c r="T2290" s="232" t="s">
        <v>208</v>
      </c>
      <c r="Y2290" s="240" t="s">
        <v>6749</v>
      </c>
    </row>
    <row r="2291" spans="1:25" hidden="1" x14ac:dyDescent="0.25">
      <c r="A2291" s="4">
        <v>2289</v>
      </c>
      <c r="B2291" s="138" t="s">
        <v>1782</v>
      </c>
      <c r="C2291" s="232" t="s">
        <v>5509</v>
      </c>
      <c r="D2291" s="234" t="s">
        <v>5911</v>
      </c>
      <c r="E2291" s="244" t="s">
        <v>6003</v>
      </c>
      <c r="M2291" s="249" t="s">
        <v>2038</v>
      </c>
      <c r="O2291" s="256" t="s">
        <v>6154</v>
      </c>
      <c r="Q2291" s="232">
        <v>2.5</v>
      </c>
      <c r="T2291" s="232" t="s">
        <v>208</v>
      </c>
      <c r="Y2291" s="238" t="s">
        <v>6750</v>
      </c>
    </row>
    <row r="2292" spans="1:25" hidden="1" x14ac:dyDescent="0.25">
      <c r="A2292" s="4">
        <v>2290</v>
      </c>
      <c r="B2292" s="138" t="s">
        <v>1782</v>
      </c>
      <c r="C2292" s="232" t="s">
        <v>167</v>
      </c>
      <c r="D2292" s="234" t="s">
        <v>5912</v>
      </c>
      <c r="E2292" s="244" t="s">
        <v>6016</v>
      </c>
      <c r="M2292" s="249"/>
      <c r="O2292" s="256" t="s">
        <v>6160</v>
      </c>
      <c r="Q2292" s="232">
        <v>1.5</v>
      </c>
      <c r="T2292" s="232" t="s">
        <v>208</v>
      </c>
      <c r="Y2292" s="240" t="s">
        <v>6751</v>
      </c>
    </row>
    <row r="2293" spans="1:25" hidden="1" x14ac:dyDescent="0.25">
      <c r="A2293" s="4">
        <v>2291</v>
      </c>
      <c r="B2293" s="138" t="s">
        <v>1782</v>
      </c>
      <c r="C2293" s="232" t="s">
        <v>167</v>
      </c>
      <c r="D2293" s="234" t="s">
        <v>5912</v>
      </c>
      <c r="E2293" s="244" t="s">
        <v>6016</v>
      </c>
      <c r="M2293" s="249"/>
      <c r="O2293" s="256" t="s">
        <v>6160</v>
      </c>
      <c r="Q2293" s="232">
        <v>1.5</v>
      </c>
      <c r="T2293" s="232" t="s">
        <v>208</v>
      </c>
      <c r="Y2293" s="240" t="s">
        <v>6752</v>
      </c>
    </row>
    <row r="2294" spans="1:25" hidden="1" x14ac:dyDescent="0.25">
      <c r="A2294" s="4">
        <v>2292</v>
      </c>
      <c r="B2294" s="138" t="s">
        <v>1782</v>
      </c>
      <c r="C2294" s="232" t="s">
        <v>5509</v>
      </c>
      <c r="D2294" s="234" t="s">
        <v>5912</v>
      </c>
      <c r="E2294" s="244" t="s">
        <v>6003</v>
      </c>
      <c r="M2294" s="249" t="s">
        <v>2038</v>
      </c>
      <c r="O2294" s="256" t="s">
        <v>6154</v>
      </c>
      <c r="Q2294" s="232">
        <v>2.5</v>
      </c>
      <c r="T2294" s="232" t="s">
        <v>208</v>
      </c>
      <c r="Y2294" s="238" t="s">
        <v>6753</v>
      </c>
    </row>
    <row r="2295" spans="1:25" hidden="1" x14ac:dyDescent="0.25">
      <c r="A2295" s="4">
        <v>2293</v>
      </c>
      <c r="B2295" s="138" t="s">
        <v>1782</v>
      </c>
      <c r="C2295" s="232" t="s">
        <v>5509</v>
      </c>
      <c r="D2295" s="234" t="s">
        <v>5912</v>
      </c>
      <c r="E2295" s="244" t="s">
        <v>6003</v>
      </c>
      <c r="M2295" s="249" t="s">
        <v>2038</v>
      </c>
      <c r="O2295" s="256" t="s">
        <v>6154</v>
      </c>
      <c r="Q2295" s="232">
        <v>2.5</v>
      </c>
      <c r="T2295" s="232" t="s">
        <v>208</v>
      </c>
      <c r="Y2295" s="238" t="s">
        <v>6754</v>
      </c>
    </row>
    <row r="2296" spans="1:25" hidden="1" x14ac:dyDescent="0.25">
      <c r="A2296" s="4">
        <v>2294</v>
      </c>
      <c r="B2296" s="138" t="s">
        <v>1782</v>
      </c>
      <c r="C2296" s="232" t="s">
        <v>167</v>
      </c>
      <c r="D2296" s="234" t="s">
        <v>5913</v>
      </c>
      <c r="E2296" s="244" t="s">
        <v>6017</v>
      </c>
      <c r="M2296" s="249"/>
      <c r="O2296" s="256" t="s">
        <v>6165</v>
      </c>
      <c r="Q2296" s="232">
        <v>1.5</v>
      </c>
      <c r="T2296" s="232" t="s">
        <v>208</v>
      </c>
      <c r="Y2296" s="240" t="s">
        <v>6755</v>
      </c>
    </row>
    <row r="2297" spans="1:25" hidden="1" x14ac:dyDescent="0.25">
      <c r="A2297" s="4">
        <v>2295</v>
      </c>
      <c r="B2297" s="138" t="s">
        <v>1782</v>
      </c>
      <c r="C2297" s="232" t="s">
        <v>167</v>
      </c>
      <c r="D2297" s="234" t="s">
        <v>5914</v>
      </c>
      <c r="E2297" s="244" t="s">
        <v>6017</v>
      </c>
      <c r="M2297" s="249"/>
      <c r="O2297" s="256" t="s">
        <v>6165</v>
      </c>
      <c r="Q2297" s="232">
        <v>1.5</v>
      </c>
      <c r="T2297" s="232" t="s">
        <v>208</v>
      </c>
      <c r="Y2297" s="240" t="s">
        <v>6756</v>
      </c>
    </row>
    <row r="2298" spans="1:25" hidden="1" x14ac:dyDescent="0.25">
      <c r="A2298" s="4">
        <v>2296</v>
      </c>
      <c r="B2298" s="138" t="s">
        <v>1782</v>
      </c>
      <c r="C2298" s="232" t="s">
        <v>167</v>
      </c>
      <c r="D2298" s="234" t="s">
        <v>5915</v>
      </c>
      <c r="E2298" s="244" t="s">
        <v>6017</v>
      </c>
      <c r="M2298" s="249"/>
      <c r="O2298" s="256" t="s">
        <v>6166</v>
      </c>
      <c r="Q2298" s="232">
        <v>1.5</v>
      </c>
      <c r="T2298" s="232" t="s">
        <v>208</v>
      </c>
      <c r="Y2298" s="240" t="s">
        <v>6757</v>
      </c>
    </row>
    <row r="2299" spans="1:25" hidden="1" x14ac:dyDescent="0.25">
      <c r="A2299" s="4">
        <v>2297</v>
      </c>
      <c r="B2299" s="138" t="s">
        <v>1782</v>
      </c>
      <c r="C2299" s="232" t="s">
        <v>4053</v>
      </c>
      <c r="D2299" s="234" t="s">
        <v>5915</v>
      </c>
      <c r="E2299" s="232" t="s">
        <v>1034</v>
      </c>
      <c r="M2299" s="249" t="s">
        <v>2038</v>
      </c>
      <c r="O2299" s="256" t="s">
        <v>6167</v>
      </c>
      <c r="Q2299" s="232">
        <v>1.5</v>
      </c>
      <c r="T2299" s="232" t="s">
        <v>208</v>
      </c>
      <c r="Y2299" s="240" t="s">
        <v>6758</v>
      </c>
    </row>
    <row r="2300" spans="1:25" hidden="1" x14ac:dyDescent="0.25">
      <c r="A2300" s="4">
        <v>2298</v>
      </c>
      <c r="B2300" s="138" t="s">
        <v>1782</v>
      </c>
      <c r="C2300" s="232" t="s">
        <v>4053</v>
      </c>
      <c r="D2300" s="234" t="s">
        <v>5916</v>
      </c>
      <c r="E2300" s="232" t="s">
        <v>6000</v>
      </c>
      <c r="M2300" s="249" t="s">
        <v>2038</v>
      </c>
      <c r="O2300" s="256" t="s">
        <v>6168</v>
      </c>
      <c r="Q2300" s="232">
        <v>1.5</v>
      </c>
      <c r="T2300" s="232" t="s">
        <v>208</v>
      </c>
      <c r="Y2300" s="240" t="s">
        <v>6759</v>
      </c>
    </row>
    <row r="2301" spans="1:25" hidden="1" x14ac:dyDescent="0.25">
      <c r="A2301" s="4">
        <v>2299</v>
      </c>
      <c r="B2301" s="138" t="s">
        <v>1782</v>
      </c>
      <c r="C2301" s="232" t="s">
        <v>4055</v>
      </c>
      <c r="D2301" s="234" t="s">
        <v>5917</v>
      </c>
      <c r="E2301" s="244" t="s">
        <v>6002</v>
      </c>
      <c r="M2301" s="249" t="s">
        <v>6054</v>
      </c>
      <c r="O2301" s="255" t="s">
        <v>6152</v>
      </c>
      <c r="Q2301" s="232" t="s">
        <v>5183</v>
      </c>
      <c r="T2301" s="232" t="s">
        <v>208</v>
      </c>
      <c r="Y2301" s="238" t="s">
        <v>6760</v>
      </c>
    </row>
    <row r="2302" spans="1:25" ht="22.5" hidden="1" x14ac:dyDescent="0.25">
      <c r="A2302" s="4">
        <v>2300</v>
      </c>
      <c r="B2302" s="138" t="s">
        <v>1782</v>
      </c>
      <c r="C2302" s="232" t="s">
        <v>4055</v>
      </c>
      <c r="D2302" s="234" t="s">
        <v>5918</v>
      </c>
      <c r="E2302" s="232" t="s">
        <v>2104</v>
      </c>
      <c r="M2302" s="234" t="s">
        <v>6057</v>
      </c>
      <c r="O2302" s="110"/>
      <c r="Q2302" s="232" t="s">
        <v>5183</v>
      </c>
      <c r="T2302" s="232" t="s">
        <v>208</v>
      </c>
      <c r="Y2302" s="238" t="s">
        <v>6761</v>
      </c>
    </row>
    <row r="2303" spans="1:25" hidden="1" x14ac:dyDescent="0.25">
      <c r="A2303" s="4">
        <v>2301</v>
      </c>
      <c r="B2303" s="138" t="s">
        <v>1782</v>
      </c>
      <c r="C2303" s="232" t="s">
        <v>4055</v>
      </c>
      <c r="D2303" s="234" t="s">
        <v>5919</v>
      </c>
      <c r="E2303" s="232" t="s">
        <v>6018</v>
      </c>
      <c r="M2303" s="234" t="s">
        <v>3787</v>
      </c>
      <c r="O2303" s="110"/>
      <c r="Q2303" s="232" t="s">
        <v>5183</v>
      </c>
      <c r="T2303" s="232" t="s">
        <v>208</v>
      </c>
      <c r="Y2303" s="238" t="s">
        <v>6762</v>
      </c>
    </row>
    <row r="2304" spans="1:25" hidden="1" x14ac:dyDescent="0.25">
      <c r="A2304" s="4">
        <v>2302</v>
      </c>
      <c r="B2304" s="138" t="s">
        <v>1782</v>
      </c>
      <c r="C2304" s="232" t="s">
        <v>5512</v>
      </c>
      <c r="D2304" s="234" t="s">
        <v>5920</v>
      </c>
      <c r="E2304" s="232" t="s">
        <v>6019</v>
      </c>
      <c r="M2304" s="232" t="s">
        <v>6058</v>
      </c>
      <c r="O2304" s="110"/>
      <c r="Q2304" s="232" t="s">
        <v>5183</v>
      </c>
      <c r="T2304" s="232" t="s">
        <v>208</v>
      </c>
      <c r="Y2304" s="238" t="s">
        <v>6763</v>
      </c>
    </row>
    <row r="2305" spans="1:25" hidden="1" x14ac:dyDescent="0.25">
      <c r="A2305" s="4">
        <v>2303</v>
      </c>
      <c r="B2305" s="138" t="s">
        <v>1782</v>
      </c>
      <c r="C2305" s="232" t="s">
        <v>394</v>
      </c>
      <c r="D2305" s="234" t="s">
        <v>5920</v>
      </c>
      <c r="E2305" s="232" t="s">
        <v>6020</v>
      </c>
      <c r="M2305" s="232" t="s">
        <v>6059</v>
      </c>
      <c r="O2305" s="110"/>
      <c r="Q2305" s="232" t="s">
        <v>5183</v>
      </c>
      <c r="T2305" s="232" t="s">
        <v>6176</v>
      </c>
      <c r="Y2305" s="264" t="s">
        <v>6764</v>
      </c>
    </row>
    <row r="2306" spans="1:25" hidden="1" x14ac:dyDescent="0.25">
      <c r="A2306" s="4">
        <v>2304</v>
      </c>
      <c r="B2306" s="138" t="s">
        <v>1782</v>
      </c>
      <c r="C2306" s="232" t="s">
        <v>5513</v>
      </c>
      <c r="D2306" s="234" t="s">
        <v>5920</v>
      </c>
      <c r="E2306" s="232"/>
      <c r="M2306" s="232" t="s">
        <v>5513</v>
      </c>
      <c r="O2306" s="110"/>
      <c r="Q2306" s="240" t="s">
        <v>6179</v>
      </c>
      <c r="T2306" s="232"/>
      <c r="Y2306" s="264" t="s">
        <v>6765</v>
      </c>
    </row>
    <row r="2307" spans="1:25" hidden="1" x14ac:dyDescent="0.25">
      <c r="A2307" s="4">
        <v>2305</v>
      </c>
      <c r="B2307" s="138" t="s">
        <v>1782</v>
      </c>
      <c r="C2307" s="232" t="s">
        <v>167</v>
      </c>
      <c r="D2307" s="234" t="s">
        <v>5921</v>
      </c>
      <c r="E2307" s="232"/>
      <c r="M2307" s="232"/>
      <c r="O2307" s="253" t="s">
        <v>6086</v>
      </c>
      <c r="Q2307" s="232">
        <v>1.5</v>
      </c>
      <c r="T2307" s="232" t="s">
        <v>208</v>
      </c>
      <c r="Y2307" s="238" t="s">
        <v>6766</v>
      </c>
    </row>
    <row r="2308" spans="1:25" hidden="1" x14ac:dyDescent="0.25">
      <c r="A2308" s="4">
        <v>2306</v>
      </c>
      <c r="B2308" s="138" t="s">
        <v>1782</v>
      </c>
      <c r="C2308" s="232" t="s">
        <v>167</v>
      </c>
      <c r="D2308" s="234" t="s">
        <v>5922</v>
      </c>
      <c r="E2308" s="232"/>
      <c r="M2308" s="232" t="s">
        <v>2045</v>
      </c>
      <c r="O2308" s="253" t="s">
        <v>6086</v>
      </c>
      <c r="Q2308" s="232">
        <v>1.5</v>
      </c>
      <c r="T2308" s="232" t="s">
        <v>208</v>
      </c>
      <c r="Y2308" s="238" t="s">
        <v>6767</v>
      </c>
    </row>
    <row r="2309" spans="1:25" hidden="1" x14ac:dyDescent="0.25">
      <c r="A2309" s="4">
        <v>2307</v>
      </c>
      <c r="B2309" s="138" t="s">
        <v>1782</v>
      </c>
      <c r="C2309" s="232" t="s">
        <v>4055</v>
      </c>
      <c r="D2309" s="234" t="s">
        <v>5923</v>
      </c>
      <c r="E2309" s="244" t="s">
        <v>6002</v>
      </c>
      <c r="M2309" s="249" t="s">
        <v>6054</v>
      </c>
      <c r="O2309" s="255" t="s">
        <v>6152</v>
      </c>
      <c r="Q2309" s="232" t="s">
        <v>5183</v>
      </c>
      <c r="T2309" s="232" t="s">
        <v>208</v>
      </c>
      <c r="Y2309" s="238" t="s">
        <v>6768</v>
      </c>
    </row>
    <row r="2310" spans="1:25" hidden="1" x14ac:dyDescent="0.25">
      <c r="A2310" s="4">
        <v>2308</v>
      </c>
      <c r="B2310" s="138" t="s">
        <v>1782</v>
      </c>
      <c r="C2310" s="232" t="s">
        <v>4055</v>
      </c>
      <c r="D2310" s="234" t="s">
        <v>5924</v>
      </c>
      <c r="E2310" s="244" t="s">
        <v>6002</v>
      </c>
      <c r="M2310" s="249" t="s">
        <v>6054</v>
      </c>
      <c r="O2310" s="255" t="s">
        <v>6152</v>
      </c>
      <c r="Q2310" s="232" t="s">
        <v>5183</v>
      </c>
      <c r="T2310" s="232" t="s">
        <v>208</v>
      </c>
      <c r="Y2310" s="238" t="s">
        <v>6769</v>
      </c>
    </row>
    <row r="2311" spans="1:25" hidden="1" x14ac:dyDescent="0.25">
      <c r="A2311" s="4">
        <v>2309</v>
      </c>
      <c r="B2311" s="138" t="s">
        <v>1782</v>
      </c>
      <c r="C2311" s="232" t="s">
        <v>4055</v>
      </c>
      <c r="D2311" s="234" t="s">
        <v>5925</v>
      </c>
      <c r="E2311" s="232" t="s">
        <v>6021</v>
      </c>
      <c r="M2311" s="232" t="s">
        <v>6060</v>
      </c>
      <c r="O2311" s="110"/>
      <c r="Q2311" s="232" t="s">
        <v>5183</v>
      </c>
      <c r="T2311" s="232" t="s">
        <v>208</v>
      </c>
      <c r="Y2311" s="238" t="s">
        <v>6770</v>
      </c>
    </row>
    <row r="2312" spans="1:25" hidden="1" x14ac:dyDescent="0.25">
      <c r="A2312" s="4">
        <v>2310</v>
      </c>
      <c r="B2312" s="138" t="s">
        <v>1782</v>
      </c>
      <c r="C2312" s="232" t="s">
        <v>4055</v>
      </c>
      <c r="D2312" s="234" t="s">
        <v>5926</v>
      </c>
      <c r="E2312" s="232" t="s">
        <v>6022</v>
      </c>
      <c r="M2312" s="232" t="s">
        <v>6060</v>
      </c>
      <c r="O2312" s="110"/>
      <c r="Q2312" s="232" t="s">
        <v>5183</v>
      </c>
      <c r="T2312" s="232" t="s">
        <v>208</v>
      </c>
      <c r="Y2312" s="238" t="s">
        <v>6771</v>
      </c>
    </row>
    <row r="2313" spans="1:25" hidden="1" x14ac:dyDescent="0.25">
      <c r="A2313" s="4">
        <v>2311</v>
      </c>
      <c r="B2313" s="138" t="s">
        <v>1782</v>
      </c>
      <c r="C2313" s="232" t="s">
        <v>4055</v>
      </c>
      <c r="D2313" s="234" t="s">
        <v>5927</v>
      </c>
      <c r="E2313" s="232" t="s">
        <v>6022</v>
      </c>
      <c r="M2313" s="232" t="s">
        <v>6060</v>
      </c>
      <c r="O2313" s="110"/>
      <c r="Q2313" s="232" t="s">
        <v>5183</v>
      </c>
      <c r="T2313" s="232" t="s">
        <v>208</v>
      </c>
      <c r="Y2313" s="238" t="s">
        <v>6772</v>
      </c>
    </row>
    <row r="2314" spans="1:25" hidden="1" x14ac:dyDescent="0.25">
      <c r="A2314" s="4">
        <v>2312</v>
      </c>
      <c r="B2314" s="138" t="s">
        <v>1782</v>
      </c>
      <c r="C2314" s="232" t="s">
        <v>4055</v>
      </c>
      <c r="D2314" s="234" t="s">
        <v>5928</v>
      </c>
      <c r="E2314" s="232" t="s">
        <v>6022</v>
      </c>
      <c r="M2314" s="232" t="s">
        <v>6060</v>
      </c>
      <c r="O2314" s="110"/>
      <c r="Q2314" s="232" t="s">
        <v>5183</v>
      </c>
      <c r="T2314" s="232" t="s">
        <v>208</v>
      </c>
      <c r="Y2314" s="238" t="s">
        <v>6773</v>
      </c>
    </row>
    <row r="2315" spans="1:25" hidden="1" x14ac:dyDescent="0.25">
      <c r="A2315" s="4">
        <v>2313</v>
      </c>
      <c r="B2315" s="138" t="s">
        <v>1782</v>
      </c>
      <c r="C2315" s="232" t="s">
        <v>4055</v>
      </c>
      <c r="D2315" s="234" t="s">
        <v>5929</v>
      </c>
      <c r="E2315" s="232" t="s">
        <v>6022</v>
      </c>
      <c r="M2315" s="232" t="s">
        <v>6060</v>
      </c>
      <c r="O2315" s="110"/>
      <c r="Q2315" s="232" t="s">
        <v>5183</v>
      </c>
      <c r="T2315" s="232" t="s">
        <v>208</v>
      </c>
      <c r="Y2315" s="238" t="s">
        <v>6774</v>
      </c>
    </row>
    <row r="2316" spans="1:25" ht="22.5" hidden="1" x14ac:dyDescent="0.25">
      <c r="A2316" s="4">
        <v>2314</v>
      </c>
      <c r="B2316" s="138" t="s">
        <v>1782</v>
      </c>
      <c r="C2316" s="232" t="s">
        <v>4055</v>
      </c>
      <c r="D2316" s="234" t="s">
        <v>5930</v>
      </c>
      <c r="E2316" s="232" t="s">
        <v>6023</v>
      </c>
      <c r="M2316" s="232" t="s">
        <v>6056</v>
      </c>
      <c r="O2316" s="234"/>
      <c r="Q2316" s="232"/>
      <c r="T2316" s="232" t="s">
        <v>208</v>
      </c>
      <c r="Y2316" s="238" t="s">
        <v>6775</v>
      </c>
    </row>
    <row r="2317" spans="1:25" hidden="1" x14ac:dyDescent="0.25">
      <c r="A2317" s="4">
        <v>2315</v>
      </c>
      <c r="B2317" s="138" t="s">
        <v>1782</v>
      </c>
      <c r="C2317" s="232" t="s">
        <v>4055</v>
      </c>
      <c r="D2317" s="234" t="s">
        <v>5931</v>
      </c>
      <c r="E2317" s="232" t="s">
        <v>6024</v>
      </c>
      <c r="M2317" s="249"/>
      <c r="O2317" s="234"/>
      <c r="Q2317" s="232"/>
      <c r="T2317" s="232" t="s">
        <v>208</v>
      </c>
      <c r="Y2317" s="238" t="s">
        <v>6776</v>
      </c>
    </row>
    <row r="2318" spans="1:25" ht="22.5" hidden="1" x14ac:dyDescent="0.25">
      <c r="A2318" s="4">
        <v>2316</v>
      </c>
      <c r="B2318" s="138" t="s">
        <v>1782</v>
      </c>
      <c r="C2318" s="232" t="s">
        <v>4055</v>
      </c>
      <c r="D2318" s="234" t="s">
        <v>5932</v>
      </c>
      <c r="E2318" s="232" t="s">
        <v>6025</v>
      </c>
      <c r="M2318" s="234" t="s">
        <v>6056</v>
      </c>
      <c r="O2318" s="256"/>
      <c r="Q2318" s="232"/>
      <c r="T2318" s="232" t="s">
        <v>208</v>
      </c>
      <c r="Y2318" s="238" t="s">
        <v>6777</v>
      </c>
    </row>
    <row r="2319" spans="1:25" ht="22.5" hidden="1" x14ac:dyDescent="0.25">
      <c r="A2319" s="4">
        <v>2317</v>
      </c>
      <c r="B2319" s="138" t="s">
        <v>1782</v>
      </c>
      <c r="C2319" s="232" t="s">
        <v>4055</v>
      </c>
      <c r="D2319" s="234" t="s">
        <v>5933</v>
      </c>
      <c r="E2319" s="232" t="s">
        <v>6023</v>
      </c>
      <c r="M2319" s="234" t="s">
        <v>6056</v>
      </c>
      <c r="O2319" s="256"/>
      <c r="Q2319" s="232"/>
      <c r="T2319" s="232" t="s">
        <v>208</v>
      </c>
      <c r="Y2319" s="238" t="s">
        <v>6778</v>
      </c>
    </row>
    <row r="2320" spans="1:25" ht="22.5" hidden="1" x14ac:dyDescent="0.25">
      <c r="A2320" s="4">
        <v>2318</v>
      </c>
      <c r="B2320" s="138" t="s">
        <v>1782</v>
      </c>
      <c r="C2320" s="232" t="s">
        <v>4055</v>
      </c>
      <c r="D2320" s="234" t="s">
        <v>5934</v>
      </c>
      <c r="E2320" s="232" t="s">
        <v>6023</v>
      </c>
      <c r="M2320" s="234" t="s">
        <v>6056</v>
      </c>
      <c r="O2320" s="256"/>
      <c r="Q2320" s="232"/>
      <c r="T2320" s="232" t="s">
        <v>208</v>
      </c>
      <c r="Y2320" s="238" t="s">
        <v>6779</v>
      </c>
    </row>
    <row r="2321" spans="1:25" hidden="1" x14ac:dyDescent="0.25">
      <c r="A2321" s="4">
        <v>2319</v>
      </c>
      <c r="B2321" s="138" t="s">
        <v>1782</v>
      </c>
      <c r="C2321" s="232" t="s">
        <v>167</v>
      </c>
      <c r="D2321" s="234" t="s">
        <v>5935</v>
      </c>
      <c r="E2321" s="232"/>
      <c r="M2321" s="234"/>
      <c r="O2321" s="256" t="s">
        <v>6154</v>
      </c>
      <c r="Q2321" s="232">
        <v>1</v>
      </c>
      <c r="T2321" s="232" t="s">
        <v>208</v>
      </c>
      <c r="Y2321" s="238" t="s">
        <v>6780</v>
      </c>
    </row>
    <row r="2322" spans="1:25" hidden="1" x14ac:dyDescent="0.25">
      <c r="A2322" s="4">
        <v>2320</v>
      </c>
      <c r="B2322" s="138" t="s">
        <v>1782</v>
      </c>
      <c r="C2322" s="232" t="s">
        <v>167</v>
      </c>
      <c r="D2322" s="234" t="s">
        <v>5936</v>
      </c>
      <c r="E2322" s="232"/>
      <c r="M2322" s="234"/>
      <c r="O2322" s="256" t="s">
        <v>6153</v>
      </c>
      <c r="Q2322" s="232">
        <v>1.5</v>
      </c>
      <c r="T2322" s="232" t="s">
        <v>208</v>
      </c>
      <c r="Y2322" s="238" t="s">
        <v>6781</v>
      </c>
    </row>
    <row r="2323" spans="1:25" hidden="1" x14ac:dyDescent="0.25">
      <c r="A2323" s="4">
        <v>2321</v>
      </c>
      <c r="B2323" s="138" t="s">
        <v>1782</v>
      </c>
      <c r="C2323" s="232" t="s">
        <v>167</v>
      </c>
      <c r="D2323" s="234" t="s">
        <v>5936</v>
      </c>
      <c r="E2323" s="232"/>
      <c r="M2323" s="234"/>
      <c r="O2323" s="256" t="s">
        <v>6162</v>
      </c>
      <c r="Q2323" s="232">
        <v>1.5</v>
      </c>
      <c r="T2323" s="232" t="s">
        <v>208</v>
      </c>
      <c r="Y2323" s="238" t="s">
        <v>6782</v>
      </c>
    </row>
    <row r="2324" spans="1:25" ht="22.5" hidden="1" x14ac:dyDescent="0.25">
      <c r="A2324" s="4">
        <v>2322</v>
      </c>
      <c r="B2324" s="138" t="s">
        <v>1782</v>
      </c>
      <c r="C2324" s="232" t="s">
        <v>4055</v>
      </c>
      <c r="D2324" s="234" t="s">
        <v>5937</v>
      </c>
      <c r="E2324" s="232" t="s">
        <v>6023</v>
      </c>
      <c r="M2324" s="232" t="s">
        <v>6056</v>
      </c>
      <c r="O2324" s="234"/>
      <c r="Q2324" s="110"/>
      <c r="T2324" s="232" t="s">
        <v>208</v>
      </c>
      <c r="Y2324" s="238" t="s">
        <v>6783</v>
      </c>
    </row>
    <row r="2325" spans="1:25" ht="22.5" hidden="1" x14ac:dyDescent="0.25">
      <c r="A2325" s="4">
        <v>2323</v>
      </c>
      <c r="B2325" s="138" t="s">
        <v>1782</v>
      </c>
      <c r="C2325" s="232" t="s">
        <v>4055</v>
      </c>
      <c r="D2325" s="234" t="s">
        <v>5933</v>
      </c>
      <c r="E2325" s="232" t="s">
        <v>6023</v>
      </c>
      <c r="M2325" s="234" t="s">
        <v>6056</v>
      </c>
      <c r="O2325" s="256"/>
      <c r="Q2325" s="110"/>
      <c r="T2325" s="232" t="s">
        <v>208</v>
      </c>
      <c r="Y2325" s="238" t="s">
        <v>6784</v>
      </c>
    </row>
    <row r="2326" spans="1:25" hidden="1" x14ac:dyDescent="0.25">
      <c r="A2326" s="4">
        <v>2324</v>
      </c>
      <c r="B2326" s="138" t="s">
        <v>1782</v>
      </c>
      <c r="C2326" s="232" t="s">
        <v>4055</v>
      </c>
      <c r="D2326" s="234" t="s">
        <v>5938</v>
      </c>
      <c r="E2326" s="232" t="s">
        <v>6026</v>
      </c>
      <c r="M2326" s="234" t="s">
        <v>3787</v>
      </c>
      <c r="O2326" s="256"/>
      <c r="Q2326" s="110"/>
      <c r="T2326" s="232" t="s">
        <v>208</v>
      </c>
      <c r="Y2326" s="238" t="s">
        <v>6785</v>
      </c>
    </row>
    <row r="2327" spans="1:25" hidden="1" x14ac:dyDescent="0.25">
      <c r="A2327" s="4">
        <v>2325</v>
      </c>
      <c r="B2327" s="72" t="s">
        <v>6850</v>
      </c>
      <c r="C2327" s="72" t="s">
        <v>3682</v>
      </c>
      <c r="D2327" s="23" t="s">
        <v>6852</v>
      </c>
      <c r="E2327" s="23" t="s">
        <v>6891</v>
      </c>
      <c r="M2327" s="72" t="s">
        <v>3024</v>
      </c>
      <c r="O2327" s="267"/>
      <c r="Q2327" s="23"/>
      <c r="T2327" s="268" t="s">
        <v>2123</v>
      </c>
      <c r="Y2327" s="23" t="s">
        <v>6786</v>
      </c>
    </row>
    <row r="2328" spans="1:25" hidden="1" x14ac:dyDescent="0.25">
      <c r="A2328" s="4">
        <v>2326</v>
      </c>
      <c r="B2328" s="72" t="s">
        <v>6850</v>
      </c>
      <c r="C2328" s="72" t="s">
        <v>5512</v>
      </c>
      <c r="D2328" s="23" t="s">
        <v>6852</v>
      </c>
      <c r="E2328" s="23" t="s">
        <v>6892</v>
      </c>
      <c r="M2328" s="72" t="s">
        <v>3024</v>
      </c>
      <c r="O2328" s="23"/>
      <c r="Q2328" s="23"/>
      <c r="T2328" s="268" t="s">
        <v>2123</v>
      </c>
      <c r="Y2328" s="23" t="s">
        <v>6787</v>
      </c>
    </row>
    <row r="2329" spans="1:25" hidden="1" x14ac:dyDescent="0.25">
      <c r="A2329" s="4">
        <v>2327</v>
      </c>
      <c r="B2329" s="72" t="s">
        <v>6850</v>
      </c>
      <c r="C2329" s="72" t="s">
        <v>3682</v>
      </c>
      <c r="D2329" s="215" t="s">
        <v>6853</v>
      </c>
      <c r="E2329" s="23" t="s">
        <v>6893</v>
      </c>
      <c r="M2329" s="72" t="s">
        <v>3024</v>
      </c>
      <c r="O2329" s="23"/>
      <c r="Q2329" s="23"/>
      <c r="T2329" s="268" t="s">
        <v>2123</v>
      </c>
      <c r="Y2329" s="23" t="s">
        <v>6788</v>
      </c>
    </row>
    <row r="2330" spans="1:25" ht="45" hidden="1" x14ac:dyDescent="0.25">
      <c r="A2330" s="4">
        <v>2328</v>
      </c>
      <c r="B2330" s="72" t="s">
        <v>6850</v>
      </c>
      <c r="C2330" s="72" t="s">
        <v>3682</v>
      </c>
      <c r="D2330" s="215" t="s">
        <v>6854</v>
      </c>
      <c r="E2330" s="23" t="s">
        <v>6894</v>
      </c>
      <c r="M2330" s="72" t="s">
        <v>3024</v>
      </c>
      <c r="O2330" s="23"/>
      <c r="Q2330" s="23"/>
      <c r="T2330" s="268" t="s">
        <v>2123</v>
      </c>
      <c r="Y2330" s="23" t="s">
        <v>6789</v>
      </c>
    </row>
    <row r="2331" spans="1:25" ht="45" hidden="1" x14ac:dyDescent="0.25">
      <c r="A2331" s="4">
        <v>2329</v>
      </c>
      <c r="B2331" s="72" t="s">
        <v>6850</v>
      </c>
      <c r="C2331" s="72" t="s">
        <v>3682</v>
      </c>
      <c r="D2331" s="215" t="s">
        <v>6855</v>
      </c>
      <c r="E2331" s="23" t="s">
        <v>6895</v>
      </c>
      <c r="M2331" s="72" t="s">
        <v>3024</v>
      </c>
      <c r="O2331" s="267"/>
      <c r="Q2331" s="23"/>
      <c r="T2331" s="268" t="s">
        <v>2123</v>
      </c>
      <c r="Y2331" s="23" t="s">
        <v>6790</v>
      </c>
    </row>
    <row r="2332" spans="1:25" hidden="1" x14ac:dyDescent="0.25">
      <c r="A2332" s="4">
        <v>2330</v>
      </c>
      <c r="B2332" s="72" t="s">
        <v>6850</v>
      </c>
      <c r="C2332" s="72" t="s">
        <v>3682</v>
      </c>
      <c r="D2332" s="23" t="s">
        <v>6856</v>
      </c>
      <c r="E2332" s="23" t="s">
        <v>6896</v>
      </c>
      <c r="M2332" s="72" t="s">
        <v>3024</v>
      </c>
      <c r="O2332" s="267"/>
      <c r="Q2332" s="23"/>
      <c r="T2332" s="268" t="s">
        <v>2123</v>
      </c>
      <c r="Y2332" s="23" t="s">
        <v>6791</v>
      </c>
    </row>
    <row r="2333" spans="1:25" hidden="1" x14ac:dyDescent="0.25">
      <c r="A2333" s="4">
        <v>2331</v>
      </c>
      <c r="B2333" s="72" t="s">
        <v>6850</v>
      </c>
      <c r="C2333" s="72" t="s">
        <v>2136</v>
      </c>
      <c r="D2333" s="215" t="s">
        <v>6857</v>
      </c>
      <c r="E2333" s="23" t="s">
        <v>6897</v>
      </c>
      <c r="M2333" s="72" t="s">
        <v>3024</v>
      </c>
      <c r="O2333" s="23"/>
      <c r="Q2333" s="23"/>
      <c r="T2333" s="268" t="s">
        <v>208</v>
      </c>
      <c r="Y2333" s="23" t="s">
        <v>6792</v>
      </c>
    </row>
    <row r="2334" spans="1:25" hidden="1" x14ac:dyDescent="0.25">
      <c r="A2334" s="4">
        <v>2332</v>
      </c>
      <c r="B2334" s="72" t="s">
        <v>6850</v>
      </c>
      <c r="C2334" s="72" t="s">
        <v>5512</v>
      </c>
      <c r="D2334" s="23" t="s">
        <v>6858</v>
      </c>
      <c r="E2334" s="23" t="s">
        <v>6898</v>
      </c>
      <c r="M2334" s="72" t="s">
        <v>3024</v>
      </c>
      <c r="O2334" s="23"/>
      <c r="Q2334" s="23"/>
      <c r="T2334" s="268" t="s">
        <v>2123</v>
      </c>
      <c r="Y2334" s="23" t="s">
        <v>6793</v>
      </c>
    </row>
    <row r="2335" spans="1:25" ht="30" hidden="1" x14ac:dyDescent="0.25">
      <c r="A2335" s="4">
        <v>2333</v>
      </c>
      <c r="B2335" s="72" t="s">
        <v>6850</v>
      </c>
      <c r="C2335" s="72" t="s">
        <v>3028</v>
      </c>
      <c r="D2335" s="215" t="s">
        <v>6859</v>
      </c>
      <c r="E2335" s="266">
        <v>1109762086</v>
      </c>
      <c r="M2335" s="72" t="s">
        <v>2045</v>
      </c>
      <c r="O2335" s="23" t="s">
        <v>6915</v>
      </c>
      <c r="Q2335" s="23"/>
      <c r="T2335" s="268" t="s">
        <v>208</v>
      </c>
      <c r="Y2335" s="23" t="s">
        <v>6794</v>
      </c>
    </row>
    <row r="2336" spans="1:25" ht="30" hidden="1" x14ac:dyDescent="0.25">
      <c r="A2336" s="4">
        <v>2334</v>
      </c>
      <c r="B2336" s="72" t="s">
        <v>6850</v>
      </c>
      <c r="C2336" s="72" t="s">
        <v>2475</v>
      </c>
      <c r="D2336" s="215" t="s">
        <v>6859</v>
      </c>
      <c r="E2336" s="23" t="s">
        <v>3904</v>
      </c>
      <c r="M2336" s="72" t="s">
        <v>2045</v>
      </c>
      <c r="O2336" s="23" t="s">
        <v>6138</v>
      </c>
      <c r="Q2336" s="23"/>
      <c r="T2336" s="268" t="s">
        <v>208</v>
      </c>
      <c r="Y2336" s="23" t="s">
        <v>6795</v>
      </c>
    </row>
    <row r="2337" spans="1:25" ht="30" hidden="1" x14ac:dyDescent="0.25">
      <c r="A2337" s="4">
        <v>2335</v>
      </c>
      <c r="B2337" s="72" t="s">
        <v>6850</v>
      </c>
      <c r="C2337" s="72" t="s">
        <v>3028</v>
      </c>
      <c r="D2337" s="215" t="s">
        <v>6860</v>
      </c>
      <c r="E2337" s="266">
        <v>1109762086</v>
      </c>
      <c r="M2337" s="72" t="s">
        <v>2045</v>
      </c>
      <c r="O2337" s="23" t="s">
        <v>6915</v>
      </c>
      <c r="Q2337" s="23"/>
      <c r="T2337" s="268" t="s">
        <v>2123</v>
      </c>
      <c r="Y2337" s="23" t="s">
        <v>6796</v>
      </c>
    </row>
    <row r="2338" spans="1:25" ht="30" hidden="1" x14ac:dyDescent="0.25">
      <c r="A2338" s="4">
        <v>2336</v>
      </c>
      <c r="B2338" s="72" t="s">
        <v>6850</v>
      </c>
      <c r="C2338" s="72" t="s">
        <v>2475</v>
      </c>
      <c r="D2338" s="215" t="s">
        <v>6860</v>
      </c>
      <c r="E2338" s="23" t="s">
        <v>3904</v>
      </c>
      <c r="M2338" s="72" t="s">
        <v>2045</v>
      </c>
      <c r="O2338" s="23" t="s">
        <v>6150</v>
      </c>
      <c r="Q2338" s="23"/>
      <c r="T2338" s="268" t="s">
        <v>2123</v>
      </c>
      <c r="Y2338" s="23" t="s">
        <v>6797</v>
      </c>
    </row>
    <row r="2339" spans="1:25" ht="30" hidden="1" x14ac:dyDescent="0.25">
      <c r="A2339" s="4">
        <v>2337</v>
      </c>
      <c r="B2339" s="72" t="s">
        <v>6850</v>
      </c>
      <c r="C2339" s="72" t="s">
        <v>3028</v>
      </c>
      <c r="D2339" s="215" t="s">
        <v>6860</v>
      </c>
      <c r="E2339" s="266">
        <v>1109762086</v>
      </c>
      <c r="M2339" s="72" t="s">
        <v>2045</v>
      </c>
      <c r="O2339" s="23" t="s">
        <v>6915</v>
      </c>
      <c r="Q2339" s="72"/>
      <c r="T2339" s="268" t="s">
        <v>2123</v>
      </c>
      <c r="Y2339" s="23" t="s">
        <v>6798</v>
      </c>
    </row>
    <row r="2340" spans="1:25" ht="30" hidden="1" x14ac:dyDescent="0.25">
      <c r="A2340" s="4">
        <v>2338</v>
      </c>
      <c r="B2340" s="72" t="s">
        <v>6850</v>
      </c>
      <c r="C2340" s="72" t="s">
        <v>2475</v>
      </c>
      <c r="D2340" s="215" t="s">
        <v>6860</v>
      </c>
      <c r="E2340" s="23" t="s">
        <v>3904</v>
      </c>
      <c r="M2340" s="72" t="s">
        <v>2045</v>
      </c>
      <c r="O2340" s="23" t="s">
        <v>6138</v>
      </c>
      <c r="Q2340" s="72"/>
      <c r="T2340" s="268" t="s">
        <v>2123</v>
      </c>
      <c r="Y2340" s="23" t="s">
        <v>6799</v>
      </c>
    </row>
    <row r="2341" spans="1:25" ht="30" hidden="1" x14ac:dyDescent="0.25">
      <c r="A2341" s="4">
        <v>2339</v>
      </c>
      <c r="B2341" s="72" t="s">
        <v>6850</v>
      </c>
      <c r="C2341" s="72" t="s">
        <v>3028</v>
      </c>
      <c r="D2341" s="215" t="s">
        <v>6861</v>
      </c>
      <c r="E2341" s="23" t="s">
        <v>6899</v>
      </c>
      <c r="M2341" s="72" t="s">
        <v>2045</v>
      </c>
      <c r="O2341" s="23" t="s">
        <v>6915</v>
      </c>
      <c r="Q2341" s="72"/>
      <c r="T2341" s="268" t="s">
        <v>208</v>
      </c>
      <c r="Y2341" s="23" t="s">
        <v>6800</v>
      </c>
    </row>
    <row r="2342" spans="1:25" ht="30" hidden="1" x14ac:dyDescent="0.25">
      <c r="A2342" s="4">
        <v>2340</v>
      </c>
      <c r="B2342" s="72" t="s">
        <v>6850</v>
      </c>
      <c r="C2342" s="72" t="s">
        <v>2475</v>
      </c>
      <c r="D2342" s="215" t="s">
        <v>6861</v>
      </c>
      <c r="E2342" s="23" t="s">
        <v>3904</v>
      </c>
      <c r="M2342" s="72" t="s">
        <v>2045</v>
      </c>
      <c r="O2342" s="23" t="s">
        <v>6138</v>
      </c>
      <c r="Q2342" s="72"/>
      <c r="T2342" s="268" t="s">
        <v>208</v>
      </c>
      <c r="Y2342" s="23" t="s">
        <v>6801</v>
      </c>
    </row>
    <row r="2343" spans="1:25" hidden="1" x14ac:dyDescent="0.25">
      <c r="A2343" s="4">
        <v>2341</v>
      </c>
      <c r="B2343" s="72" t="s">
        <v>6850</v>
      </c>
      <c r="C2343" s="72" t="s">
        <v>2136</v>
      </c>
      <c r="D2343" s="215" t="s">
        <v>6862</v>
      </c>
      <c r="E2343" s="23" t="s">
        <v>6900</v>
      </c>
      <c r="M2343" s="72" t="s">
        <v>3024</v>
      </c>
      <c r="O2343" s="23"/>
      <c r="Q2343" s="72"/>
      <c r="T2343" s="268" t="s">
        <v>2123</v>
      </c>
      <c r="Y2343" s="23" t="s">
        <v>6802</v>
      </c>
    </row>
    <row r="2344" spans="1:25" ht="45" hidden="1" x14ac:dyDescent="0.25">
      <c r="A2344" s="4">
        <v>2342</v>
      </c>
      <c r="B2344" s="72" t="s">
        <v>6850</v>
      </c>
      <c r="C2344" s="72" t="s">
        <v>2136</v>
      </c>
      <c r="D2344" s="215" t="s">
        <v>6863</v>
      </c>
      <c r="E2344" s="23" t="s">
        <v>6901</v>
      </c>
      <c r="M2344" s="72" t="s">
        <v>3024</v>
      </c>
      <c r="O2344" s="23"/>
      <c r="Q2344" s="72"/>
      <c r="T2344" s="268" t="s">
        <v>2123</v>
      </c>
      <c r="Y2344" s="23" t="s">
        <v>6803</v>
      </c>
    </row>
    <row r="2345" spans="1:25" ht="45" hidden="1" x14ac:dyDescent="0.25">
      <c r="A2345" s="4">
        <v>2343</v>
      </c>
      <c r="B2345" s="72" t="s">
        <v>6850</v>
      </c>
      <c r="C2345" s="72" t="s">
        <v>2136</v>
      </c>
      <c r="D2345" s="215" t="s">
        <v>6864</v>
      </c>
      <c r="E2345" s="23" t="s">
        <v>6902</v>
      </c>
      <c r="M2345" s="72" t="s">
        <v>3024</v>
      </c>
      <c r="O2345" s="23"/>
      <c r="Q2345" s="72"/>
      <c r="T2345" s="268" t="s">
        <v>2123</v>
      </c>
      <c r="Y2345" s="23" t="s">
        <v>6804</v>
      </c>
    </row>
    <row r="2346" spans="1:25" ht="30" hidden="1" x14ac:dyDescent="0.25">
      <c r="A2346" s="4">
        <v>2344</v>
      </c>
      <c r="B2346" s="72" t="s">
        <v>6850</v>
      </c>
      <c r="C2346" s="72" t="s">
        <v>3682</v>
      </c>
      <c r="D2346" s="215" t="s">
        <v>6865</v>
      </c>
      <c r="E2346" s="23" t="s">
        <v>6903</v>
      </c>
      <c r="M2346" s="72" t="s">
        <v>3024</v>
      </c>
      <c r="O2346" s="23"/>
      <c r="Q2346" s="72"/>
      <c r="T2346" s="268" t="s">
        <v>2123</v>
      </c>
      <c r="Y2346" s="23" t="s">
        <v>6805</v>
      </c>
    </row>
    <row r="2347" spans="1:25" ht="30" hidden="1" x14ac:dyDescent="0.25">
      <c r="A2347" s="4">
        <v>2345</v>
      </c>
      <c r="B2347" s="72" t="s">
        <v>6850</v>
      </c>
      <c r="C2347" s="72" t="s">
        <v>5512</v>
      </c>
      <c r="D2347" s="215" t="s">
        <v>6865</v>
      </c>
      <c r="E2347" s="23" t="s">
        <v>6904</v>
      </c>
      <c r="M2347" s="72" t="s">
        <v>3024</v>
      </c>
      <c r="O2347" s="23"/>
      <c r="Q2347" s="72"/>
      <c r="T2347" s="268" t="s">
        <v>2123</v>
      </c>
      <c r="Y2347" s="23" t="s">
        <v>6806</v>
      </c>
    </row>
    <row r="2348" spans="1:25" ht="30" hidden="1" x14ac:dyDescent="0.25">
      <c r="A2348" s="4">
        <v>2346</v>
      </c>
      <c r="B2348" s="72" t="s">
        <v>6850</v>
      </c>
      <c r="C2348" s="265" t="s">
        <v>6851</v>
      </c>
      <c r="D2348" s="215" t="s">
        <v>6866</v>
      </c>
      <c r="E2348" s="23" t="s">
        <v>6905</v>
      </c>
      <c r="M2348" s="72" t="s">
        <v>6911</v>
      </c>
      <c r="O2348" s="23" t="s">
        <v>6138</v>
      </c>
      <c r="Q2348" s="72">
        <v>1</v>
      </c>
      <c r="T2348" s="269" t="s">
        <v>6924</v>
      </c>
      <c r="Y2348" s="23" t="s">
        <v>6807</v>
      </c>
    </row>
    <row r="2349" spans="1:25" ht="30" hidden="1" x14ac:dyDescent="0.25">
      <c r="A2349" s="4">
        <v>2347</v>
      </c>
      <c r="B2349" s="72" t="s">
        <v>6850</v>
      </c>
      <c r="C2349" s="72" t="s">
        <v>3757</v>
      </c>
      <c r="D2349" s="215" t="s">
        <v>6866</v>
      </c>
      <c r="E2349" s="23" t="s">
        <v>6906</v>
      </c>
      <c r="M2349" s="72" t="s">
        <v>3024</v>
      </c>
      <c r="O2349" s="23"/>
      <c r="Q2349" s="72"/>
      <c r="T2349" s="269" t="s">
        <v>6924</v>
      </c>
      <c r="Y2349" s="23" t="s">
        <v>6808</v>
      </c>
    </row>
    <row r="2350" spans="1:25" hidden="1" x14ac:dyDescent="0.25">
      <c r="A2350" s="4">
        <v>2348</v>
      </c>
      <c r="B2350" s="72" t="s">
        <v>6850</v>
      </c>
      <c r="C2350" s="72" t="s">
        <v>2136</v>
      </c>
      <c r="D2350" s="215" t="s">
        <v>6867</v>
      </c>
      <c r="E2350" s="23">
        <v>5557140</v>
      </c>
      <c r="M2350" s="72" t="s">
        <v>6912</v>
      </c>
      <c r="O2350" s="23"/>
      <c r="Q2350" s="72"/>
      <c r="T2350" s="268"/>
      <c r="Y2350" s="23" t="s">
        <v>6809</v>
      </c>
    </row>
    <row r="2351" spans="1:25" ht="30" hidden="1" x14ac:dyDescent="0.25">
      <c r="A2351" s="4">
        <v>2349</v>
      </c>
      <c r="B2351" s="72" t="s">
        <v>6850</v>
      </c>
      <c r="C2351" s="72" t="s">
        <v>3757</v>
      </c>
      <c r="D2351" s="215" t="s">
        <v>6868</v>
      </c>
      <c r="E2351" s="23" t="s">
        <v>6906</v>
      </c>
      <c r="M2351" s="72" t="s">
        <v>3024</v>
      </c>
      <c r="O2351" s="23"/>
      <c r="Q2351" s="72"/>
      <c r="T2351" s="268"/>
      <c r="Y2351" s="23" t="s">
        <v>6810</v>
      </c>
    </row>
    <row r="2352" spans="1:25" ht="30" hidden="1" x14ac:dyDescent="0.25">
      <c r="A2352" s="4">
        <v>2350</v>
      </c>
      <c r="B2352" s="72" t="s">
        <v>6850</v>
      </c>
      <c r="C2352" s="72" t="s">
        <v>3757</v>
      </c>
      <c r="D2352" s="215" t="s">
        <v>6869</v>
      </c>
      <c r="E2352" s="23" t="s">
        <v>6906</v>
      </c>
      <c r="M2352" s="72" t="s">
        <v>3024</v>
      </c>
      <c r="O2352" s="23"/>
      <c r="Q2352" s="72"/>
      <c r="T2352" s="268"/>
      <c r="Y2352" s="23" t="s">
        <v>6811</v>
      </c>
    </row>
    <row r="2353" spans="1:25" ht="30" hidden="1" x14ac:dyDescent="0.25">
      <c r="A2353" s="4">
        <v>2351</v>
      </c>
      <c r="B2353" s="72" t="s">
        <v>6850</v>
      </c>
      <c r="C2353" s="72" t="s">
        <v>3757</v>
      </c>
      <c r="D2353" s="215" t="s">
        <v>6870</v>
      </c>
      <c r="E2353" s="23" t="s">
        <v>6906</v>
      </c>
      <c r="M2353" s="72" t="s">
        <v>3024</v>
      </c>
      <c r="O2353" s="23"/>
      <c r="Q2353" s="72"/>
      <c r="T2353" s="268"/>
      <c r="Y2353" s="23" t="s">
        <v>6812</v>
      </c>
    </row>
    <row r="2354" spans="1:25" ht="30" hidden="1" x14ac:dyDescent="0.25">
      <c r="A2354" s="4">
        <v>2352</v>
      </c>
      <c r="B2354" s="72" t="s">
        <v>6850</v>
      </c>
      <c r="C2354" s="72" t="s">
        <v>3757</v>
      </c>
      <c r="D2354" s="215" t="s">
        <v>6871</v>
      </c>
      <c r="E2354" s="23" t="s">
        <v>6906</v>
      </c>
      <c r="M2354" s="72" t="s">
        <v>3024</v>
      </c>
      <c r="O2354" s="23"/>
      <c r="Q2354" s="72"/>
      <c r="T2354" s="268"/>
      <c r="Y2354" s="23" t="s">
        <v>6813</v>
      </c>
    </row>
    <row r="2355" spans="1:25" ht="30" hidden="1" x14ac:dyDescent="0.25">
      <c r="A2355" s="4">
        <v>2353</v>
      </c>
      <c r="B2355" s="72" t="s">
        <v>6850</v>
      </c>
      <c r="C2355" s="72" t="s">
        <v>3757</v>
      </c>
      <c r="D2355" s="215" t="s">
        <v>6872</v>
      </c>
      <c r="E2355" s="23" t="s">
        <v>6906</v>
      </c>
      <c r="M2355" s="72" t="s">
        <v>3024</v>
      </c>
      <c r="O2355" s="23"/>
      <c r="Q2355" s="72"/>
      <c r="T2355" s="268"/>
      <c r="Y2355" s="23" t="s">
        <v>6814</v>
      </c>
    </row>
    <row r="2356" spans="1:25" ht="30" hidden="1" x14ac:dyDescent="0.25">
      <c r="A2356" s="4">
        <v>2354</v>
      </c>
      <c r="B2356" s="72" t="s">
        <v>6850</v>
      </c>
      <c r="C2356" s="72" t="s">
        <v>2136</v>
      </c>
      <c r="D2356" s="215" t="s">
        <v>6873</v>
      </c>
      <c r="E2356" s="23" t="s">
        <v>6907</v>
      </c>
      <c r="M2356" s="72" t="s">
        <v>3024</v>
      </c>
      <c r="O2356" s="23"/>
      <c r="Q2356" s="72"/>
      <c r="T2356" s="268"/>
      <c r="Y2356" s="23" t="s">
        <v>6815</v>
      </c>
    </row>
    <row r="2357" spans="1:25" ht="30" hidden="1" x14ac:dyDescent="0.25">
      <c r="A2357" s="4">
        <v>2355</v>
      </c>
      <c r="B2357" s="72" t="s">
        <v>6850</v>
      </c>
      <c r="C2357" s="72" t="s">
        <v>3757</v>
      </c>
      <c r="D2357" s="215" t="s">
        <v>6874</v>
      </c>
      <c r="E2357" s="23" t="s">
        <v>6906</v>
      </c>
      <c r="M2357" s="72" t="s">
        <v>3024</v>
      </c>
      <c r="O2357" s="23"/>
      <c r="Q2357" s="72"/>
      <c r="T2357" s="268"/>
      <c r="Y2357" s="23" t="s">
        <v>6816</v>
      </c>
    </row>
    <row r="2358" spans="1:25" ht="30" hidden="1" x14ac:dyDescent="0.25">
      <c r="A2358" s="4">
        <v>2356</v>
      </c>
      <c r="B2358" s="72" t="s">
        <v>6850</v>
      </c>
      <c r="C2358" s="72" t="s">
        <v>2475</v>
      </c>
      <c r="D2358" s="215" t="s">
        <v>6875</v>
      </c>
      <c r="E2358" s="23"/>
      <c r="M2358" s="72" t="s">
        <v>6913</v>
      </c>
      <c r="O2358" s="23" t="s">
        <v>6916</v>
      </c>
      <c r="Q2358" s="72">
        <v>1.5</v>
      </c>
      <c r="T2358" s="268"/>
      <c r="Y2358" s="23" t="s">
        <v>6817</v>
      </c>
    </row>
    <row r="2359" spans="1:25" ht="30" hidden="1" x14ac:dyDescent="0.25">
      <c r="A2359" s="4">
        <v>2357</v>
      </c>
      <c r="B2359" s="72" t="s">
        <v>6850</v>
      </c>
      <c r="C2359" s="72" t="s">
        <v>2475</v>
      </c>
      <c r="D2359" s="215" t="s">
        <v>6876</v>
      </c>
      <c r="E2359" s="23" t="s">
        <v>3904</v>
      </c>
      <c r="M2359" s="72" t="s">
        <v>6914</v>
      </c>
      <c r="O2359" s="23" t="s">
        <v>6163</v>
      </c>
      <c r="Q2359" s="72">
        <v>1.6</v>
      </c>
      <c r="T2359" s="268"/>
      <c r="Y2359" s="23" t="s">
        <v>6818</v>
      </c>
    </row>
    <row r="2360" spans="1:25" ht="30" hidden="1" x14ac:dyDescent="0.25">
      <c r="A2360" s="4">
        <v>2358</v>
      </c>
      <c r="B2360" s="72" t="s">
        <v>6850</v>
      </c>
      <c r="C2360" s="72" t="s">
        <v>2475</v>
      </c>
      <c r="D2360" s="215" t="s">
        <v>6877</v>
      </c>
      <c r="E2360" s="23" t="s">
        <v>240</v>
      </c>
      <c r="M2360" s="72" t="s">
        <v>1063</v>
      </c>
      <c r="O2360" s="23" t="s">
        <v>6917</v>
      </c>
      <c r="Q2360" s="72">
        <v>1.5</v>
      </c>
      <c r="T2360" s="268"/>
      <c r="Y2360" s="23" t="s">
        <v>6819</v>
      </c>
    </row>
    <row r="2361" spans="1:25" ht="30" hidden="1" x14ac:dyDescent="0.25">
      <c r="A2361" s="4">
        <v>2359</v>
      </c>
      <c r="B2361" s="72" t="s">
        <v>6850</v>
      </c>
      <c r="C2361" s="72" t="s">
        <v>2475</v>
      </c>
      <c r="D2361" s="215" t="s">
        <v>6877</v>
      </c>
      <c r="E2361" s="23" t="s">
        <v>240</v>
      </c>
      <c r="M2361" s="72" t="s">
        <v>1063</v>
      </c>
      <c r="O2361" s="23" t="s">
        <v>6918</v>
      </c>
      <c r="Q2361" s="72">
        <v>1.5</v>
      </c>
      <c r="T2361" s="268"/>
      <c r="Y2361" s="23" t="s">
        <v>6820</v>
      </c>
    </row>
    <row r="2362" spans="1:25" ht="30" hidden="1" x14ac:dyDescent="0.25">
      <c r="A2362" s="4">
        <v>2360</v>
      </c>
      <c r="B2362" s="72" t="s">
        <v>6850</v>
      </c>
      <c r="C2362" s="72" t="s">
        <v>2475</v>
      </c>
      <c r="D2362" s="215" t="s">
        <v>6878</v>
      </c>
      <c r="E2362" s="23" t="s">
        <v>240</v>
      </c>
      <c r="M2362" s="72" t="s">
        <v>1063</v>
      </c>
      <c r="O2362" s="23" t="s">
        <v>6918</v>
      </c>
      <c r="Q2362" s="72">
        <v>1.5</v>
      </c>
      <c r="T2362" s="268"/>
      <c r="Y2362" s="23" t="s">
        <v>6821</v>
      </c>
    </row>
    <row r="2363" spans="1:25" ht="30" hidden="1" x14ac:dyDescent="0.25">
      <c r="A2363" s="4">
        <v>2361</v>
      </c>
      <c r="B2363" s="72" t="s">
        <v>6850</v>
      </c>
      <c r="C2363" s="72" t="s">
        <v>2475</v>
      </c>
      <c r="D2363" s="215" t="s">
        <v>6878</v>
      </c>
      <c r="E2363" s="23" t="s">
        <v>240</v>
      </c>
      <c r="M2363" s="72" t="s">
        <v>1063</v>
      </c>
      <c r="O2363" s="23" t="s">
        <v>6917</v>
      </c>
      <c r="Q2363" s="72">
        <v>1.5</v>
      </c>
      <c r="T2363" s="268"/>
      <c r="Y2363" s="23" t="s">
        <v>6822</v>
      </c>
    </row>
    <row r="2364" spans="1:25" ht="30" hidden="1" x14ac:dyDescent="0.25">
      <c r="A2364" s="4">
        <v>2362</v>
      </c>
      <c r="B2364" s="72" t="s">
        <v>6850</v>
      </c>
      <c r="C2364" s="72" t="s">
        <v>3028</v>
      </c>
      <c r="D2364" s="215" t="s">
        <v>6878</v>
      </c>
      <c r="E2364" s="23" t="s">
        <v>6908</v>
      </c>
      <c r="M2364" s="72" t="s">
        <v>1063</v>
      </c>
      <c r="O2364" s="23" t="s">
        <v>6919</v>
      </c>
      <c r="Q2364" s="72">
        <v>1.5</v>
      </c>
      <c r="T2364" s="268"/>
      <c r="Y2364" s="23" t="s">
        <v>6823</v>
      </c>
    </row>
    <row r="2365" spans="1:25" ht="30" hidden="1" x14ac:dyDescent="0.25">
      <c r="A2365" s="4">
        <v>2363</v>
      </c>
      <c r="B2365" s="72" t="s">
        <v>6850</v>
      </c>
      <c r="C2365" s="72" t="s">
        <v>2475</v>
      </c>
      <c r="D2365" s="215" t="s">
        <v>6879</v>
      </c>
      <c r="E2365" s="23" t="s">
        <v>240</v>
      </c>
      <c r="M2365" s="72" t="s">
        <v>1063</v>
      </c>
      <c r="O2365" s="23" t="s">
        <v>6918</v>
      </c>
      <c r="Q2365" s="72">
        <v>1.5</v>
      </c>
      <c r="T2365" s="268"/>
      <c r="Y2365" s="23" t="s">
        <v>6824</v>
      </c>
    </row>
    <row r="2366" spans="1:25" ht="30" hidden="1" x14ac:dyDescent="0.25">
      <c r="A2366" s="4">
        <v>2364</v>
      </c>
      <c r="B2366" s="72" t="s">
        <v>6850</v>
      </c>
      <c r="C2366" s="72" t="s">
        <v>2475</v>
      </c>
      <c r="D2366" s="215" t="s">
        <v>6880</v>
      </c>
      <c r="E2366" s="23" t="s">
        <v>240</v>
      </c>
      <c r="M2366" s="72" t="s">
        <v>1063</v>
      </c>
      <c r="O2366" s="23" t="s">
        <v>6918</v>
      </c>
      <c r="Q2366" s="72">
        <v>1.5</v>
      </c>
      <c r="T2366" s="268"/>
      <c r="Y2366" s="23" t="s">
        <v>6825</v>
      </c>
    </row>
    <row r="2367" spans="1:25" ht="30" hidden="1" x14ac:dyDescent="0.25">
      <c r="A2367" s="4">
        <v>2365</v>
      </c>
      <c r="B2367" s="72" t="s">
        <v>6850</v>
      </c>
      <c r="C2367" s="72" t="s">
        <v>3028</v>
      </c>
      <c r="D2367" s="215" t="s">
        <v>6881</v>
      </c>
      <c r="E2367" s="23" t="s">
        <v>6908</v>
      </c>
      <c r="M2367" s="72" t="s">
        <v>1063</v>
      </c>
      <c r="O2367" s="23" t="s">
        <v>6919</v>
      </c>
      <c r="Q2367" s="72">
        <v>1.5</v>
      </c>
      <c r="T2367" s="268"/>
      <c r="Y2367" s="23" t="s">
        <v>6826</v>
      </c>
    </row>
    <row r="2368" spans="1:25" ht="30" hidden="1" x14ac:dyDescent="0.25">
      <c r="A2368" s="4">
        <v>2366</v>
      </c>
      <c r="B2368" s="72" t="s">
        <v>6850</v>
      </c>
      <c r="C2368" s="72" t="s">
        <v>2475</v>
      </c>
      <c r="D2368" s="215" t="s">
        <v>6881</v>
      </c>
      <c r="E2368" s="23" t="s">
        <v>240</v>
      </c>
      <c r="M2368" s="72" t="s">
        <v>1063</v>
      </c>
      <c r="O2368" s="23" t="s">
        <v>6918</v>
      </c>
      <c r="Q2368" s="72">
        <v>1.5</v>
      </c>
      <c r="T2368" s="268"/>
      <c r="Y2368" s="23" t="s">
        <v>6827</v>
      </c>
    </row>
    <row r="2369" spans="1:25" ht="30" hidden="1" x14ac:dyDescent="0.25">
      <c r="A2369" s="4">
        <v>2367</v>
      </c>
      <c r="B2369" s="72" t="s">
        <v>6850</v>
      </c>
      <c r="C2369" s="72" t="s">
        <v>2475</v>
      </c>
      <c r="D2369" s="215" t="s">
        <v>6881</v>
      </c>
      <c r="E2369" s="23" t="s">
        <v>240</v>
      </c>
      <c r="M2369" s="72" t="s">
        <v>1063</v>
      </c>
      <c r="O2369" s="23" t="s">
        <v>6917</v>
      </c>
      <c r="Q2369" s="72">
        <v>1.5</v>
      </c>
      <c r="T2369" s="268"/>
      <c r="Y2369" s="23" t="s">
        <v>6828</v>
      </c>
    </row>
    <row r="2370" spans="1:25" ht="30" hidden="1" x14ac:dyDescent="0.25">
      <c r="A2370" s="4">
        <v>2368</v>
      </c>
      <c r="B2370" s="72" t="s">
        <v>6850</v>
      </c>
      <c r="C2370" s="72" t="s">
        <v>2475</v>
      </c>
      <c r="D2370" s="215" t="s">
        <v>6882</v>
      </c>
      <c r="E2370" s="23" t="s">
        <v>240</v>
      </c>
      <c r="M2370" s="72" t="s">
        <v>1063</v>
      </c>
      <c r="O2370" s="23" t="s">
        <v>6918</v>
      </c>
      <c r="Q2370" s="72">
        <v>1.5</v>
      </c>
      <c r="T2370" s="268"/>
      <c r="Y2370" s="23" t="s">
        <v>6829</v>
      </c>
    </row>
    <row r="2371" spans="1:25" ht="30" hidden="1" x14ac:dyDescent="0.25">
      <c r="A2371" s="4">
        <v>2369</v>
      </c>
      <c r="B2371" s="72" t="s">
        <v>6850</v>
      </c>
      <c r="C2371" s="72" t="s">
        <v>2475</v>
      </c>
      <c r="D2371" s="215" t="s">
        <v>6883</v>
      </c>
      <c r="E2371" s="23" t="s">
        <v>240</v>
      </c>
      <c r="M2371" s="72" t="s">
        <v>1063</v>
      </c>
      <c r="O2371" s="23" t="s">
        <v>6918</v>
      </c>
      <c r="Q2371" s="72">
        <v>1.5</v>
      </c>
      <c r="T2371" s="268"/>
      <c r="Y2371" s="23" t="s">
        <v>6830</v>
      </c>
    </row>
    <row r="2372" spans="1:25" ht="30" hidden="1" x14ac:dyDescent="0.25">
      <c r="A2372" s="4">
        <v>2370</v>
      </c>
      <c r="B2372" s="72" t="s">
        <v>6850</v>
      </c>
      <c r="C2372" s="72" t="s">
        <v>3028</v>
      </c>
      <c r="D2372" s="215" t="s">
        <v>6884</v>
      </c>
      <c r="E2372" s="23" t="s">
        <v>4849</v>
      </c>
      <c r="M2372" s="72" t="s">
        <v>6911</v>
      </c>
      <c r="O2372" s="23" t="s">
        <v>6919</v>
      </c>
      <c r="Q2372" s="72">
        <v>2</v>
      </c>
      <c r="T2372" s="268" t="s">
        <v>57</v>
      </c>
      <c r="Y2372" s="23" t="s">
        <v>6831</v>
      </c>
    </row>
    <row r="2373" spans="1:25" ht="30" hidden="1" x14ac:dyDescent="0.25">
      <c r="A2373" s="4">
        <v>2371</v>
      </c>
      <c r="B2373" s="72" t="s">
        <v>6850</v>
      </c>
      <c r="C2373" s="72" t="s">
        <v>2475</v>
      </c>
      <c r="D2373" s="215" t="s">
        <v>6884</v>
      </c>
      <c r="E2373" s="23" t="s">
        <v>6899</v>
      </c>
      <c r="M2373" s="72" t="s">
        <v>6911</v>
      </c>
      <c r="O2373" s="23" t="s">
        <v>6920</v>
      </c>
      <c r="Q2373" s="72">
        <v>1.6</v>
      </c>
      <c r="T2373" s="268" t="s">
        <v>57</v>
      </c>
      <c r="Y2373" s="23" t="s">
        <v>6832</v>
      </c>
    </row>
    <row r="2374" spans="1:25" ht="30" hidden="1" x14ac:dyDescent="0.25">
      <c r="A2374" s="4">
        <v>2372</v>
      </c>
      <c r="B2374" s="72" t="s">
        <v>6850</v>
      </c>
      <c r="C2374" s="72" t="s">
        <v>3757</v>
      </c>
      <c r="D2374" s="215" t="s">
        <v>6884</v>
      </c>
      <c r="E2374" s="23" t="s">
        <v>6906</v>
      </c>
      <c r="M2374" s="72" t="s">
        <v>3024</v>
      </c>
      <c r="O2374" s="23"/>
      <c r="Q2374" s="72"/>
      <c r="T2374" s="268" t="s">
        <v>57</v>
      </c>
      <c r="Y2374" s="23" t="s">
        <v>6833</v>
      </c>
    </row>
    <row r="2375" spans="1:25" ht="30" hidden="1" x14ac:dyDescent="0.25">
      <c r="A2375" s="4">
        <v>2373</v>
      </c>
      <c r="B2375" s="72" t="s">
        <v>6850</v>
      </c>
      <c r="C2375" s="72" t="s">
        <v>3028</v>
      </c>
      <c r="D2375" s="215" t="s">
        <v>6884</v>
      </c>
      <c r="E2375" s="23" t="s">
        <v>4849</v>
      </c>
      <c r="M2375" s="72" t="s">
        <v>6911</v>
      </c>
      <c r="O2375" s="23" t="s">
        <v>6919</v>
      </c>
      <c r="Q2375" s="72">
        <v>2</v>
      </c>
      <c r="T2375" s="268" t="s">
        <v>57</v>
      </c>
      <c r="Y2375" s="23" t="s">
        <v>6834</v>
      </c>
    </row>
    <row r="2376" spans="1:25" ht="30" hidden="1" x14ac:dyDescent="0.25">
      <c r="A2376" s="4">
        <v>2374</v>
      </c>
      <c r="B2376" s="72" t="s">
        <v>6850</v>
      </c>
      <c r="C2376" s="72" t="s">
        <v>2475</v>
      </c>
      <c r="D2376" s="215" t="s">
        <v>6884</v>
      </c>
      <c r="E2376" s="23" t="s">
        <v>6899</v>
      </c>
      <c r="M2376" s="72" t="s">
        <v>6911</v>
      </c>
      <c r="O2376" s="23" t="s">
        <v>6920</v>
      </c>
      <c r="Q2376" s="72">
        <v>1.6</v>
      </c>
      <c r="T2376" s="268" t="s">
        <v>57</v>
      </c>
      <c r="Y2376" s="23" t="s">
        <v>6835</v>
      </c>
    </row>
    <row r="2377" spans="1:25" ht="30" hidden="1" x14ac:dyDescent="0.25">
      <c r="A2377" s="4">
        <v>2375</v>
      </c>
      <c r="B2377" s="72" t="s">
        <v>6850</v>
      </c>
      <c r="C2377" s="72" t="s">
        <v>3757</v>
      </c>
      <c r="D2377" s="215" t="s">
        <v>6884</v>
      </c>
      <c r="E2377" s="23" t="s">
        <v>6906</v>
      </c>
      <c r="M2377" s="72" t="s">
        <v>3024</v>
      </c>
      <c r="O2377" s="23"/>
      <c r="Q2377" s="72"/>
      <c r="T2377" s="268" t="s">
        <v>57</v>
      </c>
      <c r="Y2377" s="23" t="s">
        <v>6836</v>
      </c>
    </row>
    <row r="2378" spans="1:25" ht="30" hidden="1" x14ac:dyDescent="0.25">
      <c r="A2378" s="4">
        <v>2376</v>
      </c>
      <c r="B2378" s="72" t="s">
        <v>6850</v>
      </c>
      <c r="C2378" s="72" t="s">
        <v>3028</v>
      </c>
      <c r="D2378" s="215" t="s">
        <v>6884</v>
      </c>
      <c r="E2378" s="23" t="s">
        <v>4849</v>
      </c>
      <c r="M2378" s="72" t="s">
        <v>6911</v>
      </c>
      <c r="O2378" s="23" t="s">
        <v>6919</v>
      </c>
      <c r="Q2378" s="72">
        <v>2</v>
      </c>
      <c r="T2378" s="268" t="s">
        <v>57</v>
      </c>
      <c r="Y2378" s="23" t="s">
        <v>6837</v>
      </c>
    </row>
    <row r="2379" spans="1:25" ht="30" hidden="1" x14ac:dyDescent="0.25">
      <c r="A2379" s="4">
        <v>2377</v>
      </c>
      <c r="B2379" s="72" t="s">
        <v>6850</v>
      </c>
      <c r="C2379" s="72" t="s">
        <v>2475</v>
      </c>
      <c r="D2379" s="215" t="s">
        <v>6884</v>
      </c>
      <c r="E2379" s="23" t="s">
        <v>6899</v>
      </c>
      <c r="M2379" s="72" t="s">
        <v>6911</v>
      </c>
      <c r="O2379" s="23" t="s">
        <v>6920</v>
      </c>
      <c r="Q2379" s="72">
        <v>1.6</v>
      </c>
      <c r="T2379" s="268" t="s">
        <v>57</v>
      </c>
      <c r="Y2379" s="23" t="s">
        <v>6838</v>
      </c>
    </row>
    <row r="2380" spans="1:25" ht="30" hidden="1" x14ac:dyDescent="0.25">
      <c r="A2380" s="4">
        <v>2378</v>
      </c>
      <c r="B2380" s="72" t="s">
        <v>6850</v>
      </c>
      <c r="C2380" s="72" t="s">
        <v>3757</v>
      </c>
      <c r="D2380" s="215" t="s">
        <v>6884</v>
      </c>
      <c r="E2380" s="23" t="s">
        <v>6906</v>
      </c>
      <c r="M2380" s="72" t="s">
        <v>3024</v>
      </c>
      <c r="O2380" s="23"/>
      <c r="Q2380" s="72"/>
      <c r="T2380" s="268" t="s">
        <v>57</v>
      </c>
      <c r="Y2380" s="23" t="s">
        <v>6839</v>
      </c>
    </row>
    <row r="2381" spans="1:25" hidden="1" x14ac:dyDescent="0.25">
      <c r="A2381" s="4">
        <v>2379</v>
      </c>
      <c r="B2381" s="72" t="s">
        <v>6850</v>
      </c>
      <c r="C2381" s="72" t="s">
        <v>2475</v>
      </c>
      <c r="D2381" s="215" t="s">
        <v>6885</v>
      </c>
      <c r="E2381" s="23" t="s">
        <v>1034</v>
      </c>
      <c r="M2381" s="72" t="s">
        <v>2045</v>
      </c>
      <c r="O2381" s="23" t="s">
        <v>6916</v>
      </c>
      <c r="Q2381" s="72"/>
      <c r="T2381" s="268" t="s">
        <v>57</v>
      </c>
      <c r="Y2381" s="23" t="s">
        <v>6840</v>
      </c>
    </row>
    <row r="2382" spans="1:25" hidden="1" x14ac:dyDescent="0.25">
      <c r="A2382" s="4">
        <v>2380</v>
      </c>
      <c r="B2382" s="72" t="s">
        <v>6850</v>
      </c>
      <c r="C2382" s="72" t="s">
        <v>2475</v>
      </c>
      <c r="D2382" s="215" t="s">
        <v>6886</v>
      </c>
      <c r="E2382" s="23" t="s">
        <v>1034</v>
      </c>
      <c r="M2382" s="72" t="s">
        <v>2045</v>
      </c>
      <c r="O2382" s="23" t="s">
        <v>6921</v>
      </c>
      <c r="Q2382" s="72">
        <v>1.6</v>
      </c>
      <c r="T2382" s="268" t="s">
        <v>57</v>
      </c>
      <c r="Y2382" s="23" t="s">
        <v>6841</v>
      </c>
    </row>
    <row r="2383" spans="1:25" hidden="1" x14ac:dyDescent="0.25">
      <c r="A2383" s="4">
        <v>2381</v>
      </c>
      <c r="B2383" s="72" t="s">
        <v>6850</v>
      </c>
      <c r="C2383" s="72" t="s">
        <v>2475</v>
      </c>
      <c r="D2383" s="215" t="s">
        <v>6886</v>
      </c>
      <c r="E2383" s="23" t="s">
        <v>1034</v>
      </c>
      <c r="M2383" s="72" t="s">
        <v>2045</v>
      </c>
      <c r="O2383" s="23" t="s">
        <v>6922</v>
      </c>
      <c r="Q2383" s="72">
        <v>1.6</v>
      </c>
      <c r="T2383" s="268" t="s">
        <v>57</v>
      </c>
      <c r="Y2383" s="23" t="s">
        <v>6842</v>
      </c>
    </row>
    <row r="2384" spans="1:25" hidden="1" x14ac:dyDescent="0.25">
      <c r="A2384" s="4">
        <v>2382</v>
      </c>
      <c r="B2384" s="72" t="s">
        <v>6850</v>
      </c>
      <c r="C2384" s="72" t="s">
        <v>3028</v>
      </c>
      <c r="D2384" s="215" t="s">
        <v>6886</v>
      </c>
      <c r="E2384" s="23" t="s">
        <v>1034</v>
      </c>
      <c r="M2384" s="72" t="s">
        <v>2045</v>
      </c>
      <c r="O2384" s="23" t="s">
        <v>6923</v>
      </c>
      <c r="Q2384" s="72"/>
      <c r="T2384" s="268" t="s">
        <v>57</v>
      </c>
      <c r="Y2384" s="23" t="s">
        <v>6843</v>
      </c>
    </row>
    <row r="2385" spans="1:25" hidden="1" x14ac:dyDescent="0.25">
      <c r="A2385" s="4">
        <v>2383</v>
      </c>
      <c r="B2385" s="72" t="s">
        <v>6850</v>
      </c>
      <c r="C2385" s="72" t="s">
        <v>2475</v>
      </c>
      <c r="D2385" s="215" t="s">
        <v>6887</v>
      </c>
      <c r="E2385" s="23" t="s">
        <v>1034</v>
      </c>
      <c r="M2385" s="72" t="s">
        <v>2045</v>
      </c>
      <c r="O2385" s="23" t="s">
        <v>6921</v>
      </c>
      <c r="Q2385" s="72">
        <v>1.6</v>
      </c>
      <c r="T2385" s="268" t="s">
        <v>57</v>
      </c>
      <c r="Y2385" s="23" t="s">
        <v>6844</v>
      </c>
    </row>
    <row r="2386" spans="1:25" hidden="1" x14ac:dyDescent="0.25">
      <c r="A2386" s="4">
        <v>2384</v>
      </c>
      <c r="B2386" s="72" t="s">
        <v>6850</v>
      </c>
      <c r="C2386" s="72" t="s">
        <v>2475</v>
      </c>
      <c r="D2386" s="215" t="s">
        <v>6887</v>
      </c>
      <c r="E2386" s="23" t="s">
        <v>1034</v>
      </c>
      <c r="M2386" s="72" t="s">
        <v>2045</v>
      </c>
      <c r="O2386" s="23" t="s">
        <v>6922</v>
      </c>
      <c r="Q2386" s="72">
        <v>1.6</v>
      </c>
      <c r="T2386" s="268" t="s">
        <v>57</v>
      </c>
      <c r="Y2386" s="23" t="s">
        <v>6845</v>
      </c>
    </row>
    <row r="2387" spans="1:25" hidden="1" x14ac:dyDescent="0.25">
      <c r="A2387" s="4">
        <v>2385</v>
      </c>
      <c r="B2387" s="72" t="s">
        <v>6850</v>
      </c>
      <c r="C2387" s="72" t="s">
        <v>3028</v>
      </c>
      <c r="D2387" s="215" t="s">
        <v>6887</v>
      </c>
      <c r="E2387" s="23" t="s">
        <v>1034</v>
      </c>
      <c r="M2387" s="72" t="s">
        <v>2045</v>
      </c>
      <c r="O2387" s="23" t="s">
        <v>6923</v>
      </c>
      <c r="Q2387" s="72"/>
      <c r="T2387" s="268" t="s">
        <v>57</v>
      </c>
      <c r="Y2387" s="23" t="s">
        <v>6846</v>
      </c>
    </row>
    <row r="2388" spans="1:25" hidden="1" x14ac:dyDescent="0.25">
      <c r="A2388" s="4">
        <v>2386</v>
      </c>
      <c r="B2388" s="72" t="s">
        <v>6850</v>
      </c>
      <c r="C2388" s="72" t="s">
        <v>2475</v>
      </c>
      <c r="D2388" s="215" t="s">
        <v>6888</v>
      </c>
      <c r="E2388" s="23" t="s">
        <v>1034</v>
      </c>
      <c r="M2388" s="72" t="s">
        <v>2045</v>
      </c>
      <c r="O2388" s="23" t="s">
        <v>6921</v>
      </c>
      <c r="Q2388" s="72">
        <v>1.6</v>
      </c>
      <c r="T2388" s="268" t="s">
        <v>57</v>
      </c>
      <c r="Y2388" s="23" t="s">
        <v>6844</v>
      </c>
    </row>
    <row r="2389" spans="1:25" hidden="1" x14ac:dyDescent="0.25">
      <c r="A2389" s="4">
        <v>2387</v>
      </c>
      <c r="B2389" s="72" t="s">
        <v>6850</v>
      </c>
      <c r="C2389" s="72" t="s">
        <v>2475</v>
      </c>
      <c r="D2389" s="215" t="s">
        <v>6888</v>
      </c>
      <c r="E2389" s="23" t="s">
        <v>1034</v>
      </c>
      <c r="M2389" s="72" t="s">
        <v>2045</v>
      </c>
      <c r="O2389" s="23" t="s">
        <v>6922</v>
      </c>
      <c r="Q2389" s="72">
        <v>1.6</v>
      </c>
      <c r="T2389" s="268" t="s">
        <v>57</v>
      </c>
      <c r="Y2389" s="23" t="s">
        <v>6845</v>
      </c>
    </row>
    <row r="2390" spans="1:25" hidden="1" x14ac:dyDescent="0.25">
      <c r="A2390" s="4">
        <v>2388</v>
      </c>
      <c r="B2390" s="72" t="s">
        <v>6850</v>
      </c>
      <c r="C2390" s="72" t="s">
        <v>3028</v>
      </c>
      <c r="D2390" s="215" t="s">
        <v>6888</v>
      </c>
      <c r="E2390" s="23" t="s">
        <v>1034</v>
      </c>
      <c r="M2390" s="72" t="s">
        <v>2045</v>
      </c>
      <c r="O2390" s="23" t="s">
        <v>6923</v>
      </c>
      <c r="Q2390" s="72"/>
      <c r="T2390" s="268" t="s">
        <v>57</v>
      </c>
      <c r="Y2390" s="23" t="s">
        <v>6847</v>
      </c>
    </row>
    <row r="2391" spans="1:25" ht="30" hidden="1" x14ac:dyDescent="0.25">
      <c r="A2391" s="4">
        <v>2389</v>
      </c>
      <c r="B2391" s="72" t="s">
        <v>6850</v>
      </c>
      <c r="C2391" s="72" t="s">
        <v>3682</v>
      </c>
      <c r="D2391" s="215" t="s">
        <v>6889</v>
      </c>
      <c r="E2391" s="23" t="s">
        <v>6909</v>
      </c>
      <c r="M2391" s="72" t="s">
        <v>3024</v>
      </c>
      <c r="O2391" s="23"/>
      <c r="Q2391" s="72"/>
      <c r="T2391" s="268"/>
      <c r="Y2391" s="23" t="s">
        <v>6848</v>
      </c>
    </row>
    <row r="2392" spans="1:25" ht="30" hidden="1" x14ac:dyDescent="0.25">
      <c r="A2392" s="4">
        <v>2390</v>
      </c>
      <c r="B2392" s="72" t="s">
        <v>6850</v>
      </c>
      <c r="C2392" s="72" t="s">
        <v>3682</v>
      </c>
      <c r="D2392" s="215" t="s">
        <v>6890</v>
      </c>
      <c r="E2392" s="23" t="s">
        <v>6910</v>
      </c>
      <c r="M2392" s="72" t="s">
        <v>3024</v>
      </c>
      <c r="O2392" s="23"/>
      <c r="Q2392" s="72"/>
      <c r="T2392" s="268"/>
      <c r="Y2392" s="23" t="s">
        <v>6849</v>
      </c>
    </row>
  </sheetData>
  <sheetProtection sort="0" autoFilter="0"/>
  <autoFilter ref="A1:AE2392" xr:uid="{00000000-0001-0000-0000-000000000000}">
    <filterColumn colId="5">
      <filters>
        <filter val="Поверка"/>
      </filters>
    </filterColumn>
  </autoFilter>
  <mergeCells count="1">
    <mergeCell ref="E183:F183"/>
  </mergeCells>
  <phoneticPr fontId="4" type="noConversion"/>
  <conditionalFormatting sqref="C588">
    <cfRule type="cellIs" dxfId="359" priority="521" operator="equal">
      <formula>"Y"</formula>
    </cfRule>
  </conditionalFormatting>
  <conditionalFormatting sqref="J2:J58 J61:J218 J220:J273 J275:J1715">
    <cfRule type="cellIs" dxfId="358" priority="424" operator="lessThan">
      <formula>0</formula>
    </cfRule>
    <cfRule type="cellIs" dxfId="357" priority="425" operator="lessThan">
      <formula>30</formula>
    </cfRule>
  </conditionalFormatting>
  <conditionalFormatting sqref="J219">
    <cfRule type="cellIs" dxfId="356" priority="141" operator="lessThan">
      <formula>0</formula>
    </cfRule>
    <cfRule type="cellIs" dxfId="355" priority="142" operator="lessThan">
      <formula>30</formula>
    </cfRule>
  </conditionalFormatting>
  <conditionalFormatting sqref="J274">
    <cfRule type="cellIs" dxfId="354" priority="33" operator="lessThan">
      <formula>0</formula>
    </cfRule>
    <cfRule type="cellIs" dxfId="353" priority="34" operator="lessThan">
      <formula>30</formula>
    </cfRule>
  </conditionalFormatting>
  <conditionalFormatting sqref="J59:J60">
    <cfRule type="cellIs" dxfId="352" priority="3" operator="lessThan">
      <formula>0</formula>
    </cfRule>
    <cfRule type="cellIs" dxfId="351" priority="4" operator="lessThan">
      <formula>30</formula>
    </cfRule>
  </conditionalFormatting>
  <pageMargins left="0.7" right="0.7" top="0.75" bottom="0.75" header="0.3" footer="0.3"/>
  <pageSetup paperSize="9" orientation="landscape" verticalDpi="599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3" operator="equal" id="{D9F8C11D-BF65-46E8-AEA2-E68A7E56F420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394" operator="equal" id="{218509BA-0AF0-422B-A393-AC1F0D472F74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96" operator="equal" id="{3DB84623-DCE5-41A1-B2FD-CB1423456E3E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F132:F148 F150:F283 F289:F293 F2:F59 F61:F130</xm:sqref>
        </x14:conditionalFormatting>
        <x14:conditionalFormatting xmlns:xm="http://schemas.microsoft.com/office/excel/2006/main">
          <x14:cfRule type="cellIs" priority="184" operator="equal" id="{1C7B0716-14F0-4B73-AF98-0AAFBAA1DEE5}">
            <xm:f>Выборка!$C$4</xm:f>
            <x14:dxf>
              <fill>
                <patternFill>
                  <bgColor rgb="FF92D050"/>
                </patternFill>
              </fill>
            </x14:dxf>
          </x14:cfRule>
          <xm:sqref>F2:F59 F61:F1715</xm:sqref>
        </x14:conditionalFormatting>
        <x14:conditionalFormatting xmlns:xm="http://schemas.microsoft.com/office/excel/2006/main">
          <x14:cfRule type="cellIs" priority="231" operator="equal" id="{38E1D5AC-1124-4FFB-81B1-EF368B27FBA5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32" operator="equal" id="{2CD671A9-3D78-4BEE-A2CB-0BF279474CC8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F131 F284:F288 F656:F1715</xm:sqref>
        </x14:conditionalFormatting>
        <x14:conditionalFormatting xmlns:xm="http://schemas.microsoft.com/office/excel/2006/main">
          <x14:cfRule type="cellIs" priority="193" operator="equal" id="{8CF8A5DB-728F-42B4-B202-D1AAF08E8EB0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94" operator="equal" id="{81D2EDE4-AEFF-4C9D-9868-D51230470BD4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3003" operator="equal" id="{A732F91C-5A0A-41BD-99F1-5CD26FF6A1DE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005" operator="equal" id="{16B42122-1FD6-43BC-8657-A80A9B555831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F294:F655</xm:sqref>
        </x14:conditionalFormatting>
        <x14:conditionalFormatting xmlns:xm="http://schemas.microsoft.com/office/excel/2006/main">
          <x14:cfRule type="cellIs" priority="460" operator="equal" id="{5B6B993C-EB82-41A0-B554-BF19CDB0CB71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461" operator="equal" id="{C186B444-B16F-4AF0-86E2-F55BE6E1323B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463" operator="equal" id="{C9F2BFF3-A2DD-4922-A32F-81B425A35A51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F390:F419</xm:sqref>
        </x14:conditionalFormatting>
        <x14:conditionalFormatting xmlns:xm="http://schemas.microsoft.com/office/excel/2006/main">
          <x14:cfRule type="cellIs" priority="785" operator="equal" id="{91A6DFD4-CBAB-4C96-BDEA-1793225A8C1E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787" operator="equal" id="{B32891BD-5F6A-4E3A-BCFF-5DC19D138583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F420:F655</xm:sqref>
        </x14:conditionalFormatting>
        <x14:conditionalFormatting xmlns:xm="http://schemas.microsoft.com/office/excel/2006/main">
          <x14:cfRule type="cellIs" priority="207" operator="equal" id="{DBE6C676-3DE3-48C1-9531-4BEC20737745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08" operator="equal" id="{96DA4EDB-80A4-44F9-BFF0-6D36106B7BF7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F656:F674</xm:sqref>
        </x14:conditionalFormatting>
        <x14:conditionalFormatting xmlns:xm="http://schemas.microsoft.com/office/excel/2006/main">
          <x14:cfRule type="cellIs" priority="5973" operator="equal" id="{19491995-C5DA-422A-B796-8FD0B810C914}">
            <xm:f>Выборка!$B$4</xm:f>
            <x14:dxf>
              <fill>
                <patternFill>
                  <bgColor rgb="FF92D050"/>
                </patternFill>
              </fill>
            </x14:dxf>
          </x14:cfRule>
          <xm:sqref>F131:H131 F284:H288 F656:H1715</xm:sqref>
        </x14:conditionalFormatting>
        <x14:conditionalFormatting xmlns:xm="http://schemas.microsoft.com/office/excel/2006/main">
          <x14:cfRule type="cellIs" priority="189" operator="equal" id="{C27B7A14-F67E-4D41-943B-3D1D0F2D061F}">
            <xm:f>Выборка!$B$4</xm:f>
            <x14:dxf>
              <fill>
                <patternFill>
                  <bgColor rgb="FF92D050"/>
                </patternFill>
              </fill>
            </x14:dxf>
          </x14:cfRule>
          <xm:sqref>F149:H149 G150:G159</xm:sqref>
        </x14:conditionalFormatting>
        <x14:conditionalFormatting xmlns:xm="http://schemas.microsoft.com/office/excel/2006/main">
          <x14:cfRule type="cellIs" priority="176" operator="equal" id="{C637F05C-F367-4082-A735-5BA1C426A024}">
            <xm:f>Выборка!$B$4</xm:f>
            <x14:dxf>
              <fill>
                <patternFill>
                  <bgColor rgb="FF92D050"/>
                </patternFill>
              </fill>
            </x14:dxf>
          </x14:cfRule>
          <xm:sqref>H212:H218 H220:H259</xm:sqref>
        </x14:conditionalFormatting>
        <x14:conditionalFormatting xmlns:xm="http://schemas.microsoft.com/office/excel/2006/main">
          <x14:cfRule type="cellIs" priority="150" operator="equal" id="{5A41050E-9BB2-4C84-BE75-A3B4F7B52567}">
            <xm:f>Выборка!$B$4</xm:f>
            <x14:dxf>
              <fill>
                <patternFill>
                  <bgColor rgb="FF92D050"/>
                </patternFill>
              </fill>
            </x14:dxf>
          </x14:cfRule>
          <xm:sqref>H275:H283</xm:sqref>
        </x14:conditionalFormatting>
        <x14:conditionalFormatting xmlns:xm="http://schemas.microsoft.com/office/excel/2006/main">
          <x14:cfRule type="cellIs" priority="5571" operator="equal" id="{28441477-8D48-4775-B4B6-5892B09EB2F7}">
            <xm:f>Выборка!$B$4</xm:f>
            <x14:dxf>
              <fill>
                <patternFill>
                  <bgColor rgb="FF92D050"/>
                </patternFill>
              </fill>
            </x14:dxf>
          </x14:cfRule>
          <xm:sqref>H271:H274</xm:sqref>
        </x14:conditionalFormatting>
        <x14:conditionalFormatting xmlns:xm="http://schemas.microsoft.com/office/excel/2006/main">
          <x14:cfRule type="cellIs" priority="2993" operator="equal" id="{D541C624-69EE-4E89-BB2E-DC751F86B04B}">
            <xm:f>Выборка!$B$4</xm:f>
            <x14:dxf>
              <fill>
                <patternFill>
                  <bgColor rgb="FF92D050"/>
                </patternFill>
              </fill>
            </x14:dxf>
          </x14:cfRule>
          <xm:sqref>F294:H655</xm:sqref>
        </x14:conditionalFormatting>
        <x14:conditionalFormatting xmlns:xm="http://schemas.microsoft.com/office/excel/2006/main">
          <x14:cfRule type="cellIs" priority="775" operator="equal" id="{19DF4332-A641-4D50-8AA0-944F64CA7162}">
            <xm:f>Выборка!$B$4</xm:f>
            <x14:dxf>
              <fill>
                <patternFill>
                  <bgColor rgb="FF92D050"/>
                </patternFill>
              </fill>
            </x14:dxf>
          </x14:cfRule>
          <xm:sqref>F420:F655</xm:sqref>
        </x14:conditionalFormatting>
        <x14:conditionalFormatting xmlns:xm="http://schemas.microsoft.com/office/excel/2006/main">
          <x14:cfRule type="cellIs" priority="7093" operator="equal" id="{44C6A57E-25A0-4E84-941A-8621919E0F4C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7094" operator="equal" id="{83A093CB-A9FA-49F1-926F-0852C0E12AB3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7328" operator="equal" id="{D9A33098-D9A5-47D1-BF82-16CD7B2BFB48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G125 G2:H3 G138 G161:G283</xm:sqref>
        </x14:conditionalFormatting>
        <x14:conditionalFormatting xmlns:xm="http://schemas.microsoft.com/office/excel/2006/main">
          <x14:cfRule type="cellIs" priority="6954" operator="equal" id="{F8238736-EF99-48B2-B8C7-CCAE9772297A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G126:G130 G150:G159 G284:H288</xm:sqref>
        </x14:conditionalFormatting>
        <x14:conditionalFormatting xmlns:xm="http://schemas.microsoft.com/office/excel/2006/main">
          <x14:cfRule type="cellIs" priority="6955" operator="equal" id="{D2C58417-816F-46BB-B0A0-EE007C7DA265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G127:G130 G138 G150:G159 G164:G283</xm:sqref>
        </x14:conditionalFormatting>
        <x14:conditionalFormatting xmlns:xm="http://schemas.microsoft.com/office/excel/2006/main">
          <x14:cfRule type="cellIs" priority="6857" operator="equal" id="{2667BDD0-1403-4B5E-8D39-6465516D1286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6858" operator="equal" id="{CE5759C1-6D8E-4547-9534-0EA8A2906F8A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G133:G134 G118:H120 G50:H59 G61:H116</xm:sqref>
        </x14:conditionalFormatting>
        <x14:conditionalFormatting xmlns:xm="http://schemas.microsoft.com/office/excel/2006/main">
          <x14:cfRule type="cellIs" priority="951" operator="equal" id="{305F4478-7905-4BE0-BB64-220DB0A74132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952" operator="equal" id="{E3F375AA-232E-4AB4-A4A8-743E8579434F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G136</xm:sqref>
        </x14:conditionalFormatting>
        <x14:conditionalFormatting xmlns:xm="http://schemas.microsoft.com/office/excel/2006/main">
          <x14:cfRule type="cellIs" priority="6799" operator="equal" id="{7CAA95DD-CA5B-41F2-8687-2FF1CAD4A0CF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G140:G148</xm:sqref>
        </x14:conditionalFormatting>
        <x14:conditionalFormatting xmlns:xm="http://schemas.microsoft.com/office/excel/2006/main">
          <x14:cfRule type="cellIs" priority="6798" operator="equal" id="{AA95AE12-03E4-4B46-BF49-F8C61E41E3BB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G140:G148</xm:sqref>
        </x14:conditionalFormatting>
        <x14:conditionalFormatting xmlns:xm="http://schemas.microsoft.com/office/excel/2006/main">
          <x14:cfRule type="cellIs" priority="6763" operator="equal" id="{31E21786-CEFC-43C1-A1CB-D99FAA575C43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329" operator="equal" id="{142C274E-AD45-429C-834C-E395CD423956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G2:H3 G125 G161:G164</xm:sqref>
        </x14:conditionalFormatting>
        <x14:conditionalFormatting xmlns:xm="http://schemas.microsoft.com/office/excel/2006/main">
          <x14:cfRule type="cellIs" priority="395" operator="equal" id="{82EC3844-EA1C-4F42-B309-8845CFF95533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397" operator="equal" id="{E6D99211-E83E-43EC-8B09-C31433EBD84E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equal" id="{8222F123-FC7C-40D4-B2F7-AB59E730A2E3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399" operator="equal" id="{02C51A11-14BC-4D12-83A7-4DF1F2B7630D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400" operator="equal" id="{09598943-B768-4A97-963A-8B98BEA16A6E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G125:H130 G132:H134 G2:H59 G138:H148 G61:H123</xm:sqref>
        </x14:conditionalFormatting>
        <x14:conditionalFormatting xmlns:xm="http://schemas.microsoft.com/office/excel/2006/main">
          <x14:cfRule type="cellIs" priority="7296" operator="equal" id="{CDE1590F-3F33-4853-B72B-3E785E76505E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7297" operator="equal" id="{9AD7CD2F-E4E6-4159-B52B-D4CBBB2EAF8B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G4:H5</xm:sqref>
        </x14:conditionalFormatting>
        <x14:conditionalFormatting xmlns:xm="http://schemas.microsoft.com/office/excel/2006/main">
          <x14:cfRule type="cellIs" priority="7283" operator="equal" id="{B6F40AFD-5E1E-4CEF-BDC3-CC08B50B7627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7284" operator="equal" id="{75C40C7B-23F6-4583-9C13-5902BC53968F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G6:H6 G132:H132</xm:sqref>
        </x14:conditionalFormatting>
        <x14:conditionalFormatting xmlns:xm="http://schemas.microsoft.com/office/excel/2006/main">
          <x14:cfRule type="cellIs" priority="401" operator="equal" id="{7B386ADF-02F9-4774-BE26-9E1553402169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402" operator="equal" id="{D9981364-C807-4534-A21B-AE3DE5F8E805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G7:H45</xm:sqref>
        </x14:conditionalFormatting>
        <x14:conditionalFormatting xmlns:xm="http://schemas.microsoft.com/office/excel/2006/main">
          <x14:cfRule type="cellIs" priority="7255" operator="equal" id="{095FE87D-EB54-4C3F-A80D-8991D5382F8B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7256" operator="equal" id="{90FB0297-C579-434E-8449-A3BD65062B78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G46:H46</xm:sqref>
        </x14:conditionalFormatting>
        <x14:conditionalFormatting xmlns:xm="http://schemas.microsoft.com/office/excel/2006/main">
          <x14:cfRule type="cellIs" priority="7242" operator="equal" id="{9D94E39A-B361-4649-B3D8-28F7F8F229E8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7243" operator="equal" id="{930D16E9-B80C-4175-9BA2-6CC33E977BAF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G47:H47</xm:sqref>
        </x14:conditionalFormatting>
        <x14:conditionalFormatting xmlns:xm="http://schemas.microsoft.com/office/excel/2006/main">
          <x14:cfRule type="cellIs" priority="7229" operator="equal" id="{65D622DC-9364-4B5E-91C6-A60FE382C01B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7230" operator="equal" id="{3B3E2C26-CA0C-4EDF-AAB5-F2623BE49E97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G48:H49</xm:sqref>
        </x14:conditionalFormatting>
        <x14:conditionalFormatting xmlns:xm="http://schemas.microsoft.com/office/excel/2006/main">
          <x14:cfRule type="cellIs" priority="386" operator="equal" id="{BECB6B8C-604C-40E0-A5E8-CBC05FE430CE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387" operator="equal" id="{84B8A56D-FA55-44CC-BB32-5071E4A85CBD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G117:H117</xm:sqref>
        </x14:conditionalFormatting>
        <x14:conditionalFormatting xmlns:xm="http://schemas.microsoft.com/office/excel/2006/main">
          <x14:cfRule type="cellIs" priority="7026" operator="equal" id="{193BBA71-C280-4CE7-82C5-C095DB08D0B2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7027" operator="equal" id="{754CD0D9-9107-4757-88D7-93C3A46993B2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G122:H123</xm:sqref>
        </x14:conditionalFormatting>
        <x14:conditionalFormatting xmlns:xm="http://schemas.microsoft.com/office/excel/2006/main">
          <x14:cfRule type="cellIs" priority="252" operator="equal" id="{B2ADF22D-38D4-4005-8D53-8969933B8D8A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253" operator="equal" id="{8878FE5D-332E-44EB-9C5F-81ECA9023E47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254" operator="equal" id="{F08EE6E7-22D7-45EB-AA30-1AEBE8478385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255" operator="equal" id="{F21D700D-A40D-4850-9046-A9133980AB10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256" operator="equal" id="{940D7121-2A72-45DB-9620-4C78F434E022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57" operator="equal" id="{EE77F000-3125-4610-95DB-B8928EE5E63B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258" operator="equal" id="{681F6272-3279-4B5E-8B14-0892A137D424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G124:H124</xm:sqref>
        </x14:conditionalFormatting>
        <x14:conditionalFormatting xmlns:xm="http://schemas.microsoft.com/office/excel/2006/main">
          <x14:cfRule type="cellIs" priority="6965" operator="equal" id="{ACEC8E8D-FAF6-445A-A94C-DB95212B2578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G126:H126</xm:sqref>
        </x14:conditionalFormatting>
        <x14:conditionalFormatting xmlns:xm="http://schemas.microsoft.com/office/excel/2006/main">
          <x14:cfRule type="cellIs" priority="225" operator="equal" id="{F1E4F5B4-6802-423A-BF8B-01EE37431AE7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227" operator="equal" id="{BE736B79-C037-485E-9568-4A7BFC5356A6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228" operator="equal" id="{D5334A36-CC52-41A5-B3B6-149F471C2AEA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229" operator="equal" id="{1EEF118F-1589-4C5A-9B99-FB573F249F42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33" operator="equal" id="{594A6677-E751-4CD5-AA2A-EFA0F8691530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234" operator="equal" id="{393D8917-5CBE-4302-9B85-B9C77EE608E7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G131:H131 G656:H1715</xm:sqref>
        </x14:conditionalFormatting>
        <x14:conditionalFormatting xmlns:xm="http://schemas.microsoft.com/office/excel/2006/main">
          <x14:cfRule type="cellIs" priority="6834" operator="equal" id="{54881F6F-D49F-402E-AB62-0FE4A2EA274B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6835" operator="equal" id="{841CFF13-250E-4D7E-80FF-A36E3EAFF541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G135:H135</xm:sqref>
        </x14:conditionalFormatting>
        <x14:conditionalFormatting xmlns:xm="http://schemas.microsoft.com/office/excel/2006/main">
          <x14:cfRule type="cellIs" priority="935" operator="equal" id="{DC526F05-7A8D-4944-9FFF-FE3C2F265ADA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936" operator="equal" id="{B4975F49-8D0B-470C-9569-7486FB1E07AD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937" operator="equal" id="{C6B458E9-4E8B-4431-B58A-A28EA6CD0531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938" operator="equal" id="{57FA461B-EFFA-4BBD-8BA1-0A0A1F969EE8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939" operator="equal" id="{BEE77775-A07B-4C07-99F7-F1C6C5442D8D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G135:H137</xm:sqref>
        </x14:conditionalFormatting>
        <x14:conditionalFormatting xmlns:xm="http://schemas.microsoft.com/office/excel/2006/main">
          <x14:cfRule type="cellIs" priority="968" operator="equal" id="{9B88BC56-9CC1-406E-BD8A-46DCF32C7F66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969" operator="equal" id="{041953CA-1A28-4761-B12B-2E0B1D8E2A64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G137:H137</xm:sqref>
        </x14:conditionalFormatting>
        <x14:conditionalFormatting xmlns:xm="http://schemas.microsoft.com/office/excel/2006/main">
          <x14:cfRule type="cellIs" priority="6730" operator="equal" id="{78B86A78-348A-4ECC-A3AB-1D892A8FCAE0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6731" operator="equal" id="{1A2777DF-69BE-45F8-A444-E18DD587A50D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G139:H139</xm:sqref>
        </x14:conditionalFormatting>
        <x14:conditionalFormatting xmlns:xm="http://schemas.microsoft.com/office/excel/2006/main">
          <x14:cfRule type="cellIs" priority="190" operator="equal" id="{A0074EA0-F795-4D2D-9137-CFAF14BC3932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191" operator="equal" id="{CD44155A-0120-4490-9EFF-BD054516B0F3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192" operator="equal" id="{BA979574-A11E-432D-9F77-359A39BCD330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195" operator="equal" id="{A006AD9E-394B-4EF7-9949-61856F524D0C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96" operator="equal" id="{B0C9C6B7-B3B4-4030-9A71-495928BD16EB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G149:H149 G150:G159</xm:sqref>
        </x14:conditionalFormatting>
        <x14:conditionalFormatting xmlns:xm="http://schemas.microsoft.com/office/excel/2006/main">
          <x14:cfRule type="cellIs" priority="188" operator="equal" id="{F0A34C09-AFD3-4F55-B491-910F77574EFD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m:sqref>G189:G283 G149:H188 G284:H655 H189:H211</xm:sqref>
        </x14:conditionalFormatting>
        <x14:conditionalFormatting xmlns:xm="http://schemas.microsoft.com/office/excel/2006/main">
          <x14:cfRule type="cellIs" priority="6726" operator="equal" id="{81049202-4CD5-4044-9F73-990873D28E34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6727" operator="equal" id="{FFB08A4B-26A2-44EC-BEDD-9215D85C395B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6728" operator="equal" id="{EED5E6E5-27D8-4DE9-B8CE-2C24E7302B67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6729" operator="equal" id="{686BC234-8B61-4D3F-8F5F-4B0D3721156E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G189:G283 G289:H293 G150:H188 H189:H211</xm:sqref>
        </x14:conditionalFormatting>
        <x14:conditionalFormatting xmlns:xm="http://schemas.microsoft.com/office/excel/2006/main">
          <x14:cfRule type="cellIs" priority="6775" operator="equal" id="{4138FF70-95B2-42EE-A83F-56F05831989B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6776" operator="equal" id="{5A2F364C-5E4C-4CD0-A134-B261C6DD894A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G160:H160</xm:sqref>
        </x14:conditionalFormatting>
        <x14:conditionalFormatting xmlns:xm="http://schemas.microsoft.com/office/excel/2006/main">
          <x14:cfRule type="cellIs" priority="6751" operator="equal" id="{386FC13C-898E-4205-B17F-055AE29413FC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G163:H163</xm:sqref>
        </x14:conditionalFormatting>
        <x14:conditionalFormatting xmlns:xm="http://schemas.microsoft.com/office/excel/2006/main">
          <x14:cfRule type="cellIs" priority="182" operator="equal" id="{EE3E1125-0698-49D6-AAB8-207E397F0E60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83" operator="equal" id="{EF91E91C-5689-44A1-8C23-5E76689B784A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177" operator="equal" id="{0663A2A5-EE7F-49A5-8AE7-0D8218F7836B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178" operator="equal" id="{CB8CA6C5-1605-411E-A4DD-882D9EB67B4D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179" operator="equal" id="{28C83DEE-6703-45C4-95EB-853ED8BC58A4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H212:H218 H220:H259 G284:H288</xm:sqref>
        </x14:conditionalFormatting>
        <x14:conditionalFormatting xmlns:xm="http://schemas.microsoft.com/office/excel/2006/main">
          <x14:cfRule type="cellIs" priority="175" operator="equal" id="{F41019EE-FB1D-4721-BA35-7E0D31E72F54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m:sqref>H212:H218 H220:H274</xm:sqref>
        </x14:conditionalFormatting>
        <x14:conditionalFormatting xmlns:xm="http://schemas.microsoft.com/office/excel/2006/main">
          <x14:cfRule type="cellIs" priority="6224" operator="equal" id="{7F91A9DF-D224-402B-8C10-04F2709E8E0D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6225" operator="equal" id="{1342AA17-2E27-4C52-992C-B278D1302916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6583" operator="equal" id="{D1EF60B2-A93F-4671-94B1-44236DE187A2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6584" operator="equal" id="{19C5AEB9-9D0B-4952-8660-975F78CD7242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H220:H223</xm:sqref>
        </x14:conditionalFormatting>
        <x14:conditionalFormatting xmlns:xm="http://schemas.microsoft.com/office/excel/2006/main">
          <x14:cfRule type="cellIs" priority="5048" operator="equal" id="{F2033296-C436-4121-9E93-53C9917F0A14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5049" operator="equal" id="{AABA97F4-708C-4F69-A2E2-1704BE54FD63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H227:H233</xm:sqref>
        </x14:conditionalFormatting>
        <x14:conditionalFormatting xmlns:xm="http://schemas.microsoft.com/office/excel/2006/main">
          <x14:cfRule type="cellIs" priority="6499" operator="equal" id="{5B28FBF4-0412-4562-AD84-9066F02EB4D6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6500" operator="equal" id="{9528537B-6155-4621-BB16-7CE8D2FC0353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6373" operator="equal" id="{D7124748-F61E-428E-8320-C2CD676C1CB9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6374" operator="equal" id="{D8DBC477-387C-4CF1-9FE9-2E4B42FD962E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H238:H243</xm:sqref>
        </x14:conditionalFormatting>
        <x14:conditionalFormatting xmlns:xm="http://schemas.microsoft.com/office/excel/2006/main">
          <x14:cfRule type="cellIs" priority="220" operator="equal" id="{31B77344-09FA-4EF1-A2DD-C2B4FC53BA5E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221" operator="equal" id="{657A513A-5DD2-444C-8403-8247DC8981C8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H247:H259</xm:sqref>
        </x14:conditionalFormatting>
        <x14:conditionalFormatting xmlns:xm="http://schemas.microsoft.com/office/excel/2006/main">
          <x14:cfRule type="cellIs" priority="4990" operator="equal" id="{58CEA961-1775-4A84-8560-695DDCB24BB9}">
            <xm:f>Выборка!$B$4</xm:f>
            <x14:dxf>
              <fill>
                <patternFill>
                  <bgColor rgb="FF92D050"/>
                </patternFill>
              </fill>
            </x14:dxf>
          </x14:cfRule>
          <xm:sqref>H268:H270</xm:sqref>
        </x14:conditionalFormatting>
        <x14:conditionalFormatting xmlns:xm="http://schemas.microsoft.com/office/excel/2006/main">
          <x14:cfRule type="cellIs" priority="4991" operator="equal" id="{29CF4B1A-DF63-4A9B-95DF-493073DF3F07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4992" operator="equal" id="{81CBE24E-F457-4A1B-B825-90F0994E172A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4993" operator="equal" id="{B661A31B-8766-4555-934C-A0E1FC9D0C12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H269:H270</xm:sqref>
        </x14:conditionalFormatting>
        <x14:conditionalFormatting xmlns:xm="http://schemas.microsoft.com/office/excel/2006/main">
          <x14:cfRule type="cellIs" priority="4994" operator="equal" id="{F1B1A785-7A96-436F-9FC4-5FB18E08E66D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4995" operator="equal" id="{87C43985-BFF1-4DE9-AB97-43F22CDB8837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5572" operator="equal" id="{52E8E760-821E-4509-B15C-974F0B889E40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5573" operator="equal" id="{AB133127-2F60-46DE-99B2-5D9C5E1E5DF2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5574" operator="equal" id="{4CCBE347-995E-49D3-850C-E8F8BC8B7BDB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H271:H274</xm:sqref>
        </x14:conditionalFormatting>
        <x14:conditionalFormatting xmlns:xm="http://schemas.microsoft.com/office/excel/2006/main">
          <x14:cfRule type="cellIs" priority="5881" operator="equal" id="{B81FE54F-033A-484C-A490-1BB27DFB1D4C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5882" operator="equal" id="{65C40228-7AE2-4AA4-8142-E78099570FE1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5861" operator="equal" id="{F90051E2-AB05-4E6C-ABD3-563FBE4BEB1D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H273:H274 H276</xm:sqref>
        </x14:conditionalFormatting>
        <x14:conditionalFormatting xmlns:xm="http://schemas.microsoft.com/office/excel/2006/main">
          <x14:cfRule type="cellIs" priority="5860" operator="equal" id="{D300FD73-47B4-4207-BBDE-00AAFFFC8E6B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H273:H274</xm:sqref>
        </x14:conditionalFormatting>
        <x14:conditionalFormatting xmlns:xm="http://schemas.microsoft.com/office/excel/2006/main">
          <x14:cfRule type="cellIs" priority="169" operator="equal" id="{DF9E2D05-A24E-4280-9EA0-09951719DC2D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70" operator="equal" id="{ED19FDF7-A8D5-49BF-A7D6-46C1ACAB243A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149" operator="equal" id="{0D5DA77E-7654-4C7E-9ECD-EC66531FF609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151" operator="equal" id="{9C555533-EF8C-47DD-A04E-18BDE15CCC45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152" operator="equal" id="{1AE38391-57DF-4BF5-8B8D-EF85A82FC15C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153" operator="equal" id="{C85DA51E-5289-42BF-AE01-CBEF8F3AE5F3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H275:H283</xm:sqref>
        </x14:conditionalFormatting>
        <x14:conditionalFormatting xmlns:xm="http://schemas.microsoft.com/office/excel/2006/main">
          <x14:cfRule type="cellIs" priority="5576" operator="equal" id="{86C1DDCD-0C0E-438D-A9E0-F2FBF682C9E5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H277:H282 G284:H288</xm:sqref>
        </x14:conditionalFormatting>
        <x14:conditionalFormatting xmlns:xm="http://schemas.microsoft.com/office/excel/2006/main">
          <x14:cfRule type="cellIs" priority="156" operator="equal" id="{85D94EBA-1055-49E1-9E60-37F22F789131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57" operator="equal" id="{9533F65D-51A0-4203-AA4D-D1A52035E1E3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H283</xm:sqref>
        </x14:conditionalFormatting>
        <x14:conditionalFormatting xmlns:xm="http://schemas.microsoft.com/office/excel/2006/main">
          <x14:cfRule type="cellIs" priority="5575" operator="equal" id="{4BAB0780-D23E-43C9-9D55-62C4C1ADF21C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H276:H282</xm:sqref>
        </x14:conditionalFormatting>
        <x14:conditionalFormatting xmlns:xm="http://schemas.microsoft.com/office/excel/2006/main">
          <x14:cfRule type="cellIs" priority="5302" operator="equal" id="{B37B01AB-A3AB-492D-B203-19DDD1BD3187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5303" operator="equal" id="{DA2D551B-DBD6-40AF-A759-0A173BD0C923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G289:H291</xm:sqref>
        </x14:conditionalFormatting>
        <x14:conditionalFormatting xmlns:xm="http://schemas.microsoft.com/office/excel/2006/main">
          <x14:cfRule type="cellIs" priority="595" operator="equal" id="{C9E775D4-8B33-4CED-904B-10A1A5DC13BB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596" operator="equal" id="{99C00779-EDD2-4E3B-9A48-5574DD39887F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G292:H293</xm:sqref>
        </x14:conditionalFormatting>
        <x14:conditionalFormatting xmlns:xm="http://schemas.microsoft.com/office/excel/2006/main">
          <x14:cfRule type="cellIs" priority="5195" operator="equal" id="{F2CB3266-2FEA-4AB2-ACBE-3BDFBBE0A910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5196" operator="equal" id="{41030731-3911-48B7-A6C5-ADC30A57DF80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G294:H296</xm:sqref>
        </x14:conditionalFormatting>
        <x14:conditionalFormatting xmlns:xm="http://schemas.microsoft.com/office/excel/2006/main">
          <x14:cfRule type="cellIs" priority="2994" operator="equal" id="{A5B29826-C7AE-49D6-B820-A88558E1BC95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2995" operator="equal" id="{08E28BAC-7DE7-407C-8B84-6F77F9F44B57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2996" operator="equal" id="{97ED0C4F-6078-439C-9C17-15F3D3832B43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G294:H655</xm:sqref>
        </x14:conditionalFormatting>
        <x14:conditionalFormatting xmlns:xm="http://schemas.microsoft.com/office/excel/2006/main">
          <x14:cfRule type="cellIs" priority="5175" operator="equal" id="{95C094CE-EA16-40A4-B39D-8DB1BE21F4BE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G297:H297</xm:sqref>
        </x14:conditionalFormatting>
        <x14:conditionalFormatting xmlns:xm="http://schemas.microsoft.com/office/excel/2006/main">
          <x14:cfRule type="cellIs" priority="4971" operator="equal" id="{1C602FE3-5C5D-4558-B17B-7B1F18C05926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G297:H655</xm:sqref>
        </x14:conditionalFormatting>
        <x14:conditionalFormatting xmlns:xm="http://schemas.microsoft.com/office/excel/2006/main">
          <x14:cfRule type="cellIs" priority="5154" operator="equal" id="{BC010627-36A0-474C-A662-8833EEC81FE7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G298:H298</xm:sqref>
        </x14:conditionalFormatting>
        <x14:conditionalFormatting xmlns:xm="http://schemas.microsoft.com/office/excel/2006/main">
          <x14:cfRule type="cellIs" priority="4972" operator="equal" id="{61BE21B8-06D0-4C3B-852A-7C44AC1D4AA1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G299:H655</xm:sqref>
        </x14:conditionalFormatting>
        <x14:conditionalFormatting xmlns:xm="http://schemas.microsoft.com/office/excel/2006/main">
          <x14:cfRule type="cellIs" priority="390" operator="equal" id="{7107246B-B332-4AB8-8E92-22E7B4D6698F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391" operator="equal" id="{CB71DD37-9D0B-4EBE-A9D1-1A98EA263956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H125:H134 H2:H59 H284:H1715 H138:H211 H61:H123</xm:sqref>
        </x14:conditionalFormatting>
        <x14:conditionalFormatting xmlns:xm="http://schemas.microsoft.com/office/excel/2006/main">
          <x14:cfRule type="cellIs" priority="7036" operator="equal" id="{EB64857A-4410-402E-8477-2AC822B3CCC0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7037" operator="equal" id="{97B1DB74-FF25-4B2B-A74C-CAC1631DA269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H121 H164:H211</xm:sqref>
        </x14:conditionalFormatting>
        <x14:conditionalFormatting xmlns:xm="http://schemas.microsoft.com/office/excel/2006/main">
          <x14:cfRule type="cellIs" priority="6912" operator="equal" id="{FC1FFC3F-10E9-417A-AB01-D8B37F25111D}">
            <xm:f>Выборка!$D$4</xm:f>
            <x14:dxf>
              <fill>
                <patternFill>
                  <bgColor rgb="FF00B0F0"/>
                </patternFill>
              </fill>
            </x14:dxf>
          </x14:cfRule>
          <xm:sqref>H121:H123 H125:H131 H138:H159 H255:H655 H161:H218</xm:sqref>
        </x14:conditionalFormatting>
        <x14:conditionalFormatting xmlns:xm="http://schemas.microsoft.com/office/excel/2006/main">
          <x14:cfRule type="cellIs" priority="7046" operator="equal" id="{9C3E43B7-D9C5-496A-947E-F4A261C0812F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7047" operator="equal" id="{327C0ACA-6202-454D-9BCD-AD11DBA79828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H161:H162 H217:H218 H224:H226 H234 H236:H237 H244:H246 H125:H127</xm:sqref>
        </x14:conditionalFormatting>
        <x14:conditionalFormatting xmlns:xm="http://schemas.microsoft.com/office/excel/2006/main">
          <x14:cfRule type="cellIs" priority="250" operator="equal" id="{CB651D45-3DE5-48BC-8792-9F546AD02227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251" operator="equal" id="{AD23FFD3-3D5D-4080-B0F3-00F7C2F3F69F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943" operator="equal" id="{C11145BF-A656-4EC9-B915-829CB4AAF101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H126:H130 H138</xm:sqref>
        </x14:conditionalFormatting>
        <x14:conditionalFormatting xmlns:xm="http://schemas.microsoft.com/office/excel/2006/main">
          <x14:cfRule type="cellIs" priority="6944" operator="equal" id="{21E0589D-20D1-451F-9AF8-BB1AA343BA71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H127:H130 H138</xm:sqref>
        </x14:conditionalFormatting>
        <x14:conditionalFormatting xmlns:xm="http://schemas.microsoft.com/office/excel/2006/main">
          <x14:cfRule type="cellIs" priority="6836" operator="equal" id="{43DE8AD6-6BB9-4DE5-BCBB-5EDBEE0A2D11}">
            <xm:f>Выборка!$D$4</xm:f>
            <x14:dxf>
              <fill>
                <patternFill>
                  <bgColor rgb="FF00B0F0"/>
                </patternFill>
              </fill>
            </x14:dxf>
          </x14:cfRule>
          <x14:cfRule type="cellIs" priority="6844" operator="equal" id="{888F013B-174A-4ED3-9505-5CDB330465ED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6845" operator="equal" id="{4EDF5B0C-DEF5-4196-AE3D-8E3544F7A3B5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933" operator="equal" id="{1EBD64C8-5EC1-49FE-BA1E-98AF892CFC8A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934" operator="equal" id="{BDDED982-847C-41F8-A91E-823423782050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H135:H137</xm:sqref>
        </x14:conditionalFormatting>
        <x14:conditionalFormatting xmlns:xm="http://schemas.microsoft.com/office/excel/2006/main">
          <x14:cfRule type="cellIs" priority="932" operator="equal" id="{0EDEAECC-7D79-4898-8131-971718F0E7A0}">
            <xm:f>Выборка!$D$4</xm:f>
            <x14:dxf>
              <fill>
                <patternFill>
                  <bgColor rgb="FF00B0F0"/>
                </patternFill>
              </fill>
            </x14:dxf>
          </x14:cfRule>
          <x14:cfRule type="cellIs" priority="940" operator="equal" id="{AB170666-5D55-48AA-A534-F015C5DAAFB6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941" operator="equal" id="{72E9DE8C-C457-4F63-B677-3DA570A35709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6808" operator="equal" id="{B84390E6-6E99-4D01-B288-A6A9070E9ABC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6809" operator="equal" id="{97EB80E4-8CA6-4E0A-AEE8-5AE35E9830F4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H140:H145</xm:sqref>
        </x14:conditionalFormatting>
        <x14:conditionalFormatting xmlns:xm="http://schemas.microsoft.com/office/excel/2006/main">
          <x14:cfRule type="cellIs" priority="6788" operator="equal" id="{E94700A2-BEE0-45AA-A87F-8F3E21E2748F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H146:H148 H150:H159</xm:sqref>
        </x14:conditionalFormatting>
        <x14:conditionalFormatting xmlns:xm="http://schemas.microsoft.com/office/excel/2006/main">
          <x14:cfRule type="cellIs" priority="6787" operator="equal" id="{64C3C795-0B98-4381-B2C3-A8E220506EFA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H146:H148 H150:H159</xm:sqref>
        </x14:conditionalFormatting>
        <x14:conditionalFormatting xmlns:xm="http://schemas.microsoft.com/office/excel/2006/main">
          <x14:cfRule type="cellIs" priority="172" operator="equal" id="{9DB04EB9-705D-4D75-959F-A7878AEE6EF3}">
            <xm:f>Выборка!$D$4</xm:f>
            <x14:dxf>
              <fill>
                <patternFill>
                  <bgColor rgb="FF00B0F0"/>
                </patternFill>
              </fill>
            </x14:dxf>
          </x14:cfRule>
          <xm:sqref>H220:H253</xm:sqref>
        </x14:conditionalFormatting>
        <x14:conditionalFormatting xmlns:xm="http://schemas.microsoft.com/office/excel/2006/main">
          <x14:cfRule type="cellIs" priority="6752" operator="equal" id="{07A6B422-FE4D-4B7D-AD08-7D1430453C7A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73" operator="equal" id="{8D4E7E6E-A559-4643-9FFF-7CD0FBF4CF0E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174" operator="equal" id="{73DC00D4-E5AC-48E7-96A4-355C67B0E147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H212:H218 H220:H274</xm:sqref>
        </x14:conditionalFormatting>
        <x14:conditionalFormatting xmlns:xm="http://schemas.microsoft.com/office/excel/2006/main">
          <x14:cfRule type="cellIs" priority="6689" operator="equal" id="{A4DFE4E2-8962-4D69-B288-2A7EA3344DC2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H213:H214</xm:sqref>
        </x14:conditionalFormatting>
        <x14:conditionalFormatting xmlns:xm="http://schemas.microsoft.com/office/excel/2006/main">
          <x14:cfRule type="cellIs" priority="6245" operator="equal" id="{85D6BF0F-9C9F-4766-8CA4-964530933FBB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H213:H215</xm:sqref>
        </x14:conditionalFormatting>
        <x14:conditionalFormatting xmlns:xm="http://schemas.microsoft.com/office/excel/2006/main">
          <x14:cfRule type="cellIs" priority="6246" operator="equal" id="{71570780-9333-4243-9165-69DB02D79323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5971" operator="equal" id="{C048AEC8-B766-49C0-A716-74E358A439FE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H260:H267 H271</xm:sqref>
        </x14:conditionalFormatting>
        <x14:conditionalFormatting xmlns:xm="http://schemas.microsoft.com/office/excel/2006/main">
          <x14:cfRule type="cellIs" priority="5970" operator="equal" id="{9AF4F40B-3628-4403-A9BA-05445A9F6F3D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H260:H267 H271</xm:sqref>
        </x14:conditionalFormatting>
        <x14:conditionalFormatting xmlns:xm="http://schemas.microsoft.com/office/excel/2006/main">
          <x14:cfRule type="cellIs" priority="5966" operator="equal" id="{C4BD2D22-D06F-4CAB-B9EE-3CEC5C6290A1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5967" operator="equal" id="{F7F3993C-0534-49CF-A4D6-73809D34BCB0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5968" operator="equal" id="{F39A12F2-1CB8-43F2-8D9F-A2148121AA04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5969" operator="equal" id="{36FBEBCB-34A0-4D39-A4F8-A916284C8CFB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H260:H267</xm:sqref>
        </x14:conditionalFormatting>
        <x14:conditionalFormatting xmlns:xm="http://schemas.microsoft.com/office/excel/2006/main">
          <x14:cfRule type="cellIs" priority="5920" operator="equal" id="{C7CE6C9A-F3F9-4BCF-AF52-095AD012B797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5921" operator="equal" id="{F51F2DBA-20DA-4446-81A6-394DD331292E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5922" operator="equal" id="{26742C16-6868-4C71-8623-4623EB49E0A6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5923" operator="equal" id="{735A8B82-1DD5-41C4-902D-A20B35C03DA0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5924" operator="equal" id="{C6AE9175-4900-44E9-AF65-5C774619C66D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5902" operator="equal" id="{9C2DE70B-5EBA-4238-879C-EA51A16204FB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5903" operator="equal" id="{DDAC2D52-73E8-4723-A044-EAF519F325D0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147" operator="equal" id="{9B0EF547-69EC-43D6-A481-3DA3165E4464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148" operator="equal" id="{2BF168B1-B2BC-43E4-8615-E2D7D5E0F019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H275:H283</xm:sqref>
        </x14:conditionalFormatting>
        <x14:conditionalFormatting xmlns:xm="http://schemas.microsoft.com/office/excel/2006/main">
          <x14:cfRule type="cellIs" priority="197" operator="equal" id="{901F3311-3C19-491E-9125-E651C591D1A9}">
            <xm:f>Выборка!$D$4</xm:f>
            <x14:dxf>
              <fill>
                <patternFill>
                  <bgColor rgb="FF00B0F0"/>
                </patternFill>
              </fill>
            </x14:dxf>
          </x14:cfRule>
          <xm:sqref>H656:H674</xm:sqref>
        </x14:conditionalFormatting>
        <x14:conditionalFormatting xmlns:xm="http://schemas.microsoft.com/office/excel/2006/main">
          <x14:cfRule type="cellIs" priority="135" operator="equal" id="{110B2677-6969-4BF0-A567-CF8C04D365F3}">
            <xm:f>Выборка!$B$4</xm:f>
            <x14:dxf>
              <fill>
                <patternFill>
                  <bgColor rgb="FF92D05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144" operator="equal" id="{F2CF6701-1FAE-4152-B132-D023BB977D38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134" operator="equal" id="{EC5FEB86-D572-45C2-8BFE-F33CEF145B7B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136" operator="equal" id="{021670D6-E014-42EE-BA84-028A8416EA30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137" operator="equal" id="{B6706A95-C4EA-426F-AAB6-C9A8344CDB13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138" operator="equal" id="{29E30B01-84A2-46A2-B550-FDE45AE3D478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143" operator="equal" id="{7CFAD8C0-D82E-40B1-BD24-D5380AD5AFBC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131" operator="equal" id="{2C940715-4044-4B2F-B06E-DA7627498CF8}">
            <xm:f>Выборка!$D$4</xm:f>
            <x14:dxf>
              <fill>
                <patternFill>
                  <bgColor rgb="FF00B0F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132" operator="equal" id="{8DE862B2-7D97-4463-A312-7E46C5AA5804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133" operator="equal" id="{9F564B5D-3BB0-4687-A2B1-DEBDF704BB0C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6" operator="equal" id="{F6787DFE-4637-4DA2-B535-3B1FAD4DC8C9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BDC8D7C-B724-4CE3-9738-CE971C85B994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8" operator="equal" id="{2F04DFED-6193-4CD5-B57F-85BA3F89E195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5" operator="equal" id="{F7CACF03-071F-4F19-BFC0-17F8F137F280}">
            <xm:f>Выборка!$C$4</xm:f>
            <x14:dxf>
              <fill>
                <patternFill>
                  <bgColor rgb="FF92D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13" operator="equal" id="{EAD211E0-45FE-47A7-9E25-5C473D9EE15F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14" operator="equal" id="{125A4A23-DAB6-4E86-B818-491390491879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DF574263-D225-45A1-9C81-87CF1C1FFA26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16" operator="equal" id="{C2588547-1F50-43CE-BCD5-0877A1313ABF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17" operator="equal" id="{D4F65EC2-E505-49BF-8429-89CFAABFB810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G60:H60</xm:sqref>
        </x14:conditionalFormatting>
        <x14:conditionalFormatting xmlns:xm="http://schemas.microsoft.com/office/excel/2006/main">
          <x14:cfRule type="cellIs" priority="18" operator="equal" id="{FE3833E1-9B3D-4535-B534-31E283114F9E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9" operator="equal" id="{F346E6F9-D3ED-433C-A8BB-1E0ECC9C7033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G60:H60</xm:sqref>
        </x14:conditionalFormatting>
        <x14:conditionalFormatting xmlns:xm="http://schemas.microsoft.com/office/excel/2006/main">
          <x14:cfRule type="cellIs" priority="11" operator="equal" id="{F31F0D50-9AC8-44E0-81AB-F8A071DD8B3B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12" operator="equal" id="{F15AD885-5431-4569-B8FE-05149B920F88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19A4EB7-10FF-4BB2-A197-492DA801BAB9}">
          <x14:formula1>
            <xm:f>Выборка!$D$2:$D$3</xm:f>
          </x14:formula1>
          <xm:sqref>H160 H137 H135 H254 H132 H124 H675:H1715 H2:H120</xm:sqref>
        </x14:dataValidation>
        <x14:dataValidation type="list" allowBlank="1" showInputMessage="1" showErrorMessage="1" xr:uid="{F65EF673-2735-489F-BC8A-CEB5814B90B3}">
          <x14:formula1>
            <xm:f>Выборка!$D$2:$D$4</xm:f>
          </x14:formula1>
          <xm:sqref>H138:H159 H133:H134 H136 H125:H131 H255:H674 H121:H123 H161:H253</xm:sqref>
        </x14:dataValidation>
        <x14:dataValidation type="list" allowBlank="1" showInputMessage="1" showErrorMessage="1" xr:uid="{208DCF7E-C04F-45B2-B9AD-3D2BDB7378E2}">
          <x14:formula1>
            <xm:f>Выборка!$E$2:$E$4</xm:f>
          </x14:formula1>
          <xm:sqref>U2:U564 U595:U865 U879:U1486</xm:sqref>
        </x14:dataValidation>
        <x14:dataValidation type="list" allowBlank="1" showInputMessage="1" showErrorMessage="1" xr:uid="{1919D5B1-EC0E-4C57-AF63-BD02247E7231}">
          <x14:formula1>
            <xm:f>Выборка!$C$2:$C$4</xm:f>
          </x14:formula1>
          <xm:sqref>F2:F1715</xm:sqref>
        </x14:dataValidation>
        <x14:dataValidation type="list" allowBlank="1" showInputMessage="1" showErrorMessage="1" xr:uid="{ADB79ACF-76F9-49BF-B8EA-AB48849968EE}">
          <x14:formula1>
            <xm:f>Выборка!$B$2:$B$4</xm:f>
          </x14:formula1>
          <xm:sqref>G2:G1715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DAAD-F257-422B-8F37-B67A65D2855C}">
  <dimension ref="B2:E19"/>
  <sheetViews>
    <sheetView workbookViewId="0">
      <selection activeCell="F12" sqref="F12"/>
    </sheetView>
  </sheetViews>
  <sheetFormatPr defaultRowHeight="15" x14ac:dyDescent="0.25"/>
  <cols>
    <col min="2" max="2" width="24.7109375" customWidth="1"/>
    <col min="3" max="3" width="12" customWidth="1"/>
    <col min="5" max="5" width="15.5703125" customWidth="1"/>
  </cols>
  <sheetData>
    <row r="2" spans="2:5" x14ac:dyDescent="0.25">
      <c r="B2" s="4" t="s">
        <v>30</v>
      </c>
      <c r="C2" s="4" t="s">
        <v>31</v>
      </c>
      <c r="D2" s="17" t="s">
        <v>39</v>
      </c>
      <c r="E2" s="9" t="s">
        <v>29</v>
      </c>
    </row>
    <row r="3" spans="2:5" ht="30" x14ac:dyDescent="0.25">
      <c r="B3" s="4" t="s">
        <v>2296</v>
      </c>
      <c r="C3" s="4" t="s">
        <v>2101</v>
      </c>
      <c r="D3" s="17" t="s">
        <v>40</v>
      </c>
      <c r="E3" s="9" t="s">
        <v>44</v>
      </c>
    </row>
    <row r="4" spans="2:5" x14ac:dyDescent="0.25">
      <c r="B4" s="4" t="s">
        <v>33</v>
      </c>
      <c r="C4" s="4" t="s">
        <v>33</v>
      </c>
      <c r="D4" s="9" t="s">
        <v>235</v>
      </c>
      <c r="E4" s="9" t="s">
        <v>99</v>
      </c>
    </row>
    <row r="5" spans="2:5" ht="45" x14ac:dyDescent="0.25">
      <c r="C5" s="4" t="s">
        <v>289</v>
      </c>
    </row>
    <row r="6" spans="2:5" x14ac:dyDescent="0.25">
      <c r="B6" s="14" t="s">
        <v>2748</v>
      </c>
    </row>
    <row r="7" spans="2:5" x14ac:dyDescent="0.25">
      <c r="B7" s="14" t="s">
        <v>2749</v>
      </c>
    </row>
    <row r="8" spans="2:5" x14ac:dyDescent="0.25">
      <c r="B8" s="14" t="s">
        <v>2750</v>
      </c>
    </row>
    <row r="9" spans="2:5" x14ac:dyDescent="0.25">
      <c r="B9" s="14" t="s">
        <v>2751</v>
      </c>
    </row>
    <row r="10" spans="2:5" x14ac:dyDescent="0.25">
      <c r="B10" s="14"/>
    </row>
    <row r="11" spans="2:5" x14ac:dyDescent="0.25">
      <c r="B11" s="14" t="s">
        <v>2746</v>
      </c>
    </row>
    <row r="12" spans="2:5" x14ac:dyDescent="0.25">
      <c r="B12" s="14" t="s">
        <v>2747</v>
      </c>
    </row>
    <row r="13" spans="2:5" x14ac:dyDescent="0.25">
      <c r="B13" s="15" t="s">
        <v>88</v>
      </c>
    </row>
    <row r="14" spans="2:5" x14ac:dyDescent="0.25">
      <c r="B14" s="15" t="s">
        <v>89</v>
      </c>
    </row>
    <row r="15" spans="2:5" x14ac:dyDescent="0.25">
      <c r="B15" s="15" t="s">
        <v>90</v>
      </c>
    </row>
    <row r="16" spans="2:5" x14ac:dyDescent="0.25">
      <c r="B16" s="15" t="s">
        <v>91</v>
      </c>
    </row>
    <row r="17" spans="2:2" x14ac:dyDescent="0.25">
      <c r="B17" s="15" t="s">
        <v>254</v>
      </c>
    </row>
    <row r="18" spans="2:2" x14ac:dyDescent="0.25">
      <c r="B18" s="15" t="s">
        <v>255</v>
      </c>
    </row>
    <row r="19" spans="2:2" x14ac:dyDescent="0.25">
      <c r="B1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E034-452B-4C00-ACDA-A95BC5193CEF}">
  <sheetPr filterMode="1">
    <pageSetUpPr fitToPage="1"/>
  </sheetPr>
  <dimension ref="A1:H1191"/>
  <sheetViews>
    <sheetView zoomScaleNormal="100" workbookViewId="0">
      <pane ySplit="1" topLeftCell="A2" activePane="bottomLeft" state="frozen"/>
      <selection pane="bottomLeft" activeCell="H113" sqref="H113"/>
    </sheetView>
  </sheetViews>
  <sheetFormatPr defaultRowHeight="15" x14ac:dyDescent="0.25"/>
  <cols>
    <col min="1" max="2" width="8.140625" style="23" customWidth="1"/>
    <col min="3" max="3" width="39" style="23" customWidth="1"/>
    <col min="4" max="4" width="26.42578125" style="23" customWidth="1"/>
    <col min="5" max="5" width="15.42578125" style="23" customWidth="1"/>
    <col min="6" max="6" width="20.140625" style="23" customWidth="1"/>
    <col min="7" max="7" width="18.140625" style="23" customWidth="1"/>
    <col min="8" max="8" width="36.85546875" style="23" customWidth="1"/>
  </cols>
  <sheetData>
    <row r="1" spans="1:8" s="7" customFormat="1" ht="45" x14ac:dyDescent="0.25">
      <c r="A1" s="24" t="s">
        <v>257</v>
      </c>
      <c r="B1" s="24" t="s">
        <v>308</v>
      </c>
      <c r="C1" s="24" t="s">
        <v>23</v>
      </c>
      <c r="D1" s="24" t="s">
        <v>5</v>
      </c>
      <c r="E1" s="24" t="s">
        <v>16</v>
      </c>
      <c r="F1" s="24" t="s">
        <v>10</v>
      </c>
      <c r="G1" s="24" t="s">
        <v>258</v>
      </c>
      <c r="H1" s="63" t="s">
        <v>259</v>
      </c>
    </row>
    <row r="2" spans="1:8" s="7" customFormat="1" hidden="1" x14ac:dyDescent="0.25">
      <c r="A2" s="74">
        <f>БД!A2</f>
        <v>1</v>
      </c>
      <c r="B2" s="4" t="str">
        <f>VLOOKUP(Просрочка!A2,БД!$A$2:$C$1970,2,FALSE)</f>
        <v>ПП</v>
      </c>
      <c r="C2" s="4" t="str">
        <f>VLOOKUP(Просрочка!A2,БД!$A$2:$C$1970,3,FALSE)</f>
        <v>Газоанализатор "ХОББИТ-Т-4NH3-2CO2"</v>
      </c>
      <c r="D2" s="4">
        <f>VLOOKUP(Просрочка!A2,БД!$A$2:$E$1970,5,FALSE)</f>
        <v>1809320</v>
      </c>
      <c r="E2" s="4">
        <f>VLOOKUP(Просрочка!A2,БД!$A$2:$M$1970,13,FALSE)</f>
        <v>1809320</v>
      </c>
      <c r="F2" s="8">
        <f>VLOOKUP(Просрочка!A2,БД!$A$2:$L$1970,12,FALSE)</f>
        <v>364</v>
      </c>
      <c r="G2" s="10">
        <f ca="1">VLOOKUP(Просрочка!A2,БД!$A$2:$J$1970,10,FALSE)</f>
        <v>-45442.60646145833</v>
      </c>
      <c r="H2" s="4"/>
    </row>
    <row r="3" spans="1:8" s="7" customFormat="1" hidden="1" x14ac:dyDescent="0.25">
      <c r="A3" s="75">
        <f>БД!A3</f>
        <v>2</v>
      </c>
      <c r="B3" s="4" t="str">
        <f>БД!B3</f>
        <v>ПП</v>
      </c>
      <c r="C3" s="4" t="str">
        <f>VLOOKUP(Просрочка!A3,БД!$A$2:$C$1970,3,FALSE)</f>
        <v>Датчик ХОББИТ -ТВ блок сенсоров NH3</v>
      </c>
      <c r="D3" s="4" t="str">
        <f>VLOOKUP(Просрочка!A3,БД!$A$2:$E$1970,5,FALSE)</f>
        <v>1809320 (1)</v>
      </c>
      <c r="E3" s="4" t="str">
        <f>VLOOKUP(Просрочка!A3,БД!$A$2:$M$1970,13,FALSE)</f>
        <v>1809320 (1)</v>
      </c>
      <c r="F3" s="8" t="e">
        <f>VLOOKUP(Просрочка!A3,БД!$A$2:$L$1970,12,FALSE)</f>
        <v>#VALUE!</v>
      </c>
      <c r="G3" s="10" t="e">
        <f ca="1">VLOOKUP(Просрочка!A3,БД!$A$2:$J$1970,10,FALSE)</f>
        <v>#VALUE!</v>
      </c>
      <c r="H3" s="4"/>
    </row>
    <row r="4" spans="1:8" s="7" customFormat="1" hidden="1" x14ac:dyDescent="0.25">
      <c r="A4" s="75">
        <f>БД!A4</f>
        <v>3</v>
      </c>
      <c r="B4" s="4" t="str">
        <f>VLOOKUP(Просрочка!A4,БД!$A$2:$C$1970,2,FALSE)</f>
        <v>ПП</v>
      </c>
      <c r="C4" s="4" t="str">
        <f>VLOOKUP(Просрочка!A4,БД!$A$2:$C$1970,3,FALSE)</f>
        <v>Датчик ХОББИТ -ТВ блок сенсоров NH3</v>
      </c>
      <c r="D4" s="4" t="str">
        <f>VLOOKUP(Просрочка!A4,БД!$A$2:$E$1970,5,FALSE)</f>
        <v>1809320 (2)</v>
      </c>
      <c r="E4" s="4" t="str">
        <f>VLOOKUP(Просрочка!A4,БД!$A$2:$M$1970,13,FALSE)</f>
        <v>1809320 (2)</v>
      </c>
      <c r="F4" s="8" t="e">
        <f>VLOOKUP(Просрочка!A4,БД!$A$2:$L$1970,12,FALSE)</f>
        <v>#VALUE!</v>
      </c>
      <c r="G4" s="10" t="e">
        <f ca="1">VLOOKUP(Просрочка!A4,БД!$A$2:$J$1970,10,FALSE)</f>
        <v>#VALUE!</v>
      </c>
      <c r="H4" s="4"/>
    </row>
    <row r="5" spans="1:8" s="7" customFormat="1" hidden="1" x14ac:dyDescent="0.25">
      <c r="A5" s="75">
        <f>БД!A5</f>
        <v>4</v>
      </c>
      <c r="B5" s="4" t="str">
        <f>VLOOKUP(Просрочка!A5,БД!$A$2:$C$1970,2,FALSE)</f>
        <v>ПП</v>
      </c>
      <c r="C5" s="4" t="str">
        <f>VLOOKUP(Просрочка!A5,БД!$A$2:$C$1970,3,FALSE)</f>
        <v>Датчик ХОББИТ -ТВ блок сенсоров NH3</v>
      </c>
      <c r="D5" s="4" t="str">
        <f>VLOOKUP(Просрочка!A5,БД!$A$2:$E$1970,5,FALSE)</f>
        <v>1809319 (3)</v>
      </c>
      <c r="E5" s="4" t="str">
        <f>VLOOKUP(Просрочка!A5,БД!$A$2:$M$1970,13,FALSE)</f>
        <v>1809319 (3)</v>
      </c>
      <c r="F5" s="8" t="e">
        <f>VLOOKUP(Просрочка!A5,БД!$A$2:$L$1970,12,FALSE)</f>
        <v>#VALUE!</v>
      </c>
      <c r="G5" s="10" t="e">
        <f ca="1">VLOOKUP(Просрочка!A5,БД!$A$2:$J$1970,10,FALSE)</f>
        <v>#VALUE!</v>
      </c>
      <c r="H5" s="4"/>
    </row>
    <row r="6" spans="1:8" s="7" customFormat="1" hidden="1" x14ac:dyDescent="0.25">
      <c r="A6" s="75">
        <f>БД!A6</f>
        <v>5</v>
      </c>
      <c r="B6" s="4" t="str">
        <f>VLOOKUP(Просрочка!A6,БД!$A$2:$C$1970,2,FALSE)</f>
        <v>ПП</v>
      </c>
      <c r="C6" s="4" t="str">
        <f>VLOOKUP(Просрочка!A6,БД!$A$2:$C$1970,3,FALSE)</f>
        <v>Датчик ХОББИТ -ТВ блок сенсоров NH3</v>
      </c>
      <c r="D6" s="4" t="str">
        <f>VLOOKUP(Просрочка!A6,БД!$A$2:$E$1970,5,FALSE)</f>
        <v>1809319 (4)</v>
      </c>
      <c r="E6" s="4" t="str">
        <f>VLOOKUP(Просрочка!A6,БД!$A$2:$M$1970,13,FALSE)</f>
        <v>1809319 (4)</v>
      </c>
      <c r="F6" s="8" t="e">
        <f>VLOOKUP(Просрочка!A6,БД!$A$2:$L$1970,12,FALSE)</f>
        <v>#VALUE!</v>
      </c>
      <c r="G6" s="10" t="e">
        <f ca="1">VLOOKUP(Просрочка!A6,БД!$A$2:$J$1970,10,FALSE)</f>
        <v>#VALUE!</v>
      </c>
      <c r="H6" s="4"/>
    </row>
    <row r="7" spans="1:8" s="7" customFormat="1" hidden="1" x14ac:dyDescent="0.25">
      <c r="A7" s="75">
        <f>БД!A7</f>
        <v>6</v>
      </c>
      <c r="B7" s="4" t="str">
        <f>VLOOKUP(Просрочка!A7,БД!$A$2:$C$1970,2,FALSE)</f>
        <v>ПП</v>
      </c>
      <c r="C7" s="4" t="str">
        <f>VLOOKUP(Просрочка!A7,БД!$A$2:$C$1970,3,FALSE)</f>
        <v>Датчик ХОББИТ -ТВ блок сенсоров CO2</v>
      </c>
      <c r="D7" s="4" t="str">
        <f>VLOOKUP(Просрочка!A7,БД!$A$2:$E$1970,5,FALSE)</f>
        <v>1809320 (5)</v>
      </c>
      <c r="E7" s="4" t="str">
        <f>VLOOKUP(Просрочка!A7,БД!$A$2:$M$1970,13,FALSE)</f>
        <v>1809320 (5)</v>
      </c>
      <c r="F7" s="8" t="e">
        <f>VLOOKUP(Просрочка!A7,БД!$A$2:$L$1970,12,FALSE)</f>
        <v>#VALUE!</v>
      </c>
      <c r="G7" s="10" t="e">
        <f ca="1">VLOOKUP(Просрочка!A7,БД!$A$2:$J$1970,10,FALSE)</f>
        <v>#VALUE!</v>
      </c>
      <c r="H7" s="4"/>
    </row>
    <row r="8" spans="1:8" s="7" customFormat="1" hidden="1" x14ac:dyDescent="0.25">
      <c r="A8" s="75">
        <f>БД!A8</f>
        <v>7</v>
      </c>
      <c r="B8" s="4" t="str">
        <f>VLOOKUP(Просрочка!A8,БД!$A$2:$C$1970,2,FALSE)</f>
        <v>ПП</v>
      </c>
      <c r="C8" s="4" t="str">
        <f>VLOOKUP(Просрочка!A8,БД!$A$2:$C$1970,3,FALSE)</f>
        <v>Датчик ХОББИТ -ТВ блок сенсоров CO2</v>
      </c>
      <c r="D8" s="4" t="str">
        <f>VLOOKUP(Просрочка!A8,БД!$A$2:$E$1970,5,FALSE)</f>
        <v>1809320 (6)</v>
      </c>
      <c r="E8" s="4" t="str">
        <f>VLOOKUP(Просрочка!A8,БД!$A$2:$M$1970,13,FALSE)</f>
        <v>1809320 (6)</v>
      </c>
      <c r="F8" s="8">
        <f>VLOOKUP(Просрочка!A8,БД!$A$2:$L$1970,12,FALSE)</f>
        <v>46227</v>
      </c>
      <c r="G8" s="10">
        <f ca="1">VLOOKUP(Просрочка!A8,БД!$A$2:$J$1970,10,FALSE)</f>
        <v>420.39353854166984</v>
      </c>
      <c r="H8" s="4"/>
    </row>
    <row r="9" spans="1:8" s="7" customFormat="1" hidden="1" x14ac:dyDescent="0.25">
      <c r="A9" s="75">
        <f>БД!A9</f>
        <v>8</v>
      </c>
      <c r="B9" s="4" t="str">
        <f>VLOOKUP(Просрочка!A9,БД!$A$2:$C$1970,2,FALSE)</f>
        <v>ПП</v>
      </c>
      <c r="C9" s="4" t="str">
        <f>VLOOKUP(Просрочка!A9,БД!$A$2:$C$1970,3,FALSE)</f>
        <v>Газоанализатор "ХОББИТ-Т-12NH3"</v>
      </c>
      <c r="D9" s="4">
        <f>VLOOKUP(Просрочка!A9,БД!$A$2:$E$1970,5,FALSE)</f>
        <v>2002430</v>
      </c>
      <c r="E9" s="4">
        <f>VLOOKUP(Просрочка!A9,БД!$A$2:$M$1970,13,FALSE)</f>
        <v>2002430</v>
      </c>
      <c r="F9" s="8">
        <f>VLOOKUP(Просрочка!A9,БД!$A$2:$L$1970,12,FALSE)</f>
        <v>730</v>
      </c>
      <c r="G9" s="10">
        <f ca="1">VLOOKUP(Просрочка!A9,БД!$A$2:$J$1970,10,FALSE)</f>
        <v>-45076.60646145833</v>
      </c>
      <c r="H9" s="4"/>
    </row>
    <row r="10" spans="1:8" s="7" customFormat="1" hidden="1" x14ac:dyDescent="0.25">
      <c r="A10" s="75">
        <f>БД!A10</f>
        <v>9</v>
      </c>
      <c r="B10" s="4" t="str">
        <f>VLOOKUP(Просрочка!A10,БД!$A$2:$C$1970,2,FALSE)</f>
        <v>ПП</v>
      </c>
      <c r="C10" s="4" t="str">
        <f>VLOOKUP(Просрочка!A10,БД!$A$2:$C$1970,3,FALSE)</f>
        <v>Датчик ХОББИТ -ТВ блок сенсоров NH3</v>
      </c>
      <c r="D10" s="4" t="str">
        <f>VLOOKUP(Просрочка!A10,БД!$A$2:$E$1970,5,FALSE)</f>
        <v>2002430 (1)</v>
      </c>
      <c r="E10" s="4" t="str">
        <f>VLOOKUP(Просрочка!A10,БД!$A$2:$M$1970,13,FALSE)</f>
        <v>2002430 (1)</v>
      </c>
      <c r="F10" s="8">
        <f>VLOOKUP(Просрочка!A10,БД!$A$2:$L$1970,12,FALSE)</f>
        <v>46227</v>
      </c>
      <c r="G10" s="10">
        <f ca="1">VLOOKUP(Просрочка!A10,БД!$A$2:$J$1970,10,FALSE)</f>
        <v>420.39353854166984</v>
      </c>
      <c r="H10" s="4"/>
    </row>
    <row r="11" spans="1:8" s="7" customFormat="1" hidden="1" x14ac:dyDescent="0.25">
      <c r="A11" s="75">
        <f>БД!A11</f>
        <v>10</v>
      </c>
      <c r="B11" s="4" t="str">
        <f>VLOOKUP(Просрочка!A11,БД!$A$2:$C$1970,2,FALSE)</f>
        <v>ПП</v>
      </c>
      <c r="C11" s="4" t="str">
        <f>VLOOKUP(Просрочка!A11,БД!$A$2:$C$1970,3,FALSE)</f>
        <v>Датчик ХОББИТ -ТВ блок сенсоров NH3</v>
      </c>
      <c r="D11" s="4" t="str">
        <f>VLOOKUP(Просрочка!A11,БД!$A$2:$E$1970,5,FALSE)</f>
        <v>2002430 (2)</v>
      </c>
      <c r="E11" s="4" t="str">
        <f>VLOOKUP(Просрочка!A11,БД!$A$2:$M$1970,13,FALSE)</f>
        <v>2002430 (2)</v>
      </c>
      <c r="F11" s="8" t="e">
        <f>VLOOKUP(Просрочка!A11,БД!$A$2:$L$1970,12,FALSE)</f>
        <v>#VALUE!</v>
      </c>
      <c r="G11" s="10" t="e">
        <f ca="1">VLOOKUP(Просрочка!A11,БД!$A$2:$J$1970,10,FALSE)</f>
        <v>#VALUE!</v>
      </c>
      <c r="H11" s="4"/>
    </row>
    <row r="12" spans="1:8" s="7" customFormat="1" hidden="1" x14ac:dyDescent="0.25">
      <c r="A12" s="75">
        <f>БД!A12</f>
        <v>11</v>
      </c>
      <c r="B12" s="4" t="str">
        <f>VLOOKUP(Просрочка!A12,БД!$A$2:$C$1970,2,FALSE)</f>
        <v>ПП</v>
      </c>
      <c r="C12" s="4" t="str">
        <f>VLOOKUP(Просрочка!A12,БД!$A$2:$C$1970,3,FALSE)</f>
        <v>Датчик ХОББИТ -ТВ блок сенсоров NH3</v>
      </c>
      <c r="D12" s="4" t="str">
        <f>VLOOKUP(Просрочка!A12,БД!$A$2:$E$1970,5,FALSE)</f>
        <v>2002430 (3)</v>
      </c>
      <c r="E12" s="4" t="str">
        <f>VLOOKUP(Просрочка!A12,БД!$A$2:$M$1970,13,FALSE)</f>
        <v>2002430 (3)</v>
      </c>
      <c r="F12" s="8" t="e">
        <f>VLOOKUP(Просрочка!A12,БД!$A$2:$L$1970,12,FALSE)</f>
        <v>#VALUE!</v>
      </c>
      <c r="G12" s="10" t="e">
        <f ca="1">VLOOKUP(Просрочка!A12,БД!$A$2:$J$1970,10,FALSE)</f>
        <v>#VALUE!</v>
      </c>
      <c r="H12" s="4"/>
    </row>
    <row r="13" spans="1:8" s="7" customFormat="1" hidden="1" x14ac:dyDescent="0.25">
      <c r="A13" s="75">
        <f>БД!A13</f>
        <v>12</v>
      </c>
      <c r="B13" s="4" t="str">
        <f>VLOOKUP(Просрочка!A13,БД!$A$2:$C$1970,2,FALSE)</f>
        <v>ПП</v>
      </c>
      <c r="C13" s="4" t="str">
        <f>VLOOKUP(Просрочка!A13,БД!$A$2:$C$1970,3,FALSE)</f>
        <v>Датчик ХОББИТ -ТВ блок сенсоров NH3</v>
      </c>
      <c r="D13" s="4" t="str">
        <f>VLOOKUP(Просрочка!A13,БД!$A$2:$E$1970,5,FALSE)</f>
        <v>2002430 (4)</v>
      </c>
      <c r="E13" s="4" t="str">
        <f>VLOOKUP(Просрочка!A13,БД!$A$2:$M$1970,13,FALSE)</f>
        <v>2002430 (4)</v>
      </c>
      <c r="F13" s="8">
        <f>VLOOKUP(Просрочка!A13,БД!$A$2:$L$1970,12,FALSE)</f>
        <v>46227</v>
      </c>
      <c r="G13" s="10">
        <f ca="1">VLOOKUP(Просрочка!A13,БД!$A$2:$J$1970,10,FALSE)</f>
        <v>420.39353854166984</v>
      </c>
      <c r="H13" s="4"/>
    </row>
    <row r="14" spans="1:8" s="7" customFormat="1" hidden="1" x14ac:dyDescent="0.25">
      <c r="A14" s="75">
        <f>БД!A14</f>
        <v>13</v>
      </c>
      <c r="B14" s="4" t="str">
        <f>VLOOKUP(Просрочка!A14,БД!$A$2:$C$1970,2,FALSE)</f>
        <v>ПП</v>
      </c>
      <c r="C14" s="4" t="str">
        <f>VLOOKUP(Просрочка!A14,БД!$A$2:$C$1970,3,FALSE)</f>
        <v>Датчик ХОББИТ -ТВ блок сенсоров NH3</v>
      </c>
      <c r="D14" s="4" t="str">
        <f>VLOOKUP(Просрочка!A14,БД!$A$2:$E$1970,5,FALSE)</f>
        <v>2002430 (5)</v>
      </c>
      <c r="E14" s="4" t="str">
        <f>VLOOKUP(Просрочка!A14,БД!$A$2:$M$1970,13,FALSE)</f>
        <v>2002430 (5)</v>
      </c>
      <c r="F14" s="8" t="e">
        <f>VLOOKUP(Просрочка!A14,БД!$A$2:$L$1970,12,FALSE)</f>
        <v>#VALUE!</v>
      </c>
      <c r="G14" s="10" t="e">
        <f ca="1">VLOOKUP(Просрочка!A14,БД!$A$2:$J$1970,10,FALSE)</f>
        <v>#VALUE!</v>
      </c>
      <c r="H14" s="4"/>
    </row>
    <row r="15" spans="1:8" s="7" customFormat="1" hidden="1" x14ac:dyDescent="0.25">
      <c r="A15" s="75">
        <f>БД!A15</f>
        <v>14</v>
      </c>
      <c r="B15" s="4" t="str">
        <f>VLOOKUP(Просрочка!A15,БД!$A$2:$C$1970,2,FALSE)</f>
        <v>ПП</v>
      </c>
      <c r="C15" s="4" t="str">
        <f>VLOOKUP(Просрочка!A15,БД!$A$2:$C$1970,3,FALSE)</f>
        <v>Датчик ХОББИТ -ТВ блок сенсоров NH3</v>
      </c>
      <c r="D15" s="4" t="str">
        <f>VLOOKUP(Просрочка!A15,БД!$A$2:$E$1970,5,FALSE)</f>
        <v>2002430 (6)</v>
      </c>
      <c r="E15" s="4" t="str">
        <f>VLOOKUP(Просрочка!A15,БД!$A$2:$M$1970,13,FALSE)</f>
        <v>2002430 (6)</v>
      </c>
      <c r="F15" s="8" t="e">
        <f>VLOOKUP(Просрочка!A15,БД!$A$2:$L$1970,12,FALSE)</f>
        <v>#VALUE!</v>
      </c>
      <c r="G15" s="10" t="e">
        <f ca="1">VLOOKUP(Просрочка!A15,БД!$A$2:$J$1970,10,FALSE)</f>
        <v>#VALUE!</v>
      </c>
      <c r="H15" s="4"/>
    </row>
    <row r="16" spans="1:8" s="7" customFormat="1" hidden="1" x14ac:dyDescent="0.25">
      <c r="A16" s="75">
        <f>БД!A16</f>
        <v>15</v>
      </c>
      <c r="B16" s="4" t="str">
        <f>VLOOKUP(Просрочка!A16,БД!$A$2:$C$1970,2,FALSE)</f>
        <v>ПП</v>
      </c>
      <c r="C16" s="4" t="str">
        <f>VLOOKUP(Просрочка!A16,БД!$A$2:$C$1970,3,FALSE)</f>
        <v>Датчик ХОББИТ -ТВ блок сенсоров NH3</v>
      </c>
      <c r="D16" s="4" t="str">
        <f>VLOOKUP(Просрочка!A16,БД!$A$2:$E$1970,5,FALSE)</f>
        <v>2002430 (7)</v>
      </c>
      <c r="E16" s="4" t="str">
        <f>VLOOKUP(Просрочка!A16,БД!$A$2:$M$1970,13,FALSE)</f>
        <v>2002430 (7)</v>
      </c>
      <c r="F16" s="8">
        <f>VLOOKUP(Просрочка!A16,БД!$A$2:$L$1970,12,FALSE)</f>
        <v>46226</v>
      </c>
      <c r="G16" s="10">
        <f ca="1">VLOOKUP(Просрочка!A16,БД!$A$2:$J$1970,10,FALSE)</f>
        <v>419.39353854166984</v>
      </c>
      <c r="H16" s="4"/>
    </row>
    <row r="17" spans="1:8" s="7" customFormat="1" hidden="1" x14ac:dyDescent="0.25">
      <c r="A17" s="75">
        <f>БД!A17</f>
        <v>16</v>
      </c>
      <c r="B17" s="4" t="str">
        <f>VLOOKUP(Просрочка!A17,БД!$A$2:$C$1970,2,FALSE)</f>
        <v>ПП</v>
      </c>
      <c r="C17" s="4" t="str">
        <f>VLOOKUP(Просрочка!A17,БД!$A$2:$C$1970,3,FALSE)</f>
        <v>Датчик ХОББИТ -ТВ блок сенсоров NH3</v>
      </c>
      <c r="D17" s="4" t="str">
        <f>VLOOKUP(Просрочка!A17,БД!$A$2:$E$1970,5,FALSE)</f>
        <v>2002430 (8)</v>
      </c>
      <c r="E17" s="4" t="str">
        <f>VLOOKUP(Просрочка!A17,БД!$A$2:$M$1970,13,FALSE)</f>
        <v>2002430 (8)</v>
      </c>
      <c r="F17" s="8">
        <f>VLOOKUP(Просрочка!A17,БД!$A$2:$L$1970,12,FALSE)</f>
        <v>46227</v>
      </c>
      <c r="G17" s="10">
        <f ca="1">VLOOKUP(Просрочка!A17,БД!$A$2:$J$1970,10,FALSE)</f>
        <v>420.39353854166984</v>
      </c>
      <c r="H17" s="4"/>
    </row>
    <row r="18" spans="1:8" s="7" customFormat="1" hidden="1" x14ac:dyDescent="0.25">
      <c r="A18" s="75">
        <f>БД!A18</f>
        <v>17</v>
      </c>
      <c r="B18" s="4" t="str">
        <f>VLOOKUP(Просрочка!A18,БД!$A$2:$C$1970,2,FALSE)</f>
        <v>ПП</v>
      </c>
      <c r="C18" s="4" t="str">
        <f>VLOOKUP(Просрочка!A18,БД!$A$2:$C$1970,3,FALSE)</f>
        <v>Датчик ХОББИТ -ТВ блок сенсоров NH3</v>
      </c>
      <c r="D18" s="4" t="str">
        <f>VLOOKUP(Просрочка!A18,БД!$A$2:$E$1970,5,FALSE)</f>
        <v>2002430 (9)</v>
      </c>
      <c r="E18" s="4" t="str">
        <f>VLOOKUP(Просрочка!A18,БД!$A$2:$M$1970,13,FALSE)</f>
        <v>2002430 (9)</v>
      </c>
      <c r="F18" s="8" t="e">
        <f>VLOOKUP(Просрочка!A18,БД!$A$2:$L$1970,12,FALSE)</f>
        <v>#VALUE!</v>
      </c>
      <c r="G18" s="10" t="e">
        <f ca="1">VLOOKUP(Просрочка!A18,БД!$A$2:$J$1970,10,FALSE)</f>
        <v>#VALUE!</v>
      </c>
      <c r="H18" s="4"/>
    </row>
    <row r="19" spans="1:8" s="7" customFormat="1" hidden="1" x14ac:dyDescent="0.25">
      <c r="A19" s="75">
        <f>БД!A19</f>
        <v>18</v>
      </c>
      <c r="B19" s="4" t="str">
        <f>VLOOKUP(Просрочка!A19,БД!$A$2:$C$1970,2,FALSE)</f>
        <v>ПП</v>
      </c>
      <c r="C19" s="4" t="str">
        <f>VLOOKUP(Просрочка!A19,БД!$A$2:$C$1970,3,FALSE)</f>
        <v>Датчик ХОББИТ -ТВ блок сенсоров NH3</v>
      </c>
      <c r="D19" s="4" t="str">
        <f>VLOOKUP(Просрочка!A19,БД!$A$2:$E$1970,5,FALSE)</f>
        <v>2002430 (10)</v>
      </c>
      <c r="E19" s="4" t="str">
        <f>VLOOKUP(Просрочка!A19,БД!$A$2:$M$1970,13,FALSE)</f>
        <v>2002430 (10)</v>
      </c>
      <c r="F19" s="8" t="e">
        <f>VLOOKUP(Просрочка!A19,БД!$A$2:$L$1970,12,FALSE)</f>
        <v>#VALUE!</v>
      </c>
      <c r="G19" s="10" t="e">
        <f ca="1">VLOOKUP(Просрочка!A19,БД!$A$2:$J$1970,10,FALSE)</f>
        <v>#VALUE!</v>
      </c>
      <c r="H19" s="4"/>
    </row>
    <row r="20" spans="1:8" s="7" customFormat="1" hidden="1" x14ac:dyDescent="0.25">
      <c r="A20" s="75">
        <f>БД!A20</f>
        <v>19</v>
      </c>
      <c r="B20" s="4" t="str">
        <f>VLOOKUP(Просрочка!A20,БД!$A$2:$C$1970,2,FALSE)</f>
        <v>ПП</v>
      </c>
      <c r="C20" s="4" t="str">
        <f>VLOOKUP(Просрочка!A20,БД!$A$2:$C$1970,3,FALSE)</f>
        <v>Датчик ХОББИТ -ТВ блок сенсоров NH3</v>
      </c>
      <c r="D20" s="4" t="str">
        <f>VLOOKUP(Просрочка!A20,БД!$A$2:$E$1970,5,FALSE)</f>
        <v>2002430 (11)</v>
      </c>
      <c r="E20" s="4" t="str">
        <f>VLOOKUP(Просрочка!A20,БД!$A$2:$M$1970,13,FALSE)</f>
        <v>2002430 (11)</v>
      </c>
      <c r="F20" s="8" t="e">
        <f>VLOOKUP(Просрочка!A20,БД!$A$2:$L$1970,12,FALSE)</f>
        <v>#VALUE!</v>
      </c>
      <c r="G20" s="10" t="e">
        <f ca="1">VLOOKUP(Просрочка!A20,БД!$A$2:$J$1970,10,FALSE)</f>
        <v>#VALUE!</v>
      </c>
      <c r="H20" s="4"/>
    </row>
    <row r="21" spans="1:8" s="7" customFormat="1" hidden="1" x14ac:dyDescent="0.25">
      <c r="A21" s="75">
        <f>БД!A21</f>
        <v>20</v>
      </c>
      <c r="B21" s="4" t="str">
        <f>VLOOKUP(Просрочка!A21,БД!$A$2:$C$1970,2,FALSE)</f>
        <v>ПП</v>
      </c>
      <c r="C21" s="4" t="str">
        <f>VLOOKUP(Просрочка!A21,БД!$A$2:$C$1970,3,FALSE)</f>
        <v>Датчик ХОББИТ -ТВ блок сенсоров NH3</v>
      </c>
      <c r="D21" s="4" t="str">
        <f>VLOOKUP(Просрочка!A21,БД!$A$2:$E$1970,5,FALSE)</f>
        <v>2002430 (12)</v>
      </c>
      <c r="E21" s="4" t="str">
        <f>VLOOKUP(Просрочка!A21,БД!$A$2:$M$1970,13,FALSE)</f>
        <v>2002430 (12)</v>
      </c>
      <c r="F21" s="8" t="e">
        <f>VLOOKUP(Просрочка!A21,БД!$A$2:$L$1970,12,FALSE)</f>
        <v>#VALUE!</v>
      </c>
      <c r="G21" s="10" t="e">
        <f ca="1">VLOOKUP(Просрочка!A21,БД!$A$2:$J$1970,10,FALSE)</f>
        <v>#VALUE!</v>
      </c>
      <c r="H21" s="4"/>
    </row>
    <row r="22" spans="1:8" s="7" customFormat="1" hidden="1" x14ac:dyDescent="0.25">
      <c r="A22" s="75">
        <f>БД!A22</f>
        <v>21</v>
      </c>
      <c r="B22" s="4" t="str">
        <f>VLOOKUP(Просрочка!A22,БД!$A$2:$C$1970,2,FALSE)</f>
        <v>ПП</v>
      </c>
      <c r="C22" s="4" t="str">
        <f>VLOOKUP(Просрочка!A22,БД!$A$2:$C$1970,3,FALSE)</f>
        <v>Газоанализатор "ХОББИТ-Т-12CO2"</v>
      </c>
      <c r="D22" s="4">
        <f>VLOOKUP(Просрочка!A22,БД!$A$2:$E$1970,5,FALSE)</f>
        <v>2002431</v>
      </c>
      <c r="E22" s="4">
        <f>VLOOKUP(Просрочка!A22,БД!$A$2:$M$1970,13,FALSE)</f>
        <v>2002431</v>
      </c>
      <c r="F22" s="8">
        <f>VLOOKUP(Просрочка!A22,БД!$A$2:$L$1970,12,FALSE)</f>
        <v>364</v>
      </c>
      <c r="G22" s="10">
        <f ca="1">VLOOKUP(Просрочка!A22,БД!$A$2:$J$1970,10,FALSE)</f>
        <v>-45442.60646145833</v>
      </c>
      <c r="H22" s="4"/>
    </row>
    <row r="23" spans="1:8" s="7" customFormat="1" hidden="1" x14ac:dyDescent="0.25">
      <c r="A23" s="75">
        <f>БД!A23</f>
        <v>22</v>
      </c>
      <c r="B23" s="4" t="str">
        <f>VLOOKUP(Просрочка!A23,БД!$A$2:$C$1970,2,FALSE)</f>
        <v>ПП</v>
      </c>
      <c r="C23" s="4" t="str">
        <f>VLOOKUP(Просрочка!A23,БД!$A$2:$C$1970,3,FALSE)</f>
        <v>Датчик ХОББИТ -ТВ блок сенсоров CO2</v>
      </c>
      <c r="D23" s="4" t="str">
        <f>VLOOKUP(Просрочка!A23,БД!$A$2:$E$1970,5,FALSE)</f>
        <v>2002431 (1)</v>
      </c>
      <c r="E23" s="4" t="str">
        <f>VLOOKUP(Просрочка!A23,БД!$A$2:$M$1970,13,FALSE)</f>
        <v>2002431 (1)</v>
      </c>
      <c r="F23" s="8" t="e">
        <f>VLOOKUP(Просрочка!A23,БД!$A$2:$L$1970,12,FALSE)</f>
        <v>#VALUE!</v>
      </c>
      <c r="G23" s="10" t="e">
        <f ca="1">VLOOKUP(Просрочка!A23,БД!$A$2:$J$1970,10,FALSE)</f>
        <v>#VALUE!</v>
      </c>
      <c r="H23" s="4"/>
    </row>
    <row r="24" spans="1:8" s="7" customFormat="1" hidden="1" x14ac:dyDescent="0.25">
      <c r="A24" s="75">
        <f>БД!A24</f>
        <v>23</v>
      </c>
      <c r="B24" s="4" t="str">
        <f>VLOOKUP(Просрочка!A24,БД!$A$2:$C$1970,2,FALSE)</f>
        <v>ПП</v>
      </c>
      <c r="C24" s="4" t="str">
        <f>VLOOKUP(Просрочка!A24,БД!$A$2:$C$1970,3,FALSE)</f>
        <v>Датчик ХОББИТ -ТВ блок сенсоров CO2</v>
      </c>
      <c r="D24" s="4" t="str">
        <f>VLOOKUP(Просрочка!A24,БД!$A$2:$E$1970,5,FALSE)</f>
        <v>2002431 (2)</v>
      </c>
      <c r="E24" s="4" t="str">
        <f>VLOOKUP(Просрочка!A24,БД!$A$2:$M$1970,13,FALSE)</f>
        <v>2002431 (2)</v>
      </c>
      <c r="F24" s="8" t="e">
        <f>VLOOKUP(Просрочка!A24,БД!$A$2:$L$1970,12,FALSE)</f>
        <v>#VALUE!</v>
      </c>
      <c r="G24" s="10" t="e">
        <f ca="1">VLOOKUP(Просрочка!A24,БД!$A$2:$J$1970,10,FALSE)</f>
        <v>#VALUE!</v>
      </c>
      <c r="H24" s="4"/>
    </row>
    <row r="25" spans="1:8" s="7" customFormat="1" hidden="1" x14ac:dyDescent="0.25">
      <c r="A25" s="75">
        <f>БД!A25</f>
        <v>24</v>
      </c>
      <c r="B25" s="4" t="str">
        <f>VLOOKUP(Просрочка!A25,БД!$A$2:$C$1970,2,FALSE)</f>
        <v>ПП</v>
      </c>
      <c r="C25" s="4" t="str">
        <f>VLOOKUP(Просрочка!A25,БД!$A$2:$C$1970,3,FALSE)</f>
        <v>Датчик ХОББИТ -ТВ блок сенсоров CO2</v>
      </c>
      <c r="D25" s="4" t="str">
        <f>VLOOKUP(Просрочка!A25,БД!$A$2:$E$1970,5,FALSE)</f>
        <v>2002431 (3)</v>
      </c>
      <c r="E25" s="4" t="str">
        <f>VLOOKUP(Просрочка!A25,БД!$A$2:$M$1970,13,FALSE)</f>
        <v>2002431 (3)</v>
      </c>
      <c r="F25" s="8" t="e">
        <f>VLOOKUP(Просрочка!A25,БД!$A$2:$L$1970,12,FALSE)</f>
        <v>#VALUE!</v>
      </c>
      <c r="G25" s="10" t="e">
        <f ca="1">VLOOKUP(Просрочка!A25,БД!$A$2:$J$1970,10,FALSE)</f>
        <v>#VALUE!</v>
      </c>
      <c r="H25" s="4"/>
    </row>
    <row r="26" spans="1:8" s="7" customFormat="1" hidden="1" x14ac:dyDescent="0.25">
      <c r="A26" s="75">
        <f>БД!A26</f>
        <v>25</v>
      </c>
      <c r="B26" s="4" t="str">
        <f>VLOOKUP(Просрочка!A26,БД!$A$2:$C$1970,2,FALSE)</f>
        <v>ПП</v>
      </c>
      <c r="C26" s="4" t="str">
        <f>VLOOKUP(Просрочка!A26,БД!$A$2:$C$1970,3,FALSE)</f>
        <v>Датчик ХОББИТ -ТВ блок сенсоров CO2</v>
      </c>
      <c r="D26" s="4" t="str">
        <f>VLOOKUP(Просрочка!A26,БД!$A$2:$E$1970,5,FALSE)</f>
        <v>2002431 (4)</v>
      </c>
      <c r="E26" s="4" t="str">
        <f>VLOOKUP(Просрочка!A26,БД!$A$2:$M$1970,13,FALSE)</f>
        <v>2002431 (4)</v>
      </c>
      <c r="F26" s="8" t="e">
        <f>VLOOKUP(Просрочка!A26,БД!$A$2:$L$1970,12,FALSE)</f>
        <v>#VALUE!</v>
      </c>
      <c r="G26" s="10" t="e">
        <f ca="1">VLOOKUP(Просрочка!A26,БД!$A$2:$J$1970,10,FALSE)</f>
        <v>#VALUE!</v>
      </c>
      <c r="H26" s="4"/>
    </row>
    <row r="27" spans="1:8" s="7" customFormat="1" hidden="1" x14ac:dyDescent="0.25">
      <c r="A27" s="75">
        <f>БД!A27</f>
        <v>26</v>
      </c>
      <c r="B27" s="4" t="str">
        <f>VLOOKUP(Просрочка!A27,БД!$A$2:$C$1970,2,FALSE)</f>
        <v>ПП</v>
      </c>
      <c r="C27" s="4" t="str">
        <f>VLOOKUP(Просрочка!A27,БД!$A$2:$C$1970,3,FALSE)</f>
        <v>Датчик ХОББИТ -ТВ блок сенсоров CO2</v>
      </c>
      <c r="D27" s="4" t="str">
        <f>VLOOKUP(Просрочка!A27,БД!$A$2:$E$1970,5,FALSE)</f>
        <v>2002431 (5)</v>
      </c>
      <c r="E27" s="4" t="str">
        <f>VLOOKUP(Просрочка!A27,БД!$A$2:$M$1970,13,FALSE)</f>
        <v>2002431 (5)</v>
      </c>
      <c r="F27" s="8" t="e">
        <f>VLOOKUP(Просрочка!A27,БД!$A$2:$L$1970,12,FALSE)</f>
        <v>#VALUE!</v>
      </c>
      <c r="G27" s="10" t="e">
        <f ca="1">VLOOKUP(Просрочка!A27,БД!$A$2:$J$1970,10,FALSE)</f>
        <v>#VALUE!</v>
      </c>
      <c r="H27" s="4"/>
    </row>
    <row r="28" spans="1:8" s="7" customFormat="1" hidden="1" x14ac:dyDescent="0.25">
      <c r="A28" s="75">
        <f>БД!A28</f>
        <v>27</v>
      </c>
      <c r="B28" s="4" t="str">
        <f>VLOOKUP(Просрочка!A28,БД!$A$2:$C$1970,2,FALSE)</f>
        <v>ПП</v>
      </c>
      <c r="C28" s="4" t="str">
        <f>VLOOKUP(Просрочка!A28,БД!$A$2:$C$1970,3,FALSE)</f>
        <v>Датчик ХОББИТ -ТВ блок сенсоров CO2</v>
      </c>
      <c r="D28" s="4" t="str">
        <f>VLOOKUP(Просрочка!A28,БД!$A$2:$E$1970,5,FALSE)</f>
        <v>2002431 (6)</v>
      </c>
      <c r="E28" s="4" t="str">
        <f>VLOOKUP(Просрочка!A28,БД!$A$2:$M$1970,13,FALSE)</f>
        <v>2002431 (6)</v>
      </c>
      <c r="F28" s="8" t="e">
        <f>VLOOKUP(Просрочка!A28,БД!$A$2:$L$1970,12,FALSE)</f>
        <v>#VALUE!</v>
      </c>
      <c r="G28" s="10" t="e">
        <f ca="1">VLOOKUP(Просрочка!A28,БД!$A$2:$J$1970,10,FALSE)</f>
        <v>#VALUE!</v>
      </c>
      <c r="H28" s="23"/>
    </row>
    <row r="29" spans="1:8" s="7" customFormat="1" hidden="1" x14ac:dyDescent="0.25">
      <c r="A29" s="75">
        <f>БД!A29</f>
        <v>28</v>
      </c>
      <c r="B29" s="4" t="str">
        <f>VLOOKUP(Просрочка!A29,БД!$A$2:$C$1970,2,FALSE)</f>
        <v>ПП</v>
      </c>
      <c r="C29" s="4" t="str">
        <f>VLOOKUP(Просрочка!A29,БД!$A$2:$C$1970,3,FALSE)</f>
        <v>Датчик ХОББИТ -ТВ блок сенсоров CO2</v>
      </c>
      <c r="D29" s="4" t="str">
        <f>VLOOKUP(Просрочка!A29,БД!$A$2:$E$1970,5,FALSE)</f>
        <v>2002431 (7)</v>
      </c>
      <c r="E29" s="4" t="str">
        <f>VLOOKUP(Просрочка!A29,БД!$A$2:$M$1970,13,FALSE)</f>
        <v>2002431 (7)</v>
      </c>
      <c r="F29" s="8" t="e">
        <f>VLOOKUP(Просрочка!A29,БД!$A$2:$L$1970,12,FALSE)</f>
        <v>#VALUE!</v>
      </c>
      <c r="G29" s="10" t="e">
        <f ca="1">VLOOKUP(Просрочка!A29,БД!$A$2:$J$1970,10,FALSE)</f>
        <v>#VALUE!</v>
      </c>
      <c r="H29" s="4"/>
    </row>
    <row r="30" spans="1:8" s="7" customFormat="1" x14ac:dyDescent="0.25">
      <c r="A30" s="75">
        <f>БД!A30</f>
        <v>29</v>
      </c>
      <c r="B30" s="4" t="str">
        <f>VLOOKUP(Просрочка!A30,БД!$A$2:$C$1970,2,FALSE)</f>
        <v>ПП</v>
      </c>
      <c r="C30" s="4" t="str">
        <f>VLOOKUP(Просрочка!A30,БД!$A$2:$C$1970,3,FALSE)</f>
        <v>Датчик ХОББИТ -ТВ блок сенсоров CO2</v>
      </c>
      <c r="D30" s="4" t="str">
        <f>VLOOKUP(Просрочка!A30,БД!$A$2:$E$1970,5,FALSE)</f>
        <v>2002431 (8)</v>
      </c>
      <c r="E30" s="4" t="str">
        <f>VLOOKUP(Просрочка!A30,БД!$A$2:$M$1970,13,FALSE)</f>
        <v>2002431 (8)</v>
      </c>
      <c r="F30" s="8" t="e">
        <f>VLOOKUP(Просрочка!A30,БД!$A$2:$L$1970,12,FALSE)</f>
        <v>#VALUE!</v>
      </c>
      <c r="G30" s="10" t="e">
        <f ca="1">VLOOKUP(Просрочка!A30,БД!$A$2:$J$1970,10,FALSE)</f>
        <v>#VALUE!</v>
      </c>
      <c r="H30" s="9" t="s">
        <v>1554</v>
      </c>
    </row>
    <row r="31" spans="1:8" s="7" customFormat="1" hidden="1" x14ac:dyDescent="0.25">
      <c r="A31" s="75">
        <f>БД!A31</f>
        <v>30</v>
      </c>
      <c r="B31" s="4" t="str">
        <f>VLOOKUP(Просрочка!A31,БД!$A$2:$C$1970,2,FALSE)</f>
        <v>ПП</v>
      </c>
      <c r="C31" s="4" t="str">
        <f>VLOOKUP(Просрочка!A31,БД!$A$2:$C$1970,3,FALSE)</f>
        <v>Датчик ХОББИТ -ТВ блок сенсоров CO2</v>
      </c>
      <c r="D31" s="4" t="str">
        <f>VLOOKUP(Просрочка!A31,БД!$A$2:$E$1970,5,FALSE)</f>
        <v>2002431 (9)</v>
      </c>
      <c r="E31" s="4" t="str">
        <f>VLOOKUP(Просрочка!A31,БД!$A$2:$M$1970,13,FALSE)</f>
        <v>2002431 (9)</v>
      </c>
      <c r="F31" s="8" t="e">
        <f>VLOOKUP(Просрочка!A31,БД!$A$2:$L$1970,12,FALSE)</f>
        <v>#VALUE!</v>
      </c>
      <c r="G31" s="10" t="e">
        <f ca="1">VLOOKUP(Просрочка!A31,БД!$A$2:$J$1970,10,FALSE)</f>
        <v>#VALUE!</v>
      </c>
      <c r="H31" s="4"/>
    </row>
    <row r="32" spans="1:8" s="7" customFormat="1" hidden="1" x14ac:dyDescent="0.25">
      <c r="A32" s="75">
        <f>БД!A32</f>
        <v>31</v>
      </c>
      <c r="B32" s="4" t="str">
        <f>VLOOKUP(Просрочка!A32,БД!$A$2:$C$1970,2,FALSE)</f>
        <v>ПП</v>
      </c>
      <c r="C32" s="4" t="str">
        <f>VLOOKUP(Просрочка!A32,БД!$A$2:$C$1970,3,FALSE)</f>
        <v>Датчик ХОББИТ -ТВ блок сенсоров CO2</v>
      </c>
      <c r="D32" s="4" t="str">
        <f>VLOOKUP(Просрочка!A32,БД!$A$2:$E$1970,5,FALSE)</f>
        <v>2002431 (10)</v>
      </c>
      <c r="E32" s="4" t="str">
        <f>VLOOKUP(Просрочка!A32,БД!$A$2:$M$1970,13,FALSE)</f>
        <v>2002431 (10)</v>
      </c>
      <c r="F32" s="8" t="e">
        <f>VLOOKUP(Просрочка!A32,БД!$A$2:$L$1970,12,FALSE)</f>
        <v>#VALUE!</v>
      </c>
      <c r="G32" s="10" t="e">
        <f ca="1">VLOOKUP(Просрочка!A32,БД!$A$2:$J$1970,10,FALSE)</f>
        <v>#VALUE!</v>
      </c>
      <c r="H32" s="4"/>
    </row>
    <row r="33" spans="1:8" s="7" customFormat="1" hidden="1" x14ac:dyDescent="0.25">
      <c r="A33" s="75">
        <f>БД!A33</f>
        <v>32</v>
      </c>
      <c r="B33" s="4" t="str">
        <f>VLOOKUP(Просрочка!A33,БД!$A$2:$C$1970,2,FALSE)</f>
        <v>ПП</v>
      </c>
      <c r="C33" s="4" t="str">
        <f>VLOOKUP(Просрочка!A33,БД!$A$2:$C$1970,3,FALSE)</f>
        <v>Датчик ХОББИТ -ТВ блок сенсоров CO2</v>
      </c>
      <c r="D33" s="4" t="str">
        <f>VLOOKUP(Просрочка!A33,БД!$A$2:$E$1970,5,FALSE)</f>
        <v>2002431 (11)</v>
      </c>
      <c r="E33" s="4" t="str">
        <f>VLOOKUP(Просрочка!A33,БД!$A$2:$M$1970,13,FALSE)</f>
        <v>2002431 (11)</v>
      </c>
      <c r="F33" s="8" t="e">
        <f>VLOOKUP(Просрочка!A33,БД!$A$2:$L$1970,12,FALSE)</f>
        <v>#VALUE!</v>
      </c>
      <c r="G33" s="10" t="e">
        <f ca="1">VLOOKUP(Просрочка!A33,БД!$A$2:$J$1970,10,FALSE)</f>
        <v>#VALUE!</v>
      </c>
      <c r="H33" s="4"/>
    </row>
    <row r="34" spans="1:8" s="7" customFormat="1" hidden="1" x14ac:dyDescent="0.25">
      <c r="A34" s="75">
        <f>БД!A34</f>
        <v>33</v>
      </c>
      <c r="B34" s="4" t="str">
        <f>VLOOKUP(Просрочка!A34,БД!$A$2:$C$1970,2,FALSE)</f>
        <v>ПП</v>
      </c>
      <c r="C34" s="4" t="str">
        <f>VLOOKUP(Просрочка!A34,БД!$A$2:$C$1970,3,FALSE)</f>
        <v>Датчик ХОББИТ -ТВ блок сенсоров CO2</v>
      </c>
      <c r="D34" s="4" t="str">
        <f>VLOOKUP(Просрочка!A34,БД!$A$2:$E$1970,5,FALSE)</f>
        <v>2002431 (12)</v>
      </c>
      <c r="E34" s="4" t="str">
        <f>VLOOKUP(Просрочка!A34,БД!$A$2:$M$1970,13,FALSE)</f>
        <v>2002431 (12)</v>
      </c>
      <c r="F34" s="8" t="e">
        <f>VLOOKUP(Просрочка!A34,БД!$A$2:$L$1970,12,FALSE)</f>
        <v>#VALUE!</v>
      </c>
      <c r="G34" s="10" t="e">
        <f ca="1">VLOOKUP(Просрочка!A34,БД!$A$2:$J$1970,10,FALSE)</f>
        <v>#VALUE!</v>
      </c>
      <c r="H34" s="4"/>
    </row>
    <row r="35" spans="1:8" s="7" customFormat="1" hidden="1" x14ac:dyDescent="0.25">
      <c r="A35" s="75">
        <f>БД!A35</f>
        <v>34</v>
      </c>
      <c r="B35" s="4" t="str">
        <f>VLOOKUP(Просрочка!A35,БД!$A$2:$C$1970,2,FALSE)</f>
        <v>ПП</v>
      </c>
      <c r="C35" s="4" t="str">
        <f>VLOOKUP(Просрочка!A35,БД!$A$2:$C$1970,3,FALSE)</f>
        <v>Газоанализатор "ХОББИТ-Т-3CO2"</v>
      </c>
      <c r="D35" s="4">
        <f>VLOOKUP(Просрочка!A35,БД!$A$2:$E$1970,5,FALSE)</f>
        <v>2002429</v>
      </c>
      <c r="E35" s="4">
        <f>VLOOKUP(Просрочка!A35,БД!$A$2:$M$1970,13,FALSE)</f>
        <v>2002429</v>
      </c>
      <c r="F35" s="8">
        <f>VLOOKUP(Просрочка!A35,БД!$A$2:$L$1970,12,FALSE)</f>
        <v>730</v>
      </c>
      <c r="G35" s="10">
        <f ca="1">VLOOKUP(Просрочка!A35,БД!$A$2:$J$1970,10,FALSE)</f>
        <v>-45076.60646145833</v>
      </c>
      <c r="H35" s="4"/>
    </row>
    <row r="36" spans="1:8" s="7" customFormat="1" hidden="1" x14ac:dyDescent="0.25">
      <c r="A36" s="75">
        <f>БД!A36</f>
        <v>35</v>
      </c>
      <c r="B36" s="4" t="str">
        <f>VLOOKUP(Просрочка!A36,БД!$A$2:$C$1970,2,FALSE)</f>
        <v>ПП</v>
      </c>
      <c r="C36" s="4" t="str">
        <f>VLOOKUP(Просрочка!A36,БД!$A$2:$C$1970,3,FALSE)</f>
        <v>Датчик ХОББИТ -ТВ блок сенсоров CO2</v>
      </c>
      <c r="D36" s="4" t="str">
        <f>VLOOKUP(Просрочка!A36,БД!$A$2:$E$1970,5,FALSE)</f>
        <v>2002429 (1)</v>
      </c>
      <c r="E36" s="4" t="str">
        <f>VLOOKUP(Просрочка!A36,БД!$A$2:$M$1970,13,FALSE)</f>
        <v>2002429 (1)</v>
      </c>
      <c r="F36" s="8" t="e">
        <f>VLOOKUP(Просрочка!A36,БД!$A$2:$L$1970,12,FALSE)</f>
        <v>#VALUE!</v>
      </c>
      <c r="G36" s="10" t="e">
        <f ca="1">VLOOKUP(Просрочка!A36,БД!$A$2:$J$1970,10,FALSE)</f>
        <v>#VALUE!</v>
      </c>
      <c r="H36" s="4"/>
    </row>
    <row r="37" spans="1:8" s="7" customFormat="1" hidden="1" x14ac:dyDescent="0.25">
      <c r="A37" s="75">
        <f>БД!A37</f>
        <v>36</v>
      </c>
      <c r="B37" s="4" t="str">
        <f>VLOOKUP(Просрочка!A37,БД!$A$2:$C$1970,2,FALSE)</f>
        <v>ПП</v>
      </c>
      <c r="C37" s="4" t="str">
        <f>VLOOKUP(Просрочка!A37,БД!$A$2:$C$1970,3,FALSE)</f>
        <v>Датчик ХОББИТ -ТВ блок сенсоров CO2</v>
      </c>
      <c r="D37" s="4" t="str">
        <f>VLOOKUP(Просрочка!A37,БД!$A$2:$E$1970,5,FALSE)</f>
        <v>2002429 (2)</v>
      </c>
      <c r="E37" s="4" t="str">
        <f>VLOOKUP(Просрочка!A37,БД!$A$2:$M$1970,13,FALSE)</f>
        <v>2002429 (2)</v>
      </c>
      <c r="F37" s="8" t="e">
        <f>VLOOKUP(Просрочка!A37,БД!$A$2:$L$1970,12,FALSE)</f>
        <v>#VALUE!</v>
      </c>
      <c r="G37" s="10" t="e">
        <f ca="1">VLOOKUP(Просрочка!A37,БД!$A$2:$J$1970,10,FALSE)</f>
        <v>#VALUE!</v>
      </c>
      <c r="H37" s="4"/>
    </row>
    <row r="38" spans="1:8" s="7" customFormat="1" hidden="1" x14ac:dyDescent="0.25">
      <c r="A38" s="75">
        <f>БД!A38</f>
        <v>37</v>
      </c>
      <c r="B38" s="4" t="str">
        <f>VLOOKUP(Просрочка!A38,БД!$A$2:$C$1970,2,FALSE)</f>
        <v>ПП</v>
      </c>
      <c r="C38" s="4" t="str">
        <f>VLOOKUP(Просрочка!A38,БД!$A$2:$C$1970,3,FALSE)</f>
        <v>Датчик ХОББИТ -ТВ блок сенсоров CO2</v>
      </c>
      <c r="D38" s="4" t="str">
        <f>VLOOKUP(Просрочка!A38,БД!$A$2:$E$1970,5,FALSE)</f>
        <v>2002429 (3)</v>
      </c>
      <c r="E38" s="4" t="str">
        <f>VLOOKUP(Просрочка!A38,БД!$A$2:$M$1970,13,FALSE)</f>
        <v>2002429 (3)</v>
      </c>
      <c r="F38" s="8" t="e">
        <f>VLOOKUP(Просрочка!A38,БД!$A$2:$L$1970,12,FALSE)</f>
        <v>#VALUE!</v>
      </c>
      <c r="G38" s="10" t="e">
        <f ca="1">VLOOKUP(Просрочка!A38,БД!$A$2:$J$1970,10,FALSE)</f>
        <v>#VALUE!</v>
      </c>
      <c r="H38" s="4"/>
    </row>
    <row r="39" spans="1:8" s="7" customFormat="1" ht="30" hidden="1" x14ac:dyDescent="0.25">
      <c r="A39" s="75">
        <f>БД!A39</f>
        <v>38</v>
      </c>
      <c r="B39" s="4" t="str">
        <f>VLOOKUP(Просрочка!A39,БД!$A$2:$C$1970,2,FALSE)</f>
        <v>ПП</v>
      </c>
      <c r="C39" s="4" t="str">
        <f>VLOOKUP(Просрочка!A39,БД!$A$2:$C$1970,3,FALSE)</f>
        <v>Газоанализатор Анкат7664 Микро-15  NH3, СО2 0-2, с вибросигналом</v>
      </c>
      <c r="D39" s="4">
        <f>VLOOKUP(Просрочка!A39,БД!$A$2:$E$1970,5,FALSE)</f>
        <v>637</v>
      </c>
      <c r="E39" s="4">
        <f>VLOOKUP(Просрочка!A39,БД!$A$2:$M$1970,13,FALSE)</f>
        <v>637</v>
      </c>
      <c r="F39" s="8">
        <f>VLOOKUP(Просрочка!A39,БД!$A$2:$L$1970,12,FALSE)</f>
        <v>45944</v>
      </c>
      <c r="G39" s="10">
        <f ca="1">VLOOKUP(Просрочка!A39,БД!$A$2:$J$1970,10,FALSE)</f>
        <v>137.39353854166984</v>
      </c>
      <c r="H39" s="72"/>
    </row>
    <row r="40" spans="1:8" s="7" customFormat="1" ht="30" hidden="1" x14ac:dyDescent="0.25">
      <c r="A40" s="75">
        <f>БД!A40</f>
        <v>39</v>
      </c>
      <c r="B40" s="4" t="str">
        <f>VLOOKUP(Просрочка!A40,БД!$A$2:$C$1970,2,FALSE)</f>
        <v>ПП</v>
      </c>
      <c r="C40" s="4" t="str">
        <f>VLOOKUP(Просрочка!A40,БД!$A$2:$C$1970,3,FALSE)</f>
        <v>Газоанализатор Анкат7664 Микро-15  NH3, СО2</v>
      </c>
      <c r="D40" s="4">
        <f>VLOOKUP(Просрочка!A40,БД!$A$2:$E$1970,5,FALSE)</f>
        <v>635</v>
      </c>
      <c r="E40" s="4">
        <f>VLOOKUP(Просрочка!A40,БД!$A$2:$M$1970,13,FALSE)</f>
        <v>635</v>
      </c>
      <c r="F40" s="8">
        <f>VLOOKUP(Просрочка!A40,БД!$A$2:$L$1970,12,FALSE)</f>
        <v>45734</v>
      </c>
      <c r="G40" s="10">
        <f ca="1">VLOOKUP(Просрочка!A40,БД!$A$2:$J$1970,10,FALSE)</f>
        <v>-72.606461458330159</v>
      </c>
      <c r="H40" s="4"/>
    </row>
    <row r="41" spans="1:8" s="7" customFormat="1" ht="30" hidden="1" x14ac:dyDescent="0.25">
      <c r="A41" s="75">
        <f>БД!A41</f>
        <v>40</v>
      </c>
      <c r="B41" s="4" t="str">
        <f>VLOOKUP(Просрочка!A41,БД!$A$2:$C$1970,2,FALSE)</f>
        <v>ПП</v>
      </c>
      <c r="C41" s="4" t="str">
        <f>VLOOKUP(Просрочка!A41,БД!$A$2:$C$1970,3,FALSE)</f>
        <v>Газоанализатор Анкат7664 Микро-15  NH3, СО2</v>
      </c>
      <c r="D41" s="4">
        <f>VLOOKUP(Просрочка!A41,БД!$A$2:$E$1970,5,FALSE)</f>
        <v>621</v>
      </c>
      <c r="E41" s="4">
        <f>VLOOKUP(Просрочка!A41,БД!$A$2:$M$1970,13,FALSE)</f>
        <v>621</v>
      </c>
      <c r="F41" s="8">
        <f>VLOOKUP(Просрочка!A41,БД!$A$2:$L$1970,12,FALSE)</f>
        <v>47195</v>
      </c>
      <c r="G41" s="10">
        <f ca="1">VLOOKUP(Просрочка!A41,БД!$A$2:$J$1970,10,FALSE)</f>
        <v>1388.3935385416698</v>
      </c>
      <c r="H41" s="4"/>
    </row>
    <row r="42" spans="1:8" s="7" customFormat="1" hidden="1" x14ac:dyDescent="0.25">
      <c r="A42" s="75">
        <f>БД!A42</f>
        <v>41</v>
      </c>
      <c r="B42" s="4" t="str">
        <f>VLOOKUP(Просрочка!A42,БД!$A$2:$C$1970,2,FALSE)</f>
        <v>ПП</v>
      </c>
      <c r="C42" s="4" t="str">
        <f>VLOOKUP(Просрочка!A42,БД!$A$2:$C$1970,3,FALSE)</f>
        <v>Газоанализатор "ХОББИТ-Т-5CO2"</v>
      </c>
      <c r="D42" s="4">
        <f>VLOOKUP(Просрочка!A42,БД!$A$2:$E$1970,5,FALSE)</f>
        <v>2002432</v>
      </c>
      <c r="E42" s="4">
        <f>VLOOKUP(Просрочка!A42,БД!$A$2:$M$1970,13,FALSE)</f>
        <v>2002432</v>
      </c>
      <c r="F42" s="8">
        <f>VLOOKUP(Просрочка!A42,БД!$A$2:$L$1970,12,FALSE)</f>
        <v>364</v>
      </c>
      <c r="G42" s="10">
        <f ca="1">VLOOKUP(Просрочка!A42,БД!$A$2:$J$1970,10,FALSE)</f>
        <v>-45442.60646145833</v>
      </c>
      <c r="H42" s="23"/>
    </row>
    <row r="43" spans="1:8" s="7" customFormat="1" ht="30" hidden="1" x14ac:dyDescent="0.25">
      <c r="A43" s="75">
        <f>БД!A43</f>
        <v>42</v>
      </c>
      <c r="B43" s="4" t="str">
        <f>VLOOKUP(Просрочка!A43,БД!$A$2:$C$1970,2,FALSE)</f>
        <v>ПП</v>
      </c>
      <c r="C43" s="4" t="str">
        <f>VLOOKUP(Просрочка!A43,БД!$A$2:$C$1970,3,FALSE)</f>
        <v>Датчик ХОББИТ -ТВ +блок электрозащиты</v>
      </c>
      <c r="D43" s="4" t="str">
        <f>VLOOKUP(Просрочка!A43,БД!$A$2:$E$1970,5,FALSE)</f>
        <v>2002432 (1)</v>
      </c>
      <c r="E43" s="4" t="str">
        <f>VLOOKUP(Просрочка!A43,БД!$A$2:$M$1970,13,FALSE)</f>
        <v>2002432 (1)</v>
      </c>
      <c r="F43" s="8" t="e">
        <f>VLOOKUP(Просрочка!A43,БД!$A$2:$L$1970,12,FALSE)</f>
        <v>#VALUE!</v>
      </c>
      <c r="G43" s="10" t="e">
        <f ca="1">VLOOKUP(Просрочка!A43,БД!$A$2:$J$1970,10,FALSE)</f>
        <v>#VALUE!</v>
      </c>
      <c r="H43" s="4"/>
    </row>
    <row r="44" spans="1:8" s="7" customFormat="1" ht="30" hidden="1" x14ac:dyDescent="0.25">
      <c r="A44" s="75">
        <f>БД!A44</f>
        <v>43</v>
      </c>
      <c r="B44" s="4" t="str">
        <f>VLOOKUP(Просрочка!A44,БД!$A$2:$C$1970,2,FALSE)</f>
        <v>ПП</v>
      </c>
      <c r="C44" s="4" t="str">
        <f>VLOOKUP(Просрочка!A44,БД!$A$2:$C$1970,3,FALSE)</f>
        <v>Датчик ХОББИТ -ТВ +блок электрозащиты</v>
      </c>
      <c r="D44" s="4" t="str">
        <f>VLOOKUP(Просрочка!A44,БД!$A$2:$E$1970,5,FALSE)</f>
        <v>2002432 (2)</v>
      </c>
      <c r="E44" s="4" t="str">
        <f>VLOOKUP(Просрочка!A44,БД!$A$2:$M$1970,13,FALSE)</f>
        <v>2002432 (2)</v>
      </c>
      <c r="F44" s="8" t="e">
        <f>VLOOKUP(Просрочка!A44,БД!$A$2:$L$1970,12,FALSE)</f>
        <v>#VALUE!</v>
      </c>
      <c r="G44" s="10" t="e">
        <f ca="1">VLOOKUP(Просрочка!A44,БД!$A$2:$J$1970,10,FALSE)</f>
        <v>#VALUE!</v>
      </c>
      <c r="H44" s="4"/>
    </row>
    <row r="45" spans="1:8" s="7" customFormat="1" ht="30" hidden="1" x14ac:dyDescent="0.25">
      <c r="A45" s="75">
        <f>БД!A45</f>
        <v>44</v>
      </c>
      <c r="B45" s="4" t="str">
        <f>VLOOKUP(Просрочка!A45,БД!$A$2:$C$1970,2,FALSE)</f>
        <v>ПП</v>
      </c>
      <c r="C45" s="4" t="str">
        <f>VLOOKUP(Просрочка!A45,БД!$A$2:$C$1970,3,FALSE)</f>
        <v>Датчик ХОББИТ -ТВ +блок электрозащиты</v>
      </c>
      <c r="D45" s="4" t="str">
        <f>VLOOKUP(Просрочка!A45,БД!$A$2:$E$1970,5,FALSE)</f>
        <v>2002432 (3)</v>
      </c>
      <c r="E45" s="4" t="str">
        <f>VLOOKUP(Просрочка!A45,БД!$A$2:$M$1970,13,FALSE)</f>
        <v>2002432 (3)</v>
      </c>
      <c r="F45" s="8" t="e">
        <f>VLOOKUP(Просрочка!A45,БД!$A$2:$L$1970,12,FALSE)</f>
        <v>#VALUE!</v>
      </c>
      <c r="G45" s="10" t="e">
        <f ca="1">VLOOKUP(Просрочка!A45,БД!$A$2:$J$1970,10,FALSE)</f>
        <v>#VALUE!</v>
      </c>
      <c r="H45" s="4"/>
    </row>
    <row r="46" spans="1:8" s="7" customFormat="1" ht="30" hidden="1" x14ac:dyDescent="0.25">
      <c r="A46" s="75">
        <f>БД!A46</f>
        <v>45</v>
      </c>
      <c r="B46" s="4" t="str">
        <f>VLOOKUP(Просрочка!A46,БД!$A$2:$C$1970,2,FALSE)</f>
        <v>ПП</v>
      </c>
      <c r="C46" s="4" t="str">
        <f>VLOOKUP(Просрочка!A46,БД!$A$2:$C$1970,3,FALSE)</f>
        <v>Датчик ХОББИТ -ТВ+блок электрозащиты</v>
      </c>
      <c r="D46" s="4" t="str">
        <f>VLOOKUP(Просрочка!A46,БД!$A$2:$E$1970,5,FALSE)</f>
        <v>2002432 (4)</v>
      </c>
      <c r="E46" s="4" t="str">
        <f>VLOOKUP(Просрочка!A46,БД!$A$2:$M$1970,13,FALSE)</f>
        <v>2002432 (4)</v>
      </c>
      <c r="F46" s="8">
        <f>VLOOKUP(Просрочка!A46,БД!$A$2:$L$1970,12,FALSE)</f>
        <v>45861</v>
      </c>
      <c r="G46" s="10">
        <f ca="1">VLOOKUP(Просрочка!A46,БД!$A$2:$J$1970,10,FALSE)</f>
        <v>54.393538541669841</v>
      </c>
      <c r="H46" s="4"/>
    </row>
    <row r="47" spans="1:8" s="7" customFormat="1" ht="30" hidden="1" x14ac:dyDescent="0.25">
      <c r="A47" s="75">
        <f>БД!A47</f>
        <v>46</v>
      </c>
      <c r="B47" s="4" t="str">
        <f>VLOOKUP(Просрочка!A47,БД!$A$2:$C$1970,2,FALSE)</f>
        <v>ПП</v>
      </c>
      <c r="C47" s="4" t="str">
        <f>VLOOKUP(Просрочка!A47,БД!$A$2:$C$1970,3,FALSE)</f>
        <v>Датчик ХОББИТ -ТВ +блок электрозащиты</v>
      </c>
      <c r="D47" s="4" t="str">
        <f>VLOOKUP(Просрочка!A47,БД!$A$2:$E$1970,5,FALSE)</f>
        <v>2002432 (5)</v>
      </c>
      <c r="E47" s="4" t="str">
        <f>VLOOKUP(Просрочка!A47,БД!$A$2:$M$1970,13,FALSE)</f>
        <v>2002432 (5)</v>
      </c>
      <c r="F47" s="8" t="e">
        <f>VLOOKUP(Просрочка!A47,БД!$A$2:$L$1970,12,FALSE)</f>
        <v>#VALUE!</v>
      </c>
      <c r="G47" s="10" t="e">
        <f ca="1">VLOOKUP(Просрочка!A47,БД!$A$2:$J$1970,10,FALSE)</f>
        <v>#VALUE!</v>
      </c>
      <c r="H47" s="4"/>
    </row>
    <row r="48" spans="1:8" s="7" customFormat="1" hidden="1" x14ac:dyDescent="0.25">
      <c r="A48" s="75">
        <f>БД!A48</f>
        <v>47</v>
      </c>
      <c r="B48" s="4" t="str">
        <f>VLOOKUP(Просрочка!A48,БД!$A$2:$C$1970,2,FALSE)</f>
        <v>ПП</v>
      </c>
      <c r="C48" s="4" t="str">
        <f>VLOOKUP(Просрочка!A48,БД!$A$2:$C$1970,3,FALSE)</f>
        <v>Газоанализатор "ХОББИТ-Т-8NH3-2CO2"</v>
      </c>
      <c r="D48" s="4">
        <f>VLOOKUP(Просрочка!A48,БД!$A$2:$E$1970,5,FALSE)</f>
        <v>1809319</v>
      </c>
      <c r="E48" s="4">
        <f>VLOOKUP(Просрочка!A48,БД!$A$2:$M$1970,13,FALSE)</f>
        <v>1809319</v>
      </c>
      <c r="F48" s="8">
        <f>VLOOKUP(Просрочка!A48,БД!$A$2:$L$1970,12,FALSE)</f>
        <v>364</v>
      </c>
      <c r="G48" s="10">
        <f ca="1">VLOOKUP(Просрочка!A48,БД!$A$2:$J$1970,10,FALSE)</f>
        <v>-45442.60646145833</v>
      </c>
      <c r="H48" s="4"/>
    </row>
    <row r="49" spans="1:8" s="7" customFormat="1" hidden="1" x14ac:dyDescent="0.25">
      <c r="A49" s="75">
        <f>БД!A49</f>
        <v>48</v>
      </c>
      <c r="B49" s="4" t="str">
        <f>VLOOKUP(Просрочка!A49,БД!$A$2:$C$1970,2,FALSE)</f>
        <v>ПП</v>
      </c>
      <c r="C49" s="4" t="str">
        <f>VLOOKUP(Просрочка!A49,БД!$A$2:$C$1970,3,FALSE)</f>
        <v>Датчик ХОББИТ -ТВ блок сенсоров NH3</v>
      </c>
      <c r="D49" s="4" t="str">
        <f>VLOOKUP(Просрочка!A49,БД!$A$2:$E$1970,5,FALSE)</f>
        <v>1809319 (1)</v>
      </c>
      <c r="E49" s="4" t="str">
        <f>VLOOKUP(Просрочка!A49,БД!$A$2:$M$1970,13,FALSE)</f>
        <v>1809319 (1)</v>
      </c>
      <c r="F49" s="8" t="e">
        <f>VLOOKUP(Просрочка!A49,БД!$A$2:$L$1970,12,FALSE)</f>
        <v>#VALUE!</v>
      </c>
      <c r="G49" s="10" t="e">
        <f ca="1">VLOOKUP(Просрочка!A49,БД!$A$2:$J$1970,10,FALSE)</f>
        <v>#VALUE!</v>
      </c>
      <c r="H49" s="4"/>
    </row>
    <row r="50" spans="1:8" s="7" customFormat="1" hidden="1" x14ac:dyDescent="0.25">
      <c r="A50" s="75">
        <f>БД!A50</f>
        <v>49</v>
      </c>
      <c r="B50" s="4" t="str">
        <f>VLOOKUP(Просрочка!A50,БД!$A$2:$C$1970,2,FALSE)</f>
        <v>ПП</v>
      </c>
      <c r="C50" s="4" t="str">
        <f>VLOOKUP(Просрочка!A50,БД!$A$2:$C$1970,3,FALSE)</f>
        <v>Датчик ХОББИТ -ТВ блок сенсоров NH3</v>
      </c>
      <c r="D50" s="4" t="str">
        <f>VLOOKUP(Просрочка!A50,БД!$A$2:$E$1970,5,FALSE)</f>
        <v>1809319 (2)</v>
      </c>
      <c r="E50" s="4" t="str">
        <f>VLOOKUP(Просрочка!A50,БД!$A$2:$M$1970,13,FALSE)</f>
        <v>1809319 (2)</v>
      </c>
      <c r="F50" s="8" t="e">
        <f>VLOOKUP(Просрочка!A50,БД!$A$2:$L$1970,12,FALSE)</f>
        <v>#VALUE!</v>
      </c>
      <c r="G50" s="10" t="e">
        <f ca="1">VLOOKUP(Просрочка!A50,БД!$A$2:$J$1970,10,FALSE)</f>
        <v>#VALUE!</v>
      </c>
      <c r="H50" s="4"/>
    </row>
    <row r="51" spans="1:8" s="7" customFormat="1" hidden="1" x14ac:dyDescent="0.25">
      <c r="A51" s="75">
        <f>БД!A51</f>
        <v>50</v>
      </c>
      <c r="B51" s="4" t="str">
        <f>VLOOKUP(Просрочка!A51,БД!$A$2:$C$1970,2,FALSE)</f>
        <v>ПП</v>
      </c>
      <c r="C51" s="4" t="str">
        <f>VLOOKUP(Просрочка!A51,БД!$A$2:$C$1970,3,FALSE)</f>
        <v>Датчик ХОББИТ -ТВ блок сенсоров NH3</v>
      </c>
      <c r="D51" s="4" t="str">
        <f>VLOOKUP(Просрочка!A51,БД!$A$2:$E$1970,5,FALSE)</f>
        <v>1809319 (3)</v>
      </c>
      <c r="E51" s="4" t="str">
        <f>VLOOKUP(Просрочка!A51,БД!$A$2:$M$1970,13,FALSE)</f>
        <v>1809319 (3)</v>
      </c>
      <c r="F51" s="8" t="e">
        <f>VLOOKUP(Просрочка!A51,БД!$A$2:$L$1970,12,FALSE)</f>
        <v>#VALUE!</v>
      </c>
      <c r="G51" s="10" t="e">
        <f ca="1">VLOOKUP(Просрочка!A51,БД!$A$2:$J$1970,10,FALSE)</f>
        <v>#VALUE!</v>
      </c>
      <c r="H51" s="4"/>
    </row>
    <row r="52" spans="1:8" s="7" customFormat="1" hidden="1" x14ac:dyDescent="0.25">
      <c r="A52" s="75">
        <f>БД!A52</f>
        <v>51</v>
      </c>
      <c r="B52" s="4" t="str">
        <f>VLOOKUP(Просрочка!A52,БД!$A$2:$C$1970,2,FALSE)</f>
        <v>ПП</v>
      </c>
      <c r="C52" s="4" t="str">
        <f>VLOOKUP(Просрочка!A52,БД!$A$2:$C$1970,3,FALSE)</f>
        <v>Датчик ХОББИТ -ТВ блок сенсоров NH3</v>
      </c>
      <c r="D52" s="4" t="str">
        <f>VLOOKUP(Просрочка!A52,БД!$A$2:$E$1970,5,FALSE)</f>
        <v>1809319 (4)</v>
      </c>
      <c r="E52" s="4" t="str">
        <f>VLOOKUP(Просрочка!A52,БД!$A$2:$M$1970,13,FALSE)</f>
        <v>1809319 (4)</v>
      </c>
      <c r="F52" s="8" t="e">
        <f>VLOOKUP(Просрочка!A52,БД!$A$2:$L$1970,12,FALSE)</f>
        <v>#VALUE!</v>
      </c>
      <c r="G52" s="10" t="e">
        <f ca="1">VLOOKUP(Просрочка!A52,БД!$A$2:$J$1970,10,FALSE)</f>
        <v>#VALUE!</v>
      </c>
      <c r="H52" s="4"/>
    </row>
    <row r="53" spans="1:8" s="7" customFormat="1" hidden="1" x14ac:dyDescent="0.25">
      <c r="A53" s="75">
        <f>БД!A53</f>
        <v>52</v>
      </c>
      <c r="B53" s="4" t="str">
        <f>VLOOKUP(Просрочка!A53,БД!$A$2:$C$1970,2,FALSE)</f>
        <v>ПП</v>
      </c>
      <c r="C53" s="4" t="str">
        <f>VLOOKUP(Просрочка!A53,БД!$A$2:$C$1970,3,FALSE)</f>
        <v>Датчик ХОББИТ -ТВ блок сенсоров NH3</v>
      </c>
      <c r="D53" s="4" t="str">
        <f>VLOOKUP(Просрочка!A53,БД!$A$2:$E$1970,5,FALSE)</f>
        <v>1809319 (5)</v>
      </c>
      <c r="E53" s="4" t="str">
        <f>VLOOKUP(Просрочка!A53,БД!$A$2:$M$1970,13,FALSE)</f>
        <v>1809319 (5)</v>
      </c>
      <c r="F53" s="8" t="e">
        <f>VLOOKUP(Просрочка!A53,БД!$A$2:$L$1970,12,FALSE)</f>
        <v>#VALUE!</v>
      </c>
      <c r="G53" s="10" t="e">
        <f ca="1">VLOOKUP(Просрочка!A53,БД!$A$2:$J$1970,10,FALSE)</f>
        <v>#VALUE!</v>
      </c>
    </row>
    <row r="54" spans="1:8" s="7" customFormat="1" hidden="1" x14ac:dyDescent="0.25">
      <c r="A54" s="75">
        <f>БД!A54</f>
        <v>53</v>
      </c>
      <c r="B54" s="4" t="str">
        <f>VLOOKUP(Просрочка!A54,БД!$A$2:$C$1970,2,FALSE)</f>
        <v>ПП</v>
      </c>
      <c r="C54" s="4" t="str">
        <f>VLOOKUP(Просрочка!A54,БД!$A$2:$C$1970,3,FALSE)</f>
        <v>Датчик ХОББИТ -ТВ блок сенсоров NH3</v>
      </c>
      <c r="D54" s="4" t="str">
        <f>VLOOKUP(Просрочка!A54,БД!$A$2:$E$1970,5,FALSE)</f>
        <v>1809319 (6)</v>
      </c>
      <c r="E54" s="4" t="str">
        <f>VLOOKUP(Просрочка!A54,БД!$A$2:$M$1970,13,FALSE)</f>
        <v>1809319 (6)</v>
      </c>
      <c r="F54" s="8" t="e">
        <f>VLOOKUP(Просрочка!A54,БД!$A$2:$L$1970,12,FALSE)</f>
        <v>#VALUE!</v>
      </c>
      <c r="G54" s="10" t="e">
        <f ca="1">VLOOKUP(Просрочка!A54,БД!$A$2:$J$1970,10,FALSE)</f>
        <v>#VALUE!</v>
      </c>
      <c r="H54" s="4"/>
    </row>
    <row r="55" spans="1:8" s="7" customFormat="1" hidden="1" x14ac:dyDescent="0.25">
      <c r="A55" s="75">
        <f>БД!A55</f>
        <v>54</v>
      </c>
      <c r="B55" s="4" t="str">
        <f>VLOOKUP(Просрочка!A55,БД!$A$2:$C$1970,2,FALSE)</f>
        <v>ПП</v>
      </c>
      <c r="C55" s="4" t="str">
        <f>VLOOKUP(Просрочка!A55,БД!$A$2:$C$1970,3,FALSE)</f>
        <v>Датчик ХОББИТ -ТВ блок сенсоров NH3</v>
      </c>
      <c r="D55" s="4" t="str">
        <f>VLOOKUP(Просрочка!A55,БД!$A$2:$E$1970,5,FALSE)</f>
        <v>1809319 (7)</v>
      </c>
      <c r="E55" s="4" t="str">
        <f>VLOOKUP(Просрочка!A55,БД!$A$2:$M$1970,13,FALSE)</f>
        <v>1809319 (7)</v>
      </c>
      <c r="F55" s="8" t="e">
        <f>VLOOKUP(Просрочка!A55,БД!$A$2:$L$1970,12,FALSE)</f>
        <v>#VALUE!</v>
      </c>
      <c r="G55" s="10" t="e">
        <f ca="1">VLOOKUP(Просрочка!A55,БД!$A$2:$J$1970,10,FALSE)</f>
        <v>#VALUE!</v>
      </c>
      <c r="H55" s="4"/>
    </row>
    <row r="56" spans="1:8" s="7" customFormat="1" hidden="1" x14ac:dyDescent="0.25">
      <c r="A56" s="75">
        <f>БД!A56</f>
        <v>55</v>
      </c>
      <c r="B56" s="4" t="str">
        <f>VLOOKUP(Просрочка!A56,БД!$A$2:$C$1970,2,FALSE)</f>
        <v>ПП</v>
      </c>
      <c r="C56" s="4" t="str">
        <f>VLOOKUP(Просрочка!A56,БД!$A$2:$C$1970,3,FALSE)</f>
        <v>Датчик ХОББИТ -ТВ блок сенсоров NH3</v>
      </c>
      <c r="D56" s="4" t="str">
        <f>VLOOKUP(Просрочка!A56,БД!$A$2:$E$1970,5,FALSE)</f>
        <v>1809319 (8)</v>
      </c>
      <c r="E56" s="4" t="str">
        <f>VLOOKUP(Просрочка!A56,БД!$A$2:$M$1970,13,FALSE)</f>
        <v>1809319 (8)</v>
      </c>
      <c r="F56" s="8" t="e">
        <f>VLOOKUP(Просрочка!A56,БД!$A$2:$L$1970,12,FALSE)</f>
        <v>#VALUE!</v>
      </c>
      <c r="G56" s="10" t="e">
        <f ca="1">VLOOKUP(Просрочка!A56,БД!$A$2:$J$1970,10,FALSE)</f>
        <v>#VALUE!</v>
      </c>
      <c r="H56" s="4"/>
    </row>
    <row r="57" spans="1:8" s="7" customFormat="1" hidden="1" x14ac:dyDescent="0.25">
      <c r="A57" s="75">
        <f>БД!A57</f>
        <v>56</v>
      </c>
      <c r="B57" s="4" t="str">
        <f>VLOOKUP(Просрочка!A57,БД!$A$2:$C$1970,2,FALSE)</f>
        <v>ПП</v>
      </c>
      <c r="C57" s="4" t="str">
        <f>VLOOKUP(Просрочка!A57,БД!$A$2:$C$1970,3,FALSE)</f>
        <v>Датчик ХОББИТ -ТВ блок сенсоров CO2</v>
      </c>
      <c r="D57" s="4" t="str">
        <f>VLOOKUP(Просрочка!A57,БД!$A$2:$E$1970,5,FALSE)</f>
        <v>1809319 (9)</v>
      </c>
      <c r="E57" s="4" t="str">
        <f>VLOOKUP(Просрочка!A57,БД!$A$2:$M$1970,13,FALSE)</f>
        <v>1809319 (9)</v>
      </c>
      <c r="F57" s="8" t="e">
        <f>VLOOKUP(Просрочка!A57,БД!$A$2:$L$1970,12,FALSE)</f>
        <v>#VALUE!</v>
      </c>
      <c r="G57" s="10" t="e">
        <f ca="1">VLOOKUP(Просрочка!A57,БД!$A$2:$J$1970,10,FALSE)</f>
        <v>#VALUE!</v>
      </c>
      <c r="H57" s="23"/>
    </row>
    <row r="58" spans="1:8" s="7" customFormat="1" hidden="1" x14ac:dyDescent="0.25">
      <c r="A58" s="75">
        <f>БД!A58</f>
        <v>57</v>
      </c>
      <c r="B58" s="4" t="str">
        <f>VLOOKUP(Просрочка!A58,БД!$A$2:$C$1970,2,FALSE)</f>
        <v>ПП</v>
      </c>
      <c r="C58" s="4" t="str">
        <f>VLOOKUP(Просрочка!A58,БД!$A$2:$C$1970,3,FALSE)</f>
        <v>Датчик ХОББИТ -ТВ блок сенсоров CO2</v>
      </c>
      <c r="D58" s="4" t="str">
        <f>VLOOKUP(Просрочка!A58,БД!$A$2:$E$1970,5,FALSE)</f>
        <v>1809319 (10)</v>
      </c>
      <c r="E58" s="4" t="str">
        <f>VLOOKUP(Просрочка!A58,БД!$A$2:$M$1970,13,FALSE)</f>
        <v>1809319 (10)</v>
      </c>
      <c r="F58" s="8" t="e">
        <f>VLOOKUP(Просрочка!A58,БД!$A$2:$L$1970,12,FALSE)</f>
        <v>#VALUE!</v>
      </c>
      <c r="G58" s="10" t="e">
        <f ca="1">VLOOKUP(Просрочка!A58,БД!$A$2:$J$1970,10,FALSE)</f>
        <v>#VALUE!</v>
      </c>
      <c r="H58" s="9"/>
    </row>
    <row r="59" spans="1:8" s="7" customFormat="1" hidden="1" x14ac:dyDescent="0.25">
      <c r="A59" s="75" t="e">
        <f>БД!#REF!</f>
        <v>#REF!</v>
      </c>
      <c r="B59" s="4" t="e">
        <f>VLOOKUP(Просрочка!A59,БД!$A$2:$C$1970,2,FALSE)</f>
        <v>#REF!</v>
      </c>
      <c r="C59" s="4" t="e">
        <f>VLOOKUP(Просрочка!A59,БД!$A$2:$C$1970,3,FALSE)</f>
        <v>#REF!</v>
      </c>
      <c r="D59" s="4" t="e">
        <f>VLOOKUP(Просрочка!A59,БД!$A$2:$E$1970,5,FALSE)</f>
        <v>#REF!</v>
      </c>
      <c r="E59" s="4" t="e">
        <f>VLOOKUP(Просрочка!A59,БД!$A$2:$M$1970,13,FALSE)</f>
        <v>#REF!</v>
      </c>
      <c r="F59" s="8" t="e">
        <f>VLOOKUP(Просрочка!A59,БД!$A$2:$L$1970,12,FALSE)</f>
        <v>#REF!</v>
      </c>
      <c r="G59" s="10" t="e">
        <f>VLOOKUP(Просрочка!A59,БД!$A$2:$J$1970,10,FALSE)</f>
        <v>#REF!</v>
      </c>
      <c r="H59" s="4"/>
    </row>
    <row r="60" spans="1:8" s="7" customFormat="1" hidden="1" x14ac:dyDescent="0.25">
      <c r="A60" s="75">
        <f>БД!A59</f>
        <v>58</v>
      </c>
      <c r="B60" s="4" t="str">
        <f>VLOOKUP(Просрочка!A60,БД!$A$2:$C$1970,2,FALSE)</f>
        <v>ПП</v>
      </c>
      <c r="C60" s="4" t="str">
        <f>VLOOKUP(Просрочка!A60,БД!$A$2:$C$1970,3,FALSE)</f>
        <v>Гигрометр Testo608-Н2</v>
      </c>
      <c r="D60" s="4">
        <f>VLOOKUP(Просрочка!A60,БД!$A$2:$E$1970,5,FALSE)</f>
        <v>83173329</v>
      </c>
      <c r="E60" s="4">
        <f>VLOOKUP(Просрочка!A60,БД!$A$2:$M$1970,13,FALSE)</f>
        <v>83173329</v>
      </c>
      <c r="F60" s="8">
        <f>VLOOKUP(Просрочка!A60,БД!$A$2:$L$1970,12,FALSE)</f>
        <v>46106</v>
      </c>
      <c r="G60" s="10">
        <f ca="1">VLOOKUP(Просрочка!A60,БД!$A$2:$J$1970,10,FALSE)</f>
        <v>299.39353854166984</v>
      </c>
      <c r="H60" s="4"/>
    </row>
    <row r="61" spans="1:8" s="7" customFormat="1" hidden="1" x14ac:dyDescent="0.25">
      <c r="A61" s="75" t="e">
        <f>БД!#REF!</f>
        <v>#REF!</v>
      </c>
      <c r="B61" s="4" t="e">
        <f>VLOOKUP(Просрочка!A61,БД!$A$2:$C$1970,2,FALSE)</f>
        <v>#REF!</v>
      </c>
      <c r="C61" s="4" t="e">
        <f>VLOOKUP(Просрочка!A61,БД!$A$2:$C$1970,3,FALSE)</f>
        <v>#REF!</v>
      </c>
      <c r="D61" s="4" t="e">
        <f>VLOOKUP(Просрочка!A61,БД!$A$2:$E$1970,5,FALSE)</f>
        <v>#REF!</v>
      </c>
      <c r="E61" s="4" t="e">
        <f>VLOOKUP(Просрочка!A61,БД!$A$2:$M$1970,13,FALSE)</f>
        <v>#REF!</v>
      </c>
      <c r="F61" s="8" t="e">
        <f>VLOOKUP(Просрочка!A61,БД!$A$2:$L$1970,12,FALSE)</f>
        <v>#REF!</v>
      </c>
      <c r="G61" s="10" t="e">
        <f>VLOOKUP(Просрочка!A61,БД!$A$2:$J$1970,10,FALSE)</f>
        <v>#REF!</v>
      </c>
      <c r="H61" s="4"/>
    </row>
    <row r="62" spans="1:8" s="7" customFormat="1" hidden="1" x14ac:dyDescent="0.25">
      <c r="A62" s="75" t="e">
        <f>БД!#REF!</f>
        <v>#REF!</v>
      </c>
      <c r="B62" s="4" t="e">
        <f>VLOOKUP(Просрочка!A62,БД!$A$2:$C$1970,2,FALSE)</f>
        <v>#REF!</v>
      </c>
      <c r="C62" s="4" t="e">
        <f>VLOOKUP(Просрочка!A62,БД!$A$2:$C$1970,3,FALSE)</f>
        <v>#REF!</v>
      </c>
      <c r="D62" s="4" t="e">
        <f>VLOOKUP(Просрочка!A62,БД!$A$2:$E$1970,5,FALSE)</f>
        <v>#REF!</v>
      </c>
      <c r="E62" s="4" t="e">
        <f>VLOOKUP(Просрочка!A62,БД!$A$2:$M$1970,13,FALSE)</f>
        <v>#REF!</v>
      </c>
      <c r="F62" s="8" t="e">
        <f>VLOOKUP(Просрочка!A62,БД!$A$2:$L$1970,12,FALSE)</f>
        <v>#REF!</v>
      </c>
      <c r="G62" s="10" t="e">
        <f>VLOOKUP(Просрочка!A62,БД!$A$2:$J$1970,10,FALSE)</f>
        <v>#REF!</v>
      </c>
      <c r="H62" s="23"/>
    </row>
    <row r="63" spans="1:8" s="7" customFormat="1" hidden="1" x14ac:dyDescent="0.25">
      <c r="A63" s="75">
        <f>БД!A61</f>
        <v>60</v>
      </c>
      <c r="B63" s="4" t="str">
        <f>VLOOKUP(Просрочка!A63,БД!$A$2:$C$1970,2,FALSE)</f>
        <v>ПП</v>
      </c>
      <c r="C63" s="4" t="str">
        <f>VLOOKUP(Просрочка!A63,БД!$A$2:$C$1970,3,FALSE)</f>
        <v>Гигрометр Testo608-Н2</v>
      </c>
      <c r="D63" s="4">
        <f>VLOOKUP(Просрочка!A63,БД!$A$2:$E$1970,5,FALSE)</f>
        <v>83173540</v>
      </c>
      <c r="E63" s="4">
        <f>VLOOKUP(Просрочка!A63,БД!$A$2:$M$1970,13,FALSE)</f>
        <v>83173540</v>
      </c>
      <c r="F63" s="8">
        <f>VLOOKUP(Просрочка!A63,БД!$A$2:$L$1970,12,FALSE)</f>
        <v>45705</v>
      </c>
      <c r="G63" s="10">
        <f ca="1">VLOOKUP(Просрочка!A63,БД!$A$2:$J$1970,10,FALSE)</f>
        <v>-101.60646145833016</v>
      </c>
      <c r="H63" s="4" t="s">
        <v>1532</v>
      </c>
    </row>
    <row r="64" spans="1:8" s="7" customFormat="1" hidden="1" x14ac:dyDescent="0.25">
      <c r="A64" s="75" t="e">
        <f>БД!#REF!</f>
        <v>#REF!</v>
      </c>
      <c r="B64" s="4" t="e">
        <f>VLOOKUP(Просрочка!A64,БД!$A$2:$C$1970,2,FALSE)</f>
        <v>#REF!</v>
      </c>
      <c r="C64" s="4" t="e">
        <f>VLOOKUP(Просрочка!A64,БД!$A$2:$C$1970,3,FALSE)</f>
        <v>#REF!</v>
      </c>
      <c r="D64" s="4" t="e">
        <f>VLOOKUP(Просрочка!A64,БД!$A$2:$E$1970,5,FALSE)</f>
        <v>#REF!</v>
      </c>
      <c r="E64" s="4" t="e">
        <f>VLOOKUP(Просрочка!A64,БД!$A$2:$M$1970,13,FALSE)</f>
        <v>#REF!</v>
      </c>
      <c r="F64" s="8" t="e">
        <f>VLOOKUP(Просрочка!A64,БД!$A$2:$L$1970,12,FALSE)</f>
        <v>#REF!</v>
      </c>
      <c r="G64" s="10" t="e">
        <f>VLOOKUP(Просрочка!A64,БД!$A$2:$J$1970,10,FALSE)</f>
        <v>#REF!</v>
      </c>
      <c r="H64" s="4"/>
    </row>
    <row r="65" spans="1:8" hidden="1" x14ac:dyDescent="0.25">
      <c r="A65" s="75">
        <f>БД!A62</f>
        <v>61</v>
      </c>
      <c r="B65" s="4" t="str">
        <f>VLOOKUP(Просрочка!A65,БД!$A$2:$C$1970,2,FALSE)</f>
        <v>ПП</v>
      </c>
      <c r="C65" s="4" t="str">
        <f>VLOOKUP(Просрочка!A65,БД!$A$2:$C$1970,3,FALSE)</f>
        <v>Гигрометр Testo608-Н2</v>
      </c>
      <c r="D65" s="4">
        <f>VLOOKUP(Просрочка!A65,БД!$A$2:$E$1970,5,FALSE)</f>
        <v>41423795</v>
      </c>
      <c r="E65" s="4">
        <f>VLOOKUP(Просрочка!A65,БД!$A$2:$M$1970,13,FALSE)</f>
        <v>41423795</v>
      </c>
      <c r="F65" s="8">
        <f>VLOOKUP(Просрочка!A65,БД!$A$2:$L$1970,12,FALSE)</f>
        <v>45713</v>
      </c>
      <c r="G65" s="10">
        <f ca="1">VLOOKUP(Просрочка!A65,БД!$A$2:$J$1970,10,FALSE)</f>
        <v>-93.606461458330159</v>
      </c>
    </row>
    <row r="66" spans="1:8" hidden="1" x14ac:dyDescent="0.25">
      <c r="A66" s="75">
        <f>БД!A63</f>
        <v>62</v>
      </c>
      <c r="B66" s="4" t="str">
        <f>VLOOKUP(Просрочка!A66,БД!$A$2:$C$1970,2,FALSE)</f>
        <v>ПП</v>
      </c>
      <c r="C66" s="4" t="str">
        <f>VLOOKUP(Просрочка!A66,БД!$A$2:$C$1970,3,FALSE)</f>
        <v>весы ячменя ВДЭ-150</v>
      </c>
      <c r="D66" s="4" t="str">
        <f>VLOOKUP(Просрочка!A66,БД!$A$2:$E$1970,5,FALSE)</f>
        <v>2014\01</v>
      </c>
      <c r="E66" s="4" t="str">
        <f>VLOOKUP(Просрочка!A66,БД!$A$2:$M$1970,13,FALSE)</f>
        <v>2014\01</v>
      </c>
      <c r="F66" s="8">
        <f>VLOOKUP(Просрочка!A66,БД!$A$2:$L$1970,12,FALSE)</f>
        <v>45813</v>
      </c>
      <c r="G66" s="10">
        <f ca="1">VLOOKUP(Просрочка!A66,БД!$A$2:$J$1970,10,FALSE)</f>
        <v>6.3935385416698409</v>
      </c>
    </row>
    <row r="67" spans="1:8" hidden="1" x14ac:dyDescent="0.25">
      <c r="A67" s="75">
        <f>БД!A64</f>
        <v>63</v>
      </c>
      <c r="B67" s="4" t="str">
        <f>VLOOKUP(Просрочка!A67,БД!$A$2:$C$1970,2,FALSE)</f>
        <v>ПП</v>
      </c>
      <c r="C67" s="4" t="str">
        <f>VLOOKUP(Просрочка!A67,БД!$A$2:$C$1970,3,FALSE)</f>
        <v>весы солода ВДЭ-150</v>
      </c>
      <c r="D67" s="4" t="str">
        <f>VLOOKUP(Просрочка!A67,БД!$A$2:$E$1970,5,FALSE)</f>
        <v>2014\02</v>
      </c>
      <c r="E67" s="4" t="str">
        <f>VLOOKUP(Просрочка!A67,БД!$A$2:$M$1970,13,FALSE)</f>
        <v>2014\02</v>
      </c>
      <c r="F67" s="8">
        <f>VLOOKUP(Просрочка!A67,БД!$A$2:$L$1970,12,FALSE)</f>
        <v>45813</v>
      </c>
      <c r="G67" s="10">
        <f ca="1">VLOOKUP(Просрочка!A67,БД!$A$2:$J$1970,10,FALSE)</f>
        <v>6.3935385416698409</v>
      </c>
    </row>
    <row r="68" spans="1:8" hidden="1" x14ac:dyDescent="0.25">
      <c r="A68" s="75">
        <f>БД!A65</f>
        <v>64</v>
      </c>
      <c r="B68" s="4" t="str">
        <f>VLOOKUP(Просрочка!A68,БД!$A$2:$C$1970,2,FALSE)</f>
        <v>ПП</v>
      </c>
      <c r="C68" s="4" t="str">
        <f>VLOOKUP(Просрочка!A68,БД!$A$2:$C$1970,3,FALSE)</f>
        <v>весы ВДЭ-150</v>
      </c>
      <c r="D68" s="4" t="str">
        <f>VLOOKUP(Просрочка!A68,БД!$A$2:$E$1970,5,FALSE)</f>
        <v>2014\03</v>
      </c>
      <c r="E68" s="4" t="str">
        <f>VLOOKUP(Просрочка!A68,БД!$A$2:$M$1970,13,FALSE)</f>
        <v>2014\03</v>
      </c>
      <c r="F68" s="8">
        <f>VLOOKUP(Просрочка!A68,БД!$A$2:$L$1970,12,FALSE)</f>
        <v>45813</v>
      </c>
      <c r="G68" s="10">
        <f ca="1">VLOOKUP(Просрочка!A68,БД!$A$2:$J$1970,10,FALSE)</f>
        <v>6.3935385416698409</v>
      </c>
    </row>
    <row r="69" spans="1:8" hidden="1" x14ac:dyDescent="0.25">
      <c r="A69" s="75">
        <f>БД!A66</f>
        <v>65</v>
      </c>
      <c r="B69" s="4" t="str">
        <f>VLOOKUP(Просрочка!A69,БД!$A$2:$C$1970,2,FALSE)</f>
        <v>ПП</v>
      </c>
      <c r="C69" s="4" t="str">
        <f>VLOOKUP(Просрочка!A69,БД!$A$2:$C$1970,3,FALSE)</f>
        <v>лабораторные AND HT-300</v>
      </c>
      <c r="D69" s="4">
        <f>VLOOKUP(Просрочка!A69,БД!$A$2:$E$1970,5,FALSE)</f>
        <v>5210600031</v>
      </c>
      <c r="E69" s="4">
        <f>VLOOKUP(Просрочка!A69,БД!$A$2:$M$1970,13,FALSE)</f>
        <v>5210600031</v>
      </c>
      <c r="F69" s="8">
        <f>VLOOKUP(Просрочка!A69,БД!$A$2:$L$1970,12,FALSE)</f>
        <v>45813</v>
      </c>
      <c r="G69" s="10">
        <f ca="1">VLOOKUP(Просрочка!A69,БД!$A$2:$J$1970,10,FALSE)</f>
        <v>6.3935385416698409</v>
      </c>
    </row>
    <row r="70" spans="1:8" hidden="1" x14ac:dyDescent="0.25">
      <c r="A70" s="75">
        <f>БД!A67</f>
        <v>66</v>
      </c>
      <c r="B70" s="4" t="str">
        <f>VLOOKUP(Просрочка!A70,БД!$A$2:$C$1970,2,FALSE)</f>
        <v>ПП</v>
      </c>
      <c r="C70" s="4" t="str">
        <f>VLOOKUP(Просрочка!A70,БД!$A$2:$C$1970,3,FALSE)</f>
        <v>лабораторные AND HT-300</v>
      </c>
      <c r="D70" s="4">
        <f>VLOOKUP(Просрочка!A70,БД!$A$2:$E$1970,5,FALSE)</f>
        <v>5200600021</v>
      </c>
      <c r="E70" s="4">
        <f>VLOOKUP(Просрочка!A70,БД!$A$2:$M$1970,13,FALSE)</f>
        <v>5200600021</v>
      </c>
      <c r="F70" s="8">
        <f>VLOOKUP(Просрочка!A70,БД!$A$2:$L$1970,12,FALSE)</f>
        <v>45812</v>
      </c>
      <c r="G70" s="10">
        <f ca="1">VLOOKUP(Просрочка!A70,БД!$A$2:$J$1970,10,FALSE)</f>
        <v>5.3935385416698409</v>
      </c>
    </row>
    <row r="71" spans="1:8" hidden="1" x14ac:dyDescent="0.25">
      <c r="A71" s="75">
        <f>БД!A68</f>
        <v>67</v>
      </c>
      <c r="B71" s="4" t="str">
        <f>VLOOKUP(Просрочка!A71,БД!$A$2:$C$1970,2,FALSE)</f>
        <v>ПП</v>
      </c>
      <c r="C71" s="4" t="str">
        <f>VLOOKUP(Просрочка!A71,БД!$A$2:$C$1970,3,FALSE)</f>
        <v>лабораторные AND HT-300</v>
      </c>
      <c r="D71" s="4">
        <f>VLOOKUP(Просрочка!A71,БД!$A$2:$E$1970,5,FALSE)</f>
        <v>5210600032</v>
      </c>
      <c r="E71" s="4">
        <f>VLOOKUP(Просрочка!A71,БД!$A$2:$M$1970,13,FALSE)</f>
        <v>5210600032</v>
      </c>
      <c r="F71" s="8">
        <f>VLOOKUP(Просрочка!A71,БД!$A$2:$L$1970,12,FALSE)</f>
        <v>45813</v>
      </c>
      <c r="G71" s="10">
        <f ca="1">VLOOKUP(Просрочка!A71,БД!$A$2:$J$1970,10,FALSE)</f>
        <v>6.3935385416698409</v>
      </c>
    </row>
    <row r="72" spans="1:8" hidden="1" x14ac:dyDescent="0.25">
      <c r="A72" s="75">
        <f>БД!A69</f>
        <v>68</v>
      </c>
      <c r="B72" s="4" t="str">
        <f>VLOOKUP(Просрочка!A72,БД!$A$2:$C$1970,2,FALSE)</f>
        <v>ПП</v>
      </c>
      <c r="C72" s="4" t="str">
        <f>VLOOKUP(Просрочка!A72,БД!$A$2:$C$1970,3,FALSE)</f>
        <v>весы напольные ВПА-100-1</v>
      </c>
      <c r="D72" s="4">
        <f>VLOOKUP(Просрочка!A72,БД!$A$2:$E$1970,5,FALSE)</f>
        <v>56936</v>
      </c>
      <c r="E72" s="4">
        <f>VLOOKUP(Просрочка!A72,БД!$A$2:$M$1970,13,FALSE)</f>
        <v>56936</v>
      </c>
      <c r="F72" s="8">
        <f>VLOOKUP(Просрочка!A72,БД!$A$2:$L$1970,12,FALSE)</f>
        <v>45813</v>
      </c>
      <c r="G72" s="10">
        <f ca="1">VLOOKUP(Просрочка!A72,БД!$A$2:$J$1970,10,FALSE)</f>
        <v>6.3935385416698409</v>
      </c>
    </row>
    <row r="73" spans="1:8" hidden="1" x14ac:dyDescent="0.25">
      <c r="A73" s="75">
        <f>БД!A70</f>
        <v>69</v>
      </c>
      <c r="B73" s="4" t="str">
        <f>VLOOKUP(Просрочка!A73,БД!$A$2:$C$1970,2,FALSE)</f>
        <v>ПП</v>
      </c>
      <c r="C73" s="4" t="str">
        <f>VLOOKUP(Просрочка!A73,БД!$A$2:$C$1970,3,FALSE)</f>
        <v>весы напольные ВПА-100-1</v>
      </c>
      <c r="D73" s="4">
        <f>VLOOKUP(Просрочка!A73,БД!$A$2:$E$1970,5,FALSE)</f>
        <v>56935</v>
      </c>
      <c r="E73" s="4">
        <f>VLOOKUP(Просрочка!A73,БД!$A$2:$M$1970,13,FALSE)</f>
        <v>56935</v>
      </c>
      <c r="F73" s="8">
        <f>VLOOKUP(Просрочка!A73,БД!$A$2:$L$1970,12,FALSE)</f>
        <v>45813</v>
      </c>
      <c r="G73" s="10">
        <f ca="1">VLOOKUP(Просрочка!A73,БД!$A$2:$J$1970,10,FALSE)</f>
        <v>6.3935385416698409</v>
      </c>
    </row>
    <row r="74" spans="1:8" ht="30" hidden="1" x14ac:dyDescent="0.25">
      <c r="A74" s="75">
        <f>БД!A71</f>
        <v>70</v>
      </c>
      <c r="B74" s="4" t="str">
        <f>VLOOKUP(Просрочка!A74,БД!$A$2:$C$1970,2,FALSE)</f>
        <v>ПП</v>
      </c>
      <c r="C74" s="4" t="str">
        <f>VLOOKUP(Просрочка!A74,БД!$A$2:$C$1970,3,FALSE)</f>
        <v>Весы платформенные электронные ВПА-100-1</v>
      </c>
      <c r="D74" s="4">
        <f>VLOOKUP(Просрочка!A74,БД!$A$2:$E$1970,5,FALSE)</f>
        <v>56859</v>
      </c>
      <c r="E74" s="4">
        <f>VLOOKUP(Просрочка!A74,БД!$A$2:$M$1970,13,FALSE)</f>
        <v>56859</v>
      </c>
      <c r="F74" s="8">
        <f>VLOOKUP(Просрочка!A74,БД!$A$2:$L$1970,12,FALSE)</f>
        <v>45813</v>
      </c>
      <c r="G74" s="10">
        <f ca="1">VLOOKUP(Просрочка!A74,БД!$A$2:$J$1970,10,FALSE)</f>
        <v>6.3935385416698409</v>
      </c>
    </row>
    <row r="75" spans="1:8" hidden="1" x14ac:dyDescent="0.25">
      <c r="A75" s="75">
        <f>БД!A72</f>
        <v>71</v>
      </c>
      <c r="B75" s="4" t="str">
        <f>VLOOKUP(Просрочка!A75,БД!$A$2:$C$1970,2,FALSE)</f>
        <v>ПП</v>
      </c>
      <c r="C75" s="4" t="str">
        <f>VLOOKUP(Просрочка!A75,БД!$A$2:$C$1970,3,FALSE)</f>
        <v>весы напольные Тензо-М ТВ-014</v>
      </c>
      <c r="D75" s="4">
        <f>VLOOKUP(Просрочка!A75,БД!$A$2:$E$1970,5,FALSE)</f>
        <v>3865</v>
      </c>
      <c r="E75" s="4">
        <f>VLOOKUP(Просрочка!A75,БД!$A$2:$M$1970,13,FALSE)</f>
        <v>3865</v>
      </c>
      <c r="F75" s="8">
        <f>VLOOKUP(Просрочка!A75,БД!$A$2:$L$1970,12,FALSE)</f>
        <v>45813</v>
      </c>
      <c r="G75" s="10">
        <f ca="1">VLOOKUP(Просрочка!A75,БД!$A$2:$J$1970,10,FALSE)</f>
        <v>6.3935385416698409</v>
      </c>
    </row>
    <row r="76" spans="1:8" ht="30" hidden="1" x14ac:dyDescent="0.25">
      <c r="A76" s="75">
        <f>БД!A73</f>
        <v>72</v>
      </c>
      <c r="B76" s="4" t="str">
        <f>VLOOKUP(Просрочка!A76,БД!$A$2:$C$1970,2,FALSE)</f>
        <v>ПП</v>
      </c>
      <c r="C76" s="4" t="str">
        <f>VLOOKUP(Просрочка!A76,БД!$A$2:$C$1970,3,FALSE)</f>
        <v>Весы платформенные электронные ВПА-100-1</v>
      </c>
      <c r="D76" s="4">
        <f>VLOOKUP(Просрочка!A76,БД!$A$2:$E$1970,5,FALSE)</f>
        <v>5848</v>
      </c>
      <c r="E76" s="4">
        <f>VLOOKUP(Просрочка!A76,БД!$A$2:$M$1970,13,FALSE)</f>
        <v>5848</v>
      </c>
      <c r="F76" s="8">
        <f>VLOOKUP(Просрочка!A76,БД!$A$2:$L$1970,12,FALSE)</f>
        <v>45813</v>
      </c>
      <c r="G76" s="10">
        <f ca="1">VLOOKUP(Просрочка!A76,БД!$A$2:$J$1970,10,FALSE)</f>
        <v>6.3935385416698409</v>
      </c>
    </row>
    <row r="77" spans="1:8" hidden="1" x14ac:dyDescent="0.25">
      <c r="A77" s="75">
        <f>БД!A74</f>
        <v>73</v>
      </c>
      <c r="B77" s="4" t="str">
        <f>VLOOKUP(Просрочка!A77,БД!$A$2:$C$1970,2,FALSE)</f>
        <v>ПП</v>
      </c>
      <c r="C77" s="4" t="str">
        <f>VLOOKUP(Просрочка!A77,БД!$A$2:$C$1970,3,FALSE)</f>
        <v>весы ВДЭ-100</v>
      </c>
      <c r="D77" s="4" t="str">
        <f>VLOOKUP(Просрочка!A77,БД!$A$2:$E$1970,5,FALSE)</f>
        <v>2017/19-7</v>
      </c>
      <c r="E77" s="4" t="str">
        <f>VLOOKUP(Просрочка!A77,БД!$A$2:$M$1970,13,FALSE)</f>
        <v>2017/19-7</v>
      </c>
      <c r="F77" s="8">
        <f>VLOOKUP(Просрочка!A77,БД!$A$2:$L$1970,12,FALSE)</f>
        <v>45813</v>
      </c>
      <c r="G77" s="10">
        <f ca="1">VLOOKUP(Просрочка!A77,БД!$A$2:$J$1970,10,FALSE)</f>
        <v>6.3935385416698409</v>
      </c>
    </row>
    <row r="78" spans="1:8" hidden="1" x14ac:dyDescent="0.25">
      <c r="A78" s="75">
        <f>БД!A75</f>
        <v>74</v>
      </c>
      <c r="B78" s="4" t="str">
        <f>VLOOKUP(Просрочка!A78,БД!$A$2:$C$1970,2,FALSE)</f>
        <v>ПП</v>
      </c>
      <c r="C78" s="4" t="str">
        <f>VLOOKUP(Просрочка!A78,БД!$A$2:$C$1970,3,FALSE)</f>
        <v>Весы электронные Rexant 72-1003</v>
      </c>
      <c r="D78" s="4" t="str">
        <f>VLOOKUP(Просрочка!A78,БД!$A$2:$E$1970,5,FALSE)</f>
        <v>LHG-030</v>
      </c>
      <c r="E78" s="4" t="str">
        <f>VLOOKUP(Просрочка!A78,БД!$A$2:$M$1970,13,FALSE)</f>
        <v>LHG-030</v>
      </c>
      <c r="F78" s="8">
        <f>VLOOKUP(Просрочка!A78,БД!$A$2:$L$1970,12,FALSE)</f>
        <v>46065</v>
      </c>
      <c r="G78" s="10">
        <f ca="1">VLOOKUP(Просрочка!A78,БД!$A$2:$J$1970,10,FALSE)</f>
        <v>258.39353854166984</v>
      </c>
    </row>
    <row r="79" spans="1:8" hidden="1" x14ac:dyDescent="0.25">
      <c r="A79" s="75">
        <f>БД!A76</f>
        <v>75</v>
      </c>
      <c r="B79" s="4" t="str">
        <f>VLOOKUP(Просрочка!A79,БД!$A$2:$C$1970,2,FALSE)</f>
        <v>ПП</v>
      </c>
      <c r="C79" s="4" t="str">
        <f>VLOOKUP(Просрочка!A79,БД!$A$2:$C$1970,3,FALSE)</f>
        <v>Манометр цифровой KELLER LEO 5</v>
      </c>
      <c r="D79" s="4">
        <f>VLOOKUP(Просрочка!A79,БД!$A$2:$E$1970,5,FALSE)</f>
        <v>3100</v>
      </c>
      <c r="E79" s="4">
        <f>VLOOKUP(Просрочка!A79,БД!$A$2:$M$1970,13,FALSE)</f>
        <v>3100</v>
      </c>
      <c r="F79" s="8">
        <f>VLOOKUP(Просрочка!A79,БД!$A$2:$L$1970,12,FALSE)</f>
        <v>45771</v>
      </c>
      <c r="G79" s="10">
        <f ca="1">VLOOKUP(Просрочка!A79,БД!$A$2:$J$1970,10,FALSE)</f>
        <v>-35.606461458330159</v>
      </c>
    </row>
    <row r="80" spans="1:8" x14ac:dyDescent="0.25">
      <c r="A80" s="75">
        <f>БД!A77</f>
        <v>76</v>
      </c>
      <c r="B80" s="4" t="str">
        <f>VLOOKUP(Просрочка!A80,БД!$A$2:$C$1970,2,FALSE)</f>
        <v>ПП</v>
      </c>
      <c r="C80" s="4" t="str">
        <f>VLOOKUP(Просрочка!A80,БД!$A$2:$C$1970,3,FALSE)</f>
        <v>Расходомер ультразвуковой UF P-20</v>
      </c>
      <c r="D80" s="4">
        <f>VLOOKUP(Просрочка!A80,БД!$A$2:$E$1970,5,FALSE)</f>
        <v>1760</v>
      </c>
      <c r="E80" s="4">
        <f>VLOOKUP(Просрочка!A80,БД!$A$2:$M$1970,13,FALSE)</f>
        <v>1760</v>
      </c>
      <c r="F80" s="8">
        <f>VLOOKUP(Просрочка!A80,БД!$A$2:$L$1970,12,FALSE)</f>
        <v>46488</v>
      </c>
      <c r="G80" s="10">
        <f ca="1">VLOOKUP(Просрочка!A80,БД!$A$2:$J$1970,10,FALSE)</f>
        <v>681.39353854166984</v>
      </c>
      <c r="H80" s="67" t="s">
        <v>358</v>
      </c>
    </row>
    <row r="81" spans="1:8" x14ac:dyDescent="0.25">
      <c r="A81" s="75">
        <f>БД!A78</f>
        <v>77</v>
      </c>
      <c r="B81" s="4" t="str">
        <f>VLOOKUP(Просрочка!A81,БД!$A$2:$C$1970,2,FALSE)</f>
        <v>ПП</v>
      </c>
      <c r="C81" s="4" t="str">
        <f>VLOOKUP(Просрочка!A81,БД!$A$2:$C$1970,3,FALSE)</f>
        <v>Гигрометр психометрический ВИТ-1</v>
      </c>
      <c r="D81" s="4">
        <f>VLOOKUP(Просрочка!A81,БД!$A$2:$E$1970,5,FALSE)</f>
        <v>16</v>
      </c>
      <c r="E81" s="4">
        <f>VLOOKUP(Просрочка!A81,БД!$A$2:$M$1970,13,FALSE)</f>
        <v>16</v>
      </c>
      <c r="F81" s="8">
        <f>VLOOKUP(Просрочка!A81,БД!$A$2:$L$1970,12,FALSE)</f>
        <v>45974</v>
      </c>
      <c r="G81" s="10">
        <f ca="1">VLOOKUP(Просрочка!A81,БД!$A$2:$J$1970,10,FALSE)</f>
        <v>167.39353854166984</v>
      </c>
      <c r="H81" s="67" t="s">
        <v>358</v>
      </c>
    </row>
    <row r="82" spans="1:8" x14ac:dyDescent="0.25">
      <c r="A82" s="75">
        <f>БД!A79</f>
        <v>78</v>
      </c>
      <c r="B82" s="4" t="str">
        <f>VLOOKUP(Просрочка!A82,БД!$A$2:$C$1970,2,FALSE)</f>
        <v>ПП</v>
      </c>
      <c r="C82" s="4" t="str">
        <f>VLOOKUP(Просрочка!A82,БД!$A$2:$C$1970,3,FALSE)</f>
        <v>Спектофотометр ВК 3900</v>
      </c>
      <c r="D82" s="4">
        <f>VLOOKUP(Просрочка!A82,БД!$A$2:$E$1970,5,FALSE)</f>
        <v>2211699</v>
      </c>
      <c r="E82" s="4">
        <f>VLOOKUP(Просрочка!A82,БД!$A$2:$M$1970,13,FALSE)</f>
        <v>2211699</v>
      </c>
      <c r="F82" s="8">
        <f>VLOOKUP(Просрочка!A82,БД!$A$2:$L$1970,12,FALSE)</f>
        <v>45796</v>
      </c>
      <c r="G82" s="10">
        <f ca="1">VLOOKUP(Просрочка!A82,БД!$A$2:$J$1970,10,FALSE)</f>
        <v>-10.606461458330159</v>
      </c>
      <c r="H82" s="67" t="s">
        <v>358</v>
      </c>
    </row>
    <row r="83" spans="1:8" ht="30" hidden="1" x14ac:dyDescent="0.25">
      <c r="A83" s="75">
        <f>БД!A80</f>
        <v>79</v>
      </c>
      <c r="B83" s="4" t="str">
        <f>VLOOKUP(Просрочка!A83,БД!$A$2:$C$1970,2,FALSE)</f>
        <v>ПП</v>
      </c>
      <c r="C83" s="4" t="str">
        <f>VLOOKUP(Просрочка!A83,БД!$A$2:$C$1970,3,FALSE)</f>
        <v>Спектофотометр UV-1800</v>
      </c>
      <c r="D83" s="4" t="str">
        <f>VLOOKUP(Просрочка!A83,БД!$A$2:$E$1970,5,FALSE)</f>
        <v>A 11635070649 US</v>
      </c>
      <c r="E83" s="4" t="str">
        <f>VLOOKUP(Просрочка!A83,БД!$A$2:$M$1970,13,FALSE)</f>
        <v>A 11635070649 US</v>
      </c>
      <c r="F83" s="8">
        <f>VLOOKUP(Просрочка!A83,БД!$A$2:$L$1970,12,FALSE)</f>
        <v>45796</v>
      </c>
      <c r="G83" s="10">
        <f ca="1">VLOOKUP(Просрочка!A83,БД!$A$2:$J$1970,10,FALSE)</f>
        <v>-10.606461458330159</v>
      </c>
    </row>
    <row r="84" spans="1:8" ht="90" hidden="1" x14ac:dyDescent="0.25">
      <c r="A84" s="75">
        <f>БД!A81</f>
        <v>80</v>
      </c>
      <c r="B84" s="4" t="str">
        <f>VLOOKUP(Просрочка!A84,БД!$A$2:$C$1970,2,FALSE)</f>
        <v>ПП</v>
      </c>
      <c r="C84" s="4" t="str">
        <f>VLOOKUP(Просрочка!A84,БД!$A$2:$C$1970,3,FALSE)</f>
        <v xml:space="preserve">Вибросито </v>
      </c>
      <c r="D84" s="4" t="str">
        <f>VLOOKUP(Просрочка!A84,БД!$A$2:$E$1970,5,FALSE)</f>
        <v xml:space="preserve">Сито лабораторное
</v>
      </c>
      <c r="E84" s="4" t="str">
        <f>VLOOKUP(Просрочка!A84,БД!$A$2:$M$1970,13,FALSE)</f>
        <v xml:space="preserve">1008
1009
1010
1011
1012
</v>
      </c>
      <c r="F84" s="8">
        <f>VLOOKUP(Просрочка!A84,БД!$A$2:$L$1970,12,FALSE)</f>
        <v>46107</v>
      </c>
      <c r="G84" s="10">
        <f ca="1">VLOOKUP(Просрочка!A84,БД!$A$2:$J$1970,10,FALSE)</f>
        <v>300.39353854166984</v>
      </c>
    </row>
    <row r="85" spans="1:8" hidden="1" x14ac:dyDescent="0.25">
      <c r="A85" s="75">
        <f>БД!A82</f>
        <v>81</v>
      </c>
      <c r="B85" s="4" t="str">
        <f>VLOOKUP(Просрочка!A85,БД!$A$2:$C$1970,2,FALSE)</f>
        <v>ПП</v>
      </c>
      <c r="C85" s="4" t="str">
        <f>VLOOKUP(Просрочка!A85,БД!$A$2:$C$1970,3,FALSE)</f>
        <v xml:space="preserve">Анкат7664 Микро-15 NH3 СО2 </v>
      </c>
      <c r="D85" s="4">
        <f>VLOOKUP(Просрочка!A85,БД!$A$2:$E$1970,5,FALSE)</f>
        <v>631</v>
      </c>
      <c r="E85" s="4">
        <f>VLOOKUP(Просрочка!A85,БД!$A$2:$M$1970,13,FALSE)</f>
        <v>631</v>
      </c>
      <c r="F85" s="8">
        <f>VLOOKUP(Просрочка!A85,БД!$A$2:$L$1970,12,FALSE)</f>
        <v>45888</v>
      </c>
      <c r="G85" s="10">
        <f ca="1">VLOOKUP(Просрочка!A85,БД!$A$2:$J$1970,10,FALSE)</f>
        <v>81.393538541669841</v>
      </c>
    </row>
    <row r="86" spans="1:8" hidden="1" x14ac:dyDescent="0.25">
      <c r="A86" s="75">
        <f>БД!A83</f>
        <v>82</v>
      </c>
      <c r="B86" s="4" t="str">
        <f>VLOOKUP(Просрочка!A86,БД!$A$2:$C$1970,2,FALSE)</f>
        <v>ПП</v>
      </c>
      <c r="C86" s="4" t="str">
        <f>VLOOKUP(Просрочка!A86,БД!$A$2:$C$1970,3,FALSE)</f>
        <v xml:space="preserve">Анкат7664 Микро-15 NH3 СО2 </v>
      </c>
      <c r="D86" s="4">
        <f>VLOOKUP(Просрочка!A86,БД!$A$2:$E$1970,5,FALSE)</f>
        <v>626</v>
      </c>
      <c r="E86" s="4">
        <f>VLOOKUP(Просрочка!A86,БД!$A$2:$M$1970,13,FALSE)</f>
        <v>626</v>
      </c>
      <c r="F86" s="8">
        <f>VLOOKUP(Просрочка!A86,БД!$A$2:$L$1970,12,FALSE)</f>
        <v>45888</v>
      </c>
      <c r="G86" s="10">
        <f ca="1">VLOOKUP(Просрочка!A86,БД!$A$2:$J$1970,10,FALSE)</f>
        <v>81.393538541669841</v>
      </c>
    </row>
    <row r="87" spans="1:8" hidden="1" x14ac:dyDescent="0.25">
      <c r="A87" s="75">
        <f>БД!A84</f>
        <v>83</v>
      </c>
      <c r="B87" s="4" t="str">
        <f>VLOOKUP(Просрочка!A87,БД!$A$2:$C$1970,2,FALSE)</f>
        <v>ПП</v>
      </c>
      <c r="C87" s="4" t="str">
        <f>VLOOKUP(Просрочка!A87,БД!$A$2:$C$1970,3,FALSE)</f>
        <v xml:space="preserve">Анкат7664 Микро-15 NH3 СО2 </v>
      </c>
      <c r="D87" s="4">
        <f>VLOOKUP(Просрочка!A87,БД!$A$2:$E$1970,5,FALSE)</f>
        <v>634</v>
      </c>
      <c r="E87" s="4">
        <f>VLOOKUP(Просрочка!A87,БД!$A$2:$M$1970,13,FALSE)</f>
        <v>634</v>
      </c>
      <c r="F87" s="8">
        <f>VLOOKUP(Просрочка!A87,БД!$A$2:$L$1970,12,FALSE)</f>
        <v>45888</v>
      </c>
      <c r="G87" s="10">
        <f ca="1">VLOOKUP(Просрочка!A87,БД!$A$2:$J$1970,10,FALSE)</f>
        <v>81.393538541669841</v>
      </c>
      <c r="H87" s="4"/>
    </row>
    <row r="88" spans="1:8" hidden="1" x14ac:dyDescent="0.25">
      <c r="A88" s="75">
        <f>БД!A85</f>
        <v>84</v>
      </c>
      <c r="B88" s="4" t="str">
        <f>VLOOKUP(Просрочка!A88,БД!$A$2:$C$1970,2,FALSE)</f>
        <v>ПП</v>
      </c>
      <c r="C88" s="4" t="str">
        <f>VLOOKUP(Просрочка!A88,БД!$A$2:$C$1970,3,FALSE)</f>
        <v xml:space="preserve">Анкат7664 Микро-15 NH3 СО2 </v>
      </c>
      <c r="D88" s="4">
        <f>VLOOKUP(Просрочка!A88,БД!$A$2:$E$1970,5,FALSE)</f>
        <v>633</v>
      </c>
      <c r="E88" s="4">
        <f>VLOOKUP(Просрочка!A88,БД!$A$2:$M$1970,13,FALSE)</f>
        <v>633</v>
      </c>
      <c r="F88" s="8">
        <f>VLOOKUP(Просрочка!A88,БД!$A$2:$L$1970,12,FALSE)</f>
        <v>45888</v>
      </c>
      <c r="G88" s="10">
        <f ca="1">VLOOKUP(Просрочка!A88,БД!$A$2:$J$1970,10,FALSE)</f>
        <v>81.393538541669841</v>
      </c>
      <c r="H88" s="4"/>
    </row>
    <row r="89" spans="1:8" ht="30" hidden="1" x14ac:dyDescent="0.25">
      <c r="A89" s="75">
        <f>БД!A86</f>
        <v>85</v>
      </c>
      <c r="B89" s="4" t="str">
        <f>VLOOKUP(Просрочка!A89,БД!$A$2:$C$1970,2,FALSE)</f>
        <v>ПП</v>
      </c>
      <c r="C89" s="4" t="str">
        <f>VLOOKUP(Просрочка!A89,БД!$A$2:$C$1970,3,FALSE)</f>
        <v>Анализатор плотности жидкостей портативный DMA35 v.4</v>
      </c>
      <c r="D89" s="4">
        <f>VLOOKUP(Просрочка!A89,БД!$A$2:$E$1970,5,FALSE)</f>
        <v>84108326</v>
      </c>
      <c r="E89" s="4">
        <f>VLOOKUP(Просрочка!A89,БД!$A$2:$M$1970,13,FALSE)</f>
        <v>84108326</v>
      </c>
      <c r="F89" s="8">
        <f>VLOOKUP(Просрочка!A89,БД!$A$2:$L$1970,12,FALSE)</f>
        <v>45998</v>
      </c>
      <c r="G89" s="10">
        <f ca="1">VLOOKUP(Просрочка!A89,БД!$A$2:$J$1970,10,FALSE)</f>
        <v>191.39353854166984</v>
      </c>
      <c r="H89" s="4"/>
    </row>
    <row r="90" spans="1:8" ht="30" hidden="1" x14ac:dyDescent="0.25">
      <c r="A90" s="75">
        <f>БД!A87</f>
        <v>86</v>
      </c>
      <c r="B90" s="4" t="str">
        <f>VLOOKUP(Просрочка!A90,БД!$A$2:$C$1970,2,FALSE)</f>
        <v>ПП</v>
      </c>
      <c r="C90" s="4" t="str">
        <f>VLOOKUP(Просрочка!A90,БД!$A$2:$C$1970,3,FALSE)</f>
        <v>Анализатор плотности жидкостей портативный DMA35 v.4</v>
      </c>
      <c r="D90" s="4">
        <f>VLOOKUP(Просрочка!A90,БД!$A$2:$E$1970,5,FALSE)</f>
        <v>84108357</v>
      </c>
      <c r="E90" s="4">
        <f>VLOOKUP(Просрочка!A90,БД!$A$2:$M$1970,13,FALSE)</f>
        <v>84108357</v>
      </c>
      <c r="F90" s="8">
        <f>VLOOKUP(Просрочка!A90,БД!$A$2:$L$1970,12,FALSE)</f>
        <v>45998</v>
      </c>
      <c r="G90" s="10">
        <f ca="1">VLOOKUP(Просрочка!A90,БД!$A$2:$J$1970,10,FALSE)</f>
        <v>191.39353854166984</v>
      </c>
      <c r="H90" s="4"/>
    </row>
    <row r="91" spans="1:8" ht="30" hidden="1" x14ac:dyDescent="0.25">
      <c r="A91" s="75">
        <f>БД!A88</f>
        <v>87</v>
      </c>
      <c r="B91" s="4" t="str">
        <f>VLOOKUP(Просрочка!A91,БД!$A$2:$C$1970,2,FALSE)</f>
        <v>ПП</v>
      </c>
      <c r="C91" s="4" t="str">
        <f>VLOOKUP(Просрочка!A91,БД!$A$2:$C$1970,3,FALSE)</f>
        <v>Газоанализатор стационарный, универсальный ГАНК-4С</v>
      </c>
      <c r="D91" s="4">
        <f>VLOOKUP(Просрочка!A91,БД!$A$2:$E$1970,5,FALSE)</f>
        <v>4333</v>
      </c>
      <c r="E91" s="4">
        <f>VLOOKUP(Просрочка!A91,БД!$A$2:$M$1970,13,FALSE)</f>
        <v>4333</v>
      </c>
      <c r="F91" s="8">
        <f>VLOOKUP(Просрочка!A91,БД!$A$2:$L$1970,12,FALSE)</f>
        <v>45526</v>
      </c>
      <c r="G91" s="10">
        <f ca="1">VLOOKUP(Просрочка!A91,БД!$A$2:$J$1970,10,FALSE)</f>
        <v>-280.60646145833016</v>
      </c>
      <c r="H91" s="4"/>
    </row>
    <row r="92" spans="1:8" ht="30" hidden="1" x14ac:dyDescent="0.25">
      <c r="A92" s="75">
        <f>БД!A89</f>
        <v>88</v>
      </c>
      <c r="B92" s="4" t="str">
        <f>VLOOKUP(Просрочка!A92,БД!$A$2:$C$1970,2,FALSE)</f>
        <v>ПП</v>
      </c>
      <c r="C92" s="4" t="str">
        <f>VLOOKUP(Просрочка!A92,БД!$A$2:$C$1970,3,FALSE)</f>
        <v>Газоанализатор стационарный, универсальный ГАНК-4С</v>
      </c>
      <c r="D92" s="4">
        <f>VLOOKUP(Просрочка!A92,БД!$A$2:$E$1970,5,FALSE)</f>
        <v>4334</v>
      </c>
      <c r="E92" s="4">
        <f>VLOOKUP(Просрочка!A92,БД!$A$2:$M$1970,13,FALSE)</f>
        <v>4334</v>
      </c>
      <c r="F92" s="8">
        <f>VLOOKUP(Просрочка!A92,БД!$A$2:$L$1970,12,FALSE)</f>
        <v>45526</v>
      </c>
      <c r="G92" s="10">
        <f ca="1">VLOOKUP(Просрочка!A92,БД!$A$2:$J$1970,10,FALSE)</f>
        <v>-280.60646145833016</v>
      </c>
      <c r="H92" s="4"/>
    </row>
    <row r="93" spans="1:8" ht="30" x14ac:dyDescent="0.25">
      <c r="A93" s="75">
        <f>БД!A90</f>
        <v>89</v>
      </c>
      <c r="B93" s="4" t="str">
        <f>VLOOKUP(Просрочка!A93,БД!$A$2:$C$1970,2,FALSE)</f>
        <v>ПП</v>
      </c>
      <c r="C93" s="4" t="str">
        <f>VLOOKUP(Просрочка!A93,БД!$A$2:$C$1970,3,FALSE)</f>
        <v>Газоанализатор стационарный, универсальный ГАНК-4С</v>
      </c>
      <c r="D93" s="4">
        <f>VLOOKUP(Просрочка!A93,БД!$A$2:$E$1970,5,FALSE)</f>
        <v>4335</v>
      </c>
      <c r="E93" s="4">
        <f>VLOOKUP(Просрочка!A93,БД!$A$2:$M$1970,13,FALSE)</f>
        <v>4335</v>
      </c>
      <c r="F93" s="8">
        <f>VLOOKUP(Просрочка!A93,БД!$A$2:$L$1970,12,FALSE)</f>
        <v>45526</v>
      </c>
      <c r="G93" s="10">
        <f ca="1">VLOOKUP(Просрочка!A93,БД!$A$2:$J$1970,10,FALSE)</f>
        <v>-280.60646145833016</v>
      </c>
      <c r="H93" s="4"/>
    </row>
    <row r="94" spans="1:8" ht="30" x14ac:dyDescent="0.25">
      <c r="A94" s="75">
        <f>БД!A92</f>
        <v>90</v>
      </c>
      <c r="B94" s="4" t="str">
        <f>VLOOKUP(Просрочка!A94,БД!$A$2:$C$1970,2,FALSE)</f>
        <v>УП</v>
      </c>
      <c r="C94" s="4" t="str">
        <f>VLOOKUP(Просрочка!A94,БД!$A$2:$C$1970,3,FALSE)</f>
        <v>Весы платформенные для статического взвешивания СКЕ-150-4050, 64972-16</v>
      </c>
      <c r="D94" s="4" t="str">
        <f>VLOOKUP(Просрочка!A94,БД!$A$2:$E$1970,5,FALSE)</f>
        <v>СКЕ-150-4050, 64972-16</v>
      </c>
      <c r="E94" s="4">
        <f>VLOOKUP(Просрочка!A94,БД!$A$2:$M$1970,13,FALSE)</f>
        <v>211008078</v>
      </c>
      <c r="F94" s="8">
        <f>VLOOKUP(Просрочка!A94,БД!$A$2:$L$1970,12,FALSE)</f>
        <v>46156</v>
      </c>
      <c r="G94" s="10">
        <f ca="1">VLOOKUP(Просрочка!A94,БД!$A$2:$J$1970,10,FALSE)</f>
        <v>349.39353854166984</v>
      </c>
      <c r="H94" s="4"/>
    </row>
    <row r="95" spans="1:8" ht="30" x14ac:dyDescent="0.25">
      <c r="A95" s="75">
        <f>БД!A93</f>
        <v>91</v>
      </c>
      <c r="B95" s="4" t="str">
        <f>VLOOKUP(Просрочка!A95,БД!$A$2:$C$1970,2,FALSE)</f>
        <v>УП</v>
      </c>
      <c r="C95" s="4" t="str">
        <f>VLOOKUP(Просрочка!A95,БД!$A$2:$C$1970,3,FALSE)</f>
        <v>Весы платформенные для статического взвешивания СКЕ-150-4050, 64972-16</v>
      </c>
      <c r="D95" s="4">
        <f>VLOOKUP(Просрочка!A95,БД!$A$2:$E$1970,5,FALSE)</f>
        <v>0</v>
      </c>
      <c r="E95" s="4">
        <f>VLOOKUP(Просрочка!A95,БД!$A$2:$M$1970,13,FALSE)</f>
        <v>211008080</v>
      </c>
      <c r="F95" s="8">
        <f>VLOOKUP(Просрочка!A95,БД!$A$2:$L$1970,12,FALSE)</f>
        <v>46156</v>
      </c>
      <c r="G95" s="10">
        <f ca="1">VLOOKUP(Просрочка!A95,БД!$A$2:$J$1970,10,FALSE)</f>
        <v>349.39353854166984</v>
      </c>
      <c r="H95" s="4"/>
    </row>
    <row r="96" spans="1:8" ht="30" x14ac:dyDescent="0.25">
      <c r="A96" s="75">
        <f>БД!A94</f>
        <v>92</v>
      </c>
      <c r="B96" s="4" t="str">
        <f>VLOOKUP(Просрочка!A96,БД!$A$2:$C$1970,2,FALSE)</f>
        <v>УП</v>
      </c>
      <c r="C96" s="4" t="str">
        <f>VLOOKUP(Просрочка!A96,БД!$A$2:$C$1970,3,FALSE)</f>
        <v>Весы Vibra CL-15KER</v>
      </c>
      <c r="D96" s="4" t="str">
        <f>VLOOKUP(Просрочка!A96,БД!$A$2:$E$1970,5,FALSE)</f>
        <v>max - 15кг.
min - 50g.</v>
      </c>
      <c r="E96" s="4">
        <f>VLOOKUP(Просрочка!A96,БД!$A$2:$M$1970,13,FALSE)</f>
        <v>190149002</v>
      </c>
      <c r="F96" s="8">
        <f>VLOOKUP(Просрочка!A96,БД!$A$2:$L$1970,12,FALSE)</f>
        <v>46156</v>
      </c>
      <c r="G96" s="10">
        <f ca="1">VLOOKUP(Просрочка!A96,БД!$A$2:$J$1970,10,FALSE)</f>
        <v>349.39353854166984</v>
      </c>
      <c r="H96" s="4"/>
    </row>
    <row r="97" spans="1:8" ht="30" x14ac:dyDescent="0.25">
      <c r="A97" s="75">
        <f>БД!A95</f>
        <v>93</v>
      </c>
      <c r="B97" s="4" t="str">
        <f>VLOOKUP(Просрочка!A97,БД!$A$2:$C$1970,2,FALSE)</f>
        <v>УП</v>
      </c>
      <c r="C97" s="4" t="str">
        <f>VLOOKUP(Просрочка!A97,БД!$A$2:$C$1970,3,FALSE)</f>
        <v>Весы Vibra CL-15KER</v>
      </c>
      <c r="D97" s="4" t="str">
        <f>VLOOKUP(Просрочка!A97,БД!$A$2:$E$1970,5,FALSE)</f>
        <v>max - 15кг.
min - 50g.</v>
      </c>
      <c r="E97" s="4">
        <f>VLOOKUP(Просрочка!A97,БД!$A$2:$M$1970,13,FALSE)</f>
        <v>190149003</v>
      </c>
      <c r="F97" s="8">
        <f>VLOOKUP(Просрочка!A97,БД!$A$2:$L$1970,12,FALSE)</f>
        <v>46156</v>
      </c>
      <c r="G97" s="10">
        <f ca="1">VLOOKUP(Просрочка!A97,БД!$A$2:$J$1970,10,FALSE)</f>
        <v>349.39353854166984</v>
      </c>
      <c r="H97" s="4"/>
    </row>
    <row r="98" spans="1:8" ht="30" x14ac:dyDescent="0.25">
      <c r="A98" s="75">
        <f>БД!A96</f>
        <v>94</v>
      </c>
      <c r="B98" s="4" t="str">
        <f>VLOOKUP(Просрочка!A98,БД!$A$2:$C$1970,2,FALSE)</f>
        <v>УП</v>
      </c>
      <c r="C98" s="4" t="str">
        <f>VLOOKUP(Просрочка!A98,БД!$A$2:$C$1970,3,FALSE)</f>
        <v>Весы Vibra CL-15KER</v>
      </c>
      <c r="D98" s="4" t="str">
        <f>VLOOKUP(Просрочка!A98,БД!$A$2:$E$1970,5,FALSE)</f>
        <v>max - 15кг.
min - 50g.</v>
      </c>
      <c r="E98" s="4">
        <f>VLOOKUP(Просрочка!A98,БД!$A$2:$M$1970,13,FALSE)</f>
        <v>190149001</v>
      </c>
      <c r="F98" s="8">
        <f>VLOOKUP(Просрочка!A98,БД!$A$2:$L$1970,12,FALSE)</f>
        <v>46156</v>
      </c>
      <c r="G98" s="10">
        <f ca="1">VLOOKUP(Просрочка!A98,БД!$A$2:$J$1970,10,FALSE)</f>
        <v>349.39353854166984</v>
      </c>
      <c r="H98" s="4"/>
    </row>
    <row r="99" spans="1:8" ht="30" x14ac:dyDescent="0.25">
      <c r="A99" s="75">
        <f>БД!A97</f>
        <v>95</v>
      </c>
      <c r="B99" s="4" t="str">
        <f>VLOOKUP(Просрочка!A99,БД!$A$2:$C$1970,2,FALSE)</f>
        <v>УП</v>
      </c>
      <c r="C99" s="4" t="str">
        <f>VLOOKUP(Просрочка!A99,БД!$A$2:$C$1970,3,FALSE)</f>
        <v>Весы лабораторные электронные СЕ 4202-С</v>
      </c>
      <c r="D99" s="4" t="str">
        <f>VLOOKUP(Просрочка!A99,БД!$A$2:$E$1970,5,FALSE)</f>
        <v>max - 4200 г.
min - 0,5 г.</v>
      </c>
      <c r="E99" s="4">
        <f>VLOOKUP(Просрочка!A99,БД!$A$2:$M$1970,13,FALSE)</f>
        <v>41725054</v>
      </c>
      <c r="F99" s="8">
        <f>VLOOKUP(Просрочка!A99,БД!$A$2:$L$1970,12,FALSE)</f>
        <v>46156</v>
      </c>
      <c r="G99" s="10">
        <f ca="1">VLOOKUP(Просрочка!A99,БД!$A$2:$J$1970,10,FALSE)</f>
        <v>349.39353854166984</v>
      </c>
      <c r="H99" s="4"/>
    </row>
    <row r="100" spans="1:8" ht="45" x14ac:dyDescent="0.25">
      <c r="A100" s="75">
        <f>БД!A98</f>
        <v>96</v>
      </c>
      <c r="B100" s="4" t="str">
        <f>VLOOKUP(Просрочка!A100,БД!$A$2:$C$1970,2,FALSE)</f>
        <v>УП</v>
      </c>
      <c r="C100" s="4" t="str">
        <f>VLOOKUP(Просрочка!A100,БД!$A$2:$C$1970,3,FALSE)</f>
        <v>Устройство весоизмерительное автоматическое CAS CCK-5900 80K</v>
      </c>
      <c r="D100" s="4" t="str">
        <f>VLOOKUP(Просрочка!A100,БД!$A$2:$E$1970,5,FALSE)</f>
        <v>max - 80кг.
min - 800g. Св-во на изготовлении</v>
      </c>
      <c r="E100" s="4">
        <f>VLOOKUP(Просрочка!A100,БД!$A$2:$M$1970,13,FALSE)</f>
        <v>189819</v>
      </c>
      <c r="F100" s="8">
        <f>VLOOKUP(Просрочка!A100,БД!$A$2:$L$1970,12,FALSE)</f>
        <v>46156</v>
      </c>
      <c r="G100" s="10">
        <f ca="1">VLOOKUP(Просрочка!A100,БД!$A$2:$J$1970,10,FALSE)</f>
        <v>349.39353854166984</v>
      </c>
      <c r="H100" s="4"/>
    </row>
    <row r="101" spans="1:8" ht="30" x14ac:dyDescent="0.25">
      <c r="A101" s="75">
        <f>БД!A99</f>
        <v>97</v>
      </c>
      <c r="B101" s="4" t="str">
        <f>VLOOKUP(Просрочка!A101,БД!$A$2:$C$1970,2,FALSE)</f>
        <v>УП</v>
      </c>
      <c r="C101" s="4" t="str">
        <f>VLOOKUP(Просрочка!A101,БД!$A$2:$C$1970,3,FALSE)</f>
        <v>Весы электронные ТВ-S200.2</v>
      </c>
      <c r="D101" s="4" t="str">
        <f>VLOOKUP(Просрочка!A101,БД!$A$2:$E$1970,5,FALSE)</f>
        <v>max - 200кг.
min - 400g.</v>
      </c>
      <c r="E101" s="4" t="str">
        <f>VLOOKUP(Просрочка!A101,БД!$A$2:$M$1970,13,FALSE)</f>
        <v>S 35755</v>
      </c>
      <c r="F101" s="8">
        <f>VLOOKUP(Просрочка!A101,БД!$A$2:$L$1970,12,FALSE)</f>
        <v>46156</v>
      </c>
      <c r="G101" s="10">
        <f ca="1">VLOOKUP(Просрочка!A101,БД!$A$2:$J$1970,10,FALSE)</f>
        <v>349.39353854166984</v>
      </c>
      <c r="H101" s="4"/>
    </row>
    <row r="102" spans="1:8" x14ac:dyDescent="0.25">
      <c r="A102" s="75">
        <f>БД!A100</f>
        <v>98</v>
      </c>
      <c r="B102" s="4" t="str">
        <f>VLOOKUP(Просрочка!A102,БД!$A$2:$C$1970,2,FALSE)</f>
        <v>УП</v>
      </c>
      <c r="C102" s="4" t="str">
        <f>VLOOKUP(Просрочка!A102,БД!$A$2:$C$1970,3,FALSE)</f>
        <v>Весы платформенные ВСП4-2000А</v>
      </c>
      <c r="D102" s="4" t="str">
        <f>VLOOKUP(Просрочка!A102,БД!$A$2:$E$1970,5,FALSE)</f>
        <v>max - 2000кг.</v>
      </c>
      <c r="E102" s="4" t="str">
        <f>VLOOKUP(Просрочка!A102,БД!$A$2:$M$1970,13,FALSE)</f>
        <v>1103Ф10673</v>
      </c>
      <c r="F102" s="8">
        <f>VLOOKUP(Просрочка!A102,БД!$A$2:$L$1970,12,FALSE)</f>
        <v>45945</v>
      </c>
      <c r="G102" s="10">
        <f ca="1">VLOOKUP(Просрочка!A102,БД!$A$2:$J$1970,10,FALSE)</f>
        <v>138.39353854166984</v>
      </c>
      <c r="H102" s="4"/>
    </row>
    <row r="103" spans="1:8" x14ac:dyDescent="0.25">
      <c r="A103" s="75" t="e">
        <f>БД!#REF!</f>
        <v>#REF!</v>
      </c>
      <c r="B103" s="4" t="e">
        <f>VLOOKUP(Просрочка!A103,БД!$A$2:$C$1970,2,FALSE)</f>
        <v>#REF!</v>
      </c>
      <c r="C103" s="4" t="e">
        <f>VLOOKUP(Просрочка!A103,БД!$A$2:$C$1970,3,FALSE)</f>
        <v>#REF!</v>
      </c>
      <c r="D103" s="4" t="e">
        <f>VLOOKUP(Просрочка!A103,БД!$A$2:$E$1970,5,FALSE)</f>
        <v>#REF!</v>
      </c>
      <c r="E103" s="4" t="e">
        <f>VLOOKUP(Просрочка!A103,БД!$A$2:$M$1970,13,FALSE)</f>
        <v>#REF!</v>
      </c>
      <c r="F103" s="8" t="e">
        <f>VLOOKUP(Просрочка!A103,БД!$A$2:$L$1970,12,FALSE)</f>
        <v>#REF!</v>
      </c>
      <c r="G103" s="10" t="e">
        <f>VLOOKUP(Просрочка!A103,БД!$A$2:$J$1970,10,FALSE)</f>
        <v>#REF!</v>
      </c>
      <c r="H103" s="4"/>
    </row>
    <row r="104" spans="1:8" x14ac:dyDescent="0.25">
      <c r="A104" s="75" t="e">
        <f>БД!#REF!</f>
        <v>#REF!</v>
      </c>
      <c r="B104" s="4" t="e">
        <f>VLOOKUP(Просрочка!A104,БД!$A$2:$C$1970,2,FALSE)</f>
        <v>#REF!</v>
      </c>
      <c r="C104" s="4" t="e">
        <f>VLOOKUP(Просрочка!A104,БД!$A$2:$C$1970,3,FALSE)</f>
        <v>#REF!</v>
      </c>
      <c r="D104" s="4" t="e">
        <f>VLOOKUP(Просрочка!A104,БД!$A$2:$E$1970,5,FALSE)</f>
        <v>#REF!</v>
      </c>
      <c r="E104" s="4" t="e">
        <f>VLOOKUP(Просрочка!A104,БД!$A$2:$M$1970,13,FALSE)</f>
        <v>#REF!</v>
      </c>
      <c r="F104" s="8" t="e">
        <f>VLOOKUP(Просрочка!A104,БД!$A$2:$L$1970,12,FALSE)</f>
        <v>#REF!</v>
      </c>
      <c r="G104" s="10" t="e">
        <f>VLOOKUP(Просрочка!A104,БД!$A$2:$J$1970,10,FALSE)</f>
        <v>#REF!</v>
      </c>
      <c r="H104" s="4"/>
    </row>
    <row r="105" spans="1:8" ht="30" x14ac:dyDescent="0.25">
      <c r="A105" s="75">
        <f>БД!A101</f>
        <v>99</v>
      </c>
      <c r="B105" s="4" t="str">
        <f>VLOOKUP(Просрочка!A105,БД!$A$2:$C$1970,2,FALSE)</f>
        <v>УП</v>
      </c>
      <c r="C105" s="4" t="str">
        <f>VLOOKUP(Просрочка!A105,БД!$A$2:$C$1970,3,FALSE)</f>
        <v>Анализатор жидкости WTW модель рН/Cond 3320</v>
      </c>
      <c r="D105" s="4">
        <f>VLOOKUP(Просрочка!A105,БД!$A$2:$E$1970,5,FALSE)</f>
        <v>0</v>
      </c>
      <c r="E105" s="4">
        <f>VLOOKUP(Просрочка!A105,БД!$A$2:$M$1970,13,FALSE)</f>
        <v>18280275</v>
      </c>
      <c r="F105" s="8">
        <f>VLOOKUP(Просрочка!A105,БД!$A$2:$L$1970,12,FALSE)</f>
        <v>45890</v>
      </c>
      <c r="G105" s="10">
        <f ca="1">VLOOKUP(Просрочка!A105,БД!$A$2:$J$1970,10,FALSE)</f>
        <v>83.393538541669841</v>
      </c>
      <c r="H105" s="4"/>
    </row>
    <row r="106" spans="1:8" x14ac:dyDescent="0.25">
      <c r="A106" s="75">
        <f>БД!A102</f>
        <v>100</v>
      </c>
      <c r="B106" s="4" t="str">
        <f>VLOOKUP(Просрочка!A106,БД!$A$2:$C$1970,2,FALSE)</f>
        <v>УП</v>
      </c>
      <c r="C106" s="4" t="str">
        <f>VLOOKUP(Просрочка!A106,БД!$A$2:$C$1970,3,FALSE)</f>
        <v>Верификатор Axicon 15200</v>
      </c>
      <c r="D106" s="4">
        <f>VLOOKUP(Просрочка!A106,БД!$A$2:$E$1970,5,FALSE)</f>
        <v>0</v>
      </c>
      <c r="E106" s="4" t="str">
        <f>VLOOKUP(Просрочка!A106,БД!$A$2:$M$1970,13,FALSE)</f>
        <v>154 BF</v>
      </c>
      <c r="F106" s="8">
        <f>VLOOKUP(Просрочка!A106,БД!$A$2:$L$1970,12,FALSE)</f>
        <v>45992</v>
      </c>
      <c r="G106" s="10">
        <f ca="1">VLOOKUP(Просрочка!A106,БД!$A$2:$J$1970,10,FALSE)</f>
        <v>185.39353854166984</v>
      </c>
      <c r="H106" s="4"/>
    </row>
    <row r="107" spans="1:8" x14ac:dyDescent="0.25">
      <c r="A107" s="75">
        <f>БД!A103</f>
        <v>101</v>
      </c>
      <c r="B107" s="4" t="str">
        <f>VLOOKUP(Просрочка!A107,БД!$A$2:$C$1970,2,FALSE)</f>
        <v>УП</v>
      </c>
      <c r="C107" s="4" t="str">
        <f>VLOOKUP(Просрочка!A107,БД!$A$2:$C$1970,3,FALSE)</f>
        <v>Верификатор Axicon 15200</v>
      </c>
      <c r="D107" s="4">
        <f>VLOOKUP(Просрочка!A107,БД!$A$2:$E$1970,5,FALSE)</f>
        <v>0</v>
      </c>
      <c r="E107" s="4" t="str">
        <f>VLOOKUP(Просрочка!A107,БД!$A$2:$M$1970,13,FALSE)</f>
        <v>155 BD</v>
      </c>
      <c r="F107" s="8">
        <f>VLOOKUP(Просрочка!A107,БД!$A$2:$L$1970,12,FALSE)</f>
        <v>46078</v>
      </c>
      <c r="G107" s="10">
        <f ca="1">VLOOKUP(Просрочка!A107,БД!$A$2:$J$1970,10,FALSE)</f>
        <v>271.39353854166984</v>
      </c>
      <c r="H107" s="4"/>
    </row>
    <row r="108" spans="1:8" x14ac:dyDescent="0.25">
      <c r="A108" s="75">
        <f>БД!A104</f>
        <v>102</v>
      </c>
      <c r="B108" s="4" t="str">
        <f>VLOOKUP(Просрочка!A108,БД!$A$2:$C$1970,2,FALSE)</f>
        <v>УП</v>
      </c>
      <c r="C108" s="4" t="str">
        <f>VLOOKUP(Просрочка!A108,БД!$A$2:$C$1970,3,FALSE)</f>
        <v>Верификатор Axicon 15200</v>
      </c>
      <c r="D108" s="4">
        <f>VLOOKUP(Просрочка!A108,БД!$A$2:$E$1970,5,FALSE)</f>
        <v>0</v>
      </c>
      <c r="E108" s="4" t="str">
        <f>VLOOKUP(Просрочка!A108,БД!$A$2:$M$1970,13,FALSE)</f>
        <v>1123-18015</v>
      </c>
      <c r="F108" s="8">
        <f>VLOOKUP(Просрочка!A108,БД!$A$2:$L$1970,12,FALSE)</f>
        <v>45613</v>
      </c>
      <c r="G108" s="10">
        <f ca="1">VLOOKUP(Просрочка!A108,БД!$A$2:$J$1970,10,FALSE)</f>
        <v>-193.60646145833016</v>
      </c>
      <c r="H108" s="4"/>
    </row>
    <row r="109" spans="1:8" x14ac:dyDescent="0.25">
      <c r="A109" s="75">
        <f>БД!A105</f>
        <v>103</v>
      </c>
      <c r="B109" s="4" t="str">
        <f>VLOOKUP(Просрочка!A109,БД!$A$2:$C$1970,2,FALSE)</f>
        <v>УП</v>
      </c>
      <c r="C109" s="4" t="str">
        <f>VLOOKUP(Просрочка!A109,БД!$A$2:$C$1970,3,FALSE)</f>
        <v>Верификатор Axicon 15200</v>
      </c>
      <c r="D109" s="4">
        <f>VLOOKUP(Просрочка!A109,БД!$A$2:$E$1970,5,FALSE)</f>
        <v>0</v>
      </c>
      <c r="E109" s="4" t="str">
        <f>VLOOKUP(Просрочка!A109,БД!$A$2:$M$1970,13,FALSE)</f>
        <v>1123-18010</v>
      </c>
      <c r="F109" s="8">
        <f>VLOOKUP(Просрочка!A109,БД!$A$2:$L$1970,12,FALSE)</f>
        <v>45992</v>
      </c>
      <c r="G109" s="10">
        <f ca="1">VLOOKUP(Просрочка!A109,БД!$A$2:$J$1970,10,FALSE)</f>
        <v>185.39353854166984</v>
      </c>
      <c r="H109" s="4"/>
    </row>
    <row r="110" spans="1:8" x14ac:dyDescent="0.25">
      <c r="A110" s="75">
        <f>БД!A106</f>
        <v>104</v>
      </c>
      <c r="B110" s="4" t="str">
        <f>VLOOKUP(Просрочка!A110,БД!$A$2:$C$1970,2,FALSE)</f>
        <v>УП</v>
      </c>
      <c r="C110" s="4" t="str">
        <f>VLOOKUP(Просрочка!A110,БД!$A$2:$C$1970,3,FALSE)</f>
        <v>Верификатор Axicon 15200</v>
      </c>
      <c r="D110" s="4">
        <f>VLOOKUP(Просрочка!A110,БД!$A$2:$E$1970,5,FALSE)</f>
        <v>0</v>
      </c>
      <c r="E110" s="4" t="str">
        <f>VLOOKUP(Просрочка!A110,БД!$A$2:$M$1970,13,FALSE)</f>
        <v>1123-1800F</v>
      </c>
      <c r="F110" s="8">
        <f>VLOOKUP(Просрочка!A110,БД!$A$2:$L$1970,12,FALSE)</f>
        <v>45613</v>
      </c>
      <c r="G110" s="10">
        <f ca="1">VLOOKUP(Просрочка!A110,БД!$A$2:$J$1970,10,FALSE)</f>
        <v>-193.60646145833016</v>
      </c>
      <c r="H110" s="4"/>
    </row>
    <row r="111" spans="1:8" x14ac:dyDescent="0.25">
      <c r="A111" s="75">
        <f>БД!A107</f>
        <v>105</v>
      </c>
      <c r="B111" s="4" t="str">
        <f>VLOOKUP(Просрочка!A111,БД!$A$2:$C$1970,2,FALSE)</f>
        <v>УП</v>
      </c>
      <c r="C111" s="4" t="str">
        <f>VLOOKUP(Просрочка!A111,БД!$A$2:$C$1970,3,FALSE)</f>
        <v xml:space="preserve">Анкат7664 Микро-15 NH3 СО2 </v>
      </c>
      <c r="D111" s="4">
        <f>VLOOKUP(Просрочка!A111,БД!$A$2:$E$1970,5,FALSE)</f>
        <v>0</v>
      </c>
      <c r="E111" s="4">
        <f>VLOOKUP(Просрочка!A111,БД!$A$2:$M$1970,13,FALSE)</f>
        <v>632</v>
      </c>
      <c r="F111" s="8">
        <f>VLOOKUP(Просрочка!A111,БД!$A$2:$L$1970,12,FALSE)</f>
        <v>45888</v>
      </c>
      <c r="G111" s="10">
        <f ca="1">VLOOKUP(Просрочка!A111,БД!$A$2:$J$1970,10,FALSE)</f>
        <v>81.393538541669841</v>
      </c>
      <c r="H111" s="4"/>
    </row>
    <row r="112" spans="1:8" x14ac:dyDescent="0.25">
      <c r="A112" s="75">
        <f>БД!A108</f>
        <v>106</v>
      </c>
      <c r="B112" s="4" t="str">
        <f>VLOOKUP(Просрочка!A112,БД!$A$2:$C$1970,2,FALSE)</f>
        <v>УП</v>
      </c>
      <c r="C112" s="4" t="str">
        <f>VLOOKUP(Просрочка!A112,БД!$A$2:$C$1970,3,FALSE)</f>
        <v xml:space="preserve">Анкат7664 Микро-15 NH3 СО2 </v>
      </c>
      <c r="D112" s="4">
        <f>VLOOKUP(Просрочка!A112,БД!$A$2:$E$1970,5,FALSE)</f>
        <v>0</v>
      </c>
      <c r="E112" s="4">
        <f>VLOOKUP(Просрочка!A112,БД!$A$2:$M$1970,13,FALSE)</f>
        <v>629</v>
      </c>
      <c r="F112" s="8">
        <f>VLOOKUP(Просрочка!A112,БД!$A$2:$L$1970,12,FALSE)</f>
        <v>45888</v>
      </c>
      <c r="G112" s="10">
        <f ca="1">VLOOKUP(Просрочка!A112,БД!$A$2:$J$1970,10,FALSE)</f>
        <v>81.393538541669841</v>
      </c>
      <c r="H112" s="4"/>
    </row>
    <row r="113" spans="1:8" x14ac:dyDescent="0.25">
      <c r="A113" s="75">
        <f>БД!A109</f>
        <v>107</v>
      </c>
      <c r="B113" s="4" t="str">
        <f>VLOOKUP(Просрочка!A113,БД!$A$2:$C$1970,2,FALSE)</f>
        <v>УП</v>
      </c>
      <c r="C113" s="4" t="str">
        <f>VLOOKUP(Просрочка!A113,БД!$A$2:$C$1970,3,FALSE)</f>
        <v>Анкат7664 Микро-15 СН3, СО2</v>
      </c>
      <c r="D113" s="4">
        <f>VLOOKUP(Просрочка!A113,БД!$A$2:$E$1970,5,FALSE)</f>
        <v>0</v>
      </c>
      <c r="E113" s="4">
        <f>VLOOKUP(Просрочка!A113,БД!$A$2:$M$1970,13,FALSE)</f>
        <v>2133</v>
      </c>
      <c r="F113" s="8">
        <f>VLOOKUP(Просрочка!A113,БД!$A$2:$L$1970,12,FALSE)</f>
        <v>45944</v>
      </c>
      <c r="G113" s="10">
        <f ca="1">VLOOKUP(Просрочка!A113,БД!$A$2:$J$1970,10,FALSE)</f>
        <v>137.39353854166984</v>
      </c>
      <c r="H113" s="4"/>
    </row>
    <row r="114" spans="1:8" x14ac:dyDescent="0.25">
      <c r="A114" s="75" t="e">
        <f>БД!#REF!</f>
        <v>#REF!</v>
      </c>
      <c r="B114" s="4" t="e">
        <f>VLOOKUP(Просрочка!A114,БД!$A$2:$C$1970,2,FALSE)</f>
        <v>#REF!</v>
      </c>
      <c r="C114" s="4" t="e">
        <f>VLOOKUP(Просрочка!A114,БД!$A$2:$C$1970,3,FALSE)</f>
        <v>#REF!</v>
      </c>
      <c r="D114" s="4" t="e">
        <f>VLOOKUP(Просрочка!A114,БД!$A$2:$E$1970,5,FALSE)</f>
        <v>#REF!</v>
      </c>
      <c r="E114" s="4" t="e">
        <f>VLOOKUP(Просрочка!A114,БД!$A$2:$M$1970,13,FALSE)</f>
        <v>#REF!</v>
      </c>
      <c r="F114" s="8" t="e">
        <f>VLOOKUP(Просрочка!A114,БД!$A$2:$L$1970,12,FALSE)</f>
        <v>#REF!</v>
      </c>
      <c r="G114" s="10" t="e">
        <f>VLOOKUP(Просрочка!A114,БД!$A$2:$J$1970,10,FALSE)</f>
        <v>#REF!</v>
      </c>
      <c r="H114" s="4"/>
    </row>
    <row r="115" spans="1:8" hidden="1" x14ac:dyDescent="0.25">
      <c r="A115" s="75" t="e">
        <f>БД!#REF!</f>
        <v>#REF!</v>
      </c>
      <c r="B115" s="4" t="e">
        <f>VLOOKUP(Просрочка!A115,БД!$A$2:$C$1970,2,FALSE)</f>
        <v>#REF!</v>
      </c>
      <c r="C115" s="4" t="e">
        <f>VLOOKUP(Просрочка!A115,БД!$A$2:$C$1970,3,FALSE)</f>
        <v>#REF!</v>
      </c>
      <c r="D115" s="4" t="e">
        <f>VLOOKUP(Просрочка!A115,БД!$A$2:$E$1970,5,FALSE)</f>
        <v>#REF!</v>
      </c>
      <c r="E115" s="4" t="e">
        <f>VLOOKUP(Просрочка!A115,БД!$A$2:$M$1970,13,FALSE)</f>
        <v>#REF!</v>
      </c>
      <c r="F115" s="8" t="e">
        <f>VLOOKUP(Просрочка!A115,БД!$A$2:$L$1970,12,FALSE)</f>
        <v>#REF!</v>
      </c>
      <c r="G115" s="10" t="e">
        <f>VLOOKUP(Просрочка!A115,БД!$A$2:$J$1970,10,FALSE)</f>
        <v>#REF!</v>
      </c>
    </row>
    <row r="116" spans="1:8" ht="30" hidden="1" x14ac:dyDescent="0.25">
      <c r="A116" s="75">
        <f>БД!A110</f>
        <v>108</v>
      </c>
      <c r="B116" s="4" t="str">
        <f>VLOOKUP(Просрочка!A116,БД!$A$2:$C$1970,2,FALSE)</f>
        <v>УП</v>
      </c>
      <c r="C116" s="4" t="str">
        <f>VLOOKUP(Просрочка!A116,БД!$A$2:$C$1970,3,FALSE)</f>
        <v>Анализатор жидкости промышленный Smartec CLD 18</v>
      </c>
      <c r="D116" s="4" t="str">
        <f>VLOOKUP(Просрочка!A116,БД!$A$2:$E$1970,5,FALSE)</f>
        <v>Smartec CLD 18</v>
      </c>
      <c r="E116" s="4" t="str">
        <f>VLOOKUP(Просрочка!A116,БД!$A$2:$M$1970,13,FALSE)</f>
        <v>KA010A05G18</v>
      </c>
      <c r="F116" s="8">
        <f>VLOOKUP(Просрочка!A116,БД!$A$2:$L$1970,12,FALSE)</f>
        <v>45882</v>
      </c>
      <c r="G116" s="10">
        <f ca="1">VLOOKUP(Просрочка!A116,БД!$A$2:$J$1970,10,FALSE)</f>
        <v>75.393538541669841</v>
      </c>
    </row>
    <row r="117" spans="1:8" ht="30" hidden="1" x14ac:dyDescent="0.25">
      <c r="A117" s="75">
        <f>БД!A111</f>
        <v>109</v>
      </c>
      <c r="B117" s="4" t="str">
        <f>VLOOKUP(Просрочка!A117,БД!$A$2:$C$1970,2,FALSE)</f>
        <v>УП</v>
      </c>
      <c r="C117" s="4" t="str">
        <f>VLOOKUP(Просрочка!A117,БД!$A$2:$C$1970,3,FALSE)</f>
        <v>Анализатор жидкости промышленный Smartec CLD 18</v>
      </c>
      <c r="D117" s="4" t="str">
        <f>VLOOKUP(Просрочка!A117,БД!$A$2:$E$1970,5,FALSE)</f>
        <v>Smartec CLD 18</v>
      </c>
      <c r="E117" s="4" t="str">
        <f>VLOOKUP(Просрочка!A117,БД!$A$2:$M$1970,13,FALSE)</f>
        <v>P7008005G18</v>
      </c>
      <c r="F117" s="8">
        <f>VLOOKUP(Просрочка!A117,БД!$A$2:$L$1970,12,FALSE)</f>
        <v>45882</v>
      </c>
      <c r="G117" s="10">
        <f ca="1">VLOOKUP(Просрочка!A117,БД!$A$2:$J$1970,10,FALSE)</f>
        <v>75.393538541669841</v>
      </c>
    </row>
    <row r="118" spans="1:8" ht="45" hidden="1" x14ac:dyDescent="0.25">
      <c r="A118" s="75">
        <f>БД!A112</f>
        <v>110</v>
      </c>
      <c r="B118" s="4" t="str">
        <f>VLOOKUP(Просрочка!A118,БД!$A$2:$C$1970,2,FALSE)</f>
        <v>УП</v>
      </c>
      <c r="C118" s="4" t="str">
        <f>VLOOKUP(Просрочка!A118,БД!$A$2:$C$1970,3,FALSE)</f>
        <v>Преобразователь электропроводимости измерительный индуктивный JIMO CTI 750</v>
      </c>
      <c r="D118" s="4" t="str">
        <f>VLOOKUP(Просрочка!A118,БД!$A$2:$E$1970,5,FALSE)</f>
        <v>JIMO CTI 750</v>
      </c>
      <c r="E118" s="4" t="str">
        <f>VLOOKUP(Просрочка!A118,БД!$A$2:$M$1970,13,FALSE)</f>
        <v>_0210752801015320008</v>
      </c>
      <c r="F118" s="8">
        <f>VLOOKUP(Просрочка!A118,БД!$A$2:$L$1970,12,FALSE)</f>
        <v>45882</v>
      </c>
      <c r="G118" s="10">
        <f ca="1">VLOOKUP(Просрочка!A118,БД!$A$2:$J$1970,10,FALSE)</f>
        <v>75.393538541669841</v>
      </c>
      <c r="H118" s="65" t="s">
        <v>1501</v>
      </c>
    </row>
    <row r="119" spans="1:8" ht="45" hidden="1" x14ac:dyDescent="0.25">
      <c r="A119" s="75">
        <f>БД!A113</f>
        <v>111</v>
      </c>
      <c r="B119" s="4" t="str">
        <f>VLOOKUP(Просрочка!A119,БД!$A$2:$C$1970,2,FALSE)</f>
        <v>УП</v>
      </c>
      <c r="C119" s="4" t="str">
        <f>VLOOKUP(Просрочка!A119,БД!$A$2:$C$1970,3,FALSE)</f>
        <v>Преобразователь электропроводимости измерительный индуктивный JIMO CTI 750</v>
      </c>
      <c r="D119" s="4" t="str">
        <f>VLOOKUP(Просрочка!A119,БД!$A$2:$E$1970,5,FALSE)</f>
        <v>JIMO CTI 750</v>
      </c>
      <c r="E119" s="4" t="str">
        <f>VLOOKUP(Просрочка!A119,БД!$A$2:$M$1970,13,FALSE)</f>
        <v>_0293930501021270004</v>
      </c>
      <c r="F119" s="8">
        <f>VLOOKUP(Просрочка!A119,БД!$A$2:$L$1970,12,FALSE)</f>
        <v>45882</v>
      </c>
      <c r="G119" s="10">
        <f ca="1">VLOOKUP(Просрочка!A119,БД!$A$2:$J$1970,10,FALSE)</f>
        <v>75.393538541669841</v>
      </c>
      <c r="H119" s="4"/>
    </row>
    <row r="120" spans="1:8" ht="45" hidden="1" x14ac:dyDescent="0.25">
      <c r="A120" s="75">
        <f>БД!A114</f>
        <v>112</v>
      </c>
      <c r="B120" s="4" t="str">
        <f>VLOOKUP(Просрочка!A120,БД!$A$2:$C$1970,2,FALSE)</f>
        <v>УП</v>
      </c>
      <c r="C120" s="4" t="str">
        <f>VLOOKUP(Просрочка!A120,БД!$A$2:$C$1970,3,FALSE)</f>
        <v>Преобразователь электропроводимости измерительный индуктивный JIMO CTI 750</v>
      </c>
      <c r="D120" s="4" t="str">
        <f>VLOOKUP(Просрочка!A120,БД!$A$2:$E$1970,5,FALSE)</f>
        <v>JIMO CTI 750</v>
      </c>
      <c r="E120" s="4" t="str">
        <f>VLOOKUP(Просрочка!A120,БД!$A$2:$M$1970,13,FALSE)</f>
        <v>_0194777801014210014</v>
      </c>
      <c r="F120" s="8">
        <f>VLOOKUP(Просрочка!A120,БД!$A$2:$L$1970,12,FALSE)</f>
        <v>45882</v>
      </c>
      <c r="G120" s="10">
        <f ca="1">VLOOKUP(Просрочка!A120,БД!$A$2:$J$1970,10,FALSE)</f>
        <v>75.393538541669841</v>
      </c>
    </row>
    <row r="121" spans="1:8" ht="45" hidden="1" x14ac:dyDescent="0.25">
      <c r="A121" s="75">
        <f>БД!A115</f>
        <v>113</v>
      </c>
      <c r="B121" s="4" t="str">
        <f>VLOOKUP(Просрочка!A121,БД!$A$2:$C$1970,2,FALSE)</f>
        <v>УП</v>
      </c>
      <c r="C121" s="4" t="str">
        <f>VLOOKUP(Просрочка!A121,БД!$A$2:$C$1970,3,FALSE)</f>
        <v>Преобразователь электропроводимости измерительный индуктивный JIMO CTI 750</v>
      </c>
      <c r="D121" s="4" t="str">
        <f>VLOOKUP(Просрочка!A121,БД!$A$2:$E$1970,5,FALSE)</f>
        <v>JIMO CTI 750</v>
      </c>
      <c r="E121" s="4" t="str">
        <f>VLOOKUP(Просрочка!A121,БД!$A$2:$M$1970,13,FALSE)</f>
        <v>_0313858401022470028</v>
      </c>
      <c r="F121" s="8">
        <f>VLOOKUP(Просрочка!A121,БД!$A$2:$L$1970,12,FALSE)</f>
        <v>45882</v>
      </c>
      <c r="G121" s="10">
        <f ca="1">VLOOKUP(Просрочка!A121,БД!$A$2:$J$1970,10,FALSE)</f>
        <v>75.393538541669841</v>
      </c>
    </row>
    <row r="122" spans="1:8" ht="45" hidden="1" x14ac:dyDescent="0.25">
      <c r="A122" s="75">
        <f>БД!A116</f>
        <v>114</v>
      </c>
      <c r="B122" s="4" t="str">
        <f>VLOOKUP(Просрочка!A122,БД!$A$2:$C$1970,2,FALSE)</f>
        <v>УП</v>
      </c>
      <c r="C122" s="4" t="str">
        <f>VLOOKUP(Просрочка!A122,БД!$A$2:$C$1970,3,FALSE)</f>
        <v>Преобразователь электропроводимости измерительный индуктивный JIMO CTI 750</v>
      </c>
      <c r="D122" s="4" t="str">
        <f>VLOOKUP(Просрочка!A122,БД!$A$2:$E$1970,5,FALSE)</f>
        <v>JIMO CTI 750</v>
      </c>
      <c r="E122" s="4" t="str">
        <f>VLOOKUP(Просрочка!A122,БД!$A$2:$M$1970,13,FALSE)</f>
        <v>_0313860401022470012</v>
      </c>
      <c r="F122" s="8">
        <f>VLOOKUP(Просрочка!A122,БД!$A$2:$L$1970,12,FALSE)</f>
        <v>45882</v>
      </c>
      <c r="G122" s="10">
        <f ca="1">VLOOKUP(Просрочка!A122,БД!$A$2:$J$1970,10,FALSE)</f>
        <v>75.393538541669841</v>
      </c>
    </row>
    <row r="123" spans="1:8" ht="30" hidden="1" x14ac:dyDescent="0.25">
      <c r="A123" s="75">
        <f>БД!A117</f>
        <v>115</v>
      </c>
      <c r="B123" s="4" t="str">
        <f>VLOOKUP(Просрочка!A123,БД!$A$2:$C$1970,2,FALSE)</f>
        <v>УП</v>
      </c>
      <c r="C123" s="4" t="str">
        <f>VLOOKUP(Просрочка!A123,БД!$A$2:$C$1970,3,FALSE)</f>
        <v>Кондуктометр Smartec S CLD134</v>
      </c>
      <c r="D123" s="4" t="str">
        <f>VLOOKUP(Просрочка!A123,БД!$A$2:$E$1970,5,FALSE)</f>
        <v>Smartec S CLD134</v>
      </c>
      <c r="E123" s="4" t="str">
        <f>VLOOKUP(Просрочка!A123,БД!$A$2:$M$1970,13,FALSE)</f>
        <v>F8104B05G00</v>
      </c>
      <c r="F123" s="8">
        <f>VLOOKUP(Просрочка!A123,БД!$A$2:$L$1970,12,FALSE)</f>
        <v>45882</v>
      </c>
      <c r="G123" s="10">
        <f ca="1">VLOOKUP(Просрочка!A123,БД!$A$2:$J$1970,10,FALSE)</f>
        <v>75.393538541669841</v>
      </c>
      <c r="H123" s="64" t="s">
        <v>1481</v>
      </c>
    </row>
    <row r="124" spans="1:8" hidden="1" x14ac:dyDescent="0.25">
      <c r="A124" s="75" t="e">
        <f>БД!#REF!</f>
        <v>#REF!</v>
      </c>
      <c r="B124" s="4" t="e">
        <f>VLOOKUP(Просрочка!A124,БД!$A$2:$C$1970,2,FALSE)</f>
        <v>#REF!</v>
      </c>
      <c r="C124" s="4" t="e">
        <f>VLOOKUP(Просрочка!A124,БД!$A$2:$C$1970,3,FALSE)</f>
        <v>#REF!</v>
      </c>
      <c r="D124" s="4" t="e">
        <f>VLOOKUP(Просрочка!A124,БД!$A$2:$E$1970,5,FALSE)</f>
        <v>#REF!</v>
      </c>
      <c r="E124" s="4" t="e">
        <f>VLOOKUP(Просрочка!A124,БД!$A$2:$M$1970,13,FALSE)</f>
        <v>#REF!</v>
      </c>
      <c r="F124" s="8" t="e">
        <f>VLOOKUP(Просрочка!A124,БД!$A$2:$L$1970,12,FALSE)</f>
        <v>#REF!</v>
      </c>
      <c r="G124" s="10" t="e">
        <f>VLOOKUP(Просрочка!A124,БД!$A$2:$J$1970,10,FALSE)</f>
        <v>#REF!</v>
      </c>
      <c r="H124" s="4"/>
    </row>
    <row r="125" spans="1:8" hidden="1" x14ac:dyDescent="0.25">
      <c r="A125" s="75">
        <f>БД!A118</f>
        <v>116</v>
      </c>
      <c r="B125" s="4" t="str">
        <f>VLOOKUP(Просрочка!A125,БД!$A$2:$C$1970,2,FALSE)</f>
        <v>ТС</v>
      </c>
      <c r="C125" s="4" t="str">
        <f>VLOOKUP(Просрочка!A125,БД!$A$2:$C$1970,3,FALSE)</f>
        <v>Анкат7631 Микро-СО</v>
      </c>
      <c r="D125" s="4">
        <f>VLOOKUP(Просрочка!A125,БД!$A$2:$E$1970,5,FALSE)</f>
        <v>0</v>
      </c>
      <c r="E125" s="4">
        <f>VLOOKUP(Просрочка!A125,БД!$A$2:$M$1970,13,FALSE)</f>
        <v>1089</v>
      </c>
      <c r="F125" s="8">
        <f>VLOOKUP(Просрочка!A125,БД!$A$2:$L$1970,12,FALSE)</f>
        <v>45888</v>
      </c>
      <c r="G125" s="10">
        <f ca="1">VLOOKUP(Просрочка!A125,БД!$A$2:$J$1970,10,FALSE)</f>
        <v>81.393538541669841</v>
      </c>
      <c r="H125" s="4"/>
    </row>
    <row r="126" spans="1:8" x14ac:dyDescent="0.25">
      <c r="A126" s="75">
        <f>БД!A119</f>
        <v>117</v>
      </c>
      <c r="B126" s="4" t="str">
        <f>VLOOKUP(Просрочка!A126,БД!$A$2:$C$1970,2,FALSE)</f>
        <v>ТС</v>
      </c>
      <c r="C126" s="4" t="str">
        <f>VLOOKUP(Просрочка!A126,БД!$A$2:$C$1970,3,FALSE)</f>
        <v xml:space="preserve"> Анкат 7631 Микро- СО </v>
      </c>
      <c r="D126" s="4">
        <f>VLOOKUP(Просрочка!A126,БД!$A$2:$E$1970,5,FALSE)</f>
        <v>0</v>
      </c>
      <c r="E126" s="4">
        <f>VLOOKUP(Просрочка!A126,БД!$A$2:$M$1970,13,FALSE)</f>
        <v>2114</v>
      </c>
      <c r="F126" s="8">
        <f>VLOOKUP(Просрочка!A126,БД!$A$2:$L$1970,12,FALSE)</f>
        <v>45888</v>
      </c>
      <c r="G126" s="10">
        <f ca="1">VLOOKUP(Просрочка!A126,БД!$A$2:$J$1970,10,FALSE)</f>
        <v>81.393538541669841</v>
      </c>
    </row>
    <row r="127" spans="1:8" hidden="1" x14ac:dyDescent="0.25">
      <c r="A127" s="75">
        <f>БД!A120</f>
        <v>118</v>
      </c>
      <c r="B127" s="4" t="str">
        <f>VLOOKUP(Просрочка!A127,БД!$A$2:$C$1970,2,FALSE)</f>
        <v>ТС</v>
      </c>
      <c r="C127" s="4" t="str">
        <f>VLOOKUP(Просрочка!A127,БД!$A$2:$C$1970,3,FALSE)</f>
        <v>Анкат7631 Микро-NH3</v>
      </c>
      <c r="D127" s="4">
        <f>VLOOKUP(Просрочка!A127,БД!$A$2:$E$1970,5,FALSE)</f>
        <v>0</v>
      </c>
      <c r="E127" s="4">
        <f>VLOOKUP(Просрочка!A127,БД!$A$2:$M$1970,13,FALSE)</f>
        <v>1140</v>
      </c>
      <c r="F127" s="8">
        <f>VLOOKUP(Просрочка!A127,БД!$A$2:$L$1970,12,FALSE)</f>
        <v>45734</v>
      </c>
      <c r="G127" s="10">
        <f ca="1">VLOOKUP(Просрочка!A127,БД!$A$2:$J$1970,10,FALSE)</f>
        <v>-72.606461458330159</v>
      </c>
    </row>
    <row r="128" spans="1:8" hidden="1" x14ac:dyDescent="0.25">
      <c r="A128" s="75">
        <f>БД!A121</f>
        <v>119</v>
      </c>
      <c r="B128" s="4" t="str">
        <f>VLOOKUP(Просрочка!A128,БД!$A$2:$C$1970,2,FALSE)</f>
        <v>ТС</v>
      </c>
      <c r="C128" s="4" t="str">
        <f>VLOOKUP(Просрочка!A128,БД!$A$2:$C$1970,3,FALSE)</f>
        <v xml:space="preserve">Анкат7664 Микро-15  NH3 СО2 </v>
      </c>
      <c r="D128" s="4">
        <f>VLOOKUP(Просрочка!A128,БД!$A$2:$E$1970,5,FALSE)</f>
        <v>0</v>
      </c>
      <c r="E128" s="4">
        <f>VLOOKUP(Просрочка!A128,БД!$A$2:$M$1970,13,FALSE)</f>
        <v>627</v>
      </c>
      <c r="F128" s="8">
        <f>VLOOKUP(Просрочка!A128,БД!$A$2:$L$1970,12,FALSE)</f>
        <v>45888</v>
      </c>
      <c r="G128" s="10">
        <f ca="1">VLOOKUP(Просрочка!A128,БД!$A$2:$J$1970,10,FALSE)</f>
        <v>81.393538541669841</v>
      </c>
    </row>
    <row r="129" spans="1:8" x14ac:dyDescent="0.25">
      <c r="A129" s="75">
        <f>БД!A122</f>
        <v>120</v>
      </c>
      <c r="B129" s="4" t="str">
        <f>VLOOKUP(Просрочка!A129,БД!$A$2:$C$1970,2,FALSE)</f>
        <v>ТС</v>
      </c>
      <c r="C129" s="4" t="str">
        <f>VLOOKUP(Просрочка!A129,БД!$A$2:$C$1970,3,FALSE)</f>
        <v xml:space="preserve">Анкат7664 Микро-15  NH3 СО2 </v>
      </c>
      <c r="D129" s="4">
        <f>VLOOKUP(Просрочка!A129,БД!$A$2:$E$1970,5,FALSE)</f>
        <v>0</v>
      </c>
      <c r="E129" s="4">
        <f>VLOOKUP(Просрочка!A129,БД!$A$2:$M$1970,13,FALSE)</f>
        <v>2133</v>
      </c>
      <c r="F129" s="8">
        <f>VLOOKUP(Просрочка!A129,БД!$A$2:$L$1970,12,FALSE)</f>
        <v>45944</v>
      </c>
      <c r="G129" s="10">
        <f ca="1">VLOOKUP(Просрочка!A129,БД!$A$2:$J$1970,10,FALSE)</f>
        <v>137.39353854166984</v>
      </c>
    </row>
    <row r="130" spans="1:8" ht="30" x14ac:dyDescent="0.25">
      <c r="A130" s="75">
        <f>БД!A123</f>
        <v>121</v>
      </c>
      <c r="B130" s="4" t="str">
        <f>VLOOKUP(Просрочка!A130,БД!$A$2:$C$1970,2,FALSE)</f>
        <v>ТС</v>
      </c>
      <c r="C130" s="4" t="str">
        <f>VLOOKUP(Просрочка!A130,БД!$A$2:$C$1970,3,FALSE)</f>
        <v>Газоанализатор Анкат7664 Микро-05 СО,О</v>
      </c>
      <c r="D130" s="4">
        <f>VLOOKUP(Просрочка!A130,БД!$A$2:$E$1970,5,FALSE)</f>
        <v>0</v>
      </c>
      <c r="E130" s="4">
        <f>VLOOKUP(Просрочка!A130,БД!$A$2:$M$1970,13,FALSE)</f>
        <v>2138</v>
      </c>
      <c r="F130" s="8">
        <f>VLOOKUP(Просрочка!A130,БД!$A$2:$L$1970,12,FALSE)</f>
        <v>45888</v>
      </c>
      <c r="G130" s="10">
        <f ca="1">VLOOKUP(Просрочка!A130,БД!$A$2:$J$1970,10,FALSE)</f>
        <v>81.393538541669841</v>
      </c>
    </row>
    <row r="131" spans="1:8" hidden="1" x14ac:dyDescent="0.25">
      <c r="A131" s="75" t="e">
        <f>БД!#REF!</f>
        <v>#REF!</v>
      </c>
      <c r="B131" s="4" t="e">
        <f>VLOOKUP(Просрочка!A131,БД!$A$2:$C$1970,2,FALSE)</f>
        <v>#REF!</v>
      </c>
      <c r="C131" s="4" t="e">
        <f>VLOOKUP(Просрочка!A131,БД!$A$2:$C$1970,3,FALSE)</f>
        <v>#REF!</v>
      </c>
      <c r="D131" s="4" t="e">
        <f>VLOOKUP(Просрочка!A131,БД!$A$2:$E$1970,5,FALSE)</f>
        <v>#REF!</v>
      </c>
      <c r="E131" s="4" t="e">
        <f>VLOOKUP(Просрочка!A131,БД!$A$2:$M$1970,13,FALSE)</f>
        <v>#REF!</v>
      </c>
      <c r="F131" s="8" t="e">
        <f>VLOOKUP(Просрочка!A131,БД!$A$2:$L$1970,12,FALSE)</f>
        <v>#REF!</v>
      </c>
      <c r="G131" s="10" t="e">
        <f>VLOOKUP(Просрочка!A131,БД!$A$2:$J$1970,10,FALSE)</f>
        <v>#REF!</v>
      </c>
      <c r="H131" s="4"/>
    </row>
    <row r="132" spans="1:8" x14ac:dyDescent="0.25">
      <c r="A132" s="75" t="e">
        <f>БД!#REF!</f>
        <v>#REF!</v>
      </c>
      <c r="B132" s="4" t="e">
        <f>VLOOKUP(Просрочка!A132,БД!$A$2:$C$1970,2,FALSE)</f>
        <v>#REF!</v>
      </c>
      <c r="C132" s="4" t="e">
        <f>VLOOKUP(Просрочка!A132,БД!$A$2:$C$1970,3,FALSE)</f>
        <v>#REF!</v>
      </c>
      <c r="D132" s="4" t="e">
        <f>VLOOKUP(Просрочка!A132,БД!$A$2:$E$1970,5,FALSE)</f>
        <v>#REF!</v>
      </c>
      <c r="E132" s="4" t="e">
        <f>VLOOKUP(Просрочка!A132,БД!$A$2:$M$1970,13,FALSE)</f>
        <v>#REF!</v>
      </c>
      <c r="F132" s="8" t="e">
        <f>VLOOKUP(Просрочка!A132,БД!$A$2:$L$1970,12,FALSE)</f>
        <v>#REF!</v>
      </c>
      <c r="G132" s="10" t="e">
        <f>VLOOKUP(Просрочка!A132,БД!$A$2:$J$1970,10,FALSE)</f>
        <v>#REF!</v>
      </c>
    </row>
    <row r="133" spans="1:8" hidden="1" x14ac:dyDescent="0.25">
      <c r="A133" s="75" t="e">
        <f>БД!#REF!</f>
        <v>#REF!</v>
      </c>
      <c r="B133" s="4" t="e">
        <f>VLOOKUP(Просрочка!A133,БД!$A$2:$C$1970,2,FALSE)</f>
        <v>#REF!</v>
      </c>
      <c r="C133" s="4" t="e">
        <f>VLOOKUP(Просрочка!A133,БД!$A$2:$C$1970,3,FALSE)</f>
        <v>#REF!</v>
      </c>
      <c r="D133" s="4" t="e">
        <f>VLOOKUP(Просрочка!A133,БД!$A$2:$E$1970,5,FALSE)</f>
        <v>#REF!</v>
      </c>
      <c r="E133" s="4" t="e">
        <f>VLOOKUP(Просрочка!A133,БД!$A$2:$M$1970,13,FALSE)</f>
        <v>#REF!</v>
      </c>
      <c r="F133" s="8" t="e">
        <f>VLOOKUP(Просрочка!A133,БД!$A$2:$L$1970,12,FALSE)</f>
        <v>#REF!</v>
      </c>
      <c r="G133" s="10" t="e">
        <f>VLOOKUP(Просрочка!A133,БД!$A$2:$J$1970,10,FALSE)</f>
        <v>#REF!</v>
      </c>
      <c r="H133" s="4"/>
    </row>
    <row r="134" spans="1:8" hidden="1" x14ac:dyDescent="0.25">
      <c r="A134" s="75">
        <f>БД!A124</f>
        <v>122</v>
      </c>
      <c r="B134" s="4" t="str">
        <f>VLOOKUP(Просрочка!A134,БД!$A$2:$C$1970,2,FALSE)</f>
        <v>ТС</v>
      </c>
      <c r="C134" s="4" t="str">
        <f>VLOOKUP(Просрочка!A134,БД!$A$2:$C$1970,3,FALSE)</f>
        <v>Анкат7661 Микро-СО</v>
      </c>
      <c r="D134" s="4">
        <f>VLOOKUP(Просрочка!A134,БД!$A$2:$E$1970,5,FALSE)</f>
        <v>0</v>
      </c>
      <c r="E134" s="4">
        <f>VLOOKUP(Просрочка!A134,БД!$A$2:$M$1970,13,FALSE)</f>
        <v>2115</v>
      </c>
      <c r="F134" s="8">
        <f>VLOOKUP(Просрочка!A134,БД!$A$2:$L$1970,12,FALSE)</f>
        <v>45734</v>
      </c>
      <c r="G134" s="10">
        <f ca="1">VLOOKUP(Просрочка!A134,БД!$A$2:$J$1970,10,FALSE)</f>
        <v>-72.606461458330159</v>
      </c>
    </row>
    <row r="135" spans="1:8" hidden="1" x14ac:dyDescent="0.25">
      <c r="A135" s="75">
        <f>БД!A125</f>
        <v>123</v>
      </c>
      <c r="B135" s="4" t="str">
        <f>VLOOKUP(Просрочка!A135,БД!$A$2:$C$1970,2,FALSE)</f>
        <v>ТС</v>
      </c>
      <c r="C135" s="4" t="str">
        <f>VLOOKUP(Просрочка!A135,БД!$A$2:$C$1970,3,FALSE)</f>
        <v>Анкат7664 Микро-05 , СО, О</v>
      </c>
      <c r="D135" s="4">
        <f>VLOOKUP(Просрочка!A135,БД!$A$2:$E$1970,5,FALSE)</f>
        <v>0</v>
      </c>
      <c r="E135" s="4">
        <f>VLOOKUP(Просрочка!A135,БД!$A$2:$M$1970,13,FALSE)</f>
        <v>2140</v>
      </c>
      <c r="F135" s="8">
        <f>VLOOKUP(Просрочка!A135,БД!$A$2:$L$1970,12,FALSE)</f>
        <v>45734</v>
      </c>
      <c r="G135" s="10">
        <f ca="1">VLOOKUP(Просрочка!A135,БД!$A$2:$J$1970,10,FALSE)</f>
        <v>-72.606461458330159</v>
      </c>
    </row>
    <row r="136" spans="1:8" hidden="1" x14ac:dyDescent="0.25">
      <c r="A136" s="75" t="e">
        <f>БД!#REF!</f>
        <v>#REF!</v>
      </c>
      <c r="B136" s="4" t="e">
        <f>VLOOKUP(Просрочка!A136,БД!$A$2:$C$1970,2,FALSE)</f>
        <v>#REF!</v>
      </c>
      <c r="C136" s="4" t="e">
        <f>VLOOKUP(Просрочка!A136,БД!$A$2:$C$1970,3,FALSE)</f>
        <v>#REF!</v>
      </c>
      <c r="D136" s="4" t="e">
        <f>VLOOKUP(Просрочка!A136,БД!$A$2:$E$1970,5,FALSE)</f>
        <v>#REF!</v>
      </c>
      <c r="E136" s="4" t="e">
        <f>VLOOKUP(Просрочка!A136,БД!$A$2:$M$1970,13,FALSE)</f>
        <v>#REF!</v>
      </c>
      <c r="F136" s="8" t="e">
        <f>VLOOKUP(Просрочка!A136,БД!$A$2:$L$1970,12,FALSE)</f>
        <v>#REF!</v>
      </c>
      <c r="G136" s="10" t="e">
        <f>VLOOKUP(Просрочка!A136,БД!$A$2:$J$1970,10,FALSE)</f>
        <v>#REF!</v>
      </c>
    </row>
    <row r="137" spans="1:8" hidden="1" x14ac:dyDescent="0.25">
      <c r="A137" s="75" t="e">
        <f>БД!#REF!</f>
        <v>#REF!</v>
      </c>
      <c r="B137" s="4" t="e">
        <f>VLOOKUP(Просрочка!A137,БД!$A$2:$C$1970,2,FALSE)</f>
        <v>#REF!</v>
      </c>
      <c r="C137" s="4" t="e">
        <f>VLOOKUP(Просрочка!A137,БД!$A$2:$C$1970,3,FALSE)</f>
        <v>#REF!</v>
      </c>
      <c r="D137" s="4" t="e">
        <f>VLOOKUP(Просрочка!A137,БД!$A$2:$E$1970,5,FALSE)</f>
        <v>#REF!</v>
      </c>
      <c r="E137" s="4" t="e">
        <f>VLOOKUP(Просрочка!A137,БД!$A$2:$M$1970,13,FALSE)</f>
        <v>#REF!</v>
      </c>
      <c r="F137" s="8" t="e">
        <f>VLOOKUP(Просрочка!A137,БД!$A$2:$L$1970,12,FALSE)</f>
        <v>#REF!</v>
      </c>
      <c r="G137" s="10" t="e">
        <f>VLOOKUP(Просрочка!A137,БД!$A$2:$J$1970,10,FALSE)</f>
        <v>#REF!</v>
      </c>
    </row>
    <row r="138" spans="1:8" hidden="1" x14ac:dyDescent="0.25">
      <c r="A138" s="75" t="e">
        <f>БД!#REF!</f>
        <v>#REF!</v>
      </c>
      <c r="B138" s="4" t="e">
        <f>VLOOKUP(Просрочка!A138,БД!$A$2:$C$1970,2,FALSE)</f>
        <v>#REF!</v>
      </c>
      <c r="C138" s="4" t="e">
        <f>VLOOKUP(Просрочка!A138,БД!$A$2:$C$1970,3,FALSE)</f>
        <v>#REF!</v>
      </c>
      <c r="D138" s="4" t="e">
        <f>VLOOKUP(Просрочка!A138,БД!$A$2:$E$1970,5,FALSE)</f>
        <v>#REF!</v>
      </c>
      <c r="E138" s="4" t="e">
        <f>VLOOKUP(Просрочка!A138,БД!$A$2:$M$1970,13,FALSE)</f>
        <v>#REF!</v>
      </c>
      <c r="F138" s="8" t="e">
        <f>VLOOKUP(Просрочка!A138,БД!$A$2:$L$1970,12,FALSE)</f>
        <v>#REF!</v>
      </c>
      <c r="G138" s="10" t="e">
        <f>VLOOKUP(Просрочка!A138,БД!$A$2:$J$1970,10,FALSE)</f>
        <v>#REF!</v>
      </c>
      <c r="H138" s="68" t="s">
        <v>266</v>
      </c>
    </row>
    <row r="139" spans="1:8" hidden="1" x14ac:dyDescent="0.25">
      <c r="A139" s="75" t="e">
        <f>БД!#REF!</f>
        <v>#REF!</v>
      </c>
      <c r="B139" s="4" t="e">
        <f>VLOOKUP(Просрочка!A139,БД!$A$2:$C$1970,2,FALSE)</f>
        <v>#REF!</v>
      </c>
      <c r="C139" s="4" t="e">
        <f>VLOOKUP(Просрочка!A139,БД!$A$2:$C$1970,3,FALSE)</f>
        <v>#REF!</v>
      </c>
      <c r="D139" s="4" t="e">
        <f>VLOOKUP(Просрочка!A139,БД!$A$2:$E$1970,5,FALSE)</f>
        <v>#REF!</v>
      </c>
      <c r="E139" s="4" t="e">
        <f>VLOOKUP(Просрочка!A139,БД!$A$2:$M$1970,13,FALSE)</f>
        <v>#REF!</v>
      </c>
      <c r="F139" s="8" t="e">
        <f>VLOOKUP(Просрочка!A139,БД!$A$2:$L$1970,12,FALSE)</f>
        <v>#REF!</v>
      </c>
      <c r="G139" s="10" t="e">
        <f>VLOOKUP(Просрочка!A139,БД!$A$2:$J$1970,10,FALSE)</f>
        <v>#REF!</v>
      </c>
      <c r="H139" s="4"/>
    </row>
    <row r="140" spans="1:8" hidden="1" x14ac:dyDescent="0.25">
      <c r="A140" s="75">
        <f>БД!A126</f>
        <v>124</v>
      </c>
      <c r="B140" s="4" t="str">
        <f>VLOOKUP(Просрочка!A140,БД!$A$2:$C$1970,2,FALSE)</f>
        <v>ТС</v>
      </c>
      <c r="C140" s="4" t="str">
        <f>VLOOKUP(Просрочка!A140,БД!$A$2:$C$1970,3,FALSE)</f>
        <v>Анкат7664 Микро-16 NH3,СО2, О2</v>
      </c>
      <c r="D140" s="4">
        <f>VLOOKUP(Просрочка!A140,БД!$A$2:$E$1970,5,FALSE)</f>
        <v>0</v>
      </c>
      <c r="E140" s="4">
        <f>VLOOKUP(Просрочка!A140,БД!$A$2:$M$1970,13,FALSE)</f>
        <v>376</v>
      </c>
      <c r="F140" s="8">
        <f>VLOOKUP(Просрочка!A140,БД!$A$2:$L$1970,12,FALSE)</f>
        <v>45734</v>
      </c>
      <c r="G140" s="10">
        <f ca="1">VLOOKUP(Просрочка!A140,БД!$A$2:$J$1970,10,FALSE)</f>
        <v>-72.606461458330159</v>
      </c>
      <c r="H140" s="4"/>
    </row>
    <row r="141" spans="1:8" hidden="1" x14ac:dyDescent="0.25">
      <c r="A141" s="75">
        <f>БД!A127</f>
        <v>125</v>
      </c>
      <c r="B141" s="4" t="str">
        <f>VLOOKUP(Просрочка!A141,БД!$A$2:$C$1970,2,FALSE)</f>
        <v>ТС</v>
      </c>
      <c r="C141" s="4" t="str">
        <f>VLOOKUP(Просрочка!A141,БД!$A$2:$C$1970,3,FALSE)</f>
        <v>Анкат7664 Микро-16 NH3,СО2, О2</v>
      </c>
      <c r="D141" s="4">
        <f>VLOOKUP(Просрочка!A141,БД!$A$2:$E$1970,5,FALSE)</f>
        <v>0</v>
      </c>
      <c r="E141" s="4">
        <f>VLOOKUP(Просрочка!A141,БД!$A$2:$M$1970,13,FALSE)</f>
        <v>377</v>
      </c>
      <c r="F141" s="8">
        <f>VLOOKUP(Просрочка!A141,БД!$A$2:$L$1970,12,FALSE)</f>
        <v>45397</v>
      </c>
      <c r="G141" s="10">
        <f ca="1">VLOOKUP(Просрочка!A141,БД!$A$2:$J$1970,10,FALSE)</f>
        <v>-409.60646145833016</v>
      </c>
      <c r="H141" s="4"/>
    </row>
    <row r="142" spans="1:8" hidden="1" x14ac:dyDescent="0.25">
      <c r="A142" s="75">
        <f>БД!A128</f>
        <v>126</v>
      </c>
      <c r="B142" s="4" t="str">
        <f>VLOOKUP(Просрочка!A142,БД!$A$2:$C$1970,2,FALSE)</f>
        <v>ТС</v>
      </c>
      <c r="C142" s="4" t="str">
        <f>VLOOKUP(Просрочка!A142,БД!$A$2:$C$1970,3,FALSE)</f>
        <v xml:space="preserve">Анкат7664 Микро-15 NH3 СО2 </v>
      </c>
      <c r="D142" s="4">
        <f>VLOOKUP(Просрочка!A142,БД!$A$2:$E$1970,5,FALSE)</f>
        <v>0</v>
      </c>
      <c r="E142" s="4">
        <f>VLOOKUP(Просрочка!A142,БД!$A$2:$M$1970,13,FALSE)</f>
        <v>622</v>
      </c>
      <c r="F142" s="8">
        <f>VLOOKUP(Просрочка!A142,БД!$A$2:$L$1970,12,FALSE)</f>
        <v>45944</v>
      </c>
      <c r="G142" s="10">
        <f ca="1">VLOOKUP(Просрочка!A142,БД!$A$2:$J$1970,10,FALSE)</f>
        <v>137.39353854166984</v>
      </c>
      <c r="H142" s="4"/>
    </row>
    <row r="143" spans="1:8" hidden="1" x14ac:dyDescent="0.25">
      <c r="A143" s="75">
        <f>БД!A129</f>
        <v>127</v>
      </c>
      <c r="B143" s="4" t="str">
        <f>VLOOKUP(Просрочка!A143,БД!$A$2:$C$1970,2,FALSE)</f>
        <v>ТС</v>
      </c>
      <c r="C143" s="4" t="str">
        <f>VLOOKUP(Просрочка!A143,БД!$A$2:$C$1970,3,FALSE)</f>
        <v xml:space="preserve">Анкат7664 Микро-15 NH3 СО2 </v>
      </c>
      <c r="D143" s="4">
        <f>VLOOKUP(Просрочка!A143,БД!$A$2:$E$1970,5,FALSE)</f>
        <v>0</v>
      </c>
      <c r="E143" s="4">
        <f>VLOOKUP(Просрочка!A143,БД!$A$2:$M$1970,13,FALSE)</f>
        <v>623</v>
      </c>
      <c r="F143" s="8">
        <f>VLOOKUP(Просрочка!A143,БД!$A$2:$L$1970,12,FALSE)</f>
        <v>45944</v>
      </c>
      <c r="G143" s="10">
        <f ca="1">VLOOKUP(Просрочка!A143,БД!$A$2:$J$1970,10,FALSE)</f>
        <v>137.39353854166984</v>
      </c>
      <c r="H143" s="4"/>
    </row>
    <row r="144" spans="1:8" hidden="1" x14ac:dyDescent="0.25">
      <c r="A144" s="75">
        <f>БД!A130</f>
        <v>128</v>
      </c>
      <c r="B144" s="4" t="str">
        <f>VLOOKUP(Просрочка!A144,БД!$A$2:$C$1970,2,FALSE)</f>
        <v>ТС</v>
      </c>
      <c r="C144" s="4" t="str">
        <f>VLOOKUP(Просрочка!A144,БД!$A$2:$C$1970,3,FALSE)</f>
        <v xml:space="preserve">Анкат7664 Микро-15 NH3 СО2 </v>
      </c>
      <c r="D144" s="4">
        <f>VLOOKUP(Просрочка!A144,БД!$A$2:$E$1970,5,FALSE)</f>
        <v>0</v>
      </c>
      <c r="E144" s="4">
        <f>VLOOKUP(Просрочка!A144,БД!$A$2:$M$1970,13,FALSE)</f>
        <v>624</v>
      </c>
      <c r="F144" s="8">
        <f>VLOOKUP(Просрочка!A144,БД!$A$2:$L$1970,12,FALSE)</f>
        <v>45944</v>
      </c>
      <c r="G144" s="10">
        <f ca="1">VLOOKUP(Просрочка!A144,БД!$A$2:$J$1970,10,FALSE)</f>
        <v>137.39353854166984</v>
      </c>
      <c r="H144" s="4"/>
    </row>
    <row r="145" spans="1:8" hidden="1" x14ac:dyDescent="0.25">
      <c r="A145" s="75" t="e">
        <f>БД!#REF!</f>
        <v>#REF!</v>
      </c>
      <c r="B145" s="4" t="e">
        <f>VLOOKUP(Просрочка!A145,БД!$A$2:$C$1970,2,FALSE)</f>
        <v>#REF!</v>
      </c>
      <c r="C145" s="4" t="e">
        <f>VLOOKUP(Просрочка!A145,БД!$A$2:$C$1970,3,FALSE)</f>
        <v>#REF!</v>
      </c>
      <c r="D145" s="4" t="e">
        <f>VLOOKUP(Просрочка!A145,БД!$A$2:$E$1970,5,FALSE)</f>
        <v>#REF!</v>
      </c>
      <c r="E145" s="4" t="e">
        <f>VLOOKUP(Просрочка!A145,БД!$A$2:$M$1970,13,FALSE)</f>
        <v>#REF!</v>
      </c>
      <c r="F145" s="8" t="e">
        <f>VLOOKUP(Просрочка!A145,БД!$A$2:$L$1970,12,FALSE)</f>
        <v>#REF!</v>
      </c>
      <c r="G145" s="10" t="e">
        <f>VLOOKUP(Просрочка!A145,БД!$A$2:$J$1970,10,FALSE)</f>
        <v>#REF!</v>
      </c>
    </row>
    <row r="146" spans="1:8" hidden="1" x14ac:dyDescent="0.25">
      <c r="A146" s="75">
        <f>БД!A131</f>
        <v>129</v>
      </c>
      <c r="B146" s="4" t="str">
        <f>VLOOKUP(Просрочка!A146,БД!$A$2:$C$1970,2,FALSE)</f>
        <v>ТС</v>
      </c>
      <c r="C146" s="4" t="str">
        <f>VLOOKUP(Просрочка!A146,БД!$A$2:$C$1970,3,FALSE)</f>
        <v xml:space="preserve">Анкат7664 Микро-15 NH3 СО2 </v>
      </c>
      <c r="D146" s="4">
        <f>VLOOKUP(Просрочка!A146,БД!$A$2:$E$1970,5,FALSE)</f>
        <v>0</v>
      </c>
      <c r="E146" s="4">
        <f>VLOOKUP(Просрочка!A146,БД!$A$2:$M$1970,13,FALSE)</f>
        <v>630</v>
      </c>
      <c r="F146" s="8">
        <f>VLOOKUP(Просрочка!A146,БД!$A$2:$L$1970,12,FALSE)</f>
        <v>45944</v>
      </c>
      <c r="G146" s="10">
        <f ca="1">VLOOKUP(Просрочка!A146,БД!$A$2:$J$1970,10,FALSE)</f>
        <v>137.39353854166984</v>
      </c>
    </row>
    <row r="147" spans="1:8" hidden="1" x14ac:dyDescent="0.25">
      <c r="A147" s="75" t="e">
        <f>БД!#REF!</f>
        <v>#REF!</v>
      </c>
      <c r="B147" s="4" t="e">
        <f>VLOOKUP(Просрочка!A147,БД!$A$2:$C$1970,2,FALSE)</f>
        <v>#REF!</v>
      </c>
      <c r="C147" s="4" t="e">
        <f>VLOOKUP(Просрочка!A147,БД!$A$2:$C$1970,3,FALSE)</f>
        <v>#REF!</v>
      </c>
      <c r="D147" s="4" t="e">
        <f>VLOOKUP(Просрочка!A147,БД!$A$2:$E$1970,5,FALSE)</f>
        <v>#REF!</v>
      </c>
      <c r="E147" s="4" t="e">
        <f>VLOOKUP(Просрочка!A147,БД!$A$2:$M$1970,13,FALSE)</f>
        <v>#REF!</v>
      </c>
      <c r="F147" s="8" t="e">
        <f>VLOOKUP(Просрочка!A147,БД!$A$2:$L$1970,12,FALSE)</f>
        <v>#REF!</v>
      </c>
      <c r="G147" s="10" t="e">
        <f>VLOOKUP(Просрочка!A147,БД!$A$2:$J$1970,10,FALSE)</f>
        <v>#REF!</v>
      </c>
      <c r="H147" s="4"/>
    </row>
    <row r="148" spans="1:8" hidden="1" x14ac:dyDescent="0.25">
      <c r="A148" s="75">
        <f>БД!A132</f>
        <v>130</v>
      </c>
      <c r="B148" s="4" t="str">
        <f>VLOOKUP(Просрочка!A148,БД!$A$2:$C$1970,2,FALSE)</f>
        <v>ТС</v>
      </c>
      <c r="C148" s="4" t="str">
        <f>VLOOKUP(Просрочка!A148,БД!$A$2:$C$1970,3,FALSE)</f>
        <v xml:space="preserve">Анкат7664 Микро-15 NH3 СО2 </v>
      </c>
      <c r="D148" s="4">
        <f>VLOOKUP(Просрочка!A148,БД!$A$2:$E$1970,5,FALSE)</f>
        <v>0</v>
      </c>
      <c r="E148" s="4">
        <f>VLOOKUP(Просрочка!A148,БД!$A$2:$M$1970,13,FALSE)</f>
        <v>638</v>
      </c>
      <c r="F148" s="8">
        <f>VLOOKUP(Просрочка!A148,БД!$A$2:$L$1970,12,FALSE)</f>
        <v>45944</v>
      </c>
      <c r="G148" s="10">
        <f ca="1">VLOOKUP(Просрочка!A148,БД!$A$2:$J$1970,10,FALSE)</f>
        <v>137.39353854166984</v>
      </c>
      <c r="H148" s="4"/>
    </row>
    <row r="149" spans="1:8" hidden="1" x14ac:dyDescent="0.25">
      <c r="A149" s="75">
        <f>БД!A133</f>
        <v>131</v>
      </c>
      <c r="B149" s="4" t="str">
        <f>VLOOKUP(Просрочка!A149,БД!$A$2:$C$1970,2,FALSE)</f>
        <v>ТС</v>
      </c>
      <c r="C149" s="4" t="str">
        <f>VLOOKUP(Просрочка!A149,БД!$A$2:$C$1970,3,FALSE)</f>
        <v xml:space="preserve">Анкат7664 Микро-15 NH3 СО2 </v>
      </c>
      <c r="D149" s="4">
        <f>VLOOKUP(Просрочка!A149,БД!$A$2:$E$1970,5,FALSE)</f>
        <v>0</v>
      </c>
      <c r="E149" s="4">
        <f>VLOOKUP(Просрочка!A149,БД!$A$2:$M$1970,13,FALSE)</f>
        <v>639</v>
      </c>
      <c r="F149" s="8">
        <f>VLOOKUP(Просрочка!A149,БД!$A$2:$L$1970,12,FALSE)</f>
        <v>45945</v>
      </c>
      <c r="G149" s="10">
        <f ca="1">VLOOKUP(Просрочка!A149,БД!$A$2:$J$1970,10,FALSE)</f>
        <v>138.39353854166984</v>
      </c>
      <c r="H149" s="4"/>
    </row>
    <row r="150" spans="1:8" hidden="1" x14ac:dyDescent="0.25">
      <c r="A150" s="75">
        <f>БД!A134</f>
        <v>132</v>
      </c>
      <c r="B150" s="4" t="str">
        <f>VLOOKUP(Просрочка!A150,БД!$A$2:$C$1970,2,FALSE)</f>
        <v>ТС</v>
      </c>
      <c r="C150" s="4" t="str">
        <f>VLOOKUP(Просрочка!A150,БД!$A$2:$C$1970,3,FALSE)</f>
        <v xml:space="preserve">Анкат7664 Микро-15 NH3 СО2 </v>
      </c>
      <c r="D150" s="4">
        <f>VLOOKUP(Просрочка!A150,БД!$A$2:$E$1970,5,FALSE)</f>
        <v>0</v>
      </c>
      <c r="E150" s="4">
        <f>VLOOKUP(Просрочка!A150,БД!$A$2:$M$1970,13,FALSE)</f>
        <v>640</v>
      </c>
      <c r="F150" s="8">
        <f>VLOOKUP(Просрочка!A150,БД!$A$2:$L$1970,12,FALSE)</f>
        <v>45944</v>
      </c>
      <c r="G150" s="10">
        <f ca="1">VLOOKUP(Просрочка!A150,БД!$A$2:$J$1970,10,FALSE)</f>
        <v>137.39353854166984</v>
      </c>
      <c r="H150" s="4"/>
    </row>
    <row r="151" spans="1:8" hidden="1" x14ac:dyDescent="0.25">
      <c r="A151" s="75">
        <f>БД!A135</f>
        <v>133</v>
      </c>
      <c r="B151" s="4" t="str">
        <f>VLOOKUP(Просрочка!A151,БД!$A$2:$C$1970,2,FALSE)</f>
        <v>ТС</v>
      </c>
      <c r="C151" s="4" t="str">
        <f>VLOOKUP(Просрочка!A151,БД!$A$2:$C$1970,3,FALSE)</f>
        <v>Газоанализатор Хоббит-Т-2NH3</v>
      </c>
      <c r="D151" s="4">
        <f>VLOOKUP(Просрочка!A151,БД!$A$2:$E$1970,5,FALSE)</f>
        <v>0</v>
      </c>
      <c r="E151" s="4">
        <f>VLOOKUP(Просрочка!A151,БД!$A$2:$M$1970,13,FALSE)</f>
        <v>1310205</v>
      </c>
      <c r="F151" s="8">
        <f>VLOOKUP(Просрочка!A151,БД!$A$2:$L$1970,12,FALSE)</f>
        <v>45889</v>
      </c>
      <c r="G151" s="10">
        <f ca="1">VLOOKUP(Просрочка!A151,БД!$A$2:$J$1970,10,FALSE)</f>
        <v>82.393538541669841</v>
      </c>
    </row>
    <row r="152" spans="1:8" x14ac:dyDescent="0.25">
      <c r="A152" s="75">
        <f>БД!A136</f>
        <v>134</v>
      </c>
      <c r="B152" s="4" t="str">
        <f>VLOOKUP(Просрочка!A152,БД!$A$2:$C$1970,2,FALSE)</f>
        <v>ТС</v>
      </c>
      <c r="C152" s="4" t="str">
        <f>VLOOKUP(Просрочка!A152,БД!$A$2:$C$1970,3,FALSE)</f>
        <v>Датчик NH3 ИнформАналитика</v>
      </c>
      <c r="D152" s="4">
        <f>VLOOKUP(Просрочка!A152,БД!$A$2:$E$1970,5,FALSE)</f>
        <v>0</v>
      </c>
      <c r="E152" s="4" t="str">
        <f>VLOOKUP(Просрочка!A152,БД!$A$2:$M$1970,13,FALSE)</f>
        <v>1310205 (1)</v>
      </c>
      <c r="F152" s="8">
        <f>VLOOKUP(Просрочка!A152,БД!$A$2:$L$1970,12,FALSE)</f>
        <v>45889</v>
      </c>
      <c r="G152" s="10">
        <f ca="1">VLOOKUP(Просрочка!A152,БД!$A$2:$J$1970,10,FALSE)</f>
        <v>82.393538541669841</v>
      </c>
      <c r="H152" s="78" t="s">
        <v>1567</v>
      </c>
    </row>
    <row r="153" spans="1:8" hidden="1" x14ac:dyDescent="0.25">
      <c r="A153" s="75">
        <f>БД!A137</f>
        <v>135</v>
      </c>
      <c r="B153" s="4" t="str">
        <f>VLOOKUP(Просрочка!A153,БД!$A$2:$C$1970,2,FALSE)</f>
        <v>ТС</v>
      </c>
      <c r="C153" s="4" t="str">
        <f>VLOOKUP(Просрочка!A153,БД!$A$2:$C$1970,3,FALSE)</f>
        <v>Датчик NH3 ИнформАналитика</v>
      </c>
      <c r="D153" s="4">
        <f>VLOOKUP(Просрочка!A153,БД!$A$2:$E$1970,5,FALSE)</f>
        <v>0</v>
      </c>
      <c r="E153" s="4" t="str">
        <f>VLOOKUP(Просрочка!A153,БД!$A$2:$M$1970,13,FALSE)</f>
        <v>1310205 (2)</v>
      </c>
      <c r="F153" s="8">
        <f>VLOOKUP(Просрочка!A153,БД!$A$2:$L$1970,12,FALSE)</f>
        <v>45889</v>
      </c>
      <c r="G153" s="10">
        <f ca="1">VLOOKUP(Просрочка!A153,БД!$A$2:$J$1970,10,FALSE)</f>
        <v>82.393538541669841</v>
      </c>
    </row>
    <row r="154" spans="1:8" hidden="1" x14ac:dyDescent="0.25">
      <c r="A154" s="75" t="e">
        <f>БД!#REF!</f>
        <v>#REF!</v>
      </c>
      <c r="B154" s="4" t="e">
        <f>VLOOKUP(Просрочка!A154,БД!$A$2:$C$1970,2,FALSE)</f>
        <v>#REF!</v>
      </c>
      <c r="C154" s="4" t="e">
        <f>VLOOKUP(Просрочка!A154,БД!$A$2:$C$1970,3,FALSE)</f>
        <v>#REF!</v>
      </c>
      <c r="D154" s="4" t="e">
        <f>VLOOKUP(Просрочка!A154,БД!$A$2:$E$1970,5,FALSE)</f>
        <v>#REF!</v>
      </c>
      <c r="E154" s="4" t="e">
        <f>VLOOKUP(Просрочка!A154,БД!$A$2:$M$1970,13,FALSE)</f>
        <v>#REF!</v>
      </c>
      <c r="F154" s="8" t="e">
        <f>VLOOKUP(Просрочка!A154,БД!$A$2:$L$1970,12,FALSE)</f>
        <v>#REF!</v>
      </c>
      <c r="G154" s="10" t="e">
        <f>VLOOKUP(Просрочка!A154,БД!$A$2:$J$1970,10,FALSE)</f>
        <v>#REF!</v>
      </c>
    </row>
    <row r="155" spans="1:8" hidden="1" x14ac:dyDescent="0.25">
      <c r="A155" s="75" t="e">
        <f>БД!#REF!</f>
        <v>#REF!</v>
      </c>
      <c r="B155" s="4" t="e">
        <f>VLOOKUP(Просрочка!A155,БД!$A$2:$C$1970,2,FALSE)</f>
        <v>#REF!</v>
      </c>
      <c r="C155" s="4" t="e">
        <f>VLOOKUP(Просрочка!A155,БД!$A$2:$C$1970,3,FALSE)</f>
        <v>#REF!</v>
      </c>
      <c r="D155" s="4" t="e">
        <f>VLOOKUP(Просрочка!A155,БД!$A$2:$E$1970,5,FALSE)</f>
        <v>#REF!</v>
      </c>
      <c r="E155" s="4" t="e">
        <f>VLOOKUP(Просрочка!A155,БД!$A$2:$M$1970,13,FALSE)</f>
        <v>#REF!</v>
      </c>
      <c r="F155" s="8" t="e">
        <f>VLOOKUP(Просрочка!A155,БД!$A$2:$L$1970,12,FALSE)</f>
        <v>#REF!</v>
      </c>
      <c r="G155" s="10" t="e">
        <f>VLOOKUP(Просрочка!A155,БД!$A$2:$J$1970,10,FALSE)</f>
        <v>#REF!</v>
      </c>
    </row>
    <row r="156" spans="1:8" hidden="1" x14ac:dyDescent="0.25">
      <c r="A156" s="75" t="e">
        <f>БД!#REF!</f>
        <v>#REF!</v>
      </c>
      <c r="B156" s="4" t="e">
        <f>VLOOKUP(Просрочка!A156,БД!$A$2:$C$1970,2,FALSE)</f>
        <v>#REF!</v>
      </c>
      <c r="C156" s="4" t="e">
        <f>VLOOKUP(Просрочка!A156,БД!$A$2:$C$1970,3,FALSE)</f>
        <v>#REF!</v>
      </c>
      <c r="D156" s="4" t="e">
        <f>VLOOKUP(Просрочка!A156,БД!$A$2:$E$1970,5,FALSE)</f>
        <v>#REF!</v>
      </c>
      <c r="E156" s="4" t="e">
        <f>VLOOKUP(Просрочка!A156,БД!$A$2:$M$1970,13,FALSE)</f>
        <v>#REF!</v>
      </c>
      <c r="F156" s="8" t="e">
        <f>VLOOKUP(Просрочка!A156,БД!$A$2:$L$1970,12,FALSE)</f>
        <v>#REF!</v>
      </c>
      <c r="G156" s="10" t="e">
        <f>VLOOKUP(Просрочка!A156,БД!$A$2:$J$1970,10,FALSE)</f>
        <v>#REF!</v>
      </c>
      <c r="H156" s="9"/>
    </row>
    <row r="157" spans="1:8" hidden="1" x14ac:dyDescent="0.25">
      <c r="A157" s="75" t="e">
        <f>БД!#REF!</f>
        <v>#REF!</v>
      </c>
      <c r="B157" s="4" t="e">
        <f>VLOOKUP(Просрочка!A157,БД!$A$2:$C$1970,2,FALSE)</f>
        <v>#REF!</v>
      </c>
      <c r="C157" s="4" t="e">
        <f>VLOOKUP(Просрочка!A157,БД!$A$2:$C$1970,3,FALSE)</f>
        <v>#REF!</v>
      </c>
      <c r="D157" s="4" t="e">
        <f>VLOOKUP(Просрочка!A157,БД!$A$2:$E$1970,5,FALSE)</f>
        <v>#REF!</v>
      </c>
      <c r="E157" s="4" t="e">
        <f>VLOOKUP(Просрочка!A157,БД!$A$2:$M$1970,13,FALSE)</f>
        <v>#REF!</v>
      </c>
      <c r="F157" s="8" t="e">
        <f>VLOOKUP(Просрочка!A157,БД!$A$2:$L$1970,12,FALSE)</f>
        <v>#REF!</v>
      </c>
      <c r="G157" s="10" t="e">
        <f>VLOOKUP(Просрочка!A157,БД!$A$2:$J$1970,10,FALSE)</f>
        <v>#REF!</v>
      </c>
    </row>
    <row r="158" spans="1:8" hidden="1" x14ac:dyDescent="0.25">
      <c r="A158" s="75" t="e">
        <f>БД!#REF!</f>
        <v>#REF!</v>
      </c>
      <c r="B158" s="4" t="e">
        <f>VLOOKUP(Просрочка!A158,БД!$A$2:$C$1970,2,FALSE)</f>
        <v>#REF!</v>
      </c>
      <c r="C158" s="4" t="e">
        <f>VLOOKUP(Просрочка!A158,БД!$A$2:$C$1970,3,FALSE)</f>
        <v>#REF!</v>
      </c>
      <c r="D158" s="4" t="e">
        <f>VLOOKUP(Просрочка!A158,БД!$A$2:$E$1970,5,FALSE)</f>
        <v>#REF!</v>
      </c>
      <c r="E158" s="4" t="e">
        <f>VLOOKUP(Просрочка!A158,БД!$A$2:$M$1970,13,FALSE)</f>
        <v>#REF!</v>
      </c>
      <c r="F158" s="8" t="e">
        <f>VLOOKUP(Просрочка!A158,БД!$A$2:$L$1970,12,FALSE)</f>
        <v>#REF!</v>
      </c>
      <c r="G158" s="10" t="e">
        <f>VLOOKUP(Просрочка!A158,БД!$A$2:$J$1970,10,FALSE)</f>
        <v>#REF!</v>
      </c>
    </row>
    <row r="159" spans="1:8" hidden="1" x14ac:dyDescent="0.25">
      <c r="A159" s="75" t="e">
        <f>БД!#REF!</f>
        <v>#REF!</v>
      </c>
      <c r="B159" s="4" t="e">
        <f>VLOOKUP(Просрочка!A159,БД!$A$2:$C$1970,2,FALSE)</f>
        <v>#REF!</v>
      </c>
      <c r="C159" s="4" t="e">
        <f>VLOOKUP(Просрочка!A159,БД!$A$2:$C$1970,3,FALSE)</f>
        <v>#REF!</v>
      </c>
      <c r="D159" s="4" t="e">
        <f>VLOOKUP(Просрочка!A159,БД!$A$2:$E$1970,5,FALSE)</f>
        <v>#REF!</v>
      </c>
      <c r="E159" s="4" t="e">
        <f>VLOOKUP(Просрочка!A159,БД!$A$2:$M$1970,13,FALSE)</f>
        <v>#REF!</v>
      </c>
      <c r="F159" s="8" t="e">
        <f>VLOOKUP(Просрочка!A159,БД!$A$2:$L$1970,12,FALSE)</f>
        <v>#REF!</v>
      </c>
      <c r="G159" s="10" t="e">
        <f>VLOOKUP(Просрочка!A159,БД!$A$2:$J$1970,10,FALSE)</f>
        <v>#REF!</v>
      </c>
    </row>
    <row r="160" spans="1:8" hidden="1" x14ac:dyDescent="0.25">
      <c r="A160" s="75" t="e">
        <f>БД!#REF!</f>
        <v>#REF!</v>
      </c>
      <c r="B160" s="4" t="e">
        <f>VLOOKUP(Просрочка!A160,БД!$A$2:$C$1970,2,FALSE)</f>
        <v>#REF!</v>
      </c>
      <c r="C160" s="4" t="e">
        <f>VLOOKUP(Просрочка!A160,БД!$A$2:$C$1970,3,FALSE)</f>
        <v>#REF!</v>
      </c>
      <c r="D160" s="4" t="e">
        <f>VLOOKUP(Просрочка!A160,БД!$A$2:$E$1970,5,FALSE)</f>
        <v>#REF!</v>
      </c>
      <c r="E160" s="4" t="e">
        <f>VLOOKUP(Просрочка!A160,БД!$A$2:$M$1970,13,FALSE)</f>
        <v>#REF!</v>
      </c>
      <c r="F160" s="8" t="e">
        <f>VLOOKUP(Просрочка!A160,БД!$A$2:$L$1970,12,FALSE)</f>
        <v>#REF!</v>
      </c>
      <c r="G160" s="10" t="e">
        <f>VLOOKUP(Просрочка!A160,БД!$A$2:$J$1970,10,FALSE)</f>
        <v>#REF!</v>
      </c>
    </row>
    <row r="161" spans="1:8" hidden="1" x14ac:dyDescent="0.25">
      <c r="A161" s="75" t="e">
        <f>БД!#REF!</f>
        <v>#REF!</v>
      </c>
      <c r="B161" s="4" t="e">
        <f>VLOOKUP(Просрочка!A161,БД!$A$2:$C$1970,2,FALSE)</f>
        <v>#REF!</v>
      </c>
      <c r="C161" s="4" t="e">
        <f>VLOOKUP(Просрочка!A161,БД!$A$2:$C$1970,3,FALSE)</f>
        <v>#REF!</v>
      </c>
      <c r="D161" s="4" t="e">
        <f>VLOOKUP(Просрочка!A161,БД!$A$2:$E$1970,5,FALSE)</f>
        <v>#REF!</v>
      </c>
      <c r="E161" s="4" t="e">
        <f>VLOOKUP(Просрочка!A161,БД!$A$2:$M$1970,13,FALSE)</f>
        <v>#REF!</v>
      </c>
      <c r="F161" s="8" t="e">
        <f>VLOOKUP(Просрочка!A161,БД!$A$2:$L$1970,12,FALSE)</f>
        <v>#REF!</v>
      </c>
      <c r="G161" s="10" t="e">
        <f>VLOOKUP(Просрочка!A161,БД!$A$2:$J$1970,10,FALSE)</f>
        <v>#REF!</v>
      </c>
    </row>
    <row r="162" spans="1:8" hidden="1" x14ac:dyDescent="0.25">
      <c r="A162" s="75" t="e">
        <f>БД!#REF!</f>
        <v>#REF!</v>
      </c>
      <c r="B162" s="4" t="e">
        <f>VLOOKUP(Просрочка!A162,БД!$A$2:$C$1970,2,FALSE)</f>
        <v>#REF!</v>
      </c>
      <c r="C162" s="4" t="e">
        <f>VLOOKUP(Просрочка!A162,БД!$A$2:$C$1970,3,FALSE)</f>
        <v>#REF!</v>
      </c>
      <c r="D162" s="4" t="e">
        <f>VLOOKUP(Просрочка!A162,БД!$A$2:$E$1970,5,FALSE)</f>
        <v>#REF!</v>
      </c>
      <c r="E162" s="4" t="e">
        <f>VLOOKUP(Просрочка!A162,БД!$A$2:$M$1970,13,FALSE)</f>
        <v>#REF!</v>
      </c>
      <c r="F162" s="8" t="e">
        <f>VLOOKUP(Просрочка!A162,БД!$A$2:$L$1970,12,FALSE)</f>
        <v>#REF!</v>
      </c>
      <c r="G162" s="10" t="e">
        <f>VLOOKUP(Просрочка!A162,БД!$A$2:$J$1970,10,FALSE)</f>
        <v>#REF!</v>
      </c>
    </row>
    <row r="163" spans="1:8" ht="30" hidden="1" x14ac:dyDescent="0.25">
      <c r="A163" s="75">
        <f>БД!A138</f>
        <v>136</v>
      </c>
      <c r="B163" s="4" t="str">
        <f>VLOOKUP(Просрочка!A163,БД!$A$2:$C$1970,2,FALSE)</f>
        <v>ТС</v>
      </c>
      <c r="C163" s="4" t="str">
        <f>VLOOKUP(Просрочка!A163,БД!$A$2:$C$1970,3,FALSE)</f>
        <v>Сигнализатор с внешним сенсорным метана SEITRON SGA MET 000 OSE</v>
      </c>
      <c r="D163" s="4">
        <f>VLOOKUP(Просрочка!A163,БД!$A$2:$E$1970,5,FALSE)</f>
        <v>292265</v>
      </c>
      <c r="E163" s="4">
        <f>VLOOKUP(Просрочка!A163,БД!$A$2:$M$1970,13,FALSE)</f>
        <v>414644</v>
      </c>
      <c r="F163" s="8">
        <f>VLOOKUP(Просрочка!A163,БД!$A$2:$L$1970,12,FALSE)</f>
        <v>45614</v>
      </c>
      <c r="G163" s="10">
        <f ca="1">VLOOKUP(Просрочка!A163,БД!$A$2:$J$1970,10,FALSE)</f>
        <v>-192.60646145833016</v>
      </c>
    </row>
    <row r="164" spans="1:8" ht="30" hidden="1" x14ac:dyDescent="0.25">
      <c r="A164" s="75">
        <f>БД!A139</f>
        <v>137</v>
      </c>
      <c r="B164" s="4" t="str">
        <f>VLOOKUP(Просрочка!A164,БД!$A$2:$C$1970,2,FALSE)</f>
        <v>ТС</v>
      </c>
      <c r="C164" s="4" t="str">
        <f>VLOOKUP(Просрочка!A164,БД!$A$2:$C$1970,3,FALSE)</f>
        <v>Сигнализатор с внешним сенсорным метана SEITRON SGA MET 000 OSE</v>
      </c>
      <c r="D164" s="4">
        <f>VLOOKUP(Просрочка!A164,БД!$A$2:$E$1970,5,FALSE)</f>
        <v>0</v>
      </c>
      <c r="E164" s="4">
        <f>VLOOKUP(Просрочка!A164,БД!$A$2:$M$1970,13,FALSE)</f>
        <v>414645</v>
      </c>
      <c r="F164" s="8">
        <f>VLOOKUP(Просрочка!A164,БД!$A$2:$L$1970,12,FALSE)</f>
        <v>45614</v>
      </c>
      <c r="G164" s="10">
        <f ca="1">VLOOKUP(Просрочка!A164,БД!$A$2:$J$1970,10,FALSE)</f>
        <v>-192.60646145833016</v>
      </c>
    </row>
    <row r="165" spans="1:8" ht="30" hidden="1" x14ac:dyDescent="0.25">
      <c r="A165" s="75">
        <f>БД!A140</f>
        <v>138</v>
      </c>
      <c r="B165" s="4" t="str">
        <f>VLOOKUP(Просрочка!A165,БД!$A$2:$C$1970,2,FALSE)</f>
        <v>ТС</v>
      </c>
      <c r="C165" s="4" t="str">
        <f>VLOOKUP(Просрочка!A165,БД!$A$2:$C$1970,3,FALSE)</f>
        <v>Сигнализатор с внешним сенсорным метана SEITRON SGA MET 000 OSE</v>
      </c>
      <c r="D165" s="4">
        <f>VLOOKUP(Просрочка!A165,БД!$A$2:$E$1970,5,FALSE)</f>
        <v>251648</v>
      </c>
      <c r="E165" s="4">
        <f>VLOOKUP(Просрочка!A165,БД!$A$2:$M$1970,13,FALSE)</f>
        <v>414646</v>
      </c>
      <c r="F165" s="8">
        <f>VLOOKUP(Просрочка!A165,БД!$A$2:$L$1970,12,FALSE)</f>
        <v>45614</v>
      </c>
      <c r="G165" s="10">
        <f ca="1">VLOOKUP(Просрочка!A165,БД!$A$2:$J$1970,10,FALSE)</f>
        <v>-192.60646145833016</v>
      </c>
    </row>
    <row r="166" spans="1:8" ht="30" hidden="1" x14ac:dyDescent="0.25">
      <c r="A166" s="75">
        <f>БД!A141</f>
        <v>139</v>
      </c>
      <c r="B166" s="4" t="str">
        <f>VLOOKUP(Просрочка!A166,БД!$A$2:$C$1970,2,FALSE)</f>
        <v>ТС</v>
      </c>
      <c r="C166" s="4" t="str">
        <f>VLOOKUP(Просрочка!A166,БД!$A$2:$C$1970,3,FALSE)</f>
        <v>Сигнализатор с внешним сенсорным метана SEITRON SGA MET 000 OSE</v>
      </c>
      <c r="D166" s="4">
        <f>VLOOKUP(Просрочка!A166,БД!$A$2:$E$1970,5,FALSE)</f>
        <v>335806</v>
      </c>
      <c r="E166" s="4">
        <f>VLOOKUP(Просрочка!A166,БД!$A$2:$M$1970,13,FALSE)</f>
        <v>414647</v>
      </c>
      <c r="F166" s="8">
        <f>VLOOKUP(Просрочка!A166,БД!$A$2:$L$1970,12,FALSE)</f>
        <v>45614</v>
      </c>
      <c r="G166" s="10">
        <f ca="1">VLOOKUP(Просрочка!A166,БД!$A$2:$J$1970,10,FALSE)</f>
        <v>-192.60646145833016</v>
      </c>
    </row>
    <row r="167" spans="1:8" ht="30" hidden="1" x14ac:dyDescent="0.25">
      <c r="A167" s="75">
        <f>БД!A142</f>
        <v>140</v>
      </c>
      <c r="B167" s="4" t="str">
        <f>VLOOKUP(Просрочка!A167,БД!$A$2:$C$1970,2,FALSE)</f>
        <v>ТС</v>
      </c>
      <c r="C167" s="4" t="str">
        <f>VLOOKUP(Просрочка!A167,БД!$A$2:$C$1970,3,FALSE)</f>
        <v>Сигнализатор с внешним сенсорным метана SEITRON SGA MET 000 OSE</v>
      </c>
      <c r="D167" s="4">
        <f>VLOOKUP(Просрочка!A167,БД!$A$2:$E$1970,5,FALSE)</f>
        <v>251670</v>
      </c>
      <c r="E167" s="4">
        <f>VLOOKUP(Просрочка!A167,БД!$A$2:$M$1970,13,FALSE)</f>
        <v>414648</v>
      </c>
      <c r="F167" s="8">
        <f>VLOOKUP(Просрочка!A167,БД!$A$2:$L$1970,12,FALSE)</f>
        <v>45614</v>
      </c>
      <c r="G167" s="10">
        <f ca="1">VLOOKUP(Просрочка!A167,БД!$A$2:$J$1970,10,FALSE)</f>
        <v>-192.60646145833016</v>
      </c>
    </row>
    <row r="168" spans="1:8" ht="30" hidden="1" x14ac:dyDescent="0.25">
      <c r="A168" s="75">
        <f>БД!A143</f>
        <v>141</v>
      </c>
      <c r="B168" s="4" t="str">
        <f>VLOOKUP(Просрочка!A168,БД!$A$2:$C$1970,2,FALSE)</f>
        <v>ТС</v>
      </c>
      <c r="C168" s="4" t="str">
        <f>VLOOKUP(Просрочка!A168,БД!$A$2:$C$1970,3,FALSE)</f>
        <v>SEITRON Сигнализатор угарного газа SEGUGION CO</v>
      </c>
      <c r="D168" s="4">
        <f>VLOOKUP(Просрочка!A168,БД!$A$2:$E$1970,5,FALSE)</f>
        <v>0</v>
      </c>
      <c r="E168" s="4">
        <f>VLOOKUP(Просрочка!A168,БД!$A$2:$M$1970,13,FALSE)</f>
        <v>292263</v>
      </c>
      <c r="F168" s="8">
        <f>VLOOKUP(Просрочка!A168,БД!$A$2:$L$1970,12,FALSE)</f>
        <v>45954</v>
      </c>
      <c r="G168" s="10">
        <f ca="1">VLOOKUP(Просрочка!A168,БД!$A$2:$J$1970,10,FALSE)</f>
        <v>147.39353854166984</v>
      </c>
    </row>
    <row r="169" spans="1:8" ht="30" hidden="1" x14ac:dyDescent="0.25">
      <c r="A169" s="75">
        <f>БД!A144</f>
        <v>142</v>
      </c>
      <c r="B169" s="4" t="str">
        <f>VLOOKUP(Просрочка!A169,БД!$A$2:$C$1970,2,FALSE)</f>
        <v>ТС</v>
      </c>
      <c r="C169" s="4" t="str">
        <f>VLOOKUP(Просрочка!A169,БД!$A$2:$C$1970,3,FALSE)</f>
        <v>SEITRON Сигнализатор угарного газа SEGUGION CO</v>
      </c>
      <c r="D169" s="4" t="str">
        <f>VLOOKUP(Просрочка!A169,БД!$A$2:$E$1970,5,FALSE)</f>
        <v>Подменный фонд</v>
      </c>
      <c r="E169" s="4">
        <f>VLOOKUP(Просрочка!A169,БД!$A$2:$M$1970,13,FALSE)</f>
        <v>292267</v>
      </c>
      <c r="F169" s="8">
        <f>VLOOKUP(Просрочка!A169,БД!$A$2:$L$1970,12,FALSE)</f>
        <v>45614</v>
      </c>
      <c r="G169" s="10">
        <f ca="1">VLOOKUP(Просрочка!A169,БД!$A$2:$J$1970,10,FALSE)</f>
        <v>-192.60646145833016</v>
      </c>
      <c r="H169" s="4"/>
    </row>
    <row r="170" spans="1:8" ht="30" hidden="1" x14ac:dyDescent="0.25">
      <c r="A170" s="75">
        <f>БД!A145</f>
        <v>143</v>
      </c>
      <c r="B170" s="4" t="str">
        <f>VLOOKUP(Просрочка!A170,БД!$A$2:$C$1970,2,FALSE)</f>
        <v>ТС</v>
      </c>
      <c r="C170" s="4" t="str">
        <f>VLOOKUP(Просрочка!A170,БД!$A$2:$C$1970,3,FALSE)</f>
        <v>SEITRON Сигнализатор угарного газа SEGUGION CO</v>
      </c>
      <c r="D170" s="4" t="str">
        <f>VLOOKUP(Просрочка!A170,БД!$A$2:$E$1970,5,FALSE)</f>
        <v>Подменный фонд</v>
      </c>
      <c r="E170" s="4">
        <f>VLOOKUP(Просрочка!A170,БД!$A$2:$M$1970,13,FALSE)</f>
        <v>465313</v>
      </c>
      <c r="F170" s="8">
        <f>VLOOKUP(Просрочка!A170,БД!$A$2:$L$1970,12,FALSE)</f>
        <v>45614</v>
      </c>
      <c r="G170" s="10">
        <f ca="1">VLOOKUP(Просрочка!A170,БД!$A$2:$J$1970,10,FALSE)</f>
        <v>-192.60646145833016</v>
      </c>
      <c r="H170" s="4"/>
    </row>
    <row r="171" spans="1:8" ht="30" hidden="1" x14ac:dyDescent="0.25">
      <c r="A171" s="75">
        <f>БД!A146</f>
        <v>144</v>
      </c>
      <c r="B171" s="4" t="str">
        <f>VLOOKUP(Просрочка!A171,БД!$A$2:$C$1970,2,FALSE)</f>
        <v>ТС</v>
      </c>
      <c r="C171" s="4" t="str">
        <f>VLOOKUP(Просрочка!A171,БД!$A$2:$C$1970,3,FALSE)</f>
        <v>SEITRON Сигнализатор угарного газа SEGUGION CO</v>
      </c>
      <c r="D171" s="4" t="str">
        <f>VLOOKUP(Просрочка!A171,БД!$A$2:$E$1970,5,FALSE)</f>
        <v>Подменный фонд</v>
      </c>
      <c r="E171" s="4" t="str">
        <f>VLOOKUP(Просрочка!A171,БД!$A$2:$M$1970,13,FALSE)</f>
        <v>_0714</v>
      </c>
      <c r="F171" s="8">
        <f>VLOOKUP(Просрочка!A171,БД!$A$2:$L$1970,12,FALSE)</f>
        <v>44952</v>
      </c>
      <c r="G171" s="10">
        <f ca="1">VLOOKUP(Просрочка!A171,БД!$A$2:$J$1970,10,FALSE)</f>
        <v>-854.60646145833016</v>
      </c>
      <c r="H171" s="4"/>
    </row>
    <row r="172" spans="1:8" ht="30" hidden="1" x14ac:dyDescent="0.25">
      <c r="A172" s="75">
        <f>БД!A147</f>
        <v>145</v>
      </c>
      <c r="B172" s="4" t="str">
        <f>VLOOKUP(Просрочка!A172,БД!$A$2:$C$1970,2,FALSE)</f>
        <v>ТС</v>
      </c>
      <c r="C172" s="4" t="str">
        <f>VLOOKUP(Просрочка!A172,БД!$A$2:$C$1970,3,FALSE)</f>
        <v>SEITRON Сигнализатор угарного газа SEGUGION CO</v>
      </c>
      <c r="D172" s="4" t="str">
        <f>VLOOKUP(Просрочка!A172,БД!$A$2:$E$1970,5,FALSE)</f>
        <v>414648 подменный фонд</v>
      </c>
      <c r="E172" s="4">
        <f>VLOOKUP(Просрочка!A172,БД!$A$2:$M$1970,13,FALSE)</f>
        <v>251670</v>
      </c>
      <c r="F172" s="8">
        <f>VLOOKUP(Просрочка!A172,БД!$A$2:$L$1970,12,FALSE)</f>
        <v>45614</v>
      </c>
      <c r="G172" s="10">
        <f ca="1">VLOOKUP(Просрочка!A172,БД!$A$2:$J$1970,10,FALSE)</f>
        <v>-192.60646145833016</v>
      </c>
      <c r="H172" s="4"/>
    </row>
    <row r="173" spans="1:8" ht="30" hidden="1" x14ac:dyDescent="0.25">
      <c r="A173" s="75">
        <f>БД!A148</f>
        <v>146</v>
      </c>
      <c r="B173" s="4" t="str">
        <f>VLOOKUP(Просрочка!A173,БД!$A$2:$C$1970,2,FALSE)</f>
        <v>ТС</v>
      </c>
      <c r="C173" s="4" t="str">
        <f>VLOOKUP(Просрочка!A173,БД!$A$2:$C$1970,3,FALSE)</f>
        <v>SEITRON Сигнализатор угарного газа SEGUGION CO</v>
      </c>
      <c r="D173" s="4">
        <f>VLOOKUP(Просрочка!A173,БД!$A$2:$E$1970,5,FALSE)</f>
        <v>336107</v>
      </c>
      <c r="E173" s="4">
        <f>VLOOKUP(Просрочка!A173,БД!$A$2:$M$1970,13,FALSE)</f>
        <v>292543</v>
      </c>
      <c r="F173" s="8">
        <f>VLOOKUP(Просрочка!A173,БД!$A$2:$L$1970,12,FALSE)</f>
        <v>45954</v>
      </c>
      <c r="G173" s="10">
        <f ca="1">VLOOKUP(Просрочка!A173,БД!$A$2:$J$1970,10,FALSE)</f>
        <v>147.39353854166984</v>
      </c>
      <c r="H173" s="4"/>
    </row>
    <row r="174" spans="1:8" ht="30" hidden="1" x14ac:dyDescent="0.25">
      <c r="A174" s="75">
        <f>БД!A149</f>
        <v>147</v>
      </c>
      <c r="B174" s="4" t="str">
        <f>VLOOKUP(Просрочка!A174,БД!$A$2:$C$1970,2,FALSE)</f>
        <v>ТС</v>
      </c>
      <c r="C174" s="4" t="str">
        <f>VLOOKUP(Просрочка!A174,БД!$A$2:$C$1970,3,FALSE)</f>
        <v>SEITRON Сигнализатор угарного газа SEGUGION CO</v>
      </c>
      <c r="D174" s="4" t="str">
        <f>VLOOKUP(Просрочка!A174,БД!$A$2:$E$1970,5,FALSE)</f>
        <v>414646 подменный фонд</v>
      </c>
      <c r="E174" s="4">
        <f>VLOOKUP(Просрочка!A174,БД!$A$2:$M$1970,13,FALSE)</f>
        <v>251648</v>
      </c>
      <c r="F174" s="8">
        <f>VLOOKUP(Просрочка!A174,БД!$A$2:$L$1970,12,FALSE)</f>
        <v>45614</v>
      </c>
      <c r="G174" s="10">
        <f ca="1">VLOOKUP(Просрочка!A174,БД!$A$2:$J$1970,10,FALSE)</f>
        <v>-192.60646145833016</v>
      </c>
      <c r="H174" s="64" t="s">
        <v>1471</v>
      </c>
    </row>
    <row r="175" spans="1:8" ht="30" hidden="1" x14ac:dyDescent="0.25">
      <c r="A175" s="75">
        <f>БД!A150</f>
        <v>148</v>
      </c>
      <c r="B175" s="4" t="str">
        <f>VLOOKUP(Просрочка!A175,БД!$A$2:$C$1970,2,FALSE)</f>
        <v>ТС</v>
      </c>
      <c r="C175" s="4" t="str">
        <f>VLOOKUP(Просрочка!A175,БД!$A$2:$C$1970,3,FALSE)</f>
        <v>SEITRON Сигнализатор угарного газа SEGUGION CO</v>
      </c>
      <c r="D175" s="4" t="str">
        <f>VLOOKUP(Просрочка!A175,БД!$A$2:$E$1970,5,FALSE)</f>
        <v>414647 подменный фонд</v>
      </c>
      <c r="E175" s="4">
        <f>VLOOKUP(Просрочка!A175,БД!$A$2:$M$1970,13,FALSE)</f>
        <v>335806</v>
      </c>
      <c r="F175" s="8">
        <f>VLOOKUP(Просрочка!A175,БД!$A$2:$L$1970,12,FALSE)</f>
        <v>45614</v>
      </c>
      <c r="G175" s="10">
        <f ca="1">VLOOKUP(Просрочка!A175,БД!$A$2:$J$1970,10,FALSE)</f>
        <v>-192.60646145833016</v>
      </c>
    </row>
    <row r="176" spans="1:8" ht="30" hidden="1" x14ac:dyDescent="0.25">
      <c r="A176" s="75">
        <f>БД!A151</f>
        <v>149</v>
      </c>
      <c r="B176" s="4" t="str">
        <f>VLOOKUP(Просрочка!A176,БД!$A$2:$C$1970,2,FALSE)</f>
        <v>ТС</v>
      </c>
      <c r="C176" s="4" t="str">
        <f>VLOOKUP(Просрочка!A176,БД!$A$2:$C$1970,3,FALSE)</f>
        <v>SEITRON Сигнализатор угарного газа SEGUGION CO</v>
      </c>
      <c r="D176" s="4" t="str">
        <f>VLOOKUP(Просрочка!A176,БД!$A$2:$E$1970,5,FALSE)</f>
        <v>414644 подменный фонд</v>
      </c>
      <c r="E176" s="4">
        <f>VLOOKUP(Просрочка!A176,БД!$A$2:$M$1970,13,FALSE)</f>
        <v>292265</v>
      </c>
      <c r="F176" s="8">
        <f>VLOOKUP(Просрочка!A176,БД!$A$2:$L$1970,12,FALSE)</f>
        <v>45614</v>
      </c>
      <c r="G176" s="10">
        <f ca="1">VLOOKUP(Просрочка!A176,БД!$A$2:$J$1970,10,FALSE)</f>
        <v>-192.60646145833016</v>
      </c>
      <c r="H176"/>
    </row>
    <row r="177" spans="1:8" ht="30" hidden="1" x14ac:dyDescent="0.25">
      <c r="A177" s="75">
        <f>БД!A152</f>
        <v>150</v>
      </c>
      <c r="B177" s="4" t="str">
        <f>VLOOKUP(Просрочка!A177,БД!$A$2:$C$1970,2,FALSE)</f>
        <v>ТС</v>
      </c>
      <c r="C177" s="4" t="str">
        <f>VLOOKUP(Просрочка!A177,БД!$A$2:$C$1970,3,FALSE)</f>
        <v>SEITRON Сигнализатор угарного газа SEGUGION CO</v>
      </c>
      <c r="D177" s="4">
        <f>VLOOKUP(Просрочка!A177,БД!$A$2:$E$1970,5,FALSE)</f>
        <v>336105</v>
      </c>
      <c r="E177" s="4">
        <f>VLOOKUP(Просрочка!A177,БД!$A$2:$M$1970,13,FALSE)</f>
        <v>251635</v>
      </c>
      <c r="F177" s="8">
        <f>VLOOKUP(Просрочка!A177,БД!$A$2:$L$1970,12,FALSE)</f>
        <v>45954</v>
      </c>
      <c r="G177" s="10">
        <f ca="1">VLOOKUP(Просрочка!A177,БД!$A$2:$J$1970,10,FALSE)</f>
        <v>147.39353854166984</v>
      </c>
    </row>
    <row r="178" spans="1:8" ht="30" hidden="1" x14ac:dyDescent="0.25">
      <c r="A178" s="75">
        <f>БД!A153</f>
        <v>151</v>
      </c>
      <c r="B178" s="4" t="str">
        <f>VLOOKUP(Просрочка!A178,БД!$A$2:$C$1970,2,FALSE)</f>
        <v>ТС</v>
      </c>
      <c r="C178" s="4" t="str">
        <f>VLOOKUP(Просрочка!A178,БД!$A$2:$C$1970,3,FALSE)</f>
        <v>SEITRON Сигнализатор угарного газа SEGUGION CO</v>
      </c>
      <c r="D178" s="4">
        <f>VLOOKUP(Просрочка!A178,БД!$A$2:$E$1970,5,FALSE)</f>
        <v>0</v>
      </c>
      <c r="E178" s="4">
        <f>VLOOKUP(Просрочка!A178,БД!$A$2:$M$1970,13,FALSE)</f>
        <v>335824</v>
      </c>
      <c r="F178" s="8">
        <f>VLOOKUP(Просрочка!A178,БД!$A$2:$L$1970,12,FALSE)</f>
        <v>45954</v>
      </c>
      <c r="G178" s="10">
        <f ca="1">VLOOKUP(Просрочка!A178,БД!$A$2:$J$1970,10,FALSE)</f>
        <v>147.39353854166984</v>
      </c>
    </row>
    <row r="179" spans="1:8" ht="30" hidden="1" x14ac:dyDescent="0.25">
      <c r="A179" s="75">
        <f>БД!A154</f>
        <v>152</v>
      </c>
      <c r="B179" s="4" t="str">
        <f>VLOOKUP(Просрочка!A179,БД!$A$2:$C$1970,2,FALSE)</f>
        <v>ТС</v>
      </c>
      <c r="C179" s="4" t="str">
        <f>VLOOKUP(Просрочка!A179,БД!$A$2:$C$1970,3,FALSE)</f>
        <v>Сигнализатор с внешним сенсорным метана SEITRON SGA MET 000 OSE</v>
      </c>
      <c r="D179" s="4">
        <f>VLOOKUP(Просрочка!A179,БД!$A$2:$E$1970,5,FALSE)</f>
        <v>0</v>
      </c>
      <c r="E179" s="4">
        <f>VLOOKUP(Просрочка!A179,БД!$A$2:$M$1970,13,FALSE)</f>
        <v>336107</v>
      </c>
      <c r="F179" s="8">
        <f>VLOOKUP(Просрочка!A179,БД!$A$2:$L$1970,12,FALSE)</f>
        <v>45272</v>
      </c>
      <c r="G179" s="10">
        <f ca="1">VLOOKUP(Просрочка!A179,БД!$A$2:$J$1970,10,FALSE)</f>
        <v>-534.60646145833016</v>
      </c>
    </row>
    <row r="180" spans="1:8" hidden="1" x14ac:dyDescent="0.25">
      <c r="A180" s="75" t="e">
        <f>БД!#REF!</f>
        <v>#REF!</v>
      </c>
      <c r="B180" s="4" t="e">
        <f>VLOOKUP(Просрочка!A180,БД!$A$2:$C$1970,2,FALSE)</f>
        <v>#REF!</v>
      </c>
      <c r="C180" s="4" t="e">
        <f>VLOOKUP(Просрочка!A180,БД!$A$2:$C$1970,3,FALSE)</f>
        <v>#REF!</v>
      </c>
      <c r="D180" s="4" t="e">
        <f>VLOOKUP(Просрочка!A180,БД!$A$2:$E$1970,5,FALSE)</f>
        <v>#REF!</v>
      </c>
      <c r="E180" s="4" t="e">
        <f>VLOOKUP(Просрочка!A180,БД!$A$2:$M$1970,13,FALSE)</f>
        <v>#REF!</v>
      </c>
      <c r="F180" s="8" t="e">
        <f>VLOOKUP(Просрочка!A180,БД!$A$2:$L$1970,12,FALSE)</f>
        <v>#REF!</v>
      </c>
      <c r="G180" s="10" t="e">
        <f>VLOOKUP(Просрочка!A180,БД!$A$2:$J$1970,10,FALSE)</f>
        <v>#REF!</v>
      </c>
    </row>
    <row r="181" spans="1:8" hidden="1" x14ac:dyDescent="0.25">
      <c r="A181" s="75" t="e">
        <f>БД!#REF!</f>
        <v>#REF!</v>
      </c>
      <c r="B181" s="4" t="e">
        <f>VLOOKUP(Просрочка!A181,БД!$A$2:$C$1970,2,FALSE)</f>
        <v>#REF!</v>
      </c>
      <c r="C181" s="4" t="e">
        <f>VLOOKUP(Просрочка!A181,БД!$A$2:$C$1970,3,FALSE)</f>
        <v>#REF!</v>
      </c>
      <c r="D181" s="4" t="e">
        <f>VLOOKUP(Просрочка!A181,БД!$A$2:$E$1970,5,FALSE)</f>
        <v>#REF!</v>
      </c>
      <c r="E181" s="4" t="e">
        <f>VLOOKUP(Просрочка!A181,БД!$A$2:$M$1970,13,FALSE)</f>
        <v>#REF!</v>
      </c>
      <c r="F181" s="8" t="e">
        <f>VLOOKUP(Просрочка!A181,БД!$A$2:$L$1970,12,FALSE)</f>
        <v>#REF!</v>
      </c>
      <c r="G181" s="10" t="e">
        <f>VLOOKUP(Просрочка!A181,БД!$A$2:$J$1970,10,FALSE)</f>
        <v>#REF!</v>
      </c>
    </row>
    <row r="182" spans="1:8" ht="30" hidden="1" x14ac:dyDescent="0.25">
      <c r="A182" s="75">
        <f>БД!A155</f>
        <v>153</v>
      </c>
      <c r="B182" s="4" t="str">
        <f>VLOOKUP(Просрочка!A182,БД!$A$2:$C$1970,2,FALSE)</f>
        <v>ТС</v>
      </c>
      <c r="C182" s="4" t="str">
        <f>VLOOKUP(Просрочка!A182,БД!$A$2:$C$1970,3,FALSE)</f>
        <v>Сигнализатор с внешним сенсорным метана SEITRON SGA MET 000 OSE</v>
      </c>
      <c r="D182" s="4">
        <f>VLOOKUP(Просрочка!A182,БД!$A$2:$E$1970,5,FALSE)</f>
        <v>0</v>
      </c>
      <c r="E182" s="4">
        <f>VLOOKUP(Просрочка!A182,БД!$A$2:$M$1970,13,FALSE)</f>
        <v>336100</v>
      </c>
      <c r="F182" s="8">
        <f>VLOOKUP(Просрочка!A182,БД!$A$2:$L$1970,12,FALSE)</f>
        <v>45272</v>
      </c>
      <c r="G182" s="10">
        <f ca="1">VLOOKUP(Просрочка!A182,БД!$A$2:$J$1970,10,FALSE)</f>
        <v>-534.60646145833016</v>
      </c>
    </row>
    <row r="183" spans="1:8" ht="30" hidden="1" x14ac:dyDescent="0.25">
      <c r="A183" s="75">
        <f>БД!A156</f>
        <v>154</v>
      </c>
      <c r="B183" s="4" t="str">
        <f>VLOOKUP(Просрочка!A183,БД!$A$2:$C$1970,2,FALSE)</f>
        <v>ТС</v>
      </c>
      <c r="C183" s="4" t="str">
        <f>VLOOKUP(Просрочка!A183,БД!$A$2:$C$1970,3,FALSE)</f>
        <v>SEITRON Сигнализатор угарного газа SEGUGION CO</v>
      </c>
      <c r="D183" s="4">
        <f>VLOOKUP(Просрочка!A183,БД!$A$2:$E$1970,5,FALSE)</f>
        <v>414648</v>
      </c>
      <c r="E183" s="4">
        <f>VLOOKUP(Просрочка!A183,БД!$A$2:$M$1970,13,FALSE)</f>
        <v>335811</v>
      </c>
      <c r="F183" s="8">
        <f>VLOOKUP(Просрочка!A183,БД!$A$2:$L$1970,12,FALSE)</f>
        <v>45954</v>
      </c>
      <c r="G183" s="10">
        <f ca="1">VLOOKUP(Просрочка!A183,БД!$A$2:$J$1970,10,FALSE)</f>
        <v>147.39353854166984</v>
      </c>
    </row>
    <row r="184" spans="1:8" ht="45" x14ac:dyDescent="0.25">
      <c r="A184" s="75">
        <f>БД!A157</f>
        <v>155</v>
      </c>
      <c r="B184" s="4" t="str">
        <f>VLOOKUP(Просрочка!A184,БД!$A$2:$C$1970,2,FALSE)</f>
        <v>ТС</v>
      </c>
      <c r="C184" s="4" t="str">
        <f>VLOOKUP(Просрочка!A184,БД!$A$2:$C$1970,3,FALSE)</f>
        <v>SEITRON Сигнализатор угарного газа SEGUGION CO</v>
      </c>
      <c r="D184" s="4">
        <f>VLOOKUP(Просрочка!A184,БД!$A$2:$E$1970,5,FALSE)</f>
        <v>336102</v>
      </c>
      <c r="E184" s="4">
        <f>VLOOKUP(Просрочка!A184,БД!$A$2:$M$1970,13,FALSE)</f>
        <v>335825</v>
      </c>
      <c r="F184" s="8">
        <f>VLOOKUP(Просрочка!A184,БД!$A$2:$L$1970,12,FALSE)</f>
        <v>45954</v>
      </c>
      <c r="G184" s="10">
        <f ca="1">VLOOKUP(Просрочка!A184,БД!$A$2:$J$1970,10,FALSE)</f>
        <v>147.39353854166984</v>
      </c>
      <c r="H184" s="64" t="s">
        <v>1547</v>
      </c>
    </row>
    <row r="185" spans="1:8" ht="30" hidden="1" x14ac:dyDescent="0.25">
      <c r="A185" s="75">
        <f>БД!A158</f>
        <v>156</v>
      </c>
      <c r="B185" s="4" t="str">
        <f>VLOOKUP(Просрочка!A185,БД!$A$2:$C$1970,2,FALSE)</f>
        <v>ТС</v>
      </c>
      <c r="C185" s="4" t="str">
        <f>VLOOKUP(Просрочка!A185,БД!$A$2:$C$1970,3,FALSE)</f>
        <v>Сигнализатор с внешним сенсорным метана SEITRON SGA MET 000 OSE</v>
      </c>
      <c r="D185" s="4">
        <f>VLOOKUP(Просрочка!A185,БД!$A$2:$E$1970,5,FALSE)</f>
        <v>0</v>
      </c>
      <c r="E185" s="4">
        <f>VLOOKUP(Просрочка!A185,БД!$A$2:$M$1970,13,FALSE)</f>
        <v>336105</v>
      </c>
      <c r="F185" s="8">
        <f>VLOOKUP(Просрочка!A185,БД!$A$2:$L$1970,12,FALSE)</f>
        <v>45272</v>
      </c>
      <c r="G185" s="10">
        <f ca="1">VLOOKUP(Просрочка!A185,БД!$A$2:$J$1970,10,FALSE)</f>
        <v>-534.60646145833016</v>
      </c>
    </row>
    <row r="186" spans="1:8" ht="45" x14ac:dyDescent="0.25">
      <c r="A186" s="75">
        <f>БД!A159</f>
        <v>157</v>
      </c>
      <c r="B186" s="4" t="str">
        <f>VLOOKUP(Просрочка!A186,БД!$A$2:$C$1970,2,FALSE)</f>
        <v>ТС</v>
      </c>
      <c r="C186" s="4" t="str">
        <f>VLOOKUP(Просрочка!A186,БД!$A$2:$C$1970,3,FALSE)</f>
        <v>SEITRON Сигнализатор угарного газа SEGUGION CO</v>
      </c>
      <c r="D186" s="4">
        <f>VLOOKUP(Просрочка!A186,БД!$A$2:$E$1970,5,FALSE)</f>
        <v>0</v>
      </c>
      <c r="E186" s="4">
        <f>VLOOKUP(Просрочка!A186,БД!$A$2:$M$1970,13,FALSE)</f>
        <v>335807</v>
      </c>
      <c r="F186" s="8">
        <f>VLOOKUP(Просрочка!A186,БД!$A$2:$L$1970,12,FALSE)</f>
        <v>45954</v>
      </c>
      <c r="G186" s="10">
        <f ca="1">VLOOKUP(Просрочка!A186,БД!$A$2:$J$1970,10,FALSE)</f>
        <v>147.39353854166984</v>
      </c>
      <c r="H186" s="64" t="s">
        <v>1548</v>
      </c>
    </row>
    <row r="187" spans="1:8" ht="30" hidden="1" x14ac:dyDescent="0.25">
      <c r="A187" s="75">
        <f>БД!A160</f>
        <v>158</v>
      </c>
      <c r="B187" s="4" t="str">
        <f>VLOOKUP(Просрочка!A187,БД!$A$2:$C$1970,2,FALSE)</f>
        <v>ТС</v>
      </c>
      <c r="C187" s="4" t="str">
        <f>VLOOKUP(Просрочка!A187,БД!$A$2:$C$1970,3,FALSE)</f>
        <v>Сигнализатор с внешним сенсорным метана SEITRON SGA MET 000 OSE</v>
      </c>
      <c r="D187" s="4">
        <f>VLOOKUP(Просрочка!A187,БД!$A$2:$E$1970,5,FALSE)</f>
        <v>0</v>
      </c>
      <c r="E187" s="4">
        <f>VLOOKUP(Просрочка!A187,БД!$A$2:$M$1970,13,FALSE)</f>
        <v>336103</v>
      </c>
      <c r="F187" s="8">
        <f>VLOOKUP(Просрочка!A187,БД!$A$2:$L$1970,12,FALSE)</f>
        <v>45272</v>
      </c>
      <c r="G187" s="10">
        <f ca="1">VLOOKUP(Просрочка!A187,БД!$A$2:$J$1970,10,FALSE)</f>
        <v>-534.60646145833016</v>
      </c>
    </row>
    <row r="188" spans="1:8" ht="30" hidden="1" x14ac:dyDescent="0.25">
      <c r="A188" s="75">
        <f>БД!A161</f>
        <v>159</v>
      </c>
      <c r="B188" s="4" t="str">
        <f>VLOOKUP(Просрочка!A188,БД!$A$2:$C$1970,2,FALSE)</f>
        <v>ТС</v>
      </c>
      <c r="C188" s="4" t="str">
        <f>VLOOKUP(Просрочка!A188,БД!$A$2:$C$1970,3,FALSE)</f>
        <v>Анализатор жидкости Seven Compact модель S220</v>
      </c>
      <c r="D188" s="4" t="str">
        <f>VLOOKUP(Просрочка!A188,БД!$A$2:$E$1970,5,FALSE)</f>
        <v>рн</v>
      </c>
      <c r="E188" s="4" t="str">
        <f>VLOOKUP(Просрочка!A188,БД!$A$2:$M$1970,13,FALSE)</f>
        <v>В321362745</v>
      </c>
      <c r="F188" s="8">
        <f>VLOOKUP(Просрочка!A188,БД!$A$2:$L$1970,12,FALSE)</f>
        <v>46054</v>
      </c>
      <c r="G188" s="10">
        <f ca="1">VLOOKUP(Просрочка!A188,БД!$A$2:$J$1970,10,FALSE)</f>
        <v>247.39353854166984</v>
      </c>
      <c r="H188" s="4"/>
    </row>
    <row r="189" spans="1:8" ht="30" hidden="1" x14ac:dyDescent="0.25">
      <c r="A189" s="75">
        <f>БД!A162</f>
        <v>160</v>
      </c>
      <c r="B189" s="4" t="str">
        <f>VLOOKUP(Просрочка!A189,БД!$A$2:$C$1970,2,FALSE)</f>
        <v>ТС</v>
      </c>
      <c r="C189" s="4" t="str">
        <f>VLOOKUP(Просрочка!A189,БД!$A$2:$C$1970,3,FALSE)</f>
        <v>Анализатор жидкости Seven Compact модель S220</v>
      </c>
      <c r="D189" s="4" t="str">
        <f>VLOOKUP(Просрочка!A189,БД!$A$2:$E$1970,5,FALSE)</f>
        <v>рн</v>
      </c>
      <c r="E189" s="4" t="str">
        <f>VLOOKUP(Просрочка!A189,БД!$A$2:$M$1970,13,FALSE)</f>
        <v>В349052611</v>
      </c>
      <c r="F189" s="8">
        <f>VLOOKUP(Просрочка!A189,БД!$A$2:$L$1970,12,FALSE)</f>
        <v>46054</v>
      </c>
      <c r="G189" s="10">
        <f ca="1">VLOOKUP(Просрочка!A189,БД!$A$2:$J$1970,10,FALSE)</f>
        <v>247.39353854166984</v>
      </c>
      <c r="H189" s="4"/>
    </row>
    <row r="190" spans="1:8" ht="30" hidden="1" x14ac:dyDescent="0.25">
      <c r="A190" s="75">
        <f>БД!A163</f>
        <v>161</v>
      </c>
      <c r="B190" s="4" t="str">
        <f>VLOOKUP(Просрочка!A190,БД!$A$2:$C$1970,2,FALSE)</f>
        <v>ТС</v>
      </c>
      <c r="C190" s="4" t="str">
        <f>VLOOKUP(Просрочка!A190,БД!$A$2:$C$1970,3,FALSE)</f>
        <v>Анализатор жидкости Seven Compact модель S230</v>
      </c>
      <c r="D190" s="4" t="str">
        <f>VLOOKUP(Просрочка!A190,БД!$A$2:$E$1970,5,FALSE)</f>
        <v>кондуктометр</v>
      </c>
      <c r="E190" s="4" t="str">
        <f>VLOOKUP(Просрочка!A190,БД!$A$2:$M$1970,13,FALSE)</f>
        <v>В433916239</v>
      </c>
      <c r="F190" s="8">
        <f>VLOOKUP(Просрочка!A190,БД!$A$2:$L$1970,12,FALSE)</f>
        <v>46054</v>
      </c>
      <c r="G190" s="10">
        <f ca="1">VLOOKUP(Просрочка!A190,БД!$A$2:$J$1970,10,FALSE)</f>
        <v>247.39353854166984</v>
      </c>
      <c r="H190" s="4"/>
    </row>
    <row r="191" spans="1:8" hidden="1" x14ac:dyDescent="0.25">
      <c r="A191" s="75">
        <f>БД!A164</f>
        <v>162</v>
      </c>
      <c r="B191" s="4" t="str">
        <f>VLOOKUP(Просрочка!A191,БД!$A$2:$C$1970,2,FALSE)</f>
        <v>ТС</v>
      </c>
      <c r="C191" s="4" t="str">
        <f>VLOOKUP(Просрочка!A191,БД!$A$2:$C$1970,3,FALSE)</f>
        <v>Спектрофотометр DR 3900</v>
      </c>
      <c r="D191" s="4">
        <f>VLOOKUP(Просрочка!A191,БД!$A$2:$E$1970,5,FALSE)</f>
        <v>0</v>
      </c>
      <c r="E191" s="4">
        <f>VLOOKUP(Просрочка!A191,БД!$A$2:$M$1970,13,FALSE)</f>
        <v>2211699</v>
      </c>
      <c r="F191" s="8">
        <f>VLOOKUP(Просрочка!A191,БД!$A$2:$L$1970,12,FALSE)</f>
        <v>46054</v>
      </c>
      <c r="G191" s="10">
        <f ca="1">VLOOKUP(Просрочка!A191,БД!$A$2:$J$1970,10,FALSE)</f>
        <v>247.39353854166984</v>
      </c>
      <c r="H191" s="4"/>
    </row>
    <row r="192" spans="1:8" ht="45" hidden="1" x14ac:dyDescent="0.25">
      <c r="A192" s="75">
        <f>БД!A165</f>
        <v>163</v>
      </c>
      <c r="B192" s="4" t="str">
        <f>VLOOKUP(Просрочка!A192,БД!$A$2:$C$1970,2,FALSE)</f>
        <v>ТС</v>
      </c>
      <c r="C192" s="4" t="str">
        <f>VLOOKUP(Просрочка!A192,БД!$A$2:$C$1970,3,FALSE)</f>
        <v>Газоанализатор-сигнализатор взрывоопасных газов и паров Сигнал-03 (аммиак)</v>
      </c>
      <c r="D192" s="4" t="str">
        <f>VLOOKUP(Просрочка!A192,БД!$A$2:$E$1970,5,FALSE)</f>
        <v>датчики "ДА-2" №2638-1</v>
      </c>
      <c r="E192" s="4">
        <f>VLOOKUP(Просрочка!A192,БД!$A$2:$M$1970,13,FALSE)</f>
        <v>2638</v>
      </c>
      <c r="F192" s="8">
        <f>VLOOKUP(Просрочка!A192,БД!$A$2:$L$1970,12,FALSE)</f>
        <v>44883</v>
      </c>
      <c r="G192" s="10">
        <f ca="1">VLOOKUP(Просрочка!A192,БД!$A$2:$J$1970,10,FALSE)</f>
        <v>-923.60646145833016</v>
      </c>
      <c r="H192" s="4"/>
    </row>
    <row r="193" spans="1:8" ht="45" hidden="1" x14ac:dyDescent="0.25">
      <c r="A193" s="75">
        <f>БД!A166</f>
        <v>164</v>
      </c>
      <c r="B193" s="4" t="str">
        <f>VLOOKUP(Просрочка!A193,БД!$A$2:$C$1970,2,FALSE)</f>
        <v>ТС</v>
      </c>
      <c r="C193" s="4" t="str">
        <f>VLOOKUP(Просрочка!A193,БД!$A$2:$C$1970,3,FALSE)</f>
        <v>Газоанализатор-сигнализатор взрывоопасных газов и паров Сигнал-03 (аммиак)</v>
      </c>
      <c r="D193" s="4" t="str">
        <f>VLOOKUP(Просрочка!A193,БД!$A$2:$E$1970,5,FALSE)</f>
        <v>датчики "ДА-2" №4106-1, 4106-2</v>
      </c>
      <c r="E193" s="4">
        <f>VLOOKUP(Просрочка!A193,БД!$A$2:$M$1970,13,FALSE)</f>
        <v>4106</v>
      </c>
      <c r="F193" s="8">
        <f>VLOOKUP(Просрочка!A193,БД!$A$2:$L$1970,12,FALSE)</f>
        <v>44914</v>
      </c>
      <c r="G193" s="10">
        <f ca="1">VLOOKUP(Просрочка!A193,БД!$A$2:$J$1970,10,FALSE)</f>
        <v>-892.60646145833016</v>
      </c>
    </row>
    <row r="194" spans="1:8" ht="45" hidden="1" x14ac:dyDescent="0.25">
      <c r="A194" s="75">
        <f>БД!A167</f>
        <v>165</v>
      </c>
      <c r="B194" s="4" t="str">
        <f>VLOOKUP(Просрочка!A194,БД!$A$2:$C$1970,2,FALSE)</f>
        <v>ТС</v>
      </c>
      <c r="C194" s="4" t="str">
        <f>VLOOKUP(Просрочка!A194,БД!$A$2:$C$1970,3,FALSE)</f>
        <v>Газоанализатор-сигнализатор взрывоопасных газов и паров Сигнал-03 (аммиак)</v>
      </c>
      <c r="D194" s="4" t="str">
        <f>VLOOKUP(Просрочка!A194,БД!$A$2:$E$1970,5,FALSE)</f>
        <v>датчики "ДА-2" №2635-1, 2635-2</v>
      </c>
      <c r="E194" s="4">
        <f>VLOOKUP(Просрочка!A194,БД!$A$2:$M$1970,13,FALSE)</f>
        <v>2635</v>
      </c>
      <c r="F194" s="8">
        <f>VLOOKUP(Просрочка!A194,БД!$A$2:$L$1970,12,FALSE)</f>
        <v>44883</v>
      </c>
      <c r="G194" s="10">
        <f ca="1">VLOOKUP(Просрочка!A194,БД!$A$2:$J$1970,10,FALSE)</f>
        <v>-923.60646145833016</v>
      </c>
    </row>
    <row r="195" spans="1:8" ht="45" hidden="1" x14ac:dyDescent="0.25">
      <c r="A195" s="75">
        <f>БД!A168</f>
        <v>166</v>
      </c>
      <c r="B195" s="4" t="str">
        <f>VLOOKUP(Просрочка!A195,БД!$A$2:$C$1970,2,FALSE)</f>
        <v>ТС</v>
      </c>
      <c r="C195" s="4" t="str">
        <f>VLOOKUP(Просрочка!A195,БД!$A$2:$C$1970,3,FALSE)</f>
        <v>Газоанализатор-сигнализатор взрывоопасных газов и паров Сигнал-03 (аммиак)</v>
      </c>
      <c r="D195" s="4" t="str">
        <f>VLOOKUP(Просрочка!A195,БД!$A$2:$E$1970,5,FALSE)</f>
        <v>датчики "ДА-2" №4107-1; 4107-2; №4107-3</v>
      </c>
      <c r="E195" s="4">
        <f>VLOOKUP(Просрочка!A195,БД!$A$2:$M$1970,13,FALSE)</f>
        <v>4107</v>
      </c>
      <c r="F195" s="8">
        <f>VLOOKUP(Просрочка!A195,БД!$A$2:$L$1970,12,FALSE)</f>
        <v>45926</v>
      </c>
      <c r="G195" s="10">
        <f ca="1">VLOOKUP(Просрочка!A195,БД!$A$2:$J$1970,10,FALSE)</f>
        <v>119.39353854166984</v>
      </c>
    </row>
    <row r="196" spans="1:8" ht="45" hidden="1" x14ac:dyDescent="0.25">
      <c r="A196" s="75">
        <f>БД!A169</f>
        <v>167</v>
      </c>
      <c r="B196" s="4" t="str">
        <f>VLOOKUP(Просрочка!A196,БД!$A$2:$C$1970,2,FALSE)</f>
        <v>ТС</v>
      </c>
      <c r="C196" s="4" t="str">
        <f>VLOOKUP(Просрочка!A196,БД!$A$2:$C$1970,3,FALSE)</f>
        <v>Газоанализатор-сигнализатор взрывоопасных газов и паров Сигнал-03 (аммиак)</v>
      </c>
      <c r="D196" s="4" t="str">
        <f>VLOOKUP(Просрочка!A196,БД!$A$2:$E$1970,5,FALSE)</f>
        <v>датчики "ДА-2" №4105-1, 4105-2</v>
      </c>
      <c r="E196" s="4">
        <f>VLOOKUP(Просрочка!A196,БД!$A$2:$M$1970,13,FALSE)</f>
        <v>4105</v>
      </c>
      <c r="F196" s="8">
        <f>VLOOKUP(Просрочка!A196,БД!$A$2:$L$1970,12,FALSE)</f>
        <v>45926</v>
      </c>
      <c r="G196" s="10">
        <f ca="1">VLOOKUP(Просрочка!A196,БД!$A$2:$J$1970,10,FALSE)</f>
        <v>119.39353854166984</v>
      </c>
    </row>
    <row r="197" spans="1:8" ht="45" hidden="1" x14ac:dyDescent="0.25">
      <c r="A197" s="75">
        <f>БД!A170</f>
        <v>168</v>
      </c>
      <c r="B197" s="4" t="str">
        <f>VLOOKUP(Просрочка!A197,БД!$A$2:$C$1970,2,FALSE)</f>
        <v>ТС</v>
      </c>
      <c r="C197" s="4" t="str">
        <f>VLOOKUP(Просрочка!A197,БД!$A$2:$C$1970,3,FALSE)</f>
        <v>Газоанализатор-сигнализатор взрывоопасных газов и паров Сигнал-03 (аммиак)</v>
      </c>
      <c r="D197" s="4" t="str">
        <f>VLOOKUP(Просрочка!A197,БД!$A$2:$E$1970,5,FALSE)</f>
        <v>датчики "ДА-2" №3910-1, 3910-2</v>
      </c>
      <c r="E197" s="4">
        <f>VLOOKUP(Просрочка!A197,БД!$A$2:$M$1970,13,FALSE)</f>
        <v>3910</v>
      </c>
      <c r="F197" s="8">
        <f>VLOOKUP(Просрочка!A197,БД!$A$2:$L$1970,12,FALSE)</f>
        <v>44883</v>
      </c>
      <c r="G197" s="10">
        <f ca="1">VLOOKUP(Просрочка!A197,БД!$A$2:$J$1970,10,FALSE)</f>
        <v>-923.60646145833016</v>
      </c>
    </row>
    <row r="198" spans="1:8" ht="45" hidden="1" x14ac:dyDescent="0.25">
      <c r="A198" s="75">
        <f>БД!A171</f>
        <v>169</v>
      </c>
      <c r="B198" s="4" t="str">
        <f>VLOOKUP(Просрочка!A198,БД!$A$2:$C$1970,2,FALSE)</f>
        <v>ТС</v>
      </c>
      <c r="C198" s="4" t="str">
        <f>VLOOKUP(Просрочка!A198,БД!$A$2:$C$1970,3,FALSE)</f>
        <v>Газоанализатор-сигнализатор взрывоопасных газов и паров Сигнал-03 (аммиак)</v>
      </c>
      <c r="D198" s="4" t="str">
        <f>VLOOKUP(Просрочка!A198,БД!$A$2:$E$1970,5,FALSE)</f>
        <v>датчики "ДА-2" №2637-1, 2637-2, 2637-3</v>
      </c>
      <c r="E198" s="4">
        <f>VLOOKUP(Просрочка!A198,БД!$A$2:$M$1970,13,FALSE)</f>
        <v>2637</v>
      </c>
      <c r="F198" s="8">
        <f>VLOOKUP(Просрочка!A198,БД!$A$2:$L$1970,12,FALSE)</f>
        <v>45926</v>
      </c>
      <c r="G198" s="10">
        <f ca="1">VLOOKUP(Просрочка!A198,БД!$A$2:$J$1970,10,FALSE)</f>
        <v>119.39353854166984</v>
      </c>
      <c r="H198" s="68" t="s">
        <v>385</v>
      </c>
    </row>
    <row r="199" spans="1:8" ht="45" hidden="1" x14ac:dyDescent="0.25">
      <c r="A199" s="75">
        <f>БД!A172</f>
        <v>170</v>
      </c>
      <c r="B199" s="4" t="str">
        <f>VLOOKUP(Просрочка!A199,БД!$A$2:$C$1970,2,FALSE)</f>
        <v>ТС</v>
      </c>
      <c r="C199" s="4" t="str">
        <f>VLOOKUP(Просрочка!A199,БД!$A$2:$C$1970,3,FALSE)</f>
        <v>Газоанализатор-сигнализатор взрывоопасных газов и паров Сигнал-03 (аммиак)</v>
      </c>
      <c r="D199" s="4" t="str">
        <f>VLOOKUP(Просрочка!A199,БД!$A$2:$E$1970,5,FALSE)</f>
        <v>датчики "ДА-2" №2634-1, 2634-2</v>
      </c>
      <c r="E199" s="4">
        <f>VLOOKUP(Просрочка!A199,БД!$A$2:$M$1970,13,FALSE)</f>
        <v>2634</v>
      </c>
      <c r="F199" s="8">
        <f>VLOOKUP(Просрочка!A199,БД!$A$2:$L$1970,12,FALSE)</f>
        <v>45926</v>
      </c>
      <c r="G199" s="10">
        <f ca="1">VLOOKUP(Просрочка!A199,БД!$A$2:$J$1970,10,FALSE)</f>
        <v>119.39353854166984</v>
      </c>
    </row>
    <row r="200" spans="1:8" ht="45" hidden="1" x14ac:dyDescent="0.25">
      <c r="A200" s="75">
        <f>БД!A173</f>
        <v>171</v>
      </c>
      <c r="B200" s="4" t="str">
        <f>VLOOKUP(Просрочка!A200,БД!$A$2:$C$1970,2,FALSE)</f>
        <v>ТС</v>
      </c>
      <c r="C200" s="4" t="str">
        <f>VLOOKUP(Просрочка!A200,БД!$A$2:$C$1970,3,FALSE)</f>
        <v>Газоанализатор-сигнализатор взрывоопасных газов и паров Сигнал-03 (аммиак)</v>
      </c>
      <c r="D200" s="4" t="str">
        <f>VLOOKUP(Просрочка!A200,БД!$A$2:$E$1970,5,FALSE)</f>
        <v>датчик "ДА-2" №3480-1</v>
      </c>
      <c r="E200" s="4">
        <f>VLOOKUP(Просрочка!A200,БД!$A$2:$M$1970,13,FALSE)</f>
        <v>3480</v>
      </c>
      <c r="F200" s="8">
        <f>VLOOKUP(Просрочка!A200,БД!$A$2:$L$1970,12,FALSE)</f>
        <v>45926</v>
      </c>
      <c r="G200" s="10">
        <f ca="1">VLOOKUP(Просрочка!A200,БД!$A$2:$J$1970,10,FALSE)</f>
        <v>119.39353854166984</v>
      </c>
      <c r="H200" s="4"/>
    </row>
    <row r="201" spans="1:8" ht="45" hidden="1" x14ac:dyDescent="0.25">
      <c r="A201" s="75">
        <f>БД!A174</f>
        <v>172</v>
      </c>
      <c r="B201" s="4" t="str">
        <f>VLOOKUP(Просрочка!A201,БД!$A$2:$C$1970,2,FALSE)</f>
        <v>ТС</v>
      </c>
      <c r="C201" s="4" t="str">
        <f>VLOOKUP(Просрочка!A201,БД!$A$2:$C$1970,3,FALSE)</f>
        <v>Газоанализатор-сигнализатор взрывоопасных газов и паров Сигнал-03 (аммиак)</v>
      </c>
      <c r="D201" s="4" t="str">
        <f>VLOOKUP(Просрочка!A201,БД!$A$2:$E$1970,5,FALSE)</f>
        <v>датчики "ДА-2" №2636-1, 2636-2</v>
      </c>
      <c r="E201" s="4">
        <f>VLOOKUP(Просрочка!A201,БД!$A$2:$M$1970,13,FALSE)</f>
        <v>2636</v>
      </c>
      <c r="F201" s="8">
        <f>VLOOKUP(Просрочка!A201,БД!$A$2:$L$1970,12,FALSE)</f>
        <v>45926</v>
      </c>
      <c r="G201" s="10">
        <f ca="1">VLOOKUP(Просрочка!A201,БД!$A$2:$J$1970,10,FALSE)</f>
        <v>119.39353854166984</v>
      </c>
      <c r="H201" s="4"/>
    </row>
    <row r="202" spans="1:8" ht="45" x14ac:dyDescent="0.25">
      <c r="A202" s="75">
        <f>БД!A175</f>
        <v>173</v>
      </c>
      <c r="B202" s="4" t="str">
        <f>VLOOKUP(Просрочка!A202,БД!$A$2:$C$1970,2,FALSE)</f>
        <v>ТС</v>
      </c>
      <c r="C202" s="4" t="str">
        <f>VLOOKUP(Просрочка!A202,БД!$A$2:$C$1970,3,FALSE)</f>
        <v>Газоанализатор-сигнализатор взрывоопасных газов и паров Сигнал-03 (аммиак)</v>
      </c>
      <c r="D202" s="4" t="str">
        <f>VLOOKUP(Просрочка!A202,БД!$A$2:$E$1970,5,FALSE)</f>
        <v>датчики "ДА-2" №3910-3, №4106-3</v>
      </c>
      <c r="E202" s="4">
        <f>VLOOKUP(Просрочка!A202,БД!$A$2:$M$1970,13,FALSE)</f>
        <v>2633</v>
      </c>
      <c r="F202" s="8">
        <f>VLOOKUP(Просрочка!A202,БД!$A$2:$L$1970,12,FALSE)</f>
        <v>45926</v>
      </c>
      <c r="G202" s="10">
        <f ca="1">VLOOKUP(Просрочка!A202,БД!$A$2:$J$1970,10,FALSE)</f>
        <v>119.39353854166984</v>
      </c>
    </row>
    <row r="203" spans="1:8" ht="45" x14ac:dyDescent="0.25">
      <c r="A203" s="75">
        <f>БД!A176</f>
        <v>174</v>
      </c>
      <c r="B203" s="4" t="str">
        <f>VLOOKUP(Просрочка!A203,БД!$A$2:$C$1970,2,FALSE)</f>
        <v>ТС</v>
      </c>
      <c r="C203" s="4" t="str">
        <f>VLOOKUP(Просрочка!A203,БД!$A$2:$C$1970,3,FALSE)</f>
        <v>Газоанализатор-сигнализатор взрывоопасных газов и паров Сигнал-03 (аммиак)</v>
      </c>
      <c r="D203" s="4" t="str">
        <f>VLOOKUP(Просрочка!A203,БД!$A$2:$E$1970,5,FALSE)</f>
        <v>датчики "ДА-2" №4106-2, 3370-2, 3370-3</v>
      </c>
      <c r="E203" s="4">
        <f>VLOOKUP(Просрочка!A203,БД!$A$2:$M$1970,13,FALSE)</f>
        <v>3370</v>
      </c>
      <c r="F203" s="8">
        <f>VLOOKUP(Просрочка!A203,БД!$A$2:$L$1970,12,FALSE)</f>
        <v>45926</v>
      </c>
      <c r="G203" s="10">
        <f ca="1">VLOOKUP(Просрочка!A203,БД!$A$2:$J$1970,10,FALSE)</f>
        <v>119.39353854166984</v>
      </c>
    </row>
    <row r="204" spans="1:8" x14ac:dyDescent="0.25">
      <c r="A204" s="75">
        <f>БД!A177</f>
        <v>175</v>
      </c>
      <c r="B204" s="4" t="str">
        <f>VLOOKUP(Просрочка!A204,БД!$A$2:$C$1970,2,FALSE)</f>
        <v>ПП</v>
      </c>
      <c r="C204" s="4" t="str">
        <f>VLOOKUP(Просрочка!A204,БД!$A$2:$C$1970,3,FALSE)</f>
        <v>Люксометр Testo 540</v>
      </c>
      <c r="D204" s="4">
        <f>VLOOKUP(Просрочка!A204,БД!$A$2:$E$1970,5,FALSE)</f>
        <v>0</v>
      </c>
      <c r="E204" s="4" t="str">
        <f>VLOOKUP(Просрочка!A204,БД!$A$2:$M$1970,13,FALSE)</f>
        <v>39019155/010</v>
      </c>
      <c r="F204" s="8">
        <f>VLOOKUP(Просрочка!A204,БД!$A$2:$L$1970,12,FALSE)</f>
        <v>45874</v>
      </c>
      <c r="G204" s="10">
        <f ca="1">VLOOKUP(Просрочка!A204,БД!$A$2:$J$1970,10,FALSE)</f>
        <v>67.393538541669841</v>
      </c>
    </row>
    <row r="205" spans="1:8" x14ac:dyDescent="0.25">
      <c r="A205" s="75" t="e">
        <f>БД!#REF!</f>
        <v>#REF!</v>
      </c>
      <c r="B205" s="4" t="e">
        <f>VLOOKUP(Просрочка!A205,БД!$A$2:$C$1970,2,FALSE)</f>
        <v>#REF!</v>
      </c>
      <c r="C205" s="4" t="e">
        <f>VLOOKUP(Просрочка!A205,БД!$A$2:$C$1970,3,FALSE)</f>
        <v>#REF!</v>
      </c>
      <c r="D205" s="4" t="e">
        <f>VLOOKUP(Просрочка!A205,БД!$A$2:$E$1970,5,FALSE)</f>
        <v>#REF!</v>
      </c>
      <c r="E205" s="4" t="e">
        <f>VLOOKUP(Просрочка!A205,БД!$A$2:$M$1970,13,FALSE)</f>
        <v>#REF!</v>
      </c>
      <c r="F205" s="8" t="e">
        <f>VLOOKUP(Просрочка!A205,БД!$A$2:$L$1970,12,FALSE)</f>
        <v>#REF!</v>
      </c>
      <c r="G205" s="10" t="e">
        <f>VLOOKUP(Просрочка!A205,БД!$A$2:$J$1970,10,FALSE)</f>
        <v>#REF!</v>
      </c>
    </row>
    <row r="206" spans="1:8" x14ac:dyDescent="0.25">
      <c r="A206" s="75">
        <f>БД!A178</f>
        <v>176</v>
      </c>
      <c r="B206" s="4" t="str">
        <f>VLOOKUP(Просрочка!A206,БД!$A$2:$C$1970,2,FALSE)</f>
        <v>ПП</v>
      </c>
      <c r="C206" s="4" t="str">
        <f>VLOOKUP(Просрочка!A206,БД!$A$2:$C$1970,3,FALSE)</f>
        <v>Термометр Testo 925</v>
      </c>
      <c r="D206" s="4">
        <f>VLOOKUP(Просрочка!A206,БД!$A$2:$E$1970,5,FALSE)</f>
        <v>0</v>
      </c>
      <c r="E206" s="4" t="str">
        <f>VLOOKUP(Просрочка!A206,БД!$A$2:$M$1970,13,FALSE)</f>
        <v>34745417/405</v>
      </c>
      <c r="F206" s="8">
        <f>VLOOKUP(Просрочка!A206,БД!$A$2:$L$1970,12,FALSE)</f>
        <v>45903</v>
      </c>
      <c r="G206" s="10">
        <f ca="1">VLOOKUP(Просрочка!A206,БД!$A$2:$J$1970,10,FALSE)</f>
        <v>96.393538541669841</v>
      </c>
    </row>
    <row r="207" spans="1:8" x14ac:dyDescent="0.25">
      <c r="A207" s="75">
        <f>БД!A179</f>
        <v>177</v>
      </c>
      <c r="B207" s="4" t="str">
        <f>VLOOKUP(Просрочка!A207,БД!$A$2:$C$1970,2,FALSE)</f>
        <v>ПП</v>
      </c>
      <c r="C207" s="4" t="str">
        <f>VLOOKUP(Просрочка!A207,БД!$A$2:$C$1970,3,FALSE)</f>
        <v>Анемометр Testo 410-1 темп</v>
      </c>
      <c r="D207" s="4">
        <f>VLOOKUP(Просрочка!A207,БД!$A$2:$E$1970,5,FALSE)</f>
        <v>0</v>
      </c>
      <c r="E207" s="4" t="str">
        <f>VLOOKUP(Просрочка!A207,БД!$A$2:$M$1970,13,FALSE)</f>
        <v>38489859/0521</v>
      </c>
      <c r="F207" s="8">
        <f>VLOOKUP(Просрочка!A207,БД!$A$2:$L$1970,12,FALSE)</f>
        <v>45905</v>
      </c>
      <c r="G207" s="10">
        <f ca="1">VLOOKUP(Просрочка!A207,БД!$A$2:$J$1970,10,FALSE)</f>
        <v>98.393538541669841</v>
      </c>
    </row>
    <row r="208" spans="1:8" x14ac:dyDescent="0.25">
      <c r="A208" s="75">
        <f>БД!A180</f>
        <v>178</v>
      </c>
      <c r="B208" s="4" t="str">
        <f>VLOOKUP(Просрочка!A208,БД!$A$2:$C$1970,2,FALSE)</f>
        <v>ПП</v>
      </c>
      <c r="C208" s="4" t="str">
        <f>VLOOKUP(Просрочка!A208,БД!$A$2:$C$1970,3,FALSE)</f>
        <v>Анемометр Testo 410-1 скор</v>
      </c>
      <c r="D208" s="4">
        <f>VLOOKUP(Просрочка!A208,БД!$A$2:$E$1970,5,FALSE)</f>
        <v>0</v>
      </c>
      <c r="E208" s="4" t="str">
        <f>VLOOKUP(Просрочка!A208,БД!$A$2:$M$1970,13,FALSE)</f>
        <v>38489859/0521</v>
      </c>
      <c r="F208" s="8">
        <f>VLOOKUP(Просрочка!A208,БД!$A$2:$L$1970,12,FALSE)</f>
        <v>45905</v>
      </c>
      <c r="G208" s="10">
        <f ca="1">VLOOKUP(Просрочка!A208,БД!$A$2:$J$1970,10,FALSE)</f>
        <v>98.393538541669841</v>
      </c>
    </row>
    <row r="209" spans="1:8" x14ac:dyDescent="0.25">
      <c r="A209" s="75">
        <f>БД!A181</f>
        <v>179</v>
      </c>
      <c r="B209" s="4" t="str">
        <f>VLOOKUP(Просрочка!A209,БД!$A$2:$C$1970,2,FALSE)</f>
        <v>ПП</v>
      </c>
      <c r="C209" s="4" t="str">
        <f>VLOOKUP(Просрочка!A209,БД!$A$2:$C$1970,3,FALSE)</f>
        <v>Гиря калибровочная 200г. Е2</v>
      </c>
      <c r="D209" s="4">
        <f>VLOOKUP(Просрочка!A209,БД!$A$2:$E$1970,5,FALSE)</f>
        <v>0</v>
      </c>
      <c r="E209" s="4">
        <f>VLOOKUP(Просрочка!A209,БД!$A$2:$M$1970,13,FALSE)</f>
        <v>9533</v>
      </c>
      <c r="F209" s="8">
        <f>VLOOKUP(Просрочка!A209,БД!$A$2:$L$1970,12,FALSE)</f>
        <v>46043</v>
      </c>
      <c r="G209" s="10">
        <f ca="1">VLOOKUP(Просрочка!A209,БД!$A$2:$J$1970,10,FALSE)</f>
        <v>236.39353854166984</v>
      </c>
    </row>
    <row r="210" spans="1:8" ht="30" x14ac:dyDescent="0.25">
      <c r="A210" s="75">
        <f>БД!A182</f>
        <v>180</v>
      </c>
      <c r="B210" s="4" t="str">
        <f>VLOOKUP(Просрочка!A210,БД!$A$2:$C$1970,2,FALSE)</f>
        <v>ПП</v>
      </c>
      <c r="C210" s="4" t="str">
        <f>VLOOKUP(Просрочка!A210,БД!$A$2:$C$1970,3,FALSE)</f>
        <v>Датчик-газоанализатор ДАК, модификации ДАК-СО2-031</v>
      </c>
      <c r="D210" s="4">
        <f>VLOOKUP(Просрочка!A210,БД!$A$2:$E$1970,5,FALSE)</f>
        <v>0</v>
      </c>
      <c r="E210" s="4">
        <f>VLOOKUP(Просрочка!A210,БД!$A$2:$M$1970,13,FALSE)</f>
        <v>2130</v>
      </c>
      <c r="F210" s="8">
        <f>VLOOKUP(Просрочка!A210,БД!$A$2:$L$1970,12,FALSE)</f>
        <v>46043</v>
      </c>
      <c r="G210" s="10">
        <f ca="1">VLOOKUP(Просрочка!A210,БД!$A$2:$J$1970,10,FALSE)</f>
        <v>236.39353854166984</v>
      </c>
    </row>
    <row r="211" spans="1:8" ht="60" x14ac:dyDescent="0.25">
      <c r="A211" s="75">
        <f>БД!A183</f>
        <v>181</v>
      </c>
      <c r="B211" s="4" t="str">
        <f>VLOOKUP(Просрочка!A211,БД!$A$2:$C$1970,2,FALSE)</f>
        <v>ПП</v>
      </c>
      <c r="C211" s="4" t="str">
        <f>VLOOKUP(Просрочка!A211,БД!$A$2:$C$1970,3,FALSE)</f>
        <v>Датчик-газоанализатор ДАК, модификации ДАК-СО2-031</v>
      </c>
      <c r="D211" s="4" t="str">
        <f>VLOOKUP(Просрочка!A211,БД!$A$2:$E$1970,5,FALSE)</f>
        <v>не пригоден.
Низкая чувствительность сенсора по каналу СО2, не калибруется</v>
      </c>
      <c r="E211" s="4">
        <f>VLOOKUP(Просрочка!A211,БД!$A$2:$M$1970,13,FALSE)</f>
        <v>1395</v>
      </c>
      <c r="F211" s="8">
        <f>VLOOKUP(Просрочка!A211,БД!$A$2:$L$1970,12,FALSE)</f>
        <v>45394</v>
      </c>
      <c r="G211" s="10">
        <f ca="1">VLOOKUP(Просрочка!A211,БД!$A$2:$J$1970,10,FALSE)</f>
        <v>-412.60646145833016</v>
      </c>
    </row>
    <row r="212" spans="1:8" ht="30" x14ac:dyDescent="0.25">
      <c r="A212" s="75">
        <f>БД!A184</f>
        <v>182</v>
      </c>
      <c r="B212" s="4" t="str">
        <f>VLOOKUP(Просрочка!A212,БД!$A$2:$C$1970,2,FALSE)</f>
        <v>ПП</v>
      </c>
      <c r="C212" s="4" t="str">
        <f>VLOOKUP(Просрочка!A212,БД!$A$2:$C$1970,3,FALSE)</f>
        <v>Блок питания и сигнализации БПС-21М, исполнение БПС-21М-1ВЦТ</v>
      </c>
      <c r="D212" s="4">
        <f>VLOOKUP(Просрочка!A212,БД!$A$2:$E$1970,5,FALSE)</f>
        <v>0</v>
      </c>
      <c r="E212" s="4">
        <f>VLOOKUP(Просрочка!A212,БД!$A$2:$M$1970,13,FALSE)</f>
        <v>584</v>
      </c>
      <c r="F212" s="8">
        <f>VLOOKUP(Просрочка!A212,БД!$A$2:$L$1970,12,FALSE)</f>
        <v>45928</v>
      </c>
      <c r="G212" s="10">
        <f ca="1">VLOOKUP(Просрочка!A212,БД!$A$2:$J$1970,10,FALSE)</f>
        <v>121.39353854166984</v>
      </c>
    </row>
    <row r="213" spans="1:8" ht="30" x14ac:dyDescent="0.25">
      <c r="A213" s="75">
        <f>БД!A185</f>
        <v>183</v>
      </c>
      <c r="B213" s="4" t="str">
        <f>VLOOKUP(Просрочка!A213,БД!$A$2:$C$1970,2,FALSE)</f>
        <v>ПП</v>
      </c>
      <c r="C213" s="4" t="str">
        <f>VLOOKUP(Просрочка!A213,БД!$A$2:$C$1970,3,FALSE)</f>
        <v>Блок питания и сигнализации БПС-21М, исполнение БПС-21М-1ВЦТ</v>
      </c>
      <c r="D213" s="4">
        <f>VLOOKUP(Просрочка!A213,БД!$A$2:$E$1970,5,FALSE)</f>
        <v>0</v>
      </c>
      <c r="E213" s="4">
        <f>VLOOKUP(Просрочка!A213,БД!$A$2:$M$1970,13,FALSE)</f>
        <v>555</v>
      </c>
      <c r="F213" s="8">
        <f>VLOOKUP(Просрочка!A213,БД!$A$2:$L$1970,12,FALSE)</f>
        <v>45928</v>
      </c>
      <c r="G213" s="10">
        <f ca="1">VLOOKUP(Просрочка!A213,БД!$A$2:$J$1970,10,FALSE)</f>
        <v>121.39353854166984</v>
      </c>
    </row>
    <row r="214" spans="1:8" ht="30" hidden="1" x14ac:dyDescent="0.25">
      <c r="A214" s="75">
        <f>БД!A186</f>
        <v>184</v>
      </c>
      <c r="B214" s="4" t="str">
        <f>VLOOKUP(Просрочка!A214,БД!$A$2:$C$1970,2,FALSE)</f>
        <v>ПП</v>
      </c>
      <c r="C214" s="4" t="str">
        <f>VLOOKUP(Просрочка!A214,БД!$A$2:$C$1970,3,FALSE)</f>
        <v>Гигрометр Прибор комбинированный Testo 608-H1</v>
      </c>
      <c r="D214" s="4">
        <f>VLOOKUP(Просрочка!A214,БД!$A$2:$E$1970,5,FALSE)</f>
        <v>0</v>
      </c>
      <c r="E214" s="4">
        <f>VLOOKUP(Просрочка!A214,БД!$A$2:$M$1970,13,FALSE)</f>
        <v>45142692</v>
      </c>
      <c r="F214" s="8">
        <f>VLOOKUP(Просрочка!A214,БД!$A$2:$L$1970,12,FALSE)</f>
        <v>46002</v>
      </c>
      <c r="G214" s="10">
        <f ca="1">VLOOKUP(Просрочка!A214,БД!$A$2:$J$1970,10,FALSE)</f>
        <v>195.39353854166984</v>
      </c>
      <c r="H214" s="69"/>
    </row>
    <row r="215" spans="1:8" ht="30" hidden="1" x14ac:dyDescent="0.25">
      <c r="A215" s="75">
        <f>БД!A187</f>
        <v>185</v>
      </c>
      <c r="B215" s="4" t="str">
        <f>VLOOKUP(Просрочка!A215,БД!$A$2:$C$1970,2,FALSE)</f>
        <v>ПП</v>
      </c>
      <c r="C215" s="4" t="str">
        <f>VLOOKUP(Просрочка!A215,БД!$A$2:$C$1970,3,FALSE)</f>
        <v>Гигрометр Прибор комбинированный Testo 608-H2</v>
      </c>
      <c r="D215" s="4">
        <f>VLOOKUP(Просрочка!A215,БД!$A$2:$E$1970,5,FALSE)</f>
        <v>0</v>
      </c>
      <c r="E215" s="4">
        <f>VLOOKUP(Просрочка!A215,БД!$A$2:$M$1970,13,FALSE)</f>
        <v>83210189</v>
      </c>
      <c r="F215" s="8">
        <f>VLOOKUP(Просрочка!A215,БД!$A$2:$L$1970,12,FALSE)</f>
        <v>46002</v>
      </c>
      <c r="G215" s="10">
        <f ca="1">VLOOKUP(Просрочка!A215,БД!$A$2:$J$1970,10,FALSE)</f>
        <v>195.39353854166984</v>
      </c>
    </row>
    <row r="216" spans="1:8" hidden="1" x14ac:dyDescent="0.25">
      <c r="A216" s="75">
        <f>БД!A188</f>
        <v>186</v>
      </c>
      <c r="B216" s="4" t="str">
        <f>VLOOKUP(Просрочка!A216,БД!$A$2:$C$1970,2,FALSE)</f>
        <v>СО2</v>
      </c>
      <c r="C216" s="4" t="str">
        <f>VLOOKUP(Просрочка!A216,БД!$A$2:$C$1970,3,FALSE)</f>
        <v>Манометр</v>
      </c>
      <c r="D216" s="4" t="str">
        <f>VLOOKUP(Просрочка!A216,БД!$A$2:$E$1970,5,FALSE)</f>
        <v>РОСМА</v>
      </c>
      <c r="E216" s="4" t="str">
        <f>VLOOKUP(Просрочка!A216,БД!$A$2:$M$1970,13,FALSE)</f>
        <v>TMB5</v>
      </c>
      <c r="F216" s="8">
        <f>VLOOKUP(Просрочка!A216,БД!$A$2:$L$1970,12,FALSE)</f>
        <v>45806</v>
      </c>
      <c r="G216" s="10">
        <f ca="1">VLOOKUP(Просрочка!A216,БД!$A$2:$J$1970,10,FALSE)</f>
        <v>-0.60646145833015908</v>
      </c>
      <c r="H216" s="4"/>
    </row>
    <row r="217" spans="1:8" hidden="1" x14ac:dyDescent="0.25">
      <c r="A217" s="75">
        <f>БД!A189</f>
        <v>187</v>
      </c>
      <c r="B217" s="4" t="str">
        <f>VLOOKUP(Просрочка!A217,БД!$A$2:$C$1970,2,FALSE)</f>
        <v>СО2</v>
      </c>
      <c r="C217" s="4" t="str">
        <f>VLOOKUP(Просрочка!A217,БД!$A$2:$C$1970,3,FALSE)</f>
        <v>Манометр</v>
      </c>
      <c r="D217" s="4" t="str">
        <f>VLOOKUP(Просрочка!A217,БД!$A$2:$E$1970,5,FALSE)</f>
        <v>РОСМА</v>
      </c>
      <c r="E217" s="4" t="str">
        <f>VLOOKUP(Просрочка!A217,БД!$A$2:$M$1970,13,FALSE)</f>
        <v>TMB5</v>
      </c>
      <c r="F217" s="8">
        <f>VLOOKUP(Просрочка!A217,БД!$A$2:$L$1970,12,FALSE)</f>
        <v>45806</v>
      </c>
      <c r="G217" s="10">
        <f ca="1">VLOOKUP(Просрочка!A217,БД!$A$2:$J$1970,10,FALSE)</f>
        <v>-0.60646145833015908</v>
      </c>
      <c r="H217" s="4"/>
    </row>
    <row r="218" spans="1:8" x14ac:dyDescent="0.25">
      <c r="A218" s="75">
        <f>БД!A190</f>
        <v>188</v>
      </c>
      <c r="B218" s="4" t="str">
        <f>VLOOKUP(Просрочка!A218,БД!$A$2:$C$1970,2,FALSE)</f>
        <v>СО2</v>
      </c>
      <c r="C218" s="4" t="str">
        <f>VLOOKUP(Просрочка!A218,БД!$A$2:$C$1970,3,FALSE)</f>
        <v>Манометр</v>
      </c>
      <c r="D218" s="4" t="str">
        <f>VLOOKUP(Просрочка!A218,БД!$A$2:$E$1970,5,FALSE)</f>
        <v>Wika</v>
      </c>
      <c r="E218" s="4" t="str">
        <f>VLOOKUP(Просрочка!A218,БД!$A$2:$M$1970,13,FALSE)</f>
        <v>EN 837-1</v>
      </c>
      <c r="F218" s="8">
        <f>VLOOKUP(Просрочка!A218,БД!$A$2:$L$1970,12,FALSE)</f>
        <v>45806</v>
      </c>
      <c r="G218" s="10">
        <f ca="1">VLOOKUP(Просрочка!A218,БД!$A$2:$J$1970,10,FALSE)</f>
        <v>-0.60646145833015908</v>
      </c>
    </row>
    <row r="219" spans="1:8" x14ac:dyDescent="0.25">
      <c r="A219" s="75">
        <f>БД!A191</f>
        <v>189</v>
      </c>
      <c r="B219" s="4" t="str">
        <f>VLOOKUP(Просрочка!A219,БД!$A$2:$C$1970,2,FALSE)</f>
        <v>СО2</v>
      </c>
      <c r="C219" s="4" t="str">
        <f>VLOOKUP(Просрочка!A219,БД!$A$2:$C$1970,3,FALSE)</f>
        <v>Манометр</v>
      </c>
      <c r="D219" s="4" t="str">
        <f>VLOOKUP(Просрочка!A219,БД!$A$2:$E$1970,5,FALSE)</f>
        <v>Wika</v>
      </c>
      <c r="E219" s="4" t="str">
        <f>VLOOKUP(Просрочка!A219,БД!$A$2:$M$1970,13,FALSE)</f>
        <v>EN 837-1</v>
      </c>
      <c r="F219" s="8">
        <f>VLOOKUP(Просрочка!A219,БД!$A$2:$L$1970,12,FALSE)</f>
        <v>45806</v>
      </c>
      <c r="G219" s="10">
        <f ca="1">VLOOKUP(Просрочка!A219,БД!$A$2:$J$1970,10,FALSE)</f>
        <v>-0.60646145833015908</v>
      </c>
    </row>
    <row r="220" spans="1:8" x14ac:dyDescent="0.25">
      <c r="A220" s="75">
        <f>БД!A192</f>
        <v>190</v>
      </c>
      <c r="B220" s="4" t="str">
        <f>VLOOKUP(Просрочка!A220,БД!$A$2:$C$1970,2,FALSE)</f>
        <v>СО2</v>
      </c>
      <c r="C220" s="4" t="str">
        <f>VLOOKUP(Просрочка!A220,БД!$A$2:$C$1970,3,FALSE)</f>
        <v>Манометр</v>
      </c>
      <c r="D220" s="4" t="str">
        <f>VLOOKUP(Просрочка!A220,БД!$A$2:$E$1970,5,FALSE)</f>
        <v>РОСМА</v>
      </c>
      <c r="E220" s="4" t="str">
        <f>VLOOKUP(Просрочка!A220,БД!$A$2:$M$1970,13,FALSE)</f>
        <v>TMB5</v>
      </c>
      <c r="F220" s="8">
        <f>VLOOKUP(Просрочка!A220,БД!$A$2:$L$1970,12,FALSE)</f>
        <v>45806</v>
      </c>
      <c r="G220" s="10">
        <f ca="1">VLOOKUP(Просрочка!A220,БД!$A$2:$J$1970,10,FALSE)</f>
        <v>-0.60646145833015908</v>
      </c>
    </row>
    <row r="221" spans="1:8" hidden="1" x14ac:dyDescent="0.25">
      <c r="A221" s="75">
        <f>БД!A193</f>
        <v>191</v>
      </c>
      <c r="B221" s="4" t="str">
        <f>VLOOKUP(Просрочка!A221,БД!$A$2:$C$1970,2,FALSE)</f>
        <v>СО2</v>
      </c>
      <c r="C221" s="4" t="str">
        <f>VLOOKUP(Просрочка!A221,БД!$A$2:$C$1970,3,FALSE)</f>
        <v>Манометр</v>
      </c>
      <c r="D221" s="4" t="str">
        <f>VLOOKUP(Просрочка!A221,БД!$A$2:$E$1970,5,FALSE)</f>
        <v>Wika</v>
      </c>
      <c r="E221" s="4" t="str">
        <f>VLOOKUP(Просрочка!A221,БД!$A$2:$M$1970,13,FALSE)</f>
        <v>EN 837-1</v>
      </c>
      <c r="F221" s="8">
        <f>VLOOKUP(Просрочка!A221,БД!$A$2:$L$1970,12,FALSE)</f>
        <v>45806</v>
      </c>
      <c r="G221" s="10">
        <f ca="1">VLOOKUP(Просрочка!A221,БД!$A$2:$J$1970,10,FALSE)</f>
        <v>-0.60646145833015908</v>
      </c>
    </row>
    <row r="222" spans="1:8" hidden="1" x14ac:dyDescent="0.25">
      <c r="A222" s="75">
        <f>БД!A194</f>
        <v>192</v>
      </c>
      <c r="B222" s="4" t="str">
        <f>VLOOKUP(Просрочка!A222,БД!$A$2:$C$1970,2,FALSE)</f>
        <v>СО2</v>
      </c>
      <c r="C222" s="4" t="str">
        <f>VLOOKUP(Просрочка!A222,БД!$A$2:$C$1970,3,FALSE)</f>
        <v>Манометр</v>
      </c>
      <c r="D222" s="4" t="str">
        <f>VLOOKUP(Просрочка!A222,БД!$A$2:$E$1970,5,FALSE)</f>
        <v>Wika</v>
      </c>
      <c r="E222" s="4">
        <f>VLOOKUP(Просрочка!A222,БД!$A$2:$M$1970,13,FALSE)</f>
        <v>975565</v>
      </c>
      <c r="F222" s="8">
        <f>VLOOKUP(Просрочка!A222,БД!$A$2:$L$1970,12,FALSE)</f>
        <v>45806</v>
      </c>
      <c r="G222" s="10">
        <f ca="1">VLOOKUP(Просрочка!A222,БД!$A$2:$J$1970,10,FALSE)</f>
        <v>-0.60646145833015908</v>
      </c>
    </row>
    <row r="223" spans="1:8" hidden="1" x14ac:dyDescent="0.25">
      <c r="A223" s="75">
        <f>БД!A195</f>
        <v>193</v>
      </c>
      <c r="B223" s="4" t="str">
        <f>VLOOKUP(Просрочка!A223,БД!$A$2:$C$1970,2,FALSE)</f>
        <v>СО2</v>
      </c>
      <c r="C223" s="4" t="str">
        <f>VLOOKUP(Просрочка!A223,БД!$A$2:$C$1970,3,FALSE)</f>
        <v>Манометр</v>
      </c>
      <c r="D223" s="4" t="str">
        <f>VLOOKUP(Просрочка!A223,БД!$A$2:$E$1970,5,FALSE)</f>
        <v>РОСМА</v>
      </c>
      <c r="E223" s="4" t="str">
        <f>VLOOKUP(Просрочка!A223,БД!$A$2:$M$1970,13,FALSE)</f>
        <v>TMB5</v>
      </c>
      <c r="F223" s="8">
        <f>VLOOKUP(Просрочка!A223,БД!$A$2:$L$1970,12,FALSE)</f>
        <v>45806</v>
      </c>
      <c r="G223" s="10">
        <f ca="1">VLOOKUP(Просрочка!A223,БД!$A$2:$J$1970,10,FALSE)</f>
        <v>-0.60646145833015908</v>
      </c>
    </row>
    <row r="224" spans="1:8" hidden="1" x14ac:dyDescent="0.25">
      <c r="A224" s="75">
        <f>БД!A196</f>
        <v>194</v>
      </c>
      <c r="B224" s="4" t="str">
        <f>VLOOKUP(Просрочка!A224,БД!$A$2:$C$1970,2,FALSE)</f>
        <v>СО2</v>
      </c>
      <c r="C224" s="4" t="str">
        <f>VLOOKUP(Просрочка!A224,БД!$A$2:$C$1970,3,FALSE)</f>
        <v>Манометр</v>
      </c>
      <c r="D224" s="4" t="str">
        <f>VLOOKUP(Просрочка!A224,БД!$A$2:$E$1970,5,FALSE)</f>
        <v>РОСМА</v>
      </c>
      <c r="E224" s="4" t="str">
        <f>VLOOKUP(Просрочка!A224,БД!$A$2:$M$1970,13,FALSE)</f>
        <v>TMB5</v>
      </c>
      <c r="F224" s="8">
        <f>VLOOKUP(Просрочка!A224,БД!$A$2:$L$1970,12,FALSE)</f>
        <v>45806</v>
      </c>
      <c r="G224" s="10">
        <f ca="1">VLOOKUP(Просрочка!A224,БД!$A$2:$J$1970,10,FALSE)</f>
        <v>-0.60646145833015908</v>
      </c>
    </row>
    <row r="225" spans="1:8" hidden="1" x14ac:dyDescent="0.25">
      <c r="A225" s="75">
        <f>БД!A197</f>
        <v>195</v>
      </c>
      <c r="B225" s="4" t="str">
        <f>VLOOKUP(Просрочка!A225,БД!$A$2:$C$1970,2,FALSE)</f>
        <v>СО2</v>
      </c>
      <c r="C225" s="4" t="str">
        <f>VLOOKUP(Просрочка!A225,БД!$A$2:$C$1970,3,FALSE)</f>
        <v>Манометр</v>
      </c>
      <c r="D225" s="4" t="str">
        <f>VLOOKUP(Просрочка!A225,БД!$A$2:$E$1970,5,FALSE)</f>
        <v>РОСМА</v>
      </c>
      <c r="E225" s="4" t="str">
        <f>VLOOKUP(Просрочка!A225,БД!$A$2:$M$1970,13,FALSE)</f>
        <v>TMB5</v>
      </c>
      <c r="F225" s="8">
        <f>VLOOKUP(Просрочка!A225,БД!$A$2:$L$1970,12,FALSE)</f>
        <v>45806</v>
      </c>
      <c r="G225" s="10">
        <f ca="1">VLOOKUP(Просрочка!A225,БД!$A$2:$J$1970,10,FALSE)</f>
        <v>-0.60646145833015908</v>
      </c>
    </row>
    <row r="226" spans="1:8" hidden="1" x14ac:dyDescent="0.25">
      <c r="A226" s="75">
        <f>БД!A198</f>
        <v>196</v>
      </c>
      <c r="B226" s="4" t="str">
        <f>VLOOKUP(Просрочка!A226,БД!$A$2:$C$1970,2,FALSE)</f>
        <v>СО2</v>
      </c>
      <c r="C226" s="4" t="str">
        <f>VLOOKUP(Просрочка!A226,БД!$A$2:$C$1970,3,FALSE)</f>
        <v>Манометр</v>
      </c>
      <c r="D226" s="4" t="str">
        <f>VLOOKUP(Просрочка!A226,БД!$A$2:$E$1970,5,FALSE)</f>
        <v>РОСМА</v>
      </c>
      <c r="E226" s="4" t="str">
        <f>VLOOKUP(Просрочка!A226,БД!$A$2:$M$1970,13,FALSE)</f>
        <v>TMB5</v>
      </c>
      <c r="F226" s="8">
        <f>VLOOKUP(Просрочка!A226,БД!$A$2:$L$1970,12,FALSE)</f>
        <v>45806</v>
      </c>
      <c r="G226" s="10">
        <f ca="1">VLOOKUP(Просрочка!A226,БД!$A$2:$J$1970,10,FALSE)</f>
        <v>-0.60646145833015908</v>
      </c>
    </row>
    <row r="227" spans="1:8" x14ac:dyDescent="0.25">
      <c r="A227" s="75">
        <f>БД!A199</f>
        <v>197</v>
      </c>
      <c r="B227" s="4" t="str">
        <f>VLOOKUP(Просрочка!A227,БД!$A$2:$C$1970,2,FALSE)</f>
        <v>СО2</v>
      </c>
      <c r="C227" s="4" t="str">
        <f>VLOOKUP(Просрочка!A227,БД!$A$2:$C$1970,3,FALSE)</f>
        <v>Манометр</v>
      </c>
      <c r="D227" s="4" t="str">
        <f>VLOOKUP(Просрочка!A227,БД!$A$2:$E$1970,5,FALSE)</f>
        <v>РОСМА</v>
      </c>
      <c r="E227" s="4" t="str">
        <f>VLOOKUP(Просрочка!A227,БД!$A$2:$M$1970,13,FALSE)</f>
        <v>ДНМ-160У-У2</v>
      </c>
      <c r="F227" s="8">
        <f>VLOOKUP(Просрочка!A227,БД!$A$2:$L$1970,12,FALSE)</f>
        <v>44804</v>
      </c>
      <c r="G227" s="10">
        <f ca="1">VLOOKUP(Просрочка!A227,БД!$A$2:$J$1970,10,FALSE)</f>
        <v>-1002.6064614583302</v>
      </c>
    </row>
    <row r="228" spans="1:8" x14ac:dyDescent="0.25">
      <c r="A228" s="75">
        <f>БД!A200</f>
        <v>198</v>
      </c>
      <c r="B228" s="4" t="str">
        <f>VLOOKUP(Просрочка!A228,БД!$A$2:$C$1970,2,FALSE)</f>
        <v>СО2</v>
      </c>
      <c r="C228" s="4" t="str">
        <f>VLOOKUP(Просрочка!A228,БД!$A$2:$C$1970,3,FALSE)</f>
        <v>Манометр</v>
      </c>
      <c r="D228" s="4" t="str">
        <f>VLOOKUP(Просрочка!A228,БД!$A$2:$E$1970,5,FALSE)</f>
        <v>НПЦ Манометр (0418132)</v>
      </c>
      <c r="E228" s="4" t="str">
        <f>VLOOKUP(Просрочка!A228,БД!$A$2:$M$1970,13,FALSE)</f>
        <v>ДНМ-160У-У2</v>
      </c>
      <c r="F228" s="8">
        <f>VLOOKUP(Просрочка!A228,БД!$A$2:$L$1970,12,FALSE)</f>
        <v>45169</v>
      </c>
      <c r="G228" s="10">
        <f ca="1">VLOOKUP(Просрочка!A228,БД!$A$2:$J$1970,10,FALSE)</f>
        <v>-637.60646145833016</v>
      </c>
    </row>
    <row r="229" spans="1:8" hidden="1" x14ac:dyDescent="0.25">
      <c r="A229" s="75">
        <f>БД!A201</f>
        <v>199</v>
      </c>
      <c r="B229" s="4" t="str">
        <f>VLOOKUP(Просрочка!A229,БД!$A$2:$C$1970,2,FALSE)</f>
        <v>СО2</v>
      </c>
      <c r="C229" s="4" t="str">
        <f>VLOOKUP(Просрочка!A229,БД!$A$2:$C$1970,3,FALSE)</f>
        <v>Манометр</v>
      </c>
      <c r="D229" s="4" t="str">
        <f>VLOOKUP(Просрочка!A229,БД!$A$2:$E$1970,5,FALSE)</f>
        <v>НПЦ Манометр (0720061)</v>
      </c>
      <c r="E229" s="4" t="str">
        <f>VLOOKUP(Просрочка!A229,БД!$A$2:$M$1970,13,FALSE)</f>
        <v>ДНМ-160У-У2</v>
      </c>
      <c r="F229" s="8">
        <f>VLOOKUP(Просрочка!A229,БД!$A$2:$L$1970,12,FALSE)</f>
        <v>45169</v>
      </c>
      <c r="G229" s="10">
        <f ca="1">VLOOKUP(Просрочка!A229,БД!$A$2:$J$1970,10,FALSE)</f>
        <v>-637.60646145833016</v>
      </c>
    </row>
    <row r="230" spans="1:8" ht="30" hidden="1" x14ac:dyDescent="0.25">
      <c r="A230" s="75">
        <f>БД!A202</f>
        <v>200</v>
      </c>
      <c r="B230" s="4" t="str">
        <f>VLOOKUP(Просрочка!A230,БД!$A$2:$C$1970,2,FALSE)</f>
        <v>СО2</v>
      </c>
      <c r="C230" s="4" t="str">
        <f>VLOOKUP(Просрочка!A230,БД!$A$2:$C$1970,3,FALSE)</f>
        <v>Манометр</v>
      </c>
      <c r="D230" s="4" t="str">
        <f>VLOOKUP(Просрочка!A230,БД!$A$2:$E$1970,5,FALSE)</f>
        <v>CW508L</v>
      </c>
      <c r="E230" s="4" t="str">
        <f>VLOOKUP(Просрочка!A230,БД!$A$2:$M$1970,13,FALSE)</f>
        <v>ФТ ДМ2010ф 707977</v>
      </c>
      <c r="F230" s="8">
        <f>VLOOKUP(Просрочка!A230,БД!$A$2:$L$1970,12,FALSE)</f>
        <v>45806</v>
      </c>
      <c r="G230" s="10">
        <f ca="1">VLOOKUP(Просрочка!A230,БД!$A$2:$J$1970,10,FALSE)</f>
        <v>-0.60646145833015908</v>
      </c>
    </row>
    <row r="231" spans="1:8" ht="30" hidden="1" x14ac:dyDescent="0.25">
      <c r="A231" s="75">
        <f>БД!A203</f>
        <v>201</v>
      </c>
      <c r="B231" s="4" t="str">
        <f>VLOOKUP(Просрочка!A231,БД!$A$2:$C$1970,2,FALSE)</f>
        <v>СО2</v>
      </c>
      <c r="C231" s="4" t="str">
        <f>VLOOKUP(Просрочка!A231,БД!$A$2:$C$1970,3,FALSE)</f>
        <v>Манометр</v>
      </c>
      <c r="D231" s="4" t="str">
        <f>VLOOKUP(Просрочка!A231,БД!$A$2:$E$1970,5,FALSE)</f>
        <v>CW508L</v>
      </c>
      <c r="E231" s="4" t="str">
        <f>VLOOKUP(Просрочка!A231,БД!$A$2:$M$1970,13,FALSE)</f>
        <v>ФТ ДМ2010ф 707977</v>
      </c>
      <c r="F231" s="8">
        <f>VLOOKUP(Просрочка!A231,БД!$A$2:$L$1970,12,FALSE)</f>
        <v>45806</v>
      </c>
      <c r="G231" s="10">
        <f ca="1">VLOOKUP(Просрочка!A231,БД!$A$2:$J$1970,10,FALSE)</f>
        <v>-0.60646145833015908</v>
      </c>
    </row>
    <row r="232" spans="1:8" hidden="1" x14ac:dyDescent="0.25">
      <c r="A232" s="75">
        <f>БД!A204</f>
        <v>202</v>
      </c>
      <c r="B232" s="4" t="str">
        <f>VLOOKUP(Просрочка!A232,БД!$A$2:$C$1970,2,FALSE)</f>
        <v>СО2</v>
      </c>
      <c r="C232" s="4" t="str">
        <f>VLOOKUP(Просрочка!A232,БД!$A$2:$C$1970,3,FALSE)</f>
        <v>Манометр</v>
      </c>
      <c r="D232" s="4" t="str">
        <f>VLOOKUP(Просрочка!A232,БД!$A$2:$E$1970,5,FALSE)</f>
        <v>РОСМА</v>
      </c>
      <c r="E232" s="4" t="str">
        <f>VLOOKUP(Просрочка!A232,БД!$A$2:$M$1970,13,FALSE)</f>
        <v>TMB5</v>
      </c>
      <c r="F232" s="8">
        <f>VLOOKUP(Просрочка!A232,БД!$A$2:$L$1970,12,FALSE)</f>
        <v>45806</v>
      </c>
      <c r="G232" s="10">
        <f ca="1">VLOOKUP(Просрочка!A232,БД!$A$2:$J$1970,10,FALSE)</f>
        <v>-0.60646145833015908</v>
      </c>
      <c r="H232" s="69"/>
    </row>
    <row r="233" spans="1:8" hidden="1" x14ac:dyDescent="0.25">
      <c r="A233" s="75">
        <f>БД!A205</f>
        <v>203</v>
      </c>
      <c r="B233" s="4" t="str">
        <f>VLOOKUP(Просрочка!A233,БД!$A$2:$C$1970,2,FALSE)</f>
        <v>СО2</v>
      </c>
      <c r="C233" s="4" t="str">
        <f>VLOOKUP(Просрочка!A233,БД!$A$2:$C$1970,3,FALSE)</f>
        <v>Манометр</v>
      </c>
      <c r="D233" s="4" t="str">
        <f>VLOOKUP(Просрочка!A233,БД!$A$2:$E$1970,5,FALSE)</f>
        <v>РОСМА</v>
      </c>
      <c r="E233" s="4" t="str">
        <f>VLOOKUP(Просрочка!A233,БД!$A$2:$M$1970,13,FALSE)</f>
        <v>TMB5</v>
      </c>
      <c r="F233" s="8">
        <f>VLOOKUP(Просрочка!A233,БД!$A$2:$L$1970,12,FALSE)</f>
        <v>45806</v>
      </c>
      <c r="G233" s="10">
        <f ca="1">VLOOKUP(Просрочка!A233,БД!$A$2:$J$1970,10,FALSE)</f>
        <v>-0.60646145833015908</v>
      </c>
      <c r="H233" s="69"/>
    </row>
    <row r="234" spans="1:8" hidden="1" x14ac:dyDescent="0.25">
      <c r="A234" s="75">
        <f>БД!A206</f>
        <v>204</v>
      </c>
      <c r="B234" s="4" t="str">
        <f>VLOOKUP(Просрочка!A234,БД!$A$2:$C$1970,2,FALSE)</f>
        <v>СО2</v>
      </c>
      <c r="C234" s="4" t="str">
        <f>VLOOKUP(Просрочка!A234,БД!$A$2:$C$1970,3,FALSE)</f>
        <v>Манометр</v>
      </c>
      <c r="D234" s="4" t="str">
        <f>VLOOKUP(Просрочка!A234,БД!$A$2:$E$1970,5,FALSE)</f>
        <v>РОСМА</v>
      </c>
      <c r="E234" s="4" t="str">
        <f>VLOOKUP(Просрочка!A234,БД!$A$2:$M$1970,13,FALSE)</f>
        <v>TMB5</v>
      </c>
      <c r="F234" s="8">
        <f>VLOOKUP(Просрочка!A234,БД!$A$2:$L$1970,12,FALSE)</f>
        <v>45806</v>
      </c>
      <c r="G234" s="10">
        <f ca="1">VLOOKUP(Просрочка!A234,БД!$A$2:$J$1970,10,FALSE)</f>
        <v>-0.60646145833015908</v>
      </c>
      <c r="H234" s="69"/>
    </row>
    <row r="235" spans="1:8" hidden="1" x14ac:dyDescent="0.25">
      <c r="A235" s="75">
        <f>БД!A207</f>
        <v>205</v>
      </c>
      <c r="B235" s="4" t="str">
        <f>VLOOKUP(Просрочка!A235,БД!$A$2:$C$1970,2,FALSE)</f>
        <v>ВКС</v>
      </c>
      <c r="C235" s="4" t="str">
        <f>VLOOKUP(Просрочка!A235,БД!$A$2:$C$1970,3,FALSE)</f>
        <v>Манометр</v>
      </c>
      <c r="D235" s="4">
        <f>VLOOKUP(Просрочка!A235,БД!$A$2:$E$1970,5,FALSE)</f>
        <v>0</v>
      </c>
      <c r="E235" s="4">
        <f>VLOOKUP(Просрочка!A235,БД!$A$2:$M$1970,13,FALSE)</f>
        <v>0</v>
      </c>
      <c r="F235" s="8">
        <f>VLOOKUP(Просрочка!A235,БД!$A$2:$L$1970,12,FALSE)</f>
        <v>45806</v>
      </c>
      <c r="G235" s="10">
        <f ca="1">VLOOKUP(Просрочка!A235,БД!$A$2:$J$1970,10,FALSE)</f>
        <v>-0.60646145833015908</v>
      </c>
      <c r="H235" s="69"/>
    </row>
    <row r="236" spans="1:8" ht="30" hidden="1" x14ac:dyDescent="0.25">
      <c r="A236" s="75">
        <f>БД!A208</f>
        <v>206</v>
      </c>
      <c r="B236" s="4" t="str">
        <f>VLOOKUP(Просрочка!A236,БД!$A$2:$C$1970,2,FALSE)</f>
        <v>ВКС</v>
      </c>
      <c r="C236" s="4" t="str">
        <f>VLOOKUP(Просрочка!A236,БД!$A$2:$C$1970,3,FALSE)</f>
        <v>Манометр</v>
      </c>
      <c r="D236" s="4" t="str">
        <f>VLOOKUP(Просрочка!A236,БД!$A$2:$E$1970,5,FALSE)</f>
        <v>Физтех</v>
      </c>
      <c r="E236" s="4" t="str">
        <f>VLOOKUP(Просрочка!A236,БД!$A$2:$M$1970,13,FALSE)</f>
        <v>МП4-Уф (160мм.)</v>
      </c>
      <c r="F236" s="8">
        <f>VLOOKUP(Просрочка!A236,БД!$A$2:$L$1970,12,FALSE)</f>
        <v>46171</v>
      </c>
      <c r="G236" s="10">
        <f ca="1">VLOOKUP(Просрочка!A236,БД!$A$2:$J$1970,10,FALSE)</f>
        <v>364.39353854166984</v>
      </c>
      <c r="H236" s="69"/>
    </row>
    <row r="237" spans="1:8" hidden="1" x14ac:dyDescent="0.25">
      <c r="A237" s="75">
        <f>БД!A209</f>
        <v>207</v>
      </c>
      <c r="B237" s="4" t="str">
        <f>VLOOKUP(Просрочка!A237,БД!$A$2:$C$1970,2,FALSE)</f>
        <v>ВКС</v>
      </c>
      <c r="C237" s="4" t="str">
        <f>VLOOKUP(Просрочка!A237,БД!$A$2:$C$1970,3,FALSE)</f>
        <v>Манометр</v>
      </c>
      <c r="D237" s="4" t="str">
        <f>VLOOKUP(Просрочка!A237,БД!$A$2:$E$1970,5,FALSE)</f>
        <v>РОСМА</v>
      </c>
      <c r="E237" s="4" t="str">
        <f>VLOOKUP(Просрочка!A237,БД!$A$2:$M$1970,13,FALSE)</f>
        <v>TMB5</v>
      </c>
      <c r="F237" s="8">
        <f>VLOOKUP(Просрочка!A237,БД!$A$2:$L$1970,12,FALSE)</f>
        <v>46171</v>
      </c>
      <c r="G237" s="10">
        <f ca="1">VLOOKUP(Просрочка!A237,БД!$A$2:$J$1970,10,FALSE)</f>
        <v>364.39353854166984</v>
      </c>
      <c r="H237" s="69"/>
    </row>
    <row r="238" spans="1:8" hidden="1" x14ac:dyDescent="0.25">
      <c r="A238" s="75">
        <f>БД!A210</f>
        <v>208</v>
      </c>
      <c r="B238" s="4" t="str">
        <f>VLOOKUP(Просрочка!A238,БД!$A$2:$C$1970,2,FALSE)</f>
        <v>ВКС</v>
      </c>
      <c r="C238" s="4" t="str">
        <f>VLOOKUP(Просрочка!A238,БД!$A$2:$C$1970,3,FALSE)</f>
        <v>Манометр</v>
      </c>
      <c r="D238" s="4" t="str">
        <f>VLOOKUP(Просрочка!A238,БД!$A$2:$E$1970,5,FALSE)</f>
        <v>РОСМА</v>
      </c>
      <c r="E238" s="4" t="str">
        <f>VLOOKUP(Просрочка!A238,БД!$A$2:$M$1970,13,FALSE)</f>
        <v>ТМ5</v>
      </c>
      <c r="F238" s="8">
        <f>VLOOKUP(Просрочка!A238,БД!$A$2:$L$1970,12,FALSE)</f>
        <v>46171</v>
      </c>
      <c r="G238" s="10">
        <f ca="1">VLOOKUP(Просрочка!A238,БД!$A$2:$J$1970,10,FALSE)</f>
        <v>364.39353854166984</v>
      </c>
      <c r="H238" s="4"/>
    </row>
    <row r="239" spans="1:8" hidden="1" x14ac:dyDescent="0.25">
      <c r="A239" s="75">
        <f>БД!A211</f>
        <v>209</v>
      </c>
      <c r="B239" s="4" t="str">
        <f>VLOOKUP(Просрочка!A239,БД!$A$2:$C$1970,2,FALSE)</f>
        <v>ВКС</v>
      </c>
      <c r="C239" s="4" t="str">
        <f>VLOOKUP(Просрочка!A239,БД!$A$2:$C$1970,3,FALSE)</f>
        <v>Манометр</v>
      </c>
      <c r="D239" s="4" t="str">
        <f>VLOOKUP(Просрочка!A239,БД!$A$2:$E$1970,5,FALSE)</f>
        <v>ЮМАС</v>
      </c>
      <c r="E239" s="4" t="str">
        <f>VLOOKUP(Просрочка!A239,БД!$A$2:$M$1970,13,FALSE)</f>
        <v>ТМ5</v>
      </c>
      <c r="F239" s="8">
        <f>VLOOKUP(Просрочка!A239,БД!$A$2:$L$1970,12,FALSE)</f>
        <v>46171</v>
      </c>
      <c r="G239" s="10">
        <f ca="1">VLOOKUP(Просрочка!A239,БД!$A$2:$J$1970,10,FALSE)</f>
        <v>364.39353854166984</v>
      </c>
      <c r="H239" s="4"/>
    </row>
    <row r="240" spans="1:8" hidden="1" x14ac:dyDescent="0.25">
      <c r="A240" s="75">
        <f>БД!A212</f>
        <v>210</v>
      </c>
      <c r="B240" s="4" t="str">
        <f>VLOOKUP(Просрочка!A240,БД!$A$2:$C$1970,2,FALSE)</f>
        <v>ВКС</v>
      </c>
      <c r="C240" s="4" t="str">
        <f>VLOOKUP(Просрочка!A240,БД!$A$2:$C$1970,3,FALSE)</f>
        <v>Манометр</v>
      </c>
      <c r="D240" s="4" t="str">
        <f>VLOOKUP(Просрочка!A240,БД!$A$2:$E$1970,5,FALSE)</f>
        <v>РОСМА</v>
      </c>
      <c r="E240" s="4" t="str">
        <f>VLOOKUP(Просрочка!A240,БД!$A$2:$M$1970,13,FALSE)</f>
        <v xml:space="preserve">МП100 </v>
      </c>
      <c r="F240" s="8">
        <f>VLOOKUP(Просрочка!A240,БД!$A$2:$L$1970,12,FALSE)</f>
        <v>46171</v>
      </c>
      <c r="G240" s="10">
        <f ca="1">VLOOKUP(Просрочка!A240,БД!$A$2:$J$1970,10,FALSE)</f>
        <v>364.39353854166984</v>
      </c>
    </row>
    <row r="241" spans="1:8" hidden="1" x14ac:dyDescent="0.25">
      <c r="A241" s="75">
        <f>БД!A213</f>
        <v>211</v>
      </c>
      <c r="B241" s="4" t="str">
        <f>VLOOKUP(Просрочка!A241,БД!$A$2:$C$1970,2,FALSE)</f>
        <v>ВКС</v>
      </c>
      <c r="C241" s="4" t="str">
        <f>VLOOKUP(Просрочка!A241,БД!$A$2:$C$1970,3,FALSE)</f>
        <v>Манометр</v>
      </c>
      <c r="D241" s="4" t="str">
        <f>VLOOKUP(Просрочка!A241,БД!$A$2:$E$1970,5,FALSE)</f>
        <v>РОСМА</v>
      </c>
      <c r="E241" s="4" t="str">
        <f>VLOOKUP(Просрочка!A241,БД!$A$2:$M$1970,13,FALSE)</f>
        <v>ТМ5</v>
      </c>
      <c r="F241" s="8">
        <f>VLOOKUP(Просрочка!A241,БД!$A$2:$L$1970,12,FALSE)</f>
        <v>46171</v>
      </c>
      <c r="G241" s="10">
        <f ca="1">VLOOKUP(Просрочка!A241,БД!$A$2:$J$1970,10,FALSE)</f>
        <v>364.39353854166984</v>
      </c>
      <c r="H241" s="9"/>
    </row>
    <row r="242" spans="1:8" ht="30" hidden="1" x14ac:dyDescent="0.25">
      <c r="A242" s="75">
        <f>БД!A214</f>
        <v>212</v>
      </c>
      <c r="B242" s="4" t="str">
        <f>VLOOKUP(Просрочка!A242,БД!$A$2:$C$1970,2,FALSE)</f>
        <v>ВКС</v>
      </c>
      <c r="C242" s="4" t="str">
        <f>VLOOKUP(Просрочка!A242,БД!$A$2:$C$1970,3,FALSE)</f>
        <v>Манометр</v>
      </c>
      <c r="D242" s="4" t="str">
        <f>VLOOKUP(Просрочка!A242,БД!$A$2:$E$1970,5,FALSE)</f>
        <v>ЮМАС</v>
      </c>
      <c r="E242" s="4" t="str">
        <f>VLOOKUP(Просрочка!A242,БД!$A$2:$M$1970,13,FALSE)</f>
        <v>МП100 (0121101107)</v>
      </c>
      <c r="F242" s="8">
        <f>VLOOKUP(Просрочка!A242,БД!$A$2:$L$1970,12,FALSE)</f>
        <v>46171</v>
      </c>
      <c r="G242" s="10">
        <f ca="1">VLOOKUP(Просрочка!A242,БД!$A$2:$J$1970,10,FALSE)</f>
        <v>364.39353854166984</v>
      </c>
      <c r="H242" s="9"/>
    </row>
    <row r="243" spans="1:8" x14ac:dyDescent="0.25">
      <c r="A243" s="75">
        <f>БД!A215</f>
        <v>213</v>
      </c>
      <c r="B243" s="4" t="str">
        <f>VLOOKUP(Просрочка!A243,БД!$A$2:$C$1970,2,FALSE)</f>
        <v>ВКС</v>
      </c>
      <c r="C243" s="4" t="str">
        <f>VLOOKUP(Просрочка!A243,БД!$A$2:$C$1970,3,FALSE)</f>
        <v>Манометр</v>
      </c>
      <c r="D243" s="4" t="str">
        <f>VLOOKUP(Просрочка!A243,БД!$A$2:$E$1970,5,FALSE)</f>
        <v>НПО ЮМАС</v>
      </c>
      <c r="E243" s="4" t="str">
        <f>VLOOKUP(Просрочка!A243,БД!$A$2:$M$1970,13,FALSE)</f>
        <v>МП100</v>
      </c>
      <c r="F243" s="8">
        <f>VLOOKUP(Просрочка!A243,БД!$A$2:$L$1970,12,FALSE)</f>
        <v>46171</v>
      </c>
      <c r="G243" s="10">
        <f ca="1">VLOOKUP(Просрочка!A243,БД!$A$2:$J$1970,10,FALSE)</f>
        <v>364.39353854166984</v>
      </c>
      <c r="H243" s="9" t="s">
        <v>1533</v>
      </c>
    </row>
    <row r="244" spans="1:8" x14ac:dyDescent="0.25">
      <c r="A244" s="75">
        <f>БД!A216</f>
        <v>214</v>
      </c>
      <c r="B244" s="4" t="str">
        <f>VLOOKUP(Просрочка!A244,БД!$A$2:$C$1970,2,FALSE)</f>
        <v>ВКС</v>
      </c>
      <c r="C244" s="4" t="str">
        <f>VLOOKUP(Просрочка!A244,БД!$A$2:$C$1970,3,FALSE)</f>
        <v>Манометр</v>
      </c>
      <c r="D244" s="4" t="str">
        <f>VLOOKUP(Просрочка!A244,БД!$A$2:$E$1970,5,FALSE)</f>
        <v>Wika</v>
      </c>
      <c r="E244" s="4" t="str">
        <f>VLOOKUP(Просрочка!A244,БД!$A$2:$M$1970,13,FALSE)</f>
        <v>EN 837-1</v>
      </c>
      <c r="F244" s="8">
        <f>VLOOKUP(Просрочка!A244,БД!$A$2:$L$1970,12,FALSE)</f>
        <v>46171</v>
      </c>
      <c r="G244" s="10">
        <f ca="1">VLOOKUP(Просрочка!A244,БД!$A$2:$J$1970,10,FALSE)</f>
        <v>364.39353854166984</v>
      </c>
      <c r="H244" s="9" t="s">
        <v>1533</v>
      </c>
    </row>
    <row r="245" spans="1:8" hidden="1" x14ac:dyDescent="0.25">
      <c r="A245" s="75">
        <f>БД!A217</f>
        <v>215</v>
      </c>
      <c r="B245" s="4" t="str">
        <f>VLOOKUP(Просрочка!A245,БД!$A$2:$C$1970,2,FALSE)</f>
        <v>ВКС</v>
      </c>
      <c r="C245" s="4" t="str">
        <f>VLOOKUP(Просрочка!A245,БД!$A$2:$C$1970,3,FALSE)</f>
        <v>Манометр</v>
      </c>
      <c r="D245" s="4" t="str">
        <f>VLOOKUP(Просрочка!A245,БД!$A$2:$E$1970,5,FALSE)</f>
        <v>Wika</v>
      </c>
      <c r="E245" s="4" t="str">
        <f>VLOOKUP(Просрочка!A245,БД!$A$2:$M$1970,13,FALSE)</f>
        <v>EN 837-1</v>
      </c>
      <c r="F245" s="8">
        <f>VLOOKUP(Просрочка!A245,БД!$A$2:$L$1970,12,FALSE)</f>
        <v>46171</v>
      </c>
      <c r="G245" s="10">
        <f ca="1">VLOOKUP(Просрочка!A245,БД!$A$2:$J$1970,10,FALSE)</f>
        <v>364.39353854166984</v>
      </c>
      <c r="H245" s="9"/>
    </row>
    <row r="246" spans="1:8" hidden="1" x14ac:dyDescent="0.25">
      <c r="A246" s="75">
        <f>БД!A218</f>
        <v>216</v>
      </c>
      <c r="B246" s="4" t="str">
        <f>VLOOKUP(Просрочка!A246,БД!$A$2:$C$1970,2,FALSE)</f>
        <v>ВКС</v>
      </c>
      <c r="C246" s="4" t="str">
        <f>VLOOKUP(Просрочка!A246,БД!$A$2:$C$1970,3,FALSE)</f>
        <v>Манометр</v>
      </c>
      <c r="D246" s="4" t="str">
        <f>VLOOKUP(Просрочка!A246,БД!$A$2:$E$1970,5,FALSE)</f>
        <v>Wika</v>
      </c>
      <c r="E246" s="4" t="str">
        <f>VLOOKUP(Просрочка!A246,БД!$A$2:$M$1970,13,FALSE)</f>
        <v>EN 837-1</v>
      </c>
      <c r="F246" s="8">
        <f>VLOOKUP(Просрочка!A246,БД!$A$2:$L$1970,12,FALSE)</f>
        <v>45806</v>
      </c>
      <c r="G246" s="10">
        <f ca="1">VLOOKUP(Просрочка!A246,БД!$A$2:$J$1970,10,FALSE)</f>
        <v>-0.60646145833015908</v>
      </c>
      <c r="H246" s="4"/>
    </row>
    <row r="247" spans="1:8" hidden="1" x14ac:dyDescent="0.25">
      <c r="A247" s="75">
        <f>БД!A219</f>
        <v>217</v>
      </c>
      <c r="B247" s="4" t="str">
        <f>VLOOKUP(Просрочка!A247,БД!$A$2:$C$1970,2,FALSE)</f>
        <v>ВКС</v>
      </c>
      <c r="C247" s="4" t="str">
        <f>VLOOKUP(Просрочка!A247,БД!$A$2:$C$1970,3,FALSE)</f>
        <v>Манометр</v>
      </c>
      <c r="D247" s="4">
        <f>VLOOKUP(Просрочка!A247,БД!$A$2:$E$1970,5,FALSE)</f>
        <v>0</v>
      </c>
      <c r="E247" s="4">
        <f>VLOOKUP(Просрочка!A247,БД!$A$2:$M$1970,13,FALSE)</f>
        <v>0</v>
      </c>
      <c r="F247" s="8">
        <f>VLOOKUP(Просрочка!A247,БД!$A$2:$L$1970,12,FALSE)</f>
        <v>45806</v>
      </c>
      <c r="G247" s="10">
        <f ca="1">VLOOKUP(Просрочка!A247,БД!$A$2:$J$1970,10,FALSE)</f>
        <v>-0.60646145833015908</v>
      </c>
      <c r="H247" s="4"/>
    </row>
    <row r="248" spans="1:8" hidden="1" x14ac:dyDescent="0.25">
      <c r="A248" s="75">
        <f>БД!A220</f>
        <v>218</v>
      </c>
      <c r="B248" s="4" t="str">
        <f>VLOOKUP(Просрочка!A248,БД!$A$2:$C$1970,2,FALSE)</f>
        <v>ВКС</v>
      </c>
      <c r="C248" s="4" t="str">
        <f>VLOOKUP(Просрочка!A248,БД!$A$2:$C$1970,3,FALSE)</f>
        <v>Манометр</v>
      </c>
      <c r="D248" s="4">
        <f>VLOOKUP(Просрочка!A248,БД!$A$2:$E$1970,5,FALSE)</f>
        <v>0</v>
      </c>
      <c r="E248" s="4">
        <f>VLOOKUP(Просрочка!A248,БД!$A$2:$M$1970,13,FALSE)</f>
        <v>0</v>
      </c>
      <c r="F248" s="8">
        <f>VLOOKUP(Просрочка!A248,БД!$A$2:$L$1970,12,FALSE)</f>
        <v>45806</v>
      </c>
      <c r="G248" s="10">
        <f ca="1">VLOOKUP(Просрочка!A248,БД!$A$2:$J$1970,10,FALSE)</f>
        <v>-0.60646145833015908</v>
      </c>
      <c r="H248" s="4"/>
    </row>
    <row r="249" spans="1:8" hidden="1" x14ac:dyDescent="0.25">
      <c r="A249" s="75">
        <f>БД!A221</f>
        <v>219</v>
      </c>
      <c r="B249" s="4" t="str">
        <f>VLOOKUP(Просрочка!A249,БД!$A$2:$C$1970,2,FALSE)</f>
        <v>ВКС</v>
      </c>
      <c r="C249" s="4" t="str">
        <f>VLOOKUP(Просрочка!A249,БД!$A$2:$C$1970,3,FALSE)</f>
        <v>Манометр</v>
      </c>
      <c r="D249" s="4">
        <f>VLOOKUP(Просрочка!A249,БД!$A$2:$E$1970,5,FALSE)</f>
        <v>0</v>
      </c>
      <c r="E249" s="4">
        <f>VLOOKUP(Просрочка!A249,БД!$A$2:$M$1970,13,FALSE)</f>
        <v>0</v>
      </c>
      <c r="F249" s="8">
        <f>VLOOKUP(Просрочка!A249,БД!$A$2:$L$1970,12,FALSE)</f>
        <v>45806</v>
      </c>
      <c r="G249" s="10">
        <f ca="1">VLOOKUP(Просрочка!A249,БД!$A$2:$J$1970,10,FALSE)</f>
        <v>-0.60646145833015908</v>
      </c>
      <c r="H249" s="4"/>
    </row>
    <row r="250" spans="1:8" hidden="1" x14ac:dyDescent="0.25">
      <c r="A250" s="75">
        <f>БД!A222</f>
        <v>220</v>
      </c>
      <c r="B250" s="4" t="str">
        <f>VLOOKUP(Просрочка!A250,БД!$A$2:$C$1970,2,FALSE)</f>
        <v>ХКЦ-2</v>
      </c>
      <c r="C250" s="4" t="str">
        <f>VLOOKUP(Просрочка!A250,БД!$A$2:$C$1970,3,FALSE)</f>
        <v>Манометр</v>
      </c>
      <c r="D250" s="4" t="str">
        <f>VLOOKUP(Просрочка!A250,БД!$A$2:$E$1970,5,FALSE)</f>
        <v>WIKA</v>
      </c>
      <c r="E250" s="4" t="str">
        <f>VLOOKUP(Просрочка!A250,БД!$A$2:$M$1970,13,FALSE)</f>
        <v>EN 837-1</v>
      </c>
      <c r="F250" s="8">
        <f>VLOOKUP(Просрочка!A250,БД!$A$2:$L$1970,12,FALSE)</f>
        <v>45806</v>
      </c>
      <c r="G250" s="10">
        <f ca="1">VLOOKUP(Просрочка!A250,БД!$A$2:$J$1970,10,FALSE)</f>
        <v>-0.60646145833015908</v>
      </c>
      <c r="H250" s="4"/>
    </row>
    <row r="251" spans="1:8" hidden="1" x14ac:dyDescent="0.25">
      <c r="A251" s="75">
        <f>БД!A223</f>
        <v>221</v>
      </c>
      <c r="B251" s="4" t="str">
        <f>VLOOKUP(Просрочка!A251,БД!$A$2:$C$1970,2,FALSE)</f>
        <v>ХКЦ-2</v>
      </c>
      <c r="C251" s="4" t="str">
        <f>VLOOKUP(Просрочка!A251,БД!$A$2:$C$1970,3,FALSE)</f>
        <v>Манометр</v>
      </c>
      <c r="D251" s="4" t="str">
        <f>VLOOKUP(Просрочка!A251,БД!$A$2:$E$1970,5,FALSE)</f>
        <v>Rosma</v>
      </c>
      <c r="E251" s="4" t="str">
        <f>VLOOKUP(Просрочка!A251,БД!$A$2:$M$1970,13,FALSE)</f>
        <v>ТМВ5</v>
      </c>
      <c r="F251" s="8">
        <f>VLOOKUP(Просрочка!A251,БД!$A$2:$L$1970,12,FALSE)</f>
        <v>45806</v>
      </c>
      <c r="G251" s="10">
        <f ca="1">VLOOKUP(Просрочка!A251,БД!$A$2:$J$1970,10,FALSE)</f>
        <v>-0.60646145833015908</v>
      </c>
      <c r="H251" s="4"/>
    </row>
    <row r="252" spans="1:8" hidden="1" x14ac:dyDescent="0.25">
      <c r="A252" s="75">
        <f>БД!A224</f>
        <v>222</v>
      </c>
      <c r="B252" s="4" t="str">
        <f>VLOOKUP(Просрочка!A252,БД!$A$2:$C$1970,2,FALSE)</f>
        <v>ХКЦ-2</v>
      </c>
      <c r="C252" s="4" t="str">
        <f>VLOOKUP(Просрочка!A252,БД!$A$2:$C$1970,3,FALSE)</f>
        <v>Манометр</v>
      </c>
      <c r="D252" s="4" t="str">
        <f>VLOOKUP(Просрочка!A252,БД!$A$2:$E$1970,5,FALSE)</f>
        <v>Rosma</v>
      </c>
      <c r="E252" s="4" t="str">
        <f>VLOOKUP(Просрочка!A252,БД!$A$2:$M$1970,13,FALSE)</f>
        <v>ТМВ5</v>
      </c>
      <c r="F252" s="8">
        <f>VLOOKUP(Просрочка!A252,БД!$A$2:$L$1970,12,FALSE)</f>
        <v>45806</v>
      </c>
      <c r="G252" s="10">
        <f ca="1">VLOOKUP(Просрочка!A252,БД!$A$2:$J$1970,10,FALSE)</f>
        <v>-0.60646145833015908</v>
      </c>
    </row>
    <row r="253" spans="1:8" hidden="1" x14ac:dyDescent="0.25">
      <c r="A253" s="75">
        <f>БД!A225</f>
        <v>223</v>
      </c>
      <c r="B253" s="4" t="str">
        <f>VLOOKUP(Просрочка!A253,БД!$A$2:$C$1970,2,FALSE)</f>
        <v>ХКЦ-2</v>
      </c>
      <c r="C253" s="4" t="str">
        <f>VLOOKUP(Просрочка!A253,БД!$A$2:$C$1970,3,FALSE)</f>
        <v>Манометр</v>
      </c>
      <c r="D253" s="4" t="str">
        <f>VLOOKUP(Просрочка!A253,БД!$A$2:$E$1970,5,FALSE)</f>
        <v>Rosma</v>
      </c>
      <c r="E253" s="4" t="str">
        <f>VLOOKUP(Просрочка!A253,БД!$A$2:$M$1970,13,FALSE)</f>
        <v>ТМВ5</v>
      </c>
      <c r="F253" s="8">
        <f>VLOOKUP(Просрочка!A253,БД!$A$2:$L$1970,12,FALSE)</f>
        <v>45806</v>
      </c>
      <c r="G253" s="10">
        <f ca="1">VLOOKUP(Просрочка!A253,БД!$A$2:$J$1970,10,FALSE)</f>
        <v>-0.60646145833015908</v>
      </c>
      <c r="H253" s="4"/>
    </row>
    <row r="254" spans="1:8" hidden="1" x14ac:dyDescent="0.25">
      <c r="A254" s="75">
        <f>БД!A226</f>
        <v>224</v>
      </c>
      <c r="B254" s="4" t="str">
        <f>VLOOKUP(Просрочка!A254,БД!$A$2:$C$1970,2,FALSE)</f>
        <v>ХКЦ-2</v>
      </c>
      <c r="C254" s="4" t="str">
        <f>VLOOKUP(Просрочка!A254,БД!$A$2:$C$1970,3,FALSE)</f>
        <v>Манометр</v>
      </c>
      <c r="D254" s="4" t="str">
        <f>VLOOKUP(Просрочка!A254,БД!$A$2:$E$1970,5,FALSE)</f>
        <v>Rosma</v>
      </c>
      <c r="E254" s="4" t="str">
        <f>VLOOKUP(Просрочка!A254,БД!$A$2:$M$1970,13,FALSE)</f>
        <v>ТМВ5</v>
      </c>
      <c r="F254" s="8">
        <f>VLOOKUP(Просрочка!A254,БД!$A$2:$L$1970,12,FALSE)</f>
        <v>45806</v>
      </c>
      <c r="G254" s="10">
        <f ca="1">VLOOKUP(Просрочка!A254,БД!$A$2:$J$1970,10,FALSE)</f>
        <v>-0.60646145833015908</v>
      </c>
      <c r="H254" s="72"/>
    </row>
    <row r="255" spans="1:8" hidden="1" x14ac:dyDescent="0.25">
      <c r="A255" s="75">
        <f>БД!A227</f>
        <v>225</v>
      </c>
      <c r="B255" s="4" t="str">
        <f>VLOOKUP(Просрочка!A255,БД!$A$2:$C$1970,2,FALSE)</f>
        <v>ХКЦ-2</v>
      </c>
      <c r="C255" s="4" t="str">
        <f>VLOOKUP(Просрочка!A255,БД!$A$2:$C$1970,3,FALSE)</f>
        <v>Манометр</v>
      </c>
      <c r="D255" s="4" t="str">
        <f>VLOOKUP(Просрочка!A255,БД!$A$2:$E$1970,5,FALSE)</f>
        <v>Rosma</v>
      </c>
      <c r="E255" s="4" t="str">
        <f>VLOOKUP(Просрочка!A255,БД!$A$2:$M$1970,13,FALSE)</f>
        <v>ТМВ5</v>
      </c>
      <c r="F255" s="8">
        <f>VLOOKUP(Просрочка!A255,БД!$A$2:$L$1970,12,FALSE)</f>
        <v>45806</v>
      </c>
      <c r="G255" s="10">
        <f ca="1">VLOOKUP(Просрочка!A255,БД!$A$2:$J$1970,10,FALSE)</f>
        <v>-0.60646145833015908</v>
      </c>
      <c r="H255" s="72"/>
    </row>
    <row r="256" spans="1:8" hidden="1" x14ac:dyDescent="0.25">
      <c r="A256" s="75">
        <f>БД!A228</f>
        <v>226</v>
      </c>
      <c r="B256" s="4" t="str">
        <f>VLOOKUP(Просрочка!A256,БД!$A$2:$C$1970,2,FALSE)</f>
        <v>ХКЦ-2</v>
      </c>
      <c r="C256" s="4" t="str">
        <f>VLOOKUP(Просрочка!A256,БД!$A$2:$C$1970,3,FALSE)</f>
        <v>Манометр</v>
      </c>
      <c r="D256" s="4" t="str">
        <f>VLOOKUP(Просрочка!A256,БД!$A$2:$E$1970,5,FALSE)</f>
        <v>РОСМА</v>
      </c>
      <c r="E256" s="4" t="str">
        <f>VLOOKUP(Просрочка!A256,БД!$A$2:$M$1970,13,FALSE)</f>
        <v>TMB5</v>
      </c>
      <c r="F256" s="8">
        <f>VLOOKUP(Просрочка!A256,БД!$A$2:$L$1970,12,FALSE)</f>
        <v>45806</v>
      </c>
      <c r="G256" s="10">
        <f ca="1">VLOOKUP(Просрочка!A256,БД!$A$2:$J$1970,10,FALSE)</f>
        <v>-0.60646145833015908</v>
      </c>
      <c r="H256" s="72"/>
    </row>
    <row r="257" spans="1:8" hidden="1" x14ac:dyDescent="0.25">
      <c r="A257" s="75">
        <f>БД!A229</f>
        <v>227</v>
      </c>
      <c r="B257" s="4" t="str">
        <f>VLOOKUP(Просрочка!A257,БД!$A$2:$C$1970,2,FALSE)</f>
        <v>ХКЦ-2</v>
      </c>
      <c r="C257" s="4" t="str">
        <f>VLOOKUP(Просрочка!A257,БД!$A$2:$C$1970,3,FALSE)</f>
        <v>Манометр</v>
      </c>
      <c r="D257" s="4" t="str">
        <f>VLOOKUP(Просрочка!A257,БД!$A$2:$E$1970,5,FALSE)</f>
        <v>WIKA</v>
      </c>
      <c r="E257" s="4" t="str">
        <f>VLOOKUP(Просрочка!A257,БД!$A$2:$M$1970,13,FALSE)</f>
        <v>EN 837-1</v>
      </c>
      <c r="F257" s="8">
        <f>VLOOKUP(Просрочка!A257,БД!$A$2:$L$1970,12,FALSE)</f>
        <v>45806</v>
      </c>
      <c r="G257" s="10">
        <f ca="1">VLOOKUP(Просрочка!A257,БД!$A$2:$J$1970,10,FALSE)</f>
        <v>-0.60646145833015908</v>
      </c>
      <c r="H257" s="72"/>
    </row>
    <row r="258" spans="1:8" hidden="1" x14ac:dyDescent="0.25">
      <c r="A258" s="75">
        <f>БД!A230</f>
        <v>228</v>
      </c>
      <c r="B258" s="4" t="str">
        <f>VLOOKUP(Просрочка!A258,БД!$A$2:$C$1970,2,FALSE)</f>
        <v>ХКЦ-2</v>
      </c>
      <c r="C258" s="4" t="str">
        <f>VLOOKUP(Просрочка!A258,БД!$A$2:$C$1970,3,FALSE)</f>
        <v>Манометр</v>
      </c>
      <c r="D258" s="4" t="str">
        <f>VLOOKUP(Просрочка!A258,БД!$A$2:$E$1970,5,FALSE)</f>
        <v>РОСМА</v>
      </c>
      <c r="E258" s="4" t="str">
        <f>VLOOKUP(Просрочка!A258,БД!$A$2:$M$1970,13,FALSE)</f>
        <v>TMB5</v>
      </c>
      <c r="F258" s="8">
        <f>VLOOKUP(Просрочка!A258,БД!$A$2:$L$1970,12,FALSE)</f>
        <v>45806</v>
      </c>
      <c r="G258" s="10">
        <f ca="1">VLOOKUP(Просрочка!A258,БД!$A$2:$J$1970,10,FALSE)</f>
        <v>-0.60646145833015908</v>
      </c>
      <c r="H258" s="72"/>
    </row>
    <row r="259" spans="1:8" hidden="1" x14ac:dyDescent="0.25">
      <c r="A259" s="75">
        <f>БД!A231</f>
        <v>229</v>
      </c>
      <c r="B259" s="4" t="str">
        <f>VLOOKUP(Просрочка!A259,БД!$A$2:$C$1970,2,FALSE)</f>
        <v>ХКЦ-2</v>
      </c>
      <c r="C259" s="4" t="str">
        <f>VLOOKUP(Просрочка!A259,БД!$A$2:$C$1970,3,FALSE)</f>
        <v>Манометр</v>
      </c>
      <c r="D259" s="4" t="str">
        <f>VLOOKUP(Просрочка!A259,БД!$A$2:$E$1970,5,FALSE)</f>
        <v>WIKA</v>
      </c>
      <c r="E259" s="4" t="str">
        <f>VLOOKUP(Просрочка!A259,БД!$A$2:$M$1970,13,FALSE)</f>
        <v>EN 837-1</v>
      </c>
      <c r="F259" s="8">
        <f>VLOOKUP(Просрочка!A259,БД!$A$2:$L$1970,12,FALSE)</f>
        <v>45806</v>
      </c>
      <c r="G259" s="10">
        <f ca="1">VLOOKUP(Просрочка!A259,БД!$A$2:$J$1970,10,FALSE)</f>
        <v>-0.60646145833015908</v>
      </c>
      <c r="H259" s="72"/>
    </row>
    <row r="260" spans="1:8" hidden="1" x14ac:dyDescent="0.25">
      <c r="A260" s="75">
        <f>БД!A232</f>
        <v>230</v>
      </c>
      <c r="B260" s="4" t="str">
        <f>VLOOKUP(Просрочка!A260,БД!$A$2:$C$1970,2,FALSE)</f>
        <v>ХКЦ-2</v>
      </c>
      <c r="C260" s="4" t="str">
        <f>VLOOKUP(Просрочка!A260,БД!$A$2:$C$1970,3,FALSE)</f>
        <v>Манометр</v>
      </c>
      <c r="D260" s="4">
        <f>VLOOKUP(Просрочка!A260,БД!$A$2:$E$1970,5,FALSE)</f>
        <v>0</v>
      </c>
      <c r="E260" s="4">
        <f>VLOOKUP(Просрочка!A260,БД!$A$2:$M$1970,13,FALSE)</f>
        <v>0</v>
      </c>
      <c r="F260" s="8">
        <f>VLOOKUP(Просрочка!A260,БД!$A$2:$L$1970,12,FALSE)</f>
        <v>45806</v>
      </c>
      <c r="G260" s="10">
        <f ca="1">VLOOKUP(Просрочка!A260,БД!$A$2:$J$1970,10,FALSE)</f>
        <v>-0.60646145833015908</v>
      </c>
      <c r="H260" s="72"/>
    </row>
    <row r="261" spans="1:8" hidden="1" x14ac:dyDescent="0.25">
      <c r="A261" s="75">
        <f>БД!A233</f>
        <v>231</v>
      </c>
      <c r="B261" s="4" t="str">
        <f>VLOOKUP(Просрочка!A261,БД!$A$2:$C$1970,2,FALSE)</f>
        <v>ХКЦ-2</v>
      </c>
      <c r="C261" s="4" t="str">
        <f>VLOOKUP(Просрочка!A261,БД!$A$2:$C$1970,3,FALSE)</f>
        <v>Манометр</v>
      </c>
      <c r="D261" s="4">
        <f>VLOOKUP(Просрочка!A261,БД!$A$2:$E$1970,5,FALSE)</f>
        <v>0</v>
      </c>
      <c r="E261" s="4">
        <f>VLOOKUP(Просрочка!A261,БД!$A$2:$M$1970,13,FALSE)</f>
        <v>0</v>
      </c>
      <c r="F261" s="8">
        <f>VLOOKUP(Просрочка!A261,БД!$A$2:$L$1970,12,FALSE)</f>
        <v>45806</v>
      </c>
      <c r="G261" s="10">
        <f ca="1">VLOOKUP(Просрочка!A261,БД!$A$2:$J$1970,10,FALSE)</f>
        <v>-0.60646145833015908</v>
      </c>
      <c r="H261" s="72"/>
    </row>
    <row r="262" spans="1:8" hidden="1" x14ac:dyDescent="0.25">
      <c r="A262" s="75">
        <f>БД!A234</f>
        <v>232</v>
      </c>
      <c r="B262" s="4" t="str">
        <f>VLOOKUP(Просрочка!A262,БД!$A$2:$C$1970,2,FALSE)</f>
        <v>ХКЦ-2</v>
      </c>
      <c r="C262" s="4" t="str">
        <f>VLOOKUP(Просрочка!A262,БД!$A$2:$C$1970,3,FALSE)</f>
        <v>Манометр</v>
      </c>
      <c r="D262" s="4" t="str">
        <f>VLOOKUP(Просрочка!A262,БД!$A$2:$E$1970,5,FALSE)</f>
        <v>Rosma</v>
      </c>
      <c r="E262" s="4" t="str">
        <f>VLOOKUP(Просрочка!A262,БД!$A$2:$M$1970,13,FALSE)</f>
        <v>ТМВ5</v>
      </c>
      <c r="F262" s="8">
        <f>VLOOKUP(Просрочка!A262,БД!$A$2:$L$1970,12,FALSE)</f>
        <v>45806</v>
      </c>
      <c r="G262" s="10">
        <f ca="1">VLOOKUP(Просрочка!A262,БД!$A$2:$J$1970,10,FALSE)</f>
        <v>-0.60646145833015908</v>
      </c>
    </row>
    <row r="263" spans="1:8" hidden="1" x14ac:dyDescent="0.25">
      <c r="A263" s="75">
        <f>БД!A235</f>
        <v>233</v>
      </c>
      <c r="B263" s="4" t="str">
        <f>VLOOKUP(Просрочка!A263,БД!$A$2:$C$1970,2,FALSE)</f>
        <v>ХКЦ-2</v>
      </c>
      <c r="C263" s="4" t="str">
        <f>VLOOKUP(Просрочка!A263,БД!$A$2:$C$1970,3,FALSE)</f>
        <v>Манометр</v>
      </c>
      <c r="D263" s="4">
        <f>VLOOKUP(Просрочка!A263,БД!$A$2:$E$1970,5,FALSE)</f>
        <v>0</v>
      </c>
      <c r="E263" s="4">
        <f>VLOOKUP(Просрочка!A263,БД!$A$2:$M$1970,13,FALSE)</f>
        <v>0</v>
      </c>
      <c r="F263" s="8">
        <f>VLOOKUP(Просрочка!A263,БД!$A$2:$L$1970,12,FALSE)</f>
        <v>45806</v>
      </c>
      <c r="G263" s="10">
        <f ca="1">VLOOKUP(Просрочка!A263,БД!$A$2:$J$1970,10,FALSE)</f>
        <v>-0.60646145833015908</v>
      </c>
    </row>
    <row r="264" spans="1:8" hidden="1" x14ac:dyDescent="0.25">
      <c r="A264" s="75">
        <f>БД!A236</f>
        <v>234</v>
      </c>
      <c r="B264" s="4" t="str">
        <f>VLOOKUP(Просрочка!A264,БД!$A$2:$C$1970,2,FALSE)</f>
        <v>ХКЦ-2</v>
      </c>
      <c r="C264" s="4" t="str">
        <f>VLOOKUP(Просрочка!A264,БД!$A$2:$C$1970,3,FALSE)</f>
        <v>Манометр</v>
      </c>
      <c r="D264" s="4">
        <f>VLOOKUP(Просрочка!A264,БД!$A$2:$E$1970,5,FALSE)</f>
        <v>0</v>
      </c>
      <c r="E264" s="4">
        <f>VLOOKUP(Просрочка!A264,БД!$A$2:$M$1970,13,FALSE)</f>
        <v>0</v>
      </c>
      <c r="F264" s="8">
        <f>VLOOKUP(Просрочка!A264,БД!$A$2:$L$1970,12,FALSE)</f>
        <v>45806</v>
      </c>
      <c r="G264" s="10">
        <f ca="1">VLOOKUP(Просрочка!A264,БД!$A$2:$J$1970,10,FALSE)</f>
        <v>-0.60646145833015908</v>
      </c>
      <c r="H264" s="4"/>
    </row>
    <row r="265" spans="1:8" hidden="1" x14ac:dyDescent="0.25">
      <c r="A265" s="75">
        <f>БД!A237</f>
        <v>235</v>
      </c>
      <c r="B265" s="4" t="str">
        <f>VLOOKUP(Просрочка!A265,БД!$A$2:$C$1970,2,FALSE)</f>
        <v>ХКЦ-2</v>
      </c>
      <c r="C265" s="4" t="str">
        <f>VLOOKUP(Просрочка!A265,БД!$A$2:$C$1970,3,FALSE)</f>
        <v>Манометр</v>
      </c>
      <c r="D265" s="4" t="str">
        <f>VLOOKUP(Просрочка!A265,БД!$A$2:$E$1970,5,FALSE)</f>
        <v>Физтех</v>
      </c>
      <c r="E265" s="4" t="str">
        <f>VLOOKUP(Просрочка!A265,БД!$A$2:$M$1970,13,FALSE)</f>
        <v>МВП4А-УФ</v>
      </c>
      <c r="F265" s="8">
        <f>VLOOKUP(Просрочка!A265,БД!$A$2:$L$1970,12,FALSE)</f>
        <v>45806</v>
      </c>
      <c r="G265" s="10">
        <f ca="1">VLOOKUP(Просрочка!A265,БД!$A$2:$J$1970,10,FALSE)</f>
        <v>-0.60646145833015908</v>
      </c>
    </row>
    <row r="266" spans="1:8" hidden="1" x14ac:dyDescent="0.25">
      <c r="A266" s="75">
        <f>БД!A238</f>
        <v>236</v>
      </c>
      <c r="B266" s="4" t="str">
        <f>VLOOKUP(Просрочка!A266,БД!$A$2:$C$1970,2,FALSE)</f>
        <v>ХКЦ-2</v>
      </c>
      <c r="C266" s="4" t="str">
        <f>VLOOKUP(Просрочка!A266,БД!$A$2:$C$1970,3,FALSE)</f>
        <v>Манометр</v>
      </c>
      <c r="D266" s="4">
        <f>VLOOKUP(Просрочка!A266,БД!$A$2:$E$1970,5,FALSE)</f>
        <v>0</v>
      </c>
      <c r="E266" s="4">
        <f>VLOOKUP(Просрочка!A266,БД!$A$2:$M$1970,13,FALSE)</f>
        <v>0</v>
      </c>
      <c r="F266" s="8">
        <f>VLOOKUP(Просрочка!A266,БД!$A$2:$L$1970,12,FALSE)</f>
        <v>45806</v>
      </c>
      <c r="G266" s="10">
        <f ca="1">VLOOKUP(Просрочка!A266,БД!$A$2:$J$1970,10,FALSE)</f>
        <v>-0.60646145833015908</v>
      </c>
    </row>
    <row r="267" spans="1:8" hidden="1" x14ac:dyDescent="0.25">
      <c r="A267" s="75">
        <f>БД!A239</f>
        <v>237</v>
      </c>
      <c r="B267" s="4" t="str">
        <f>VLOOKUP(Просрочка!A267,БД!$A$2:$C$1970,2,FALSE)</f>
        <v>ХКЦ-2</v>
      </c>
      <c r="C267" s="4" t="str">
        <f>VLOOKUP(Просрочка!A267,БД!$A$2:$C$1970,3,FALSE)</f>
        <v>Манометр</v>
      </c>
      <c r="D267" s="4">
        <f>VLOOKUP(Просрочка!A267,БД!$A$2:$E$1970,5,FALSE)</f>
        <v>0</v>
      </c>
      <c r="E267" s="4">
        <f>VLOOKUP(Просрочка!A267,БД!$A$2:$M$1970,13,FALSE)</f>
        <v>0</v>
      </c>
      <c r="F267" s="8">
        <f>VLOOKUP(Просрочка!A267,БД!$A$2:$L$1970,12,FALSE)</f>
        <v>45806</v>
      </c>
      <c r="G267" s="10">
        <f ca="1">VLOOKUP(Просрочка!A267,БД!$A$2:$J$1970,10,FALSE)</f>
        <v>-0.60646145833015908</v>
      </c>
    </row>
    <row r="268" spans="1:8" hidden="1" x14ac:dyDescent="0.25">
      <c r="A268" s="75">
        <f>БД!A240</f>
        <v>238</v>
      </c>
      <c r="B268" s="4" t="str">
        <f>VLOOKUP(Просрочка!A268,БД!$A$2:$C$1970,2,FALSE)</f>
        <v>ХКЦ-2</v>
      </c>
      <c r="C268" s="4" t="str">
        <f>VLOOKUP(Просрочка!A268,БД!$A$2:$C$1970,3,FALSE)</f>
        <v>Манометр</v>
      </c>
      <c r="D268" s="4">
        <f>VLOOKUP(Просрочка!A268,БД!$A$2:$E$1970,5,FALSE)</f>
        <v>0</v>
      </c>
      <c r="E268" s="4">
        <f>VLOOKUP(Просрочка!A268,БД!$A$2:$M$1970,13,FALSE)</f>
        <v>0</v>
      </c>
      <c r="F268" s="8">
        <f>VLOOKUP(Просрочка!A268,БД!$A$2:$L$1970,12,FALSE)</f>
        <v>45806</v>
      </c>
      <c r="G268" s="10">
        <f ca="1">VLOOKUP(Просрочка!A268,БД!$A$2:$J$1970,10,FALSE)</f>
        <v>-0.60646145833015908</v>
      </c>
    </row>
    <row r="269" spans="1:8" hidden="1" x14ac:dyDescent="0.25">
      <c r="A269" s="75">
        <f>БД!A241</f>
        <v>239</v>
      </c>
      <c r="B269" s="4" t="str">
        <f>VLOOKUP(Просрочка!A269,БД!$A$2:$C$1970,2,FALSE)</f>
        <v>ХКЦ-2</v>
      </c>
      <c r="C269" s="4" t="str">
        <f>VLOOKUP(Просрочка!A269,БД!$A$2:$C$1970,3,FALSE)</f>
        <v>Манометр</v>
      </c>
      <c r="D269" s="4">
        <f>VLOOKUP(Просрочка!A269,БД!$A$2:$E$1970,5,FALSE)</f>
        <v>0</v>
      </c>
      <c r="E269" s="4">
        <f>VLOOKUP(Просрочка!A269,БД!$A$2:$M$1970,13,FALSE)</f>
        <v>0</v>
      </c>
      <c r="F269" s="8">
        <f>VLOOKUP(Просрочка!A269,БД!$A$2:$L$1970,12,FALSE)</f>
        <v>45806</v>
      </c>
      <c r="G269" s="10">
        <f ca="1">VLOOKUP(Просрочка!A269,БД!$A$2:$J$1970,10,FALSE)</f>
        <v>-0.60646145833015908</v>
      </c>
      <c r="H269" s="19"/>
    </row>
    <row r="270" spans="1:8" hidden="1" x14ac:dyDescent="0.25">
      <c r="A270" s="75">
        <f>БД!A242</f>
        <v>240</v>
      </c>
      <c r="B270" s="4" t="str">
        <f>VLOOKUP(Просрочка!A270,БД!$A$2:$C$1970,2,FALSE)</f>
        <v>ХКЦ-2</v>
      </c>
      <c r="C270" s="4" t="str">
        <f>VLOOKUP(Просрочка!A270,БД!$A$2:$C$1970,3,FALSE)</f>
        <v>Манометр</v>
      </c>
      <c r="D270" s="4">
        <f>VLOOKUP(Просрочка!A270,БД!$A$2:$E$1970,5,FALSE)</f>
        <v>0</v>
      </c>
      <c r="E270" s="4">
        <f>VLOOKUP(Просрочка!A270,БД!$A$2:$M$1970,13,FALSE)</f>
        <v>0</v>
      </c>
      <c r="F270" s="8">
        <f>VLOOKUP(Просрочка!A270,БД!$A$2:$L$1970,12,FALSE)</f>
        <v>45806</v>
      </c>
      <c r="G270" s="10">
        <f ca="1">VLOOKUP(Просрочка!A270,БД!$A$2:$J$1970,10,FALSE)</f>
        <v>-0.60646145833015908</v>
      </c>
      <c r="H270" s="72"/>
    </row>
    <row r="271" spans="1:8" hidden="1" x14ac:dyDescent="0.25">
      <c r="A271" s="75">
        <f>БД!A243</f>
        <v>241</v>
      </c>
      <c r="B271" s="4" t="str">
        <f>VLOOKUP(Просрочка!A271,БД!$A$2:$C$1970,2,FALSE)</f>
        <v>ХКЦ-2</v>
      </c>
      <c r="C271" s="4" t="str">
        <f>VLOOKUP(Просрочка!A271,БД!$A$2:$C$1970,3,FALSE)</f>
        <v>Манометр</v>
      </c>
      <c r="D271" s="4">
        <f>VLOOKUP(Просрочка!A271,БД!$A$2:$E$1970,5,FALSE)</f>
        <v>0</v>
      </c>
      <c r="E271" s="4">
        <f>VLOOKUP(Просрочка!A271,БД!$A$2:$M$1970,13,FALSE)</f>
        <v>0</v>
      </c>
      <c r="F271" s="8">
        <f>VLOOKUP(Просрочка!A271,БД!$A$2:$L$1970,12,FALSE)</f>
        <v>45806</v>
      </c>
      <c r="G271" s="10">
        <f ca="1">VLOOKUP(Просрочка!A271,БД!$A$2:$J$1970,10,FALSE)</f>
        <v>-0.60646145833015908</v>
      </c>
      <c r="H271" s="72"/>
    </row>
    <row r="272" spans="1:8" ht="30" hidden="1" x14ac:dyDescent="0.25">
      <c r="A272" s="75">
        <f>БД!A244</f>
        <v>242</v>
      </c>
      <c r="B272" s="4" t="str">
        <f>VLOOKUP(Просрочка!A272,БД!$A$2:$C$1970,2,FALSE)</f>
        <v>ХКЦ-2</v>
      </c>
      <c r="C272" s="4" t="str">
        <f>VLOOKUP(Просрочка!A272,БД!$A$2:$C$1970,3,FALSE)</f>
        <v>Манометр</v>
      </c>
      <c r="D272" s="4" t="str">
        <f>VLOOKUP(Просрочка!A272,БД!$A$2:$E$1970,5,FALSE)</f>
        <v>Rosma</v>
      </c>
      <c r="E272" s="4" t="str">
        <f>VLOOKUP(Просрочка!A272,БД!$A$2:$M$1970,13,FALSE)</f>
        <v>ТМВ5</v>
      </c>
      <c r="F272" s="8">
        <f>VLOOKUP(Просрочка!A272,БД!$A$2:$L$1970,12,FALSE)</f>
        <v>45806</v>
      </c>
      <c r="G272" s="10">
        <f ca="1">VLOOKUP(Просрочка!A272,БД!$A$2:$J$1970,10,FALSE)</f>
        <v>-0.60646145833015908</v>
      </c>
      <c r="H272" s="21" t="s">
        <v>1479</v>
      </c>
    </row>
    <row r="273" spans="1:8" hidden="1" x14ac:dyDescent="0.25">
      <c r="A273" s="75">
        <f>БД!A245</f>
        <v>243</v>
      </c>
      <c r="B273" s="4" t="str">
        <f>VLOOKUP(Просрочка!A273,БД!$A$2:$C$1970,2,FALSE)</f>
        <v>ХКЦ-2</v>
      </c>
      <c r="C273" s="4" t="str">
        <f>VLOOKUP(Просрочка!A273,БД!$A$2:$C$1970,3,FALSE)</f>
        <v>Манометр</v>
      </c>
      <c r="D273" s="4" t="str">
        <f>VLOOKUP(Просрочка!A273,БД!$A$2:$E$1970,5,FALSE)</f>
        <v>WIKA</v>
      </c>
      <c r="E273" s="4">
        <f>VLOOKUP(Просрочка!A273,БД!$A$2:$M$1970,13,FALSE)</f>
        <v>0</v>
      </c>
      <c r="F273" s="8">
        <f>VLOOKUP(Просрочка!A273,БД!$A$2:$L$1970,12,FALSE)</f>
        <v>45806</v>
      </c>
      <c r="G273" s="10">
        <f ca="1">VLOOKUP(Просрочка!A273,БД!$A$2:$J$1970,10,FALSE)</f>
        <v>-0.60646145833015908</v>
      </c>
    </row>
    <row r="274" spans="1:8" hidden="1" x14ac:dyDescent="0.25">
      <c r="A274" s="75">
        <f>БД!A246</f>
        <v>244</v>
      </c>
      <c r="B274" s="4" t="str">
        <f>VLOOKUP(Просрочка!A274,БД!$A$2:$C$1970,2,FALSE)</f>
        <v>ХКЦ-3</v>
      </c>
      <c r="C274" s="4" t="str">
        <f>VLOOKUP(Просрочка!A274,БД!$A$2:$C$1970,3,FALSE)</f>
        <v>Манометр</v>
      </c>
      <c r="D274" s="4">
        <f>VLOOKUP(Просрочка!A274,БД!$A$2:$E$1970,5,FALSE)</f>
        <v>0</v>
      </c>
      <c r="E274" s="4">
        <f>VLOOKUP(Просрочка!A274,БД!$A$2:$M$1970,13,FALSE)</f>
        <v>0</v>
      </c>
      <c r="F274" s="8">
        <f>VLOOKUP(Просрочка!A274,БД!$A$2:$L$1970,12,FALSE)</f>
        <v>45806</v>
      </c>
      <c r="G274" s="10">
        <f ca="1">VLOOKUP(Просрочка!A274,БД!$A$2:$J$1970,10,FALSE)</f>
        <v>-0.60646145833015908</v>
      </c>
      <c r="H274" s="4"/>
    </row>
    <row r="275" spans="1:8" hidden="1" x14ac:dyDescent="0.25">
      <c r="A275" s="75">
        <f>БД!A247</f>
        <v>245</v>
      </c>
      <c r="B275" s="4" t="str">
        <f>VLOOKUP(Просрочка!A275,БД!$A$2:$C$1970,2,FALSE)</f>
        <v>ХКЦ-3</v>
      </c>
      <c r="C275" s="4" t="str">
        <f>VLOOKUP(Просрочка!A275,БД!$A$2:$C$1970,3,FALSE)</f>
        <v>Манометр</v>
      </c>
      <c r="D275" s="4">
        <f>VLOOKUP(Просрочка!A275,БД!$A$2:$E$1970,5,FALSE)</f>
        <v>0</v>
      </c>
      <c r="E275" s="4">
        <f>VLOOKUP(Просрочка!A275,БД!$A$2:$M$1970,13,FALSE)</f>
        <v>0</v>
      </c>
      <c r="F275" s="8">
        <f>VLOOKUP(Просрочка!A275,БД!$A$2:$L$1970,12,FALSE)</f>
        <v>45806</v>
      </c>
      <c r="G275" s="10">
        <f ca="1">VLOOKUP(Просрочка!A275,БД!$A$2:$J$1970,10,FALSE)</f>
        <v>-0.60646145833015908</v>
      </c>
      <c r="H275" s="4"/>
    </row>
    <row r="276" spans="1:8" hidden="1" x14ac:dyDescent="0.25">
      <c r="A276" s="75">
        <f>БД!A248</f>
        <v>246</v>
      </c>
      <c r="B276" s="4" t="str">
        <f>VLOOKUP(Просрочка!A276,БД!$A$2:$C$1970,2,FALSE)</f>
        <v>ХКЦ-3</v>
      </c>
      <c r="C276" s="4" t="str">
        <f>VLOOKUP(Просрочка!A276,БД!$A$2:$C$1970,3,FALSE)</f>
        <v>Манометр</v>
      </c>
      <c r="D276" s="4">
        <f>VLOOKUP(Просрочка!A276,БД!$A$2:$E$1970,5,FALSE)</f>
        <v>0</v>
      </c>
      <c r="E276" s="4">
        <f>VLOOKUP(Просрочка!A276,БД!$A$2:$M$1970,13,FALSE)</f>
        <v>0</v>
      </c>
      <c r="F276" s="8">
        <f>VLOOKUP(Просрочка!A276,БД!$A$2:$L$1970,12,FALSE)</f>
        <v>45806</v>
      </c>
      <c r="G276" s="10">
        <f ca="1">VLOOKUP(Просрочка!A276,БД!$A$2:$J$1970,10,FALSE)</f>
        <v>-0.60646145833015908</v>
      </c>
      <c r="H276" s="4"/>
    </row>
    <row r="277" spans="1:8" hidden="1" x14ac:dyDescent="0.25">
      <c r="A277" s="75">
        <f>БД!A249</f>
        <v>247</v>
      </c>
      <c r="B277" s="4" t="str">
        <f>VLOOKUP(Просрочка!A277,БД!$A$2:$C$1970,2,FALSE)</f>
        <v>ХКЦ-3</v>
      </c>
      <c r="C277" s="4" t="str">
        <f>VLOOKUP(Просрочка!A277,БД!$A$2:$C$1970,3,FALSE)</f>
        <v>Манометр</v>
      </c>
      <c r="D277" s="4" t="str">
        <f>VLOOKUP(Просрочка!A277,БД!$A$2:$E$1970,5,FALSE)</f>
        <v>РОСМА</v>
      </c>
      <c r="E277" s="4" t="str">
        <f>VLOOKUP(Просрочка!A277,БД!$A$2:$M$1970,13,FALSE)</f>
        <v>TMB5</v>
      </c>
      <c r="F277" s="8">
        <f>VLOOKUP(Просрочка!A277,БД!$A$2:$L$1970,12,FALSE)</f>
        <v>45806</v>
      </c>
      <c r="G277" s="10">
        <f ca="1">VLOOKUP(Просрочка!A277,БД!$A$2:$J$1970,10,FALSE)</f>
        <v>-0.60646145833015908</v>
      </c>
      <c r="H277" s="4"/>
    </row>
    <row r="278" spans="1:8" hidden="1" x14ac:dyDescent="0.25">
      <c r="A278" s="75">
        <f>БД!A250</f>
        <v>248</v>
      </c>
      <c r="B278" s="4" t="str">
        <f>VLOOKUP(Просрочка!A278,БД!$A$2:$C$1970,2,FALSE)</f>
        <v>ХКЦ-3</v>
      </c>
      <c r="C278" s="4" t="str">
        <f>VLOOKUP(Просрочка!A278,БД!$A$2:$C$1970,3,FALSE)</f>
        <v>Манометр</v>
      </c>
      <c r="D278" s="4">
        <f>VLOOKUP(Просрочка!A278,БД!$A$2:$E$1970,5,FALSE)</f>
        <v>0</v>
      </c>
      <c r="E278" s="4">
        <f>VLOOKUP(Просрочка!A278,БД!$A$2:$M$1970,13,FALSE)</f>
        <v>0</v>
      </c>
      <c r="F278" s="8">
        <f>VLOOKUP(Просрочка!A278,БД!$A$2:$L$1970,12,FALSE)</f>
        <v>45806</v>
      </c>
      <c r="G278" s="10">
        <f ca="1">VLOOKUP(Просрочка!A278,БД!$A$2:$J$1970,10,FALSE)</f>
        <v>-0.60646145833015908</v>
      </c>
      <c r="H278" s="9"/>
    </row>
    <row r="279" spans="1:8" hidden="1" x14ac:dyDescent="0.25">
      <c r="A279" s="75">
        <f>БД!A251</f>
        <v>249</v>
      </c>
      <c r="B279" s="4" t="str">
        <f>VLOOKUP(Просрочка!A279,БД!$A$2:$C$1970,2,FALSE)</f>
        <v>ХКЦ-3</v>
      </c>
      <c r="C279" s="4" t="str">
        <f>VLOOKUP(Просрочка!A279,БД!$A$2:$C$1970,3,FALSE)</f>
        <v>Манометр</v>
      </c>
      <c r="D279" s="4">
        <f>VLOOKUP(Просрочка!A279,БД!$A$2:$E$1970,5,FALSE)</f>
        <v>0</v>
      </c>
      <c r="E279" s="4">
        <f>VLOOKUP(Просрочка!A279,БД!$A$2:$M$1970,13,FALSE)</f>
        <v>0</v>
      </c>
      <c r="F279" s="8">
        <f>VLOOKUP(Просрочка!A279,БД!$A$2:$L$1970,12,FALSE)</f>
        <v>45806</v>
      </c>
      <c r="G279" s="10">
        <f ca="1">VLOOKUP(Просрочка!A279,БД!$A$2:$J$1970,10,FALSE)</f>
        <v>-0.60646145833015908</v>
      </c>
      <c r="H279" s="9"/>
    </row>
    <row r="280" spans="1:8" hidden="1" x14ac:dyDescent="0.25">
      <c r="A280" s="75">
        <f>БД!A252</f>
        <v>250</v>
      </c>
      <c r="B280" s="4" t="str">
        <f>VLOOKUP(Просрочка!A280,БД!$A$2:$C$1970,2,FALSE)</f>
        <v>ХКЦ-3</v>
      </c>
      <c r="C280" s="4" t="str">
        <f>VLOOKUP(Просрочка!A280,БД!$A$2:$C$1970,3,FALSE)</f>
        <v>Манометр</v>
      </c>
      <c r="D280" s="4">
        <f>VLOOKUP(Просрочка!A280,БД!$A$2:$E$1970,5,FALSE)</f>
        <v>0</v>
      </c>
      <c r="E280" s="4">
        <f>VLOOKUP(Просрочка!A280,БД!$A$2:$M$1970,13,FALSE)</f>
        <v>0</v>
      </c>
      <c r="F280" s="8">
        <f>VLOOKUP(Просрочка!A280,БД!$A$2:$L$1970,12,FALSE)</f>
        <v>45806</v>
      </c>
      <c r="G280" s="10">
        <f ca="1">VLOOKUP(Просрочка!A280,БД!$A$2:$J$1970,10,FALSE)</f>
        <v>-0.60646145833015908</v>
      </c>
      <c r="H280" s="9"/>
    </row>
    <row r="281" spans="1:8" x14ac:dyDescent="0.25">
      <c r="A281" s="75">
        <f>БД!A253</f>
        <v>251</v>
      </c>
      <c r="B281" s="4" t="str">
        <f>VLOOKUP(Просрочка!A281,БД!$A$2:$C$1970,2,FALSE)</f>
        <v>ХКЦ-3</v>
      </c>
      <c r="C281" s="4" t="str">
        <f>VLOOKUP(Просрочка!A281,БД!$A$2:$C$1970,3,FALSE)</f>
        <v>Манометр</v>
      </c>
      <c r="D281" s="4">
        <f>VLOOKUP(Просрочка!A281,БД!$A$2:$E$1970,5,FALSE)</f>
        <v>0</v>
      </c>
      <c r="E281" s="4">
        <f>VLOOKUP(Просрочка!A281,БД!$A$2:$M$1970,13,FALSE)</f>
        <v>0</v>
      </c>
      <c r="F281" s="8">
        <f>VLOOKUP(Просрочка!A281,БД!$A$2:$L$1970,12,FALSE)</f>
        <v>45806</v>
      </c>
      <c r="G281" s="10">
        <f ca="1">VLOOKUP(Просрочка!A281,БД!$A$2:$J$1970,10,FALSE)</f>
        <v>-0.60646145833015908</v>
      </c>
    </row>
    <row r="282" spans="1:8" hidden="1" x14ac:dyDescent="0.25">
      <c r="A282" s="75">
        <f>БД!A254</f>
        <v>252</v>
      </c>
      <c r="B282" s="4" t="str">
        <f>VLOOKUP(Просрочка!A282,БД!$A$2:$C$1970,2,FALSE)</f>
        <v>ХКЦ-3</v>
      </c>
      <c r="C282" s="4" t="str">
        <f>VLOOKUP(Просрочка!A282,БД!$A$2:$C$1970,3,FALSE)</f>
        <v>Манометр</v>
      </c>
      <c r="D282" s="4">
        <f>VLOOKUP(Просрочка!A282,БД!$A$2:$E$1970,5,FALSE)</f>
        <v>0</v>
      </c>
      <c r="E282" s="4">
        <f>VLOOKUP(Просрочка!A282,БД!$A$2:$M$1970,13,FALSE)</f>
        <v>0</v>
      </c>
      <c r="F282" s="8">
        <f>VLOOKUP(Просрочка!A282,БД!$A$2:$L$1970,12,FALSE)</f>
        <v>45806</v>
      </c>
      <c r="G282" s="10">
        <f ca="1">VLOOKUP(Просрочка!A282,БД!$A$2:$J$1970,10,FALSE)</f>
        <v>-0.60646145833015908</v>
      </c>
    </row>
    <row r="283" spans="1:8" hidden="1" x14ac:dyDescent="0.25">
      <c r="A283" s="75">
        <f>БД!A255</f>
        <v>253</v>
      </c>
      <c r="B283" s="4" t="str">
        <f>VLOOKUP(Просрочка!A283,БД!$A$2:$C$1970,2,FALSE)</f>
        <v>ХКЦ-3</v>
      </c>
      <c r="C283" s="4" t="str">
        <f>VLOOKUP(Просрочка!A283,БД!$A$2:$C$1970,3,FALSE)</f>
        <v>Манометр</v>
      </c>
      <c r="D283" s="4">
        <f>VLOOKUP(Просрочка!A283,БД!$A$2:$E$1970,5,FALSE)</f>
        <v>0</v>
      </c>
      <c r="E283" s="4">
        <f>VLOOKUP(Просрочка!A283,БД!$A$2:$M$1970,13,FALSE)</f>
        <v>0</v>
      </c>
      <c r="F283" s="8">
        <f>VLOOKUP(Просрочка!A283,БД!$A$2:$L$1970,12,FALSE)</f>
        <v>45806</v>
      </c>
      <c r="G283" s="10">
        <f ca="1">VLOOKUP(Просрочка!A283,БД!$A$2:$J$1970,10,FALSE)</f>
        <v>-0.60646145833015908</v>
      </c>
      <c r="H283" s="9"/>
    </row>
    <row r="284" spans="1:8" hidden="1" x14ac:dyDescent="0.25">
      <c r="A284" s="75">
        <f>БД!A256</f>
        <v>254</v>
      </c>
      <c r="B284" s="4" t="str">
        <f>VLOOKUP(Просрочка!A284,БД!$A$2:$C$1970,2,FALSE)</f>
        <v>ХКЦ-3</v>
      </c>
      <c r="C284" s="4" t="str">
        <f>VLOOKUP(Просрочка!A284,БД!$A$2:$C$1970,3,FALSE)</f>
        <v>Манометр</v>
      </c>
      <c r="D284" s="4" t="str">
        <f>VLOOKUP(Просрочка!A284,БД!$A$2:$E$1970,5,FALSE)</f>
        <v>РОСМА</v>
      </c>
      <c r="E284" s="4" t="str">
        <f>VLOOKUP(Просрочка!A284,БД!$A$2:$M$1970,13,FALSE)</f>
        <v>TMB5</v>
      </c>
      <c r="F284" s="8">
        <f>VLOOKUP(Просрочка!A284,БД!$A$2:$L$1970,12,FALSE)</f>
        <v>45806</v>
      </c>
      <c r="G284" s="10">
        <f ca="1">VLOOKUP(Просрочка!A284,БД!$A$2:$J$1970,10,FALSE)</f>
        <v>-0.60646145833015908</v>
      </c>
    </row>
    <row r="285" spans="1:8" hidden="1" x14ac:dyDescent="0.25">
      <c r="A285" s="75">
        <f>БД!A257</f>
        <v>255</v>
      </c>
      <c r="B285" s="4" t="str">
        <f>VLOOKUP(Просрочка!A285,БД!$A$2:$C$1970,2,FALSE)</f>
        <v>ХКЦ-3</v>
      </c>
      <c r="C285" s="4" t="str">
        <f>VLOOKUP(Просрочка!A285,БД!$A$2:$C$1970,3,FALSE)</f>
        <v>Манометр</v>
      </c>
      <c r="D285" s="4">
        <f>VLOOKUP(Просрочка!A285,БД!$A$2:$E$1970,5,FALSE)</f>
        <v>0</v>
      </c>
      <c r="E285" s="4">
        <f>VLOOKUP(Просрочка!A285,БД!$A$2:$M$1970,13,FALSE)</f>
        <v>0</v>
      </c>
      <c r="F285" s="8">
        <f>VLOOKUP(Просрочка!A285,БД!$A$2:$L$1970,12,FALSE)</f>
        <v>45806</v>
      </c>
      <c r="G285" s="10">
        <f ca="1">VLOOKUP(Просрочка!A285,БД!$A$2:$J$1970,10,FALSE)</f>
        <v>-0.60646145833015908</v>
      </c>
      <c r="H285" s="9"/>
    </row>
    <row r="286" spans="1:8" hidden="1" x14ac:dyDescent="0.25">
      <c r="A286" s="75">
        <f>БД!A258</f>
        <v>256</v>
      </c>
      <c r="B286" s="4" t="str">
        <f>VLOOKUP(Просрочка!A286,БД!$A$2:$C$1970,2,FALSE)</f>
        <v>ХКЦ-3</v>
      </c>
      <c r="C286" s="4" t="str">
        <f>VLOOKUP(Просрочка!A286,БД!$A$2:$C$1970,3,FALSE)</f>
        <v>Манометр</v>
      </c>
      <c r="D286" s="4">
        <f>VLOOKUP(Просрочка!A286,БД!$A$2:$E$1970,5,FALSE)</f>
        <v>0</v>
      </c>
      <c r="E286" s="4">
        <f>VLOOKUP(Просрочка!A286,БД!$A$2:$M$1970,13,FALSE)</f>
        <v>0</v>
      </c>
      <c r="F286" s="8">
        <f>VLOOKUP(Просрочка!A286,БД!$A$2:$L$1970,12,FALSE)</f>
        <v>45806</v>
      </c>
      <c r="G286" s="10">
        <f ca="1">VLOOKUP(Просрочка!A286,БД!$A$2:$J$1970,10,FALSE)</f>
        <v>-0.60646145833015908</v>
      </c>
    </row>
    <row r="287" spans="1:8" hidden="1" x14ac:dyDescent="0.25">
      <c r="A287" s="75">
        <f>БД!A259</f>
        <v>257</v>
      </c>
      <c r="B287" s="4" t="str">
        <f>VLOOKUP(Просрочка!A287,БД!$A$2:$C$1970,2,FALSE)</f>
        <v>ХКЦ-3</v>
      </c>
      <c r="C287" s="4" t="str">
        <f>VLOOKUP(Просрочка!A287,БД!$A$2:$C$1970,3,FALSE)</f>
        <v>Манометр</v>
      </c>
      <c r="D287" s="4">
        <f>VLOOKUP(Просрочка!A287,БД!$A$2:$E$1970,5,FALSE)</f>
        <v>0</v>
      </c>
      <c r="E287" s="4">
        <f>VLOOKUP(Просрочка!A287,БД!$A$2:$M$1970,13,FALSE)</f>
        <v>0</v>
      </c>
      <c r="F287" s="8">
        <f>VLOOKUP(Просрочка!A287,БД!$A$2:$L$1970,12,FALSE)</f>
        <v>45806</v>
      </c>
      <c r="G287" s="10">
        <f ca="1">VLOOKUP(Просрочка!A287,БД!$A$2:$J$1970,10,FALSE)</f>
        <v>-0.60646145833015908</v>
      </c>
    </row>
    <row r="288" spans="1:8" hidden="1" x14ac:dyDescent="0.25">
      <c r="A288" s="75">
        <f>БД!A260</f>
        <v>258</v>
      </c>
      <c r="B288" s="4" t="str">
        <f>VLOOKUP(Просрочка!A288,БД!$A$2:$C$1970,2,FALSE)</f>
        <v>ХКЦ-3</v>
      </c>
      <c r="C288" s="4" t="str">
        <f>VLOOKUP(Просрочка!A288,БД!$A$2:$C$1970,3,FALSE)</f>
        <v>Манометр</v>
      </c>
      <c r="D288" s="4" t="str">
        <f>VLOOKUP(Просрочка!A288,БД!$A$2:$E$1970,5,FALSE)</f>
        <v>РОСМА</v>
      </c>
      <c r="E288" s="4" t="str">
        <f>VLOOKUP(Просрочка!A288,БД!$A$2:$M$1970,13,FALSE)</f>
        <v>TMB5</v>
      </c>
      <c r="F288" s="8">
        <f>VLOOKUP(Просрочка!A288,БД!$A$2:$L$1970,12,FALSE)</f>
        <v>45806</v>
      </c>
      <c r="G288" s="10">
        <f ca="1">VLOOKUP(Просрочка!A288,БД!$A$2:$J$1970,10,FALSE)</f>
        <v>-0.60646145833015908</v>
      </c>
    </row>
    <row r="289" spans="1:8" hidden="1" x14ac:dyDescent="0.25">
      <c r="A289" s="75">
        <f>БД!A261</f>
        <v>259</v>
      </c>
      <c r="B289" s="4" t="str">
        <f>VLOOKUP(Просрочка!A289,БД!$A$2:$C$1970,2,FALSE)</f>
        <v>ХКЦ-3</v>
      </c>
      <c r="C289" s="4" t="str">
        <f>VLOOKUP(Просрочка!A289,БД!$A$2:$C$1970,3,FALSE)</f>
        <v>Манометр</v>
      </c>
      <c r="D289" s="4">
        <f>VLOOKUP(Просрочка!A289,БД!$A$2:$E$1970,5,FALSE)</f>
        <v>0</v>
      </c>
      <c r="E289" s="4">
        <f>VLOOKUP(Просрочка!A289,БД!$A$2:$M$1970,13,FALSE)</f>
        <v>0</v>
      </c>
      <c r="F289" s="8">
        <f>VLOOKUP(Просрочка!A289,БД!$A$2:$L$1970,12,FALSE)</f>
        <v>45806</v>
      </c>
      <c r="G289" s="10">
        <f ca="1">VLOOKUP(Просрочка!A289,БД!$A$2:$J$1970,10,FALSE)</f>
        <v>-0.60646145833015908</v>
      </c>
      <c r="H289" s="66" t="s">
        <v>1482</v>
      </c>
    </row>
    <row r="290" spans="1:8" hidden="1" x14ac:dyDescent="0.25">
      <c r="A290" s="75">
        <f>БД!A262</f>
        <v>260</v>
      </c>
      <c r="B290" s="4" t="str">
        <f>VLOOKUP(Просрочка!A290,БД!$A$2:$C$1970,2,FALSE)</f>
        <v>ХКЦ-3</v>
      </c>
      <c r="C290" s="4" t="str">
        <f>VLOOKUP(Просрочка!A290,БД!$A$2:$C$1970,3,FALSE)</f>
        <v>Манометр</v>
      </c>
      <c r="D290" s="4" t="str">
        <f>VLOOKUP(Просрочка!A290,БД!$A$2:$E$1970,5,FALSE)</f>
        <v>РОСМА</v>
      </c>
      <c r="E290" s="4" t="str">
        <f>VLOOKUP(Просрочка!A290,БД!$A$2:$M$1970,13,FALSE)</f>
        <v>TMB5</v>
      </c>
      <c r="F290" s="8">
        <f>VLOOKUP(Просрочка!A290,БД!$A$2:$L$1970,12,FALSE)</f>
        <v>45806</v>
      </c>
      <c r="G290" s="10">
        <f ca="1">VLOOKUP(Просрочка!A290,БД!$A$2:$J$1970,10,FALSE)</f>
        <v>-0.60646145833015908</v>
      </c>
      <c r="H290" s="66" t="s">
        <v>1483</v>
      </c>
    </row>
    <row r="291" spans="1:8" hidden="1" x14ac:dyDescent="0.25">
      <c r="A291" s="75">
        <f>БД!A263</f>
        <v>261</v>
      </c>
      <c r="B291" s="4" t="str">
        <f>VLOOKUP(Просрочка!A291,БД!$A$2:$C$1970,2,FALSE)</f>
        <v>ХКЦ-3</v>
      </c>
      <c r="C291" s="4" t="str">
        <f>VLOOKUP(Просрочка!A291,БД!$A$2:$C$1970,3,FALSE)</f>
        <v>Манометр</v>
      </c>
      <c r="D291" s="4" t="str">
        <f>VLOOKUP(Просрочка!A291,БД!$A$2:$E$1970,5,FALSE)</f>
        <v>РОСМА</v>
      </c>
      <c r="E291" s="4" t="str">
        <f>VLOOKUP(Просрочка!A291,БД!$A$2:$M$1970,13,FALSE)</f>
        <v>TMB5</v>
      </c>
      <c r="F291" s="8">
        <f>VLOOKUP(Просрочка!A291,БД!$A$2:$L$1970,12,FALSE)</f>
        <v>45806</v>
      </c>
      <c r="G291" s="10">
        <f ca="1">VLOOKUP(Просрочка!A291,БД!$A$2:$J$1970,10,FALSE)</f>
        <v>-0.60646145833015908</v>
      </c>
      <c r="H291" s="66" t="s">
        <v>1484</v>
      </c>
    </row>
    <row r="292" spans="1:8" hidden="1" x14ac:dyDescent="0.25">
      <c r="A292" s="75">
        <f>БД!A264</f>
        <v>262</v>
      </c>
      <c r="B292" s="4" t="str">
        <f>VLOOKUP(Просрочка!A292,БД!$A$2:$C$1970,2,FALSE)</f>
        <v>ХКЦ-3</v>
      </c>
      <c r="C292" s="4" t="str">
        <f>VLOOKUP(Просрочка!A292,БД!$A$2:$C$1970,3,FALSE)</f>
        <v>Манометр</v>
      </c>
      <c r="D292" s="4" t="str">
        <f>VLOOKUP(Просрочка!A292,БД!$A$2:$E$1970,5,FALSE)</f>
        <v>РОСМА</v>
      </c>
      <c r="E292" s="4" t="str">
        <f>VLOOKUP(Просрочка!A292,БД!$A$2:$M$1970,13,FALSE)</f>
        <v>TMB5</v>
      </c>
      <c r="F292" s="8">
        <f>VLOOKUP(Просрочка!A292,БД!$A$2:$L$1970,12,FALSE)</f>
        <v>45806</v>
      </c>
      <c r="G292" s="10">
        <f ca="1">VLOOKUP(Просрочка!A292,БД!$A$2:$J$1970,10,FALSE)</f>
        <v>-0.60646145833015908</v>
      </c>
    </row>
    <row r="293" spans="1:8" ht="30" hidden="1" x14ac:dyDescent="0.25">
      <c r="A293" s="75">
        <f>БД!A265</f>
        <v>263</v>
      </c>
      <c r="B293" s="4" t="str">
        <f>VLOOKUP(Просрочка!A293,БД!$A$2:$C$1970,2,FALSE)</f>
        <v>котельная</v>
      </c>
      <c r="C293" s="4" t="str">
        <f>VLOOKUP(Просрочка!A293,БД!$A$2:$C$1970,3,FALSE)</f>
        <v>Манометр</v>
      </c>
      <c r="D293" s="4" t="str">
        <f>VLOOKUP(Просрочка!A293,БД!$A$2:$E$1970,5,FALSE)</f>
        <v>Wika</v>
      </c>
      <c r="E293" s="4" t="str">
        <f>VLOOKUP(Просрочка!A293,БД!$A$2:$M$1970,13,FALSE)</f>
        <v>EN 837-1</v>
      </c>
      <c r="F293" s="8">
        <f>VLOOKUP(Просрочка!A293,БД!$A$2:$L$1970,12,FALSE)</f>
        <v>45806</v>
      </c>
      <c r="G293" s="10">
        <f ca="1">VLOOKUP(Просрочка!A293,БД!$A$2:$J$1970,10,FALSE)</f>
        <v>-0.60646145833015908</v>
      </c>
    </row>
    <row r="294" spans="1:8" ht="30" hidden="1" x14ac:dyDescent="0.25">
      <c r="A294" s="75">
        <f>БД!A266</f>
        <v>264</v>
      </c>
      <c r="B294" s="4" t="str">
        <f>VLOOKUP(Просрочка!A294,БД!$A$2:$C$1970,2,FALSE)</f>
        <v>котельная</v>
      </c>
      <c r="C294" s="4" t="str">
        <f>VLOOKUP(Просрочка!A294,БД!$A$2:$C$1970,3,FALSE)</f>
        <v>Манометр</v>
      </c>
      <c r="D294" s="4" t="str">
        <f>VLOOKUP(Просрочка!A294,БД!$A$2:$E$1970,5,FALSE)</f>
        <v>РОСМА</v>
      </c>
      <c r="E294" s="4" t="str">
        <f>VLOOKUP(Просрочка!A294,БД!$A$2:$M$1970,13,FALSE)</f>
        <v xml:space="preserve"> ТМ5</v>
      </c>
      <c r="F294" s="8">
        <f>VLOOKUP(Просрочка!A294,БД!$A$2:$L$1970,12,FALSE)</f>
        <v>45930</v>
      </c>
      <c r="G294" s="10">
        <f ca="1">VLOOKUP(Просрочка!A294,БД!$A$2:$J$1970,10,FALSE)</f>
        <v>123.39353854166984</v>
      </c>
    </row>
    <row r="295" spans="1:8" ht="30" hidden="1" x14ac:dyDescent="0.25">
      <c r="A295" s="75">
        <f>БД!A267</f>
        <v>265</v>
      </c>
      <c r="B295" s="4" t="str">
        <f>VLOOKUP(Просрочка!A295,БД!$A$2:$C$1970,2,FALSE)</f>
        <v>котельная</v>
      </c>
      <c r="C295" s="4" t="str">
        <f>VLOOKUP(Просрочка!A295,БД!$A$2:$C$1970,3,FALSE)</f>
        <v>Манометр</v>
      </c>
      <c r="D295" s="4" t="str">
        <f>VLOOKUP(Просрочка!A295,БД!$A$2:$E$1970,5,FALSE)</f>
        <v>РОСМА</v>
      </c>
      <c r="E295" s="4" t="str">
        <f>VLOOKUP(Просрочка!A295,БД!$A$2:$M$1970,13,FALSE)</f>
        <v xml:space="preserve"> ТМ5</v>
      </c>
      <c r="F295" s="8">
        <f>VLOOKUP(Просрочка!A295,БД!$A$2:$L$1970,12,FALSE)</f>
        <v>45930</v>
      </c>
      <c r="G295" s="10">
        <f ca="1">VLOOKUP(Просрочка!A295,БД!$A$2:$J$1970,10,FALSE)</f>
        <v>123.39353854166984</v>
      </c>
      <c r="H295" s="4"/>
    </row>
    <row r="296" spans="1:8" ht="30" x14ac:dyDescent="0.25">
      <c r="A296" s="75">
        <f>БД!A268</f>
        <v>266</v>
      </c>
      <c r="B296" s="4" t="str">
        <f>VLOOKUP(Просрочка!A296,БД!$A$2:$C$1970,2,FALSE)</f>
        <v>котельная</v>
      </c>
      <c r="C296" s="4" t="str">
        <f>VLOOKUP(Просрочка!A296,БД!$A$2:$C$1970,3,FALSE)</f>
        <v>Манометр</v>
      </c>
      <c r="D296" s="4" t="str">
        <f>VLOOKUP(Просрочка!A296,БД!$A$2:$E$1970,5,FALSE)</f>
        <v>РОСМА</v>
      </c>
      <c r="E296" s="4" t="str">
        <f>VLOOKUP(Просрочка!A296,БД!$A$2:$M$1970,13,FALSE)</f>
        <v xml:space="preserve"> ТМ5</v>
      </c>
      <c r="F296" s="8">
        <f>VLOOKUP(Просрочка!A296,БД!$A$2:$L$1970,12,FALSE)</f>
        <v>45930</v>
      </c>
      <c r="G296" s="10">
        <f ca="1">VLOOKUP(Просрочка!A296,БД!$A$2:$J$1970,10,FALSE)</f>
        <v>123.39353854166984</v>
      </c>
      <c r="H296" s="9" t="s">
        <v>1565</v>
      </c>
    </row>
    <row r="297" spans="1:8" ht="30" hidden="1" x14ac:dyDescent="0.25">
      <c r="A297" s="75">
        <f>БД!A269</f>
        <v>267</v>
      </c>
      <c r="B297" s="4" t="str">
        <f>VLOOKUP(Просрочка!A297,БД!$A$2:$C$1970,2,FALSE)</f>
        <v>котельная</v>
      </c>
      <c r="C297" s="4" t="str">
        <f>VLOOKUP(Просрочка!A297,БД!$A$2:$C$1970,3,FALSE)</f>
        <v>Манометр</v>
      </c>
      <c r="D297" s="4" t="str">
        <f>VLOOKUP(Просрочка!A297,БД!$A$2:$E$1970,5,FALSE)</f>
        <v>Физтех</v>
      </c>
      <c r="E297" s="4" t="str">
        <f>VLOOKUP(Просрочка!A297,БД!$A$2:$M$1970,13,FALSE)</f>
        <v>МПЗ-Уф ЭКО (А0378586)</v>
      </c>
      <c r="F297" s="8">
        <f>VLOOKUP(Просрочка!A297,БД!$A$2:$L$1970,12,FALSE)</f>
        <v>45806</v>
      </c>
      <c r="G297" s="10">
        <f ca="1">VLOOKUP(Просрочка!A297,БД!$A$2:$J$1970,10,FALSE)</f>
        <v>-0.60646145833015908</v>
      </c>
      <c r="H297" s="9"/>
    </row>
    <row r="298" spans="1:8" ht="30" hidden="1" x14ac:dyDescent="0.25">
      <c r="A298" s="75">
        <f>БД!A270</f>
        <v>268</v>
      </c>
      <c r="B298" s="4" t="str">
        <f>VLOOKUP(Просрочка!A298,БД!$A$2:$C$1970,2,FALSE)</f>
        <v>котельная</v>
      </c>
      <c r="C298" s="4" t="str">
        <f>VLOOKUP(Просрочка!A298,БД!$A$2:$C$1970,3,FALSE)</f>
        <v>Манометр</v>
      </c>
      <c r="D298" s="4" t="str">
        <f>VLOOKUP(Просрочка!A298,БД!$A$2:$E$1970,5,FALSE)</f>
        <v>РОСМА</v>
      </c>
      <c r="E298" s="4" t="str">
        <f>VLOOKUP(Просрочка!A298,БД!$A$2:$M$1970,13,FALSE)</f>
        <v>ТМ8</v>
      </c>
      <c r="F298" s="8">
        <f>VLOOKUP(Просрочка!A298,БД!$A$2:$L$1970,12,FALSE)</f>
        <v>45806</v>
      </c>
      <c r="G298" s="10">
        <f ca="1">VLOOKUP(Просрочка!A298,БД!$A$2:$J$1970,10,FALSE)</f>
        <v>-0.60646145833015908</v>
      </c>
      <c r="H298" s="9"/>
    </row>
    <row r="299" spans="1:8" ht="30" x14ac:dyDescent="0.25">
      <c r="A299" s="75">
        <f>БД!A271</f>
        <v>269</v>
      </c>
      <c r="B299" s="4" t="str">
        <f>VLOOKUP(Просрочка!A299,БД!$A$2:$C$1970,2,FALSE)</f>
        <v>котельная</v>
      </c>
      <c r="C299" s="4" t="str">
        <f>VLOOKUP(Просрочка!A299,БД!$A$2:$C$1970,3,FALSE)</f>
        <v>Манометр</v>
      </c>
      <c r="D299" s="4" t="str">
        <f>VLOOKUP(Просрочка!A299,БД!$A$2:$E$1970,5,FALSE)</f>
        <v>РОСМА</v>
      </c>
      <c r="E299" s="4" t="str">
        <f>VLOOKUP(Просрочка!A299,БД!$A$2:$M$1970,13,FALSE)</f>
        <v xml:space="preserve"> ТМ5</v>
      </c>
      <c r="F299" s="8">
        <f>VLOOKUP(Просрочка!A299,БД!$A$2:$L$1970,12,FALSE)</f>
        <v>45930</v>
      </c>
      <c r="G299" s="10">
        <f ca="1">VLOOKUP(Просрочка!A299,БД!$A$2:$J$1970,10,FALSE)</f>
        <v>123.39353854166984</v>
      </c>
      <c r="H299" s="9" t="s">
        <v>1565</v>
      </c>
    </row>
    <row r="300" spans="1:8" ht="30" hidden="1" x14ac:dyDescent="0.25">
      <c r="A300" s="75">
        <f>БД!A272</f>
        <v>270</v>
      </c>
      <c r="B300" s="4" t="str">
        <f>VLOOKUP(Просрочка!A300,БД!$A$2:$C$1970,2,FALSE)</f>
        <v>котельная</v>
      </c>
      <c r="C300" s="4" t="str">
        <f>VLOOKUP(Просрочка!A300,БД!$A$2:$C$1970,3,FALSE)</f>
        <v>Манометр</v>
      </c>
      <c r="D300" s="4" t="str">
        <f>VLOOKUP(Просрочка!A300,БД!$A$2:$E$1970,5,FALSE)</f>
        <v>РОСМА</v>
      </c>
      <c r="E300" s="4" t="str">
        <f>VLOOKUP(Просрочка!A300,БД!$A$2:$M$1970,13,FALSE)</f>
        <v xml:space="preserve"> ТМ5</v>
      </c>
      <c r="F300" s="8">
        <f>VLOOKUP(Просрочка!A300,БД!$A$2:$L$1970,12,FALSE)</f>
        <v>45930</v>
      </c>
      <c r="G300" s="10">
        <f ca="1">VLOOKUP(Просрочка!A300,БД!$A$2:$J$1970,10,FALSE)</f>
        <v>123.39353854166984</v>
      </c>
      <c r="H300" s="4"/>
    </row>
    <row r="301" spans="1:8" ht="30" x14ac:dyDescent="0.25">
      <c r="A301" s="75">
        <f>БД!A273</f>
        <v>271</v>
      </c>
      <c r="B301" s="4" t="str">
        <f>VLOOKUP(Просрочка!A301,БД!$A$2:$C$1970,2,FALSE)</f>
        <v>котельная</v>
      </c>
      <c r="C301" s="4" t="str">
        <f>VLOOKUP(Просрочка!A301,БД!$A$2:$C$1970,3,FALSE)</f>
        <v>Манометр</v>
      </c>
      <c r="D301" s="4" t="str">
        <f>VLOOKUP(Просрочка!A301,БД!$A$2:$E$1970,5,FALSE)</f>
        <v>РОСМА</v>
      </c>
      <c r="E301" s="4" t="str">
        <f>VLOOKUP(Просрочка!A301,БД!$A$2:$M$1970,13,FALSE)</f>
        <v xml:space="preserve"> ТМ5</v>
      </c>
      <c r="F301" s="8">
        <f>VLOOKUP(Просрочка!A301,БД!$A$2:$L$1970,12,FALSE)</f>
        <v>45930</v>
      </c>
      <c r="G301" s="10">
        <f ca="1">VLOOKUP(Просрочка!A301,БД!$A$2:$J$1970,10,FALSE)</f>
        <v>123.39353854166984</v>
      </c>
      <c r="H301" s="9" t="s">
        <v>1565</v>
      </c>
    </row>
    <row r="302" spans="1:8" ht="30" hidden="1" x14ac:dyDescent="0.25">
      <c r="A302" s="75">
        <f>БД!A274</f>
        <v>272</v>
      </c>
      <c r="B302" s="4" t="str">
        <f>VLOOKUP(Просрочка!A302,БД!$A$2:$C$1970,2,FALSE)</f>
        <v>котельная</v>
      </c>
      <c r="C302" s="4" t="str">
        <f>VLOOKUP(Просрочка!A302,БД!$A$2:$C$1970,3,FALSE)</f>
        <v>Манометр</v>
      </c>
      <c r="D302" s="4" t="str">
        <f>VLOOKUP(Просрочка!A302,БД!$A$2:$E$1970,5,FALSE)</f>
        <v>Физтех</v>
      </c>
      <c r="E302" s="4" t="str">
        <f>VLOOKUP(Просрочка!A302,БД!$A$2:$M$1970,13,FALSE)</f>
        <v>МПЗ-Уф ЭКО (А0378415)</v>
      </c>
      <c r="F302" s="8">
        <f>VLOOKUP(Просрочка!A302,БД!$A$2:$L$1970,12,FALSE)</f>
        <v>45806</v>
      </c>
      <c r="G302" s="10">
        <f ca="1">VLOOKUP(Просрочка!A302,БД!$A$2:$J$1970,10,FALSE)</f>
        <v>-0.60646145833015908</v>
      </c>
      <c r="H302" s="72"/>
    </row>
    <row r="303" spans="1:8" ht="30" hidden="1" x14ac:dyDescent="0.25">
      <c r="A303" s="75">
        <f>БД!A275</f>
        <v>273</v>
      </c>
      <c r="B303" s="4" t="str">
        <f>VLOOKUP(Просрочка!A303,БД!$A$2:$C$1970,2,FALSE)</f>
        <v>котельная</v>
      </c>
      <c r="C303" s="4" t="str">
        <f>VLOOKUP(Просрочка!A303,БД!$A$2:$C$1970,3,FALSE)</f>
        <v>Манометр</v>
      </c>
      <c r="D303" s="4" t="str">
        <f>VLOOKUP(Просрочка!A303,БД!$A$2:$E$1970,5,FALSE)</f>
        <v>РОСМА</v>
      </c>
      <c r="E303" s="4" t="str">
        <f>VLOOKUP(Просрочка!A303,БД!$A$2:$M$1970,13,FALSE)</f>
        <v>ТМ8</v>
      </c>
      <c r="F303" s="8">
        <f>VLOOKUP(Просрочка!A303,БД!$A$2:$L$1970,12,FALSE)</f>
        <v>45806</v>
      </c>
      <c r="G303" s="10">
        <f ca="1">VLOOKUP(Просрочка!A303,БД!$A$2:$J$1970,10,FALSE)</f>
        <v>-0.60646145833015908</v>
      </c>
      <c r="H303" s="21" t="s">
        <v>1467</v>
      </c>
    </row>
    <row r="304" spans="1:8" ht="30" hidden="1" x14ac:dyDescent="0.25">
      <c r="A304" s="75">
        <f>БД!A276</f>
        <v>274</v>
      </c>
      <c r="B304" s="4" t="str">
        <f>VLOOKUP(Просрочка!A304,БД!$A$2:$C$1970,2,FALSE)</f>
        <v>котельная</v>
      </c>
      <c r="C304" s="4" t="str">
        <f>VLOOKUP(Просрочка!A304,БД!$A$2:$C$1970,3,FALSE)</f>
        <v>Манометр</v>
      </c>
      <c r="D304" s="4" t="str">
        <f>VLOOKUP(Просрочка!A304,БД!$A$2:$E$1970,5,FALSE)</f>
        <v>GAS</v>
      </c>
      <c r="E304" s="4" t="str">
        <f>VLOOKUP(Просрочка!A304,БД!$A$2:$M$1970,13,FALSE)</f>
        <v>МП4-УУ2</v>
      </c>
      <c r="F304" s="8">
        <f>VLOOKUP(Просрочка!A304,БД!$A$2:$L$1970,12,FALSE)</f>
        <v>45930</v>
      </c>
      <c r="G304" s="10">
        <f ca="1">VLOOKUP(Просрочка!A304,БД!$A$2:$J$1970,10,FALSE)</f>
        <v>123.39353854166984</v>
      </c>
      <c r="H304" s="72"/>
    </row>
    <row r="305" spans="1:8" ht="30" hidden="1" x14ac:dyDescent="0.25">
      <c r="A305" s="75">
        <f>БД!A277</f>
        <v>275</v>
      </c>
      <c r="B305" s="4" t="str">
        <f>VLOOKUP(Просрочка!A305,БД!$A$2:$C$1970,2,FALSE)</f>
        <v>котельная</v>
      </c>
      <c r="C305" s="4" t="str">
        <f>VLOOKUP(Просрочка!A305,БД!$A$2:$C$1970,3,FALSE)</f>
        <v>Манометр</v>
      </c>
      <c r="D305" s="4" t="str">
        <f>VLOOKUP(Просрочка!A305,БД!$A$2:$E$1970,5,FALSE)</f>
        <v>РОСМА</v>
      </c>
      <c r="E305" s="4" t="str">
        <f>VLOOKUP(Просрочка!A305,БД!$A$2:$M$1970,13,FALSE)</f>
        <v xml:space="preserve"> ТМ5</v>
      </c>
      <c r="F305" s="8">
        <f>VLOOKUP(Просрочка!A305,БД!$A$2:$L$1970,12,FALSE)</f>
        <v>45930</v>
      </c>
      <c r="G305" s="10">
        <f ca="1">VLOOKUP(Просрочка!A305,БД!$A$2:$J$1970,10,FALSE)</f>
        <v>123.39353854166984</v>
      </c>
      <c r="H305" s="4"/>
    </row>
    <row r="306" spans="1:8" ht="30" hidden="1" x14ac:dyDescent="0.25">
      <c r="A306" s="75">
        <f>БД!A278</f>
        <v>276</v>
      </c>
      <c r="B306" s="4" t="str">
        <f>VLOOKUP(Просрочка!A306,БД!$A$2:$C$1970,2,FALSE)</f>
        <v>котельная</v>
      </c>
      <c r="C306" s="4" t="str">
        <f>VLOOKUP(Просрочка!A306,БД!$A$2:$C$1970,3,FALSE)</f>
        <v>Манометр</v>
      </c>
      <c r="D306" s="4" t="str">
        <f>VLOOKUP(Просрочка!A306,БД!$A$2:$E$1970,5,FALSE)</f>
        <v>GAS</v>
      </c>
      <c r="E306" s="4" t="str">
        <f>VLOOKUP(Просрочка!A306,БД!$A$2:$M$1970,13,FALSE)</f>
        <v>МП3-УУ2</v>
      </c>
      <c r="F306" s="8">
        <f>VLOOKUP(Просрочка!A306,БД!$A$2:$L$1970,12,FALSE)</f>
        <v>45806</v>
      </c>
      <c r="G306" s="10">
        <f ca="1">VLOOKUP(Просрочка!A306,БД!$A$2:$J$1970,10,FALSE)</f>
        <v>-0.60646145833015908</v>
      </c>
    </row>
    <row r="307" spans="1:8" ht="30" hidden="1" x14ac:dyDescent="0.25">
      <c r="A307" s="75">
        <f>БД!A279</f>
        <v>277</v>
      </c>
      <c r="B307" s="4" t="str">
        <f>VLOOKUP(Просрочка!A307,БД!$A$2:$C$1970,2,FALSE)</f>
        <v>котельная</v>
      </c>
      <c r="C307" s="4" t="str">
        <f>VLOOKUP(Просрочка!A307,БД!$A$2:$C$1970,3,FALSE)</f>
        <v>Манометр</v>
      </c>
      <c r="D307" s="4" t="str">
        <f>VLOOKUP(Просрочка!A307,БД!$A$2:$E$1970,5,FALSE)</f>
        <v>Физтех</v>
      </c>
      <c r="E307" s="4" t="str">
        <f>VLOOKUP(Просрочка!A307,БД!$A$2:$M$1970,13,FALSE)</f>
        <v>ДМ8010-УФ</v>
      </c>
      <c r="F307" s="8">
        <f>VLOOKUP(Просрочка!A307,БД!$A$2:$L$1970,12,FALSE)</f>
        <v>45806</v>
      </c>
      <c r="G307" s="10">
        <f ca="1">VLOOKUP(Просрочка!A307,БД!$A$2:$J$1970,10,FALSE)</f>
        <v>-0.60646145833015908</v>
      </c>
      <c r="H307" s="4"/>
    </row>
    <row r="308" spans="1:8" ht="30" x14ac:dyDescent="0.25">
      <c r="A308" s="75">
        <f>БД!A280</f>
        <v>278</v>
      </c>
      <c r="B308" s="4" t="str">
        <f>VLOOKUP(Просрочка!A308,БД!$A$2:$C$1970,2,FALSE)</f>
        <v>котельная</v>
      </c>
      <c r="C308" s="4" t="str">
        <f>VLOOKUP(Просрочка!A308,БД!$A$2:$C$1970,3,FALSE)</f>
        <v>Манометр</v>
      </c>
      <c r="D308" s="4">
        <f>VLOOKUP(Просрочка!A308,БД!$A$2:$E$1970,5,FALSE)</f>
        <v>0</v>
      </c>
      <c r="E308" s="4" t="str">
        <f>VLOOKUP(Просрочка!A308,БД!$A$2:$M$1970,13,FALSE)</f>
        <v>ДМ8010-УФ</v>
      </c>
      <c r="F308" s="8">
        <f>VLOOKUP(Просрочка!A308,БД!$A$2:$L$1970,12,FALSE)</f>
        <v>45806</v>
      </c>
      <c r="G308" s="10">
        <f ca="1">VLOOKUP(Просрочка!A308,БД!$A$2:$J$1970,10,FALSE)</f>
        <v>-0.60646145833015908</v>
      </c>
      <c r="H308" s="9" t="s">
        <v>1565</v>
      </c>
    </row>
    <row r="309" spans="1:8" ht="30" hidden="1" x14ac:dyDescent="0.25">
      <c r="A309" s="75">
        <f>БД!A281</f>
        <v>279</v>
      </c>
      <c r="B309" s="4" t="str">
        <f>VLOOKUP(Просрочка!A309,БД!$A$2:$C$1970,2,FALSE)</f>
        <v>котельная</v>
      </c>
      <c r="C309" s="4" t="str">
        <f>VLOOKUP(Просрочка!A309,БД!$A$2:$C$1970,3,FALSE)</f>
        <v>Манометр</v>
      </c>
      <c r="D309" s="4">
        <f>VLOOKUP(Просрочка!A309,БД!$A$2:$E$1970,5,FALSE)</f>
        <v>0</v>
      </c>
      <c r="E309" s="4" t="str">
        <f>VLOOKUP(Просрочка!A309,БД!$A$2:$M$1970,13,FALSE)</f>
        <v>МП3-УУ2</v>
      </c>
      <c r="F309" s="8">
        <f>VLOOKUP(Просрочка!A309,БД!$A$2:$L$1970,12,FALSE)</f>
        <v>45806</v>
      </c>
      <c r="G309" s="10">
        <f ca="1">VLOOKUP(Просрочка!A309,БД!$A$2:$J$1970,10,FALSE)</f>
        <v>-0.60646145833015908</v>
      </c>
      <c r="H309" s="4"/>
    </row>
    <row r="310" spans="1:8" ht="30" hidden="1" x14ac:dyDescent="0.25">
      <c r="A310" s="75">
        <f>БД!A282</f>
        <v>280</v>
      </c>
      <c r="B310" s="4" t="str">
        <f>VLOOKUP(Просрочка!A310,БД!$A$2:$C$1970,2,FALSE)</f>
        <v>котельная</v>
      </c>
      <c r="C310" s="4" t="str">
        <f>VLOOKUP(Просрочка!A310,БД!$A$2:$C$1970,3,FALSE)</f>
        <v>Манометр</v>
      </c>
      <c r="D310" s="4">
        <f>VLOOKUP(Просрочка!A310,БД!$A$2:$E$1970,5,FALSE)</f>
        <v>0</v>
      </c>
      <c r="E310" s="4" t="str">
        <f>VLOOKUP(Просрочка!A310,БД!$A$2:$M$1970,13,FALSE)</f>
        <v>МП3-УУ2</v>
      </c>
      <c r="F310" s="8">
        <f>VLOOKUP(Просрочка!A310,БД!$A$2:$L$1970,12,FALSE)</f>
        <v>45806</v>
      </c>
      <c r="G310" s="10">
        <f ca="1">VLOOKUP(Просрочка!A310,БД!$A$2:$J$1970,10,FALSE)</f>
        <v>-0.60646145833015908</v>
      </c>
    </row>
    <row r="311" spans="1:8" ht="30" hidden="1" x14ac:dyDescent="0.25">
      <c r="A311" s="75">
        <f>БД!A283</f>
        <v>281</v>
      </c>
      <c r="B311" s="4" t="str">
        <f>VLOOKUP(Просрочка!A311,БД!$A$2:$C$1970,2,FALSE)</f>
        <v>котельная</v>
      </c>
      <c r="C311" s="4" t="str">
        <f>VLOOKUP(Просрочка!A311,БД!$A$2:$C$1970,3,FALSE)</f>
        <v>Манометр</v>
      </c>
      <c r="D311" s="4">
        <f>VLOOKUP(Просрочка!A311,БД!$A$2:$E$1970,5,FALSE)</f>
        <v>0</v>
      </c>
      <c r="E311" s="4" t="str">
        <f>VLOOKUP(Просрочка!A311,БД!$A$2:$M$1970,13,FALSE)</f>
        <v>МП3-УУ2</v>
      </c>
      <c r="F311" s="8">
        <f>VLOOKUP(Просрочка!A311,БД!$A$2:$L$1970,12,FALSE)</f>
        <v>45806</v>
      </c>
      <c r="G311" s="10">
        <f ca="1">VLOOKUP(Просрочка!A311,БД!$A$2:$J$1970,10,FALSE)</f>
        <v>-0.60646145833015908</v>
      </c>
      <c r="H311" s="21" t="s">
        <v>1468</v>
      </c>
    </row>
    <row r="312" spans="1:8" hidden="1" x14ac:dyDescent="0.25">
      <c r="A312" s="75" t="e">
        <f>БД!#REF!</f>
        <v>#REF!</v>
      </c>
      <c r="B312" s="4" t="e">
        <f>VLOOKUP(Просрочка!A312,БД!$A$2:$C$1970,2,FALSE)</f>
        <v>#REF!</v>
      </c>
      <c r="C312" s="4" t="e">
        <f>VLOOKUP(Просрочка!A312,БД!$A$2:$C$1970,3,FALSE)</f>
        <v>#REF!</v>
      </c>
      <c r="D312" s="4" t="e">
        <f>VLOOKUP(Просрочка!A312,БД!$A$2:$E$1970,5,FALSE)</f>
        <v>#REF!</v>
      </c>
      <c r="E312" s="4" t="e">
        <f>VLOOKUP(Просрочка!A312,БД!$A$2:$M$1970,13,FALSE)</f>
        <v>#REF!</v>
      </c>
      <c r="F312" s="8" t="e">
        <f>VLOOKUP(Просрочка!A312,БД!$A$2:$L$1970,12,FALSE)</f>
        <v>#REF!</v>
      </c>
      <c r="G312" s="10" t="e">
        <f>VLOOKUP(Просрочка!A312,БД!$A$2:$J$1970,10,FALSE)</f>
        <v>#REF!</v>
      </c>
      <c r="H312" s="4"/>
    </row>
    <row r="313" spans="1:8" hidden="1" x14ac:dyDescent="0.25">
      <c r="A313" s="75">
        <f>БД!A284</f>
        <v>282</v>
      </c>
      <c r="B313" s="4" t="str">
        <f>VLOOKUP(Просрочка!A313,БД!$A$2:$C$1970,2,FALSE)</f>
        <v>утилит</v>
      </c>
      <c r="C313" s="4" t="str">
        <f>VLOOKUP(Просрочка!A313,БД!$A$2:$C$1970,3,FALSE)</f>
        <v>Расходомер электромагнитный</v>
      </c>
      <c r="D313" s="4" t="str">
        <f>VLOOKUP(Просрочка!A313,БД!$A$2:$E$1970,5,FALSE)</f>
        <v>US800</v>
      </c>
      <c r="E313" s="4">
        <f>VLOOKUP(Просрочка!A313,БД!$A$2:$M$1970,13,FALSE)</f>
        <v>4807</v>
      </c>
      <c r="F313" s="8">
        <f>VLOOKUP(Просрочка!A313,БД!$A$2:$L$1970,12,FALSE)</f>
        <v>47173</v>
      </c>
      <c r="G313" s="10">
        <f ca="1">VLOOKUP(Просрочка!A313,БД!$A$2:$J$1970,10,FALSE)</f>
        <v>1366.3935385416698</v>
      </c>
    </row>
    <row r="314" spans="1:8" x14ac:dyDescent="0.25">
      <c r="A314" s="75">
        <f>БД!A285</f>
        <v>283</v>
      </c>
      <c r="B314" s="4" t="str">
        <f>VLOOKUP(Просрочка!A314,БД!$A$2:$C$1970,2,FALSE)</f>
        <v>утилит</v>
      </c>
      <c r="C314" s="4" t="str">
        <f>VLOOKUP(Просрочка!A314,БД!$A$2:$C$1970,3,FALSE)</f>
        <v xml:space="preserve">Расходомер </v>
      </c>
      <c r="D314" s="4" t="str">
        <f>VLOOKUP(Просрочка!A314,БД!$A$2:$E$1970,5,FALSE)</f>
        <v>ВСХНд-80</v>
      </c>
      <c r="E314" s="4">
        <f>VLOOKUP(Просрочка!A314,БД!$A$2:$M$1970,13,FALSE)</f>
        <v>244006070</v>
      </c>
      <c r="F314" s="8">
        <f>VLOOKUP(Просрочка!A314,БД!$A$2:$L$1970,12,FALSE)</f>
        <v>47043</v>
      </c>
      <c r="G314" s="10">
        <f ca="1">VLOOKUP(Просрочка!A314,БД!$A$2:$J$1970,10,FALSE)</f>
        <v>1236.3935385416698</v>
      </c>
      <c r="H314" s="9" t="s">
        <v>1533</v>
      </c>
    </row>
    <row r="315" spans="1:8" hidden="1" x14ac:dyDescent="0.25">
      <c r="A315" s="75">
        <f>БД!A286</f>
        <v>284</v>
      </c>
      <c r="B315" s="4" t="str">
        <f>VLOOKUP(Просрочка!A315,БД!$A$2:$C$1970,2,FALSE)</f>
        <v>утилит</v>
      </c>
      <c r="C315" s="4" t="str">
        <f>VLOOKUP(Просрочка!A315,БД!$A$2:$C$1970,3,FALSE)</f>
        <v xml:space="preserve">Расходомер </v>
      </c>
      <c r="D315" s="4" t="str">
        <f>VLOOKUP(Просрочка!A315,БД!$A$2:$E$1970,5,FALSE)</f>
        <v>ВСХНд-80</v>
      </c>
      <c r="E315" s="4">
        <f>VLOOKUP(Просрочка!A315,БД!$A$2:$M$1970,13,FALSE)</f>
        <v>244006127</v>
      </c>
      <c r="F315" s="8">
        <f>VLOOKUP(Просрочка!A315,БД!$A$2:$L$1970,12,FALSE)</f>
        <v>47042</v>
      </c>
      <c r="G315" s="10">
        <f ca="1">VLOOKUP(Просрочка!A315,БД!$A$2:$J$1970,10,FALSE)</f>
        <v>1235.3935385416698</v>
      </c>
      <c r="H315" s="4"/>
    </row>
    <row r="316" spans="1:8" hidden="1" x14ac:dyDescent="0.25">
      <c r="A316" s="75">
        <f>БД!A287</f>
        <v>285</v>
      </c>
      <c r="B316" s="4" t="str">
        <f>VLOOKUP(Просрочка!A316,БД!$A$2:$C$1970,2,FALSE)</f>
        <v>утилит</v>
      </c>
      <c r="C316" s="4" t="str">
        <f>VLOOKUP(Просрочка!A316,БД!$A$2:$C$1970,3,FALSE)</f>
        <v xml:space="preserve">Расходомер </v>
      </c>
      <c r="D316" s="4" t="str">
        <f>VLOOKUP(Просрочка!A316,БД!$A$2:$E$1970,5,FALSE)</f>
        <v>ВСХНд-80</v>
      </c>
      <c r="E316" s="4">
        <f>VLOOKUP(Просрочка!A316,БД!$A$2:$M$1970,13,FALSE)</f>
        <v>244006121</v>
      </c>
      <c r="F316" s="8">
        <f>VLOOKUP(Просрочка!A316,БД!$A$2:$L$1970,12,FALSE)</f>
        <v>47043</v>
      </c>
      <c r="G316" s="10">
        <f ca="1">VLOOKUP(Просрочка!A316,БД!$A$2:$J$1970,10,FALSE)</f>
        <v>1236.3935385416698</v>
      </c>
    </row>
    <row r="317" spans="1:8" hidden="1" x14ac:dyDescent="0.25">
      <c r="A317" s="75">
        <f>БД!A288</f>
        <v>286</v>
      </c>
      <c r="B317" s="4" t="str">
        <f>VLOOKUP(Просрочка!A317,БД!$A$2:$C$1970,2,FALSE)</f>
        <v>утилит</v>
      </c>
      <c r="C317" s="4" t="str">
        <f>VLOOKUP(Просрочка!A317,БД!$A$2:$C$1970,3,FALSE)</f>
        <v xml:space="preserve">Расходомер </v>
      </c>
      <c r="D317" s="4" t="str">
        <f>VLOOKUP(Просрочка!A317,БД!$A$2:$E$1970,5,FALSE)</f>
        <v>сгв-20</v>
      </c>
      <c r="E317" s="4">
        <f>VLOOKUP(Просрочка!A317,БД!$A$2:$M$1970,13,FALSE)</f>
        <v>44930350</v>
      </c>
      <c r="F317" s="8">
        <f>VLOOKUP(Просрочка!A317,БД!$A$2:$L$1970,12,FALSE)</f>
        <v>46497</v>
      </c>
      <c r="G317" s="10">
        <f ca="1">VLOOKUP(Просрочка!A317,БД!$A$2:$J$1970,10,FALSE)</f>
        <v>690.39353854166984</v>
      </c>
    </row>
    <row r="318" spans="1:8" hidden="1" x14ac:dyDescent="0.25">
      <c r="A318" s="75" t="e">
        <f>БД!#REF!</f>
        <v>#REF!</v>
      </c>
      <c r="B318" s="4" t="e">
        <f>VLOOKUP(Просрочка!A318,БД!$A$2:$C$1970,2,FALSE)</f>
        <v>#REF!</v>
      </c>
      <c r="C318" s="4" t="e">
        <f>VLOOKUP(Просрочка!A318,БД!$A$2:$C$1970,3,FALSE)</f>
        <v>#REF!</v>
      </c>
      <c r="D318" s="4" t="e">
        <f>VLOOKUP(Просрочка!A318,БД!$A$2:$E$1970,5,FALSE)</f>
        <v>#REF!</v>
      </c>
      <c r="E318" s="4" t="e">
        <f>VLOOKUP(Просрочка!A318,БД!$A$2:$M$1970,13,FALSE)</f>
        <v>#REF!</v>
      </c>
      <c r="F318" s="8" t="e">
        <f>VLOOKUP(Просрочка!A318,БД!$A$2:$L$1970,12,FALSE)</f>
        <v>#REF!</v>
      </c>
      <c r="G318" s="10" t="e">
        <f>VLOOKUP(Просрочка!A318,БД!$A$2:$J$1970,10,FALSE)</f>
        <v>#REF!</v>
      </c>
    </row>
    <row r="319" spans="1:8" hidden="1" x14ac:dyDescent="0.25">
      <c r="A319" s="75" t="e">
        <f>БД!#REF!</f>
        <v>#REF!</v>
      </c>
      <c r="B319" s="4" t="e">
        <f>VLOOKUP(Просрочка!A319,БД!$A$2:$C$1970,2,FALSE)</f>
        <v>#REF!</v>
      </c>
      <c r="C319" s="4" t="e">
        <f>VLOOKUP(Просрочка!A319,БД!$A$2:$C$1970,3,FALSE)</f>
        <v>#REF!</v>
      </c>
      <c r="D319" s="4" t="e">
        <f>VLOOKUP(Просрочка!A319,БД!$A$2:$E$1970,5,FALSE)</f>
        <v>#REF!</v>
      </c>
      <c r="E319" s="4" t="e">
        <f>VLOOKUP(Просрочка!A319,БД!$A$2:$M$1970,13,FALSE)</f>
        <v>#REF!</v>
      </c>
      <c r="F319" s="8" t="e">
        <f>VLOOKUP(Просрочка!A319,БД!$A$2:$L$1970,12,FALSE)</f>
        <v>#REF!</v>
      </c>
      <c r="G319" s="10" t="e">
        <f>VLOOKUP(Просрочка!A319,БД!$A$2:$J$1970,10,FALSE)</f>
        <v>#REF!</v>
      </c>
    </row>
    <row r="320" spans="1:8" hidden="1" x14ac:dyDescent="0.25">
      <c r="A320" s="75" t="e">
        <f>БД!#REF!</f>
        <v>#REF!</v>
      </c>
      <c r="B320" s="4" t="e">
        <f>VLOOKUP(Просрочка!A320,БД!$A$2:$C$1970,2,FALSE)</f>
        <v>#REF!</v>
      </c>
      <c r="C320" s="4" t="e">
        <f>VLOOKUP(Просрочка!A320,БД!$A$2:$C$1970,3,FALSE)</f>
        <v>#REF!</v>
      </c>
      <c r="D320" s="4" t="e">
        <f>VLOOKUP(Просрочка!A320,БД!$A$2:$E$1970,5,FALSE)</f>
        <v>#REF!</v>
      </c>
      <c r="E320" s="4" t="e">
        <f>VLOOKUP(Просрочка!A320,БД!$A$2:$M$1970,13,FALSE)</f>
        <v>#REF!</v>
      </c>
      <c r="F320" s="8" t="e">
        <f>VLOOKUP(Просрочка!A320,БД!$A$2:$L$1970,12,FALSE)</f>
        <v>#REF!</v>
      </c>
      <c r="G320" s="10" t="e">
        <f>VLOOKUP(Просрочка!A320,БД!$A$2:$J$1970,10,FALSE)</f>
        <v>#REF!</v>
      </c>
    </row>
    <row r="321" spans="1:8" hidden="1" x14ac:dyDescent="0.25">
      <c r="A321" s="75" t="e">
        <f>БД!#REF!</f>
        <v>#REF!</v>
      </c>
      <c r="B321" s="4" t="e">
        <f>VLOOKUP(Просрочка!A321,БД!$A$2:$C$1970,2,FALSE)</f>
        <v>#REF!</v>
      </c>
      <c r="C321" s="4" t="e">
        <f>VLOOKUP(Просрочка!A321,БД!$A$2:$C$1970,3,FALSE)</f>
        <v>#REF!</v>
      </c>
      <c r="D321" s="4" t="e">
        <f>VLOOKUP(Просрочка!A321,БД!$A$2:$E$1970,5,FALSE)</f>
        <v>#REF!</v>
      </c>
      <c r="E321" s="4" t="e">
        <f>VLOOKUP(Просрочка!A321,БД!$A$2:$M$1970,13,FALSE)</f>
        <v>#REF!</v>
      </c>
      <c r="F321" s="8" t="e">
        <f>VLOOKUP(Просрочка!A321,БД!$A$2:$L$1970,12,FALSE)</f>
        <v>#REF!</v>
      </c>
      <c r="G321" s="10" t="e">
        <f>VLOOKUP(Просрочка!A321,БД!$A$2:$J$1970,10,FALSE)</f>
        <v>#REF!</v>
      </c>
    </row>
    <row r="322" spans="1:8" hidden="1" x14ac:dyDescent="0.25">
      <c r="A322" s="75" t="e">
        <f>БД!#REF!</f>
        <v>#REF!</v>
      </c>
      <c r="B322" s="4" t="e">
        <f>VLOOKUP(Просрочка!A322,БД!$A$2:$C$1970,2,FALSE)</f>
        <v>#REF!</v>
      </c>
      <c r="C322" s="4" t="e">
        <f>VLOOKUP(Просрочка!A322,БД!$A$2:$C$1970,3,FALSE)</f>
        <v>#REF!</v>
      </c>
      <c r="D322" s="4" t="e">
        <f>VLOOKUP(Просрочка!A322,БД!$A$2:$E$1970,5,FALSE)</f>
        <v>#REF!</v>
      </c>
      <c r="E322" s="4" t="e">
        <f>VLOOKUP(Просрочка!A322,БД!$A$2:$M$1970,13,FALSE)</f>
        <v>#REF!</v>
      </c>
      <c r="F322" s="8" t="e">
        <f>VLOOKUP(Просрочка!A322,БД!$A$2:$L$1970,12,FALSE)</f>
        <v>#REF!</v>
      </c>
      <c r="G322" s="10" t="e">
        <f>VLOOKUP(Просрочка!A322,БД!$A$2:$J$1970,10,FALSE)</f>
        <v>#REF!</v>
      </c>
    </row>
    <row r="323" spans="1:8" hidden="1" x14ac:dyDescent="0.25">
      <c r="A323" s="75" t="e">
        <f>БД!#REF!</f>
        <v>#REF!</v>
      </c>
      <c r="B323" s="4" t="e">
        <f>VLOOKUP(Просрочка!A323,БД!$A$2:$C$1970,2,FALSE)</f>
        <v>#REF!</v>
      </c>
      <c r="C323" s="4" t="e">
        <f>VLOOKUP(Просрочка!A323,БД!$A$2:$C$1970,3,FALSE)</f>
        <v>#REF!</v>
      </c>
      <c r="D323" s="4" t="e">
        <f>VLOOKUP(Просрочка!A323,БД!$A$2:$E$1970,5,FALSE)</f>
        <v>#REF!</v>
      </c>
      <c r="E323" s="4" t="e">
        <f>VLOOKUP(Просрочка!A323,БД!$A$2:$M$1970,13,FALSE)</f>
        <v>#REF!</v>
      </c>
      <c r="F323" s="8" t="e">
        <f>VLOOKUP(Просрочка!A323,БД!$A$2:$L$1970,12,FALSE)</f>
        <v>#REF!</v>
      </c>
      <c r="G323" s="10" t="e">
        <f>VLOOKUP(Просрочка!A323,БД!$A$2:$J$1970,10,FALSE)</f>
        <v>#REF!</v>
      </c>
      <c r="H323" s="66" t="s">
        <v>1483</v>
      </c>
    </row>
    <row r="324" spans="1:8" ht="45" hidden="1" x14ac:dyDescent="0.25">
      <c r="A324" s="75" t="e">
        <f>БД!#REF!</f>
        <v>#REF!</v>
      </c>
      <c r="B324" s="4" t="e">
        <f>VLOOKUP(Просрочка!A324,БД!$A$2:$C$1970,2,FALSE)</f>
        <v>#REF!</v>
      </c>
      <c r="C324" s="4" t="e">
        <f>VLOOKUP(Просрочка!A324,БД!$A$2:$C$1970,3,FALSE)</f>
        <v>#REF!</v>
      </c>
      <c r="D324" s="4" t="e">
        <f>VLOOKUP(Просрочка!A324,БД!$A$2:$E$1970,5,FALSE)</f>
        <v>#REF!</v>
      </c>
      <c r="E324" s="4" t="e">
        <f>VLOOKUP(Просрочка!A324,БД!$A$2:$M$1970,13,FALSE)</f>
        <v>#REF!</v>
      </c>
      <c r="F324" s="8" t="e">
        <f>VLOOKUP(Просрочка!A324,БД!$A$2:$L$1970,12,FALSE)</f>
        <v>#REF!</v>
      </c>
      <c r="G324" s="10" t="e">
        <f>VLOOKUP(Просрочка!A324,БД!$A$2:$J$1970,10,FALSE)</f>
        <v>#REF!</v>
      </c>
      <c r="H324" s="21" t="s">
        <v>295</v>
      </c>
    </row>
    <row r="325" spans="1:8" hidden="1" x14ac:dyDescent="0.25">
      <c r="A325" s="75" t="e">
        <f>БД!#REF!</f>
        <v>#REF!</v>
      </c>
      <c r="B325" s="4" t="e">
        <f>VLOOKUP(Просрочка!A325,БД!$A$2:$C$1970,2,FALSE)</f>
        <v>#REF!</v>
      </c>
      <c r="C325" s="4" t="e">
        <f>VLOOKUP(Просрочка!A325,БД!$A$2:$C$1970,3,FALSE)</f>
        <v>#REF!</v>
      </c>
      <c r="D325" s="4" t="e">
        <f>VLOOKUP(Просрочка!A325,БД!$A$2:$E$1970,5,FALSE)</f>
        <v>#REF!</v>
      </c>
      <c r="E325" s="4" t="e">
        <f>VLOOKUP(Просрочка!A325,БД!$A$2:$M$1970,13,FALSE)</f>
        <v>#REF!</v>
      </c>
      <c r="F325" s="8" t="e">
        <f>VLOOKUP(Просрочка!A325,БД!$A$2:$L$1970,12,FALSE)</f>
        <v>#REF!</v>
      </c>
      <c r="G325" s="10" t="e">
        <f>VLOOKUP(Просрочка!A325,БД!$A$2:$J$1970,10,FALSE)</f>
        <v>#REF!</v>
      </c>
    </row>
    <row r="326" spans="1:8" hidden="1" x14ac:dyDescent="0.25">
      <c r="A326" s="75" t="e">
        <f>БД!#REF!</f>
        <v>#REF!</v>
      </c>
      <c r="B326" s="4" t="e">
        <f>VLOOKUP(Просрочка!A326,БД!$A$2:$C$1970,2,FALSE)</f>
        <v>#REF!</v>
      </c>
      <c r="C326" s="4" t="e">
        <f>VLOOKUP(Просрочка!A326,БД!$A$2:$C$1970,3,FALSE)</f>
        <v>#REF!</v>
      </c>
      <c r="D326" s="4" t="e">
        <f>VLOOKUP(Просрочка!A326,БД!$A$2:$E$1970,5,FALSE)</f>
        <v>#REF!</v>
      </c>
      <c r="E326" s="4" t="e">
        <f>VLOOKUP(Просрочка!A326,БД!$A$2:$M$1970,13,FALSE)</f>
        <v>#REF!</v>
      </c>
      <c r="F326" s="8" t="e">
        <f>VLOOKUP(Просрочка!A326,БД!$A$2:$L$1970,12,FALSE)</f>
        <v>#REF!</v>
      </c>
      <c r="G326" s="10" t="e">
        <f>VLOOKUP(Просрочка!A326,БД!$A$2:$J$1970,10,FALSE)</f>
        <v>#REF!</v>
      </c>
    </row>
    <row r="327" spans="1:8" hidden="1" x14ac:dyDescent="0.25">
      <c r="A327" s="75" t="e">
        <f>БД!#REF!</f>
        <v>#REF!</v>
      </c>
      <c r="B327" s="4" t="e">
        <f>VLOOKUP(Просрочка!A327,БД!$A$2:$C$1970,2,FALSE)</f>
        <v>#REF!</v>
      </c>
      <c r="C327" s="4" t="e">
        <f>VLOOKUP(Просрочка!A327,БД!$A$2:$C$1970,3,FALSE)</f>
        <v>#REF!</v>
      </c>
      <c r="D327" s="4" t="e">
        <f>VLOOKUP(Просрочка!A327,БД!$A$2:$E$1970,5,FALSE)</f>
        <v>#REF!</v>
      </c>
      <c r="E327" s="4" t="e">
        <f>VLOOKUP(Просрочка!A327,БД!$A$2:$M$1970,13,FALSE)</f>
        <v>#REF!</v>
      </c>
      <c r="F327" s="8" t="e">
        <f>VLOOKUP(Просрочка!A327,БД!$A$2:$L$1970,12,FALSE)</f>
        <v>#REF!</v>
      </c>
      <c r="G327" s="10" t="e">
        <f>VLOOKUP(Просрочка!A327,БД!$A$2:$J$1970,10,FALSE)</f>
        <v>#REF!</v>
      </c>
    </row>
    <row r="328" spans="1:8" x14ac:dyDescent="0.25">
      <c r="A328" s="75" t="e">
        <f>БД!#REF!</f>
        <v>#REF!</v>
      </c>
      <c r="B328" s="4" t="e">
        <f>VLOOKUP(Просрочка!A328,БД!$A$2:$C$1970,2,FALSE)</f>
        <v>#REF!</v>
      </c>
      <c r="C328" s="4" t="e">
        <f>VLOOKUP(Просрочка!A328,БД!$A$2:$C$1970,3,FALSE)</f>
        <v>#REF!</v>
      </c>
      <c r="D328" s="4" t="e">
        <f>VLOOKUP(Просрочка!A328,БД!$A$2:$E$1970,5,FALSE)</f>
        <v>#REF!</v>
      </c>
      <c r="E328" s="4" t="e">
        <f>VLOOKUP(Просрочка!A328,БД!$A$2:$M$1970,13,FALSE)</f>
        <v>#REF!</v>
      </c>
      <c r="F328" s="8" t="e">
        <f>VLOOKUP(Просрочка!A328,БД!$A$2:$L$1970,12,FALSE)</f>
        <v>#REF!</v>
      </c>
      <c r="G328" s="10" t="e">
        <f>VLOOKUP(Просрочка!A328,БД!$A$2:$J$1970,10,FALSE)</f>
        <v>#REF!</v>
      </c>
      <c r="H328" s="9" t="s">
        <v>1565</v>
      </c>
    </row>
    <row r="329" spans="1:8" hidden="1" x14ac:dyDescent="0.25">
      <c r="A329" s="75">
        <f>БД!A289</f>
        <v>287</v>
      </c>
      <c r="B329" s="4" t="str">
        <f>VLOOKUP(Просрочка!A329,БД!$A$2:$C$1970,2,FALSE)</f>
        <v>утилит</v>
      </c>
      <c r="C329" s="4" t="str">
        <f>VLOOKUP(Просрочка!A329,БД!$A$2:$C$1970,3,FALSE)</f>
        <v>Расходомер электромагнитный</v>
      </c>
      <c r="D329" s="4">
        <f>VLOOKUP(Просрочка!A329,БД!$A$2:$E$1970,5,FALSE)</f>
        <v>6146</v>
      </c>
      <c r="E329" s="4">
        <f>VLOOKUP(Просрочка!A329,БД!$A$2:$M$1970,13,FALSE)</f>
        <v>6146</v>
      </c>
      <c r="F329" s="8">
        <f>VLOOKUP(Просрочка!A329,БД!$A$2:$L$1970,12,FALSE)</f>
        <v>46867</v>
      </c>
      <c r="G329" s="10">
        <f ca="1">VLOOKUP(Просрочка!A329,БД!$A$2:$J$1970,10,FALSE)</f>
        <v>1060.3935385416698</v>
      </c>
      <c r="H329" s="4"/>
    </row>
    <row r="330" spans="1:8" ht="30" x14ac:dyDescent="0.25">
      <c r="A330" s="75">
        <f>БД!A290</f>
        <v>288</v>
      </c>
      <c r="B330" s="4" t="str">
        <f>VLOOKUP(Просрочка!A330,БД!$A$2:$C$1970,2,FALSE)</f>
        <v>котельная</v>
      </c>
      <c r="C330" s="4" t="str">
        <f>VLOOKUP(Просрочка!A330,БД!$A$2:$C$1970,3,FALSE)</f>
        <v>Тепловычислитель СПТ962 (НПФ Логика)</v>
      </c>
      <c r="D330" s="4" t="str">
        <f>VLOOKUP(Просрочка!A330,БД!$A$2:$E$1970,5,FALSE)</f>
        <v>Пар на Солодовню</v>
      </c>
      <c r="E330" s="4" t="str">
        <f>VLOOKUP(Просрочка!A330,БД!$A$2:$M$1970,13,FALSE)</f>
        <v>_01168</v>
      </c>
      <c r="F330" s="8">
        <f>VLOOKUP(Просрочка!A330,БД!$A$2:$L$1970,12,FALSE)</f>
        <v>45822</v>
      </c>
      <c r="G330" s="10">
        <f ca="1">VLOOKUP(Просрочка!A330,БД!$A$2:$J$1970,10,FALSE)</f>
        <v>15.393538541669841</v>
      </c>
      <c r="H330" s="9" t="s">
        <v>1565</v>
      </c>
    </row>
    <row r="331" spans="1:8" ht="30" hidden="1" x14ac:dyDescent="0.25">
      <c r="A331" s="75">
        <f>БД!A291</f>
        <v>289</v>
      </c>
      <c r="B331" s="4" t="str">
        <f>VLOOKUP(Просрочка!A331,БД!$A$2:$C$1970,2,FALSE)</f>
        <v>котельная</v>
      </c>
      <c r="C331" s="4" t="str">
        <f>VLOOKUP(Просрочка!A331,БД!$A$2:$C$1970,3,FALSE)</f>
        <v>Расходомер-счётчик вихревой OPTISWIRL 4200</v>
      </c>
      <c r="D331" s="4" t="str">
        <f>VLOOKUP(Просрочка!A331,БД!$A$2:$E$1970,5,FALSE)</f>
        <v>Пар на Солодовню</v>
      </c>
      <c r="E331" s="4" t="str">
        <f>VLOOKUP(Просрочка!A331,БД!$A$2:$M$1970,13,FALSE)</f>
        <v>R210100000003685</v>
      </c>
      <c r="F331" s="8">
        <f>VLOOKUP(Просрочка!A331,БД!$A$2:$L$1970,12,FALSE)</f>
        <v>45916</v>
      </c>
      <c r="G331" s="10">
        <f ca="1">VLOOKUP(Просрочка!A331,БД!$A$2:$J$1970,10,FALSE)</f>
        <v>109.39353854166984</v>
      </c>
      <c r="H331" s="4"/>
    </row>
    <row r="332" spans="1:8" ht="30" hidden="1" x14ac:dyDescent="0.25">
      <c r="A332" s="75">
        <f>БД!A292</f>
        <v>290</v>
      </c>
      <c r="B332" s="4" t="str">
        <f>VLOOKUP(Просрочка!A332,БД!$A$2:$C$1970,2,FALSE)</f>
        <v>котельная</v>
      </c>
      <c r="C332" s="4" t="str">
        <f>VLOOKUP(Просрочка!A332,БД!$A$2:$C$1970,3,FALSE)</f>
        <v>Измерительный комплекс с сужающим устройством (диафрагма)</v>
      </c>
      <c r="D332" s="4">
        <f>VLOOKUP(Просрочка!A332,БД!$A$2:$E$1970,5,FALSE)</f>
        <v>0</v>
      </c>
      <c r="E332" s="4">
        <f>VLOOKUP(Просрочка!A332,БД!$A$2:$M$1970,13,FALSE)</f>
        <v>0</v>
      </c>
      <c r="F332" s="8">
        <f>VLOOKUP(Просрочка!A332,БД!$A$2:$L$1970,12,FALSE)</f>
        <v>45946</v>
      </c>
      <c r="G332" s="10">
        <f ca="1">VLOOKUP(Просрочка!A332,БД!$A$2:$J$1970,10,FALSE)</f>
        <v>139.39353854166984</v>
      </c>
      <c r="H332" s="4"/>
    </row>
    <row r="333" spans="1:8" ht="30" hidden="1" x14ac:dyDescent="0.25">
      <c r="A333" s="75">
        <f>БД!A293</f>
        <v>291</v>
      </c>
      <c r="B333" s="4" t="str">
        <f>VLOOKUP(Просрочка!A333,БД!$A$2:$C$1970,2,FALSE)</f>
        <v>котельная</v>
      </c>
      <c r="C333" s="4" t="str">
        <f>VLOOKUP(Просрочка!A333,БД!$A$2:$C$1970,3,FALSE)</f>
        <v>Корректоры СПГ761</v>
      </c>
      <c r="D333" s="4">
        <f>VLOOKUP(Просрочка!A333,БД!$A$2:$E$1970,5,FALSE)</f>
        <v>0</v>
      </c>
      <c r="E333" s="4">
        <f>VLOOKUP(Просрочка!A333,БД!$A$2:$M$1970,13,FALSE)</f>
        <v>19573</v>
      </c>
      <c r="F333" s="8">
        <f>VLOOKUP(Просрочка!A333,БД!$A$2:$L$1970,12,FALSE)</f>
        <v>47005</v>
      </c>
      <c r="G333" s="10">
        <f ca="1">VLOOKUP(Просрочка!A333,БД!$A$2:$J$1970,10,FALSE)</f>
        <v>1198.3935385416698</v>
      </c>
    </row>
    <row r="334" spans="1:8" ht="30" hidden="1" x14ac:dyDescent="0.25">
      <c r="A334" s="75">
        <f>БД!A294</f>
        <v>292</v>
      </c>
      <c r="B334" s="4" t="str">
        <f>VLOOKUP(Просрочка!A334,БД!$A$2:$C$1970,2,FALSE)</f>
        <v>котельная</v>
      </c>
      <c r="C334" s="4" t="str">
        <f>VLOOKUP(Просрочка!A334,БД!$A$2:$C$1970,3,FALSE)</f>
        <v>Термопреобразователь сопративления платиновый ТСП 001</v>
      </c>
      <c r="D334" s="4">
        <f>VLOOKUP(Просрочка!A334,БД!$A$2:$E$1970,5,FALSE)</f>
        <v>0</v>
      </c>
      <c r="E334" s="4">
        <f>VLOOKUP(Просрочка!A334,БД!$A$2:$M$1970,13,FALSE)</f>
        <v>235</v>
      </c>
      <c r="F334" s="8">
        <f>VLOOKUP(Просрочка!A334,БД!$A$2:$L$1970,12,FALSE)</f>
        <v>47021</v>
      </c>
      <c r="G334" s="10">
        <f ca="1">VLOOKUP(Просрочка!A334,БД!$A$2:$J$1970,10,FALSE)</f>
        <v>1214.3935385416698</v>
      </c>
    </row>
    <row r="335" spans="1:8" ht="30" hidden="1" x14ac:dyDescent="0.25">
      <c r="A335" s="75">
        <f>БД!A295</f>
        <v>293</v>
      </c>
      <c r="B335" s="4" t="str">
        <f>VLOOKUP(Просрочка!A335,БД!$A$2:$C$1970,2,FALSE)</f>
        <v>котельная</v>
      </c>
      <c r="C335" s="4" t="str">
        <f>VLOOKUP(Просрочка!A335,БД!$A$2:$C$1970,3,FALSE)</f>
        <v>Датчик давления Метран-22-Вн-ДД модель 2440 взрывозащищённый</v>
      </c>
      <c r="D335" s="4">
        <f>VLOOKUP(Просрочка!A335,БД!$A$2:$E$1970,5,FALSE)</f>
        <v>0</v>
      </c>
      <c r="E335" s="4">
        <f>VLOOKUP(Просрочка!A335,БД!$A$2:$M$1970,13,FALSE)</f>
        <v>69238</v>
      </c>
      <c r="F335" s="8">
        <f>VLOOKUP(Просрочка!A335,БД!$A$2:$L$1970,12,FALSE)</f>
        <v>46016</v>
      </c>
      <c r="G335" s="10">
        <f ca="1">VLOOKUP(Просрочка!A335,БД!$A$2:$J$1970,10,FALSE)</f>
        <v>209.39353854166984</v>
      </c>
    </row>
    <row r="336" spans="1:8" ht="30" x14ac:dyDescent="0.25">
      <c r="A336" s="75">
        <f>БД!A296</f>
        <v>294</v>
      </c>
      <c r="B336" s="4" t="str">
        <f>VLOOKUP(Просрочка!A336,БД!$A$2:$C$1970,2,FALSE)</f>
        <v>котельная</v>
      </c>
      <c r="C336" s="4" t="str">
        <f>VLOOKUP(Просрочка!A336,БД!$A$2:$C$1970,3,FALSE)</f>
        <v>Датчик давления Метран-22-Вн-ДД модель 2430 взрывозащищённый</v>
      </c>
      <c r="D336" s="4">
        <f>VLOOKUP(Просрочка!A336,БД!$A$2:$E$1970,5,FALSE)</f>
        <v>0</v>
      </c>
      <c r="E336" s="4">
        <f>VLOOKUP(Просрочка!A336,БД!$A$2:$M$1970,13,FALSE)</f>
        <v>70358</v>
      </c>
      <c r="F336" s="8">
        <f>VLOOKUP(Просрочка!A336,БД!$A$2:$L$1970,12,FALSE)</f>
        <v>46016</v>
      </c>
      <c r="G336" s="10">
        <f ca="1">VLOOKUP(Просрочка!A336,БД!$A$2:$J$1970,10,FALSE)</f>
        <v>209.39353854166984</v>
      </c>
    </row>
    <row r="337" spans="1:8" ht="30" x14ac:dyDescent="0.25">
      <c r="A337" s="75">
        <f>БД!A297</f>
        <v>295</v>
      </c>
      <c r="B337" s="4" t="str">
        <f>VLOOKUP(Просрочка!A337,БД!$A$2:$C$1970,2,FALSE)</f>
        <v>котельная</v>
      </c>
      <c r="C337" s="4" t="str">
        <f>VLOOKUP(Просрочка!A337,БД!$A$2:$C$1970,3,FALSE)</f>
        <v>Датчик давления Метран-22-Вн-ДД модель 2420</v>
      </c>
      <c r="D337" s="4">
        <f>VLOOKUP(Просрочка!A337,БД!$A$2:$E$1970,5,FALSE)</f>
        <v>0</v>
      </c>
      <c r="E337" s="4">
        <f>VLOOKUP(Просрочка!A337,БД!$A$2:$M$1970,13,FALSE)</f>
        <v>72776</v>
      </c>
      <c r="F337" s="8">
        <f>VLOOKUP(Просрочка!A337,БД!$A$2:$L$1970,12,FALSE)</f>
        <v>46016</v>
      </c>
      <c r="G337" s="10">
        <f ca="1">VLOOKUP(Просрочка!A337,БД!$A$2:$J$1970,10,FALSE)</f>
        <v>209.39353854166984</v>
      </c>
    </row>
    <row r="338" spans="1:8" ht="30" hidden="1" x14ac:dyDescent="0.25">
      <c r="A338" s="75">
        <f>БД!A298</f>
        <v>296</v>
      </c>
      <c r="B338" s="4" t="str">
        <f>VLOOKUP(Просрочка!A338,БД!$A$2:$C$1970,2,FALSE)</f>
        <v>котельная</v>
      </c>
      <c r="C338" s="4" t="str">
        <f>VLOOKUP(Просрочка!A338,БД!$A$2:$C$1970,3,FALSE)</f>
        <v>Датчик давления Метран-22-Вн-ДД модель 2450</v>
      </c>
      <c r="D338" s="4">
        <f>VLOOKUP(Просрочка!A338,БД!$A$2:$E$1970,5,FALSE)</f>
        <v>0</v>
      </c>
      <c r="E338" s="4">
        <f>VLOOKUP(Просрочка!A338,БД!$A$2:$M$1970,13,FALSE)</f>
        <v>67555</v>
      </c>
      <c r="F338" s="8">
        <f>VLOOKUP(Просрочка!A338,БД!$A$2:$L$1970,12,FALSE)</f>
        <v>46016</v>
      </c>
      <c r="G338" s="10">
        <f ca="1">VLOOKUP(Просрочка!A338,БД!$A$2:$J$1970,10,FALSE)</f>
        <v>209.39353854166984</v>
      </c>
      <c r="H338" s="19"/>
    </row>
    <row r="339" spans="1:8" hidden="1" x14ac:dyDescent="0.25">
      <c r="A339" s="75">
        <f>БД!A299</f>
        <v>297</v>
      </c>
      <c r="B339" s="4" t="str">
        <f>VLOOKUP(Просрочка!A339,БД!$A$2:$C$1970,2,FALSE)</f>
        <v xml:space="preserve"> ЦКТ 1</v>
      </c>
      <c r="C339" s="4" t="str">
        <f>VLOOKUP(Просрочка!A339,БД!$A$2:$C$1970,3,FALSE)</f>
        <v>дат.темп.</v>
      </c>
      <c r="D339" s="4" t="str">
        <f>VLOOKUP(Просрочка!A339,БД!$A$2:$E$1970,5,FALSE)</f>
        <v>CONATEX/W001991/503019</v>
      </c>
      <c r="E339" s="4">
        <f>VLOOKUP(Просрочка!A339,БД!$A$2:$M$1970,13,FALSE)</f>
        <v>0</v>
      </c>
      <c r="F339" s="8">
        <f>VLOOKUP(Просрочка!A339,БД!$A$2:$L$1970,12,FALSE)</f>
        <v>46289</v>
      </c>
      <c r="G339" s="10">
        <f ca="1">VLOOKUP(Просрочка!A339,БД!$A$2:$J$1970,10,FALSE)</f>
        <v>482.39353854166984</v>
      </c>
    </row>
    <row r="340" spans="1:8" hidden="1" x14ac:dyDescent="0.25">
      <c r="A340" s="75">
        <f>БД!A300</f>
        <v>298</v>
      </c>
      <c r="B340" s="4" t="str">
        <f>VLOOKUP(Просрочка!A340,БД!$A$2:$C$1970,2,FALSE)</f>
        <v xml:space="preserve"> ЦКТ 1</v>
      </c>
      <c r="C340" s="4" t="str">
        <f>VLOOKUP(Просрочка!A340,БД!$A$2:$C$1970,3,FALSE)</f>
        <v>дат.темп.</v>
      </c>
      <c r="D340" s="4" t="str">
        <f>VLOOKUP(Просрочка!A340,БД!$A$2:$E$1970,5,FALSE)</f>
        <v>JUMO WIEN M94 2502</v>
      </c>
      <c r="E340" s="4">
        <f>VLOOKUP(Просрочка!A340,БД!$A$2:$M$1970,13,FALSE)</f>
        <v>0</v>
      </c>
      <c r="F340" s="8">
        <f>VLOOKUP(Просрочка!A340,БД!$A$2:$L$1970,12,FALSE)</f>
        <v>46421</v>
      </c>
      <c r="G340" s="10">
        <f ca="1">VLOOKUP(Просрочка!A340,БД!$A$2:$J$1970,10,FALSE)</f>
        <v>614.39353854166984</v>
      </c>
    </row>
    <row r="341" spans="1:8" x14ac:dyDescent="0.25">
      <c r="A341" s="75">
        <f>БД!A301</f>
        <v>299</v>
      </c>
      <c r="B341" s="4" t="str">
        <f>VLOOKUP(Просрочка!A341,БД!$A$2:$C$1970,2,FALSE)</f>
        <v xml:space="preserve"> ЦКТ 1</v>
      </c>
      <c r="C341" s="4" t="str">
        <f>VLOOKUP(Просрочка!A341,БД!$A$2:$C$1970,3,FALSE)</f>
        <v>расходомер</v>
      </c>
      <c r="D341" s="4" t="str">
        <f>VLOOKUP(Просрочка!A341,БД!$A$2:$E$1970,5,FALSE)</f>
        <v>ABB E4 0000055883/Y003</v>
      </c>
      <c r="E341" s="4">
        <f>VLOOKUP(Просрочка!A341,БД!$A$2:$M$1970,13,FALSE)</f>
        <v>0</v>
      </c>
      <c r="F341" s="8">
        <f>VLOOKUP(Просрочка!A341,БД!$A$2:$L$1970,12,FALSE)</f>
        <v>46865</v>
      </c>
      <c r="G341" s="10">
        <f ca="1">VLOOKUP(Просрочка!A341,БД!$A$2:$J$1970,10,FALSE)</f>
        <v>1058.3935385416698</v>
      </c>
    </row>
    <row r="342" spans="1:8" hidden="1" x14ac:dyDescent="0.25">
      <c r="A342" s="75">
        <f>БД!A302</f>
        <v>300</v>
      </c>
      <c r="B342" s="4" t="str">
        <f>VLOOKUP(Просрочка!A342,БД!$A$2:$C$1970,2,FALSE)</f>
        <v xml:space="preserve"> ЦКТ 1</v>
      </c>
      <c r="C342" s="4" t="str">
        <f>VLOOKUP(Просрочка!A342,БД!$A$2:$C$1970,3,FALSE)</f>
        <v>расходомер</v>
      </c>
      <c r="D342" s="4" t="str">
        <f>VLOOKUP(Просрочка!A342,БД!$A$2:$E$1970,5,FALSE)</f>
        <v>DANFOSS 083G5070</v>
      </c>
      <c r="E342" s="4">
        <f>VLOOKUP(Просрочка!A342,БД!$A$2:$M$1970,13,FALSE)</f>
        <v>0</v>
      </c>
      <c r="F342" s="8">
        <f>VLOOKUP(Просрочка!A342,БД!$A$2:$L$1970,12,FALSE)</f>
        <v>46545</v>
      </c>
      <c r="G342" s="10">
        <f ca="1">VLOOKUP(Просрочка!A342,БД!$A$2:$J$1970,10,FALSE)</f>
        <v>738.39353854166984</v>
      </c>
    </row>
    <row r="343" spans="1:8" hidden="1" x14ac:dyDescent="0.25">
      <c r="A343" s="75">
        <f>БД!A303</f>
        <v>301</v>
      </c>
      <c r="B343" s="4" t="str">
        <f>VLOOKUP(Просрочка!A343,БД!$A$2:$C$1970,2,FALSE)</f>
        <v xml:space="preserve"> ЦКТ 1</v>
      </c>
      <c r="C343" s="4" t="str">
        <f>VLOOKUP(Просрочка!A343,БД!$A$2:$C$1970,3,FALSE)</f>
        <v>расходомер</v>
      </c>
      <c r="D343" s="4" t="str">
        <f>VLOOKUP(Просрочка!A343,БД!$A$2:$E$1970,5,FALSE)</f>
        <v>DANFOSS 083F5001</v>
      </c>
      <c r="E343" s="4">
        <f>VLOOKUP(Просрочка!A343,БД!$A$2:$M$1970,13,FALSE)</f>
        <v>0</v>
      </c>
      <c r="F343" s="8">
        <f>VLOOKUP(Просрочка!A343,БД!$A$2:$L$1970,12,FALSE)</f>
        <v>46546</v>
      </c>
      <c r="G343" s="10">
        <f ca="1">VLOOKUP(Просрочка!A343,БД!$A$2:$J$1970,10,FALSE)</f>
        <v>739.39353854166984</v>
      </c>
    </row>
    <row r="344" spans="1:8" hidden="1" x14ac:dyDescent="0.25">
      <c r="A344" s="75">
        <f>БД!A304</f>
        <v>302</v>
      </c>
      <c r="B344" s="4" t="str">
        <f>VLOOKUP(Просрочка!A344,БД!$A$2:$C$1970,2,FALSE)</f>
        <v xml:space="preserve"> ЦКТ 1</v>
      </c>
      <c r="C344" s="4" t="str">
        <f>VLOOKUP(Просрочка!A344,БД!$A$2:$C$1970,3,FALSE)</f>
        <v>дат.темп.</v>
      </c>
      <c r="D344" s="4" t="str">
        <f>VLOOKUP(Просрочка!A344,БД!$A$2:$E$1970,5,FALSE)</f>
        <v>JUMO WIEN M94 2502</v>
      </c>
      <c r="E344" s="4">
        <f>VLOOKUP(Просрочка!A344,БД!$A$2:$M$1970,13,FALSE)</f>
        <v>0</v>
      </c>
      <c r="F344" s="8">
        <f>VLOOKUP(Просрочка!A344,БД!$A$2:$L$1970,12,FALSE)</f>
        <v>45815</v>
      </c>
      <c r="G344" s="10">
        <f ca="1">VLOOKUP(Просрочка!A344,БД!$A$2:$J$1970,10,FALSE)</f>
        <v>8.3935385416698409</v>
      </c>
    </row>
    <row r="345" spans="1:8" hidden="1" x14ac:dyDescent="0.25">
      <c r="A345" s="75">
        <f>БД!A305</f>
        <v>303</v>
      </c>
      <c r="B345" s="4" t="str">
        <f>VLOOKUP(Просрочка!A345,БД!$A$2:$C$1970,2,FALSE)</f>
        <v xml:space="preserve"> ЦКТ 1</v>
      </c>
      <c r="C345" s="4" t="str">
        <f>VLOOKUP(Просрочка!A345,БД!$A$2:$C$1970,3,FALSE)</f>
        <v>дат.темп.</v>
      </c>
      <c r="D345" s="4" t="str">
        <f>VLOOKUP(Просрочка!A345,БД!$A$2:$E$1970,5,FALSE)</f>
        <v>JUMO WIEN M94 2502</v>
      </c>
      <c r="E345" s="4">
        <f>VLOOKUP(Просрочка!A345,БД!$A$2:$M$1970,13,FALSE)</f>
        <v>0</v>
      </c>
      <c r="F345" s="8">
        <f>VLOOKUP(Просрочка!A345,БД!$A$2:$L$1970,12,FALSE)</f>
        <v>45840</v>
      </c>
      <c r="G345" s="10">
        <f ca="1">VLOOKUP(Просрочка!A345,БД!$A$2:$J$1970,10,FALSE)</f>
        <v>33.393538541669841</v>
      </c>
    </row>
    <row r="346" spans="1:8" x14ac:dyDescent="0.25">
      <c r="A346" s="75">
        <f>БД!A306</f>
        <v>304</v>
      </c>
      <c r="B346" s="4" t="str">
        <f>VLOOKUP(Просрочка!A346,БД!$A$2:$C$1970,2,FALSE)</f>
        <v xml:space="preserve"> ЦКТ 1</v>
      </c>
      <c r="C346" s="4" t="str">
        <f>VLOOKUP(Просрочка!A346,БД!$A$2:$C$1970,3,FALSE)</f>
        <v>дат.темп.</v>
      </c>
      <c r="D346" s="4" t="str">
        <f>VLOOKUP(Просрочка!A346,БД!$A$2:$E$1970,5,FALSE)</f>
        <v>JUMO WIEN M94 2502</v>
      </c>
      <c r="E346" s="4">
        <f>VLOOKUP(Просрочка!A346,БД!$A$2:$M$1970,13,FALSE)</f>
        <v>0</v>
      </c>
      <c r="F346" s="8">
        <f>VLOOKUP(Просрочка!A346,БД!$A$2:$L$1970,12,FALSE)</f>
        <v>46511</v>
      </c>
      <c r="G346" s="10">
        <f ca="1">VLOOKUP(Просрочка!A346,БД!$A$2:$J$1970,10,FALSE)</f>
        <v>704.39353854166984</v>
      </c>
      <c r="H346" s="78" t="s">
        <v>1598</v>
      </c>
    </row>
    <row r="347" spans="1:8" x14ac:dyDescent="0.25">
      <c r="A347" s="75">
        <f>БД!A307</f>
        <v>305</v>
      </c>
      <c r="B347" s="4" t="str">
        <f>VLOOKUP(Просрочка!A347,БД!$A$2:$C$1970,2,FALSE)</f>
        <v xml:space="preserve"> ЦКТ 1</v>
      </c>
      <c r="C347" s="4" t="str">
        <f>VLOOKUP(Просрочка!A347,БД!$A$2:$C$1970,3,FALSE)</f>
        <v>датч. давления</v>
      </c>
      <c r="D347" s="4" t="str">
        <f>VLOOKUP(Просрочка!A347,БД!$A$2:$E$1970,5,FALSE)</f>
        <v>WIKA 89113500</v>
      </c>
      <c r="E347" s="4">
        <f>VLOOKUP(Просрочка!A347,БД!$A$2:$M$1970,13,FALSE)</f>
        <v>0</v>
      </c>
      <c r="F347" s="8">
        <f>VLOOKUP(Просрочка!A347,БД!$A$2:$L$1970,12,FALSE)</f>
        <v>46490</v>
      </c>
      <c r="G347" s="10">
        <f ca="1">VLOOKUP(Просрочка!A347,БД!$A$2:$J$1970,10,FALSE)</f>
        <v>683.39353854166984</v>
      </c>
    </row>
    <row r="348" spans="1:8" x14ac:dyDescent="0.25">
      <c r="A348" s="75">
        <f>БД!A308</f>
        <v>306</v>
      </c>
      <c r="B348" s="4" t="str">
        <f>VLOOKUP(Просрочка!A348,БД!$A$2:$C$1970,2,FALSE)</f>
        <v xml:space="preserve"> ЦКТ 1</v>
      </c>
      <c r="C348" s="4" t="str">
        <f>VLOOKUP(Просрочка!A348,БД!$A$2:$C$1970,3,FALSE)</f>
        <v>датч. давления</v>
      </c>
      <c r="D348" s="4" t="str">
        <f>VLOOKUP(Просрочка!A348,БД!$A$2:$E$1970,5,FALSE)</f>
        <v>WIKA 89113520</v>
      </c>
      <c r="E348" s="4">
        <f>VLOOKUP(Просрочка!A348,БД!$A$2:$M$1970,13,FALSE)</f>
        <v>0</v>
      </c>
      <c r="F348" s="8">
        <f>VLOOKUP(Просрочка!A348,БД!$A$2:$L$1970,12,FALSE)</f>
        <v>46490</v>
      </c>
      <c r="G348" s="10">
        <f ca="1">VLOOKUP(Просрочка!A348,БД!$A$2:$J$1970,10,FALSE)</f>
        <v>683.39353854166984</v>
      </c>
    </row>
    <row r="349" spans="1:8" x14ac:dyDescent="0.25">
      <c r="A349" s="75">
        <f>БД!A309</f>
        <v>307</v>
      </c>
      <c r="B349" s="4" t="str">
        <f>VLOOKUP(Просрочка!A349,БД!$A$2:$C$1970,2,FALSE)</f>
        <v xml:space="preserve"> ЦКТ 1</v>
      </c>
      <c r="C349" s="4" t="str">
        <f>VLOOKUP(Просрочка!A349,БД!$A$2:$C$1970,3,FALSE)</f>
        <v>датч. давления</v>
      </c>
      <c r="D349" s="4" t="str">
        <f>VLOOKUP(Просрочка!A349,БД!$A$2:$E$1970,5,FALSE)</f>
        <v>WIKA 89113500</v>
      </c>
      <c r="E349" s="4">
        <f>VLOOKUP(Просрочка!A349,БД!$A$2:$M$1970,13,FALSE)</f>
        <v>0</v>
      </c>
      <c r="F349" s="8">
        <f>VLOOKUP(Просрочка!A349,БД!$A$2:$L$1970,12,FALSE)</f>
        <v>46461</v>
      </c>
      <c r="G349" s="10">
        <f ca="1">VLOOKUP(Просрочка!A349,БД!$A$2:$J$1970,10,FALSE)</f>
        <v>654.39353854166984</v>
      </c>
      <c r="H349" s="77" t="s">
        <v>1564</v>
      </c>
    </row>
    <row r="350" spans="1:8" x14ac:dyDescent="0.25">
      <c r="A350" s="75">
        <f>БД!A310</f>
        <v>308</v>
      </c>
      <c r="B350" s="4" t="str">
        <f>VLOOKUP(Просрочка!A350,БД!$A$2:$C$1970,2,FALSE)</f>
        <v xml:space="preserve"> ЦКТ 1</v>
      </c>
      <c r="C350" s="4" t="str">
        <f>VLOOKUP(Просрочка!A350,БД!$A$2:$C$1970,3,FALSE)</f>
        <v>датч. давления</v>
      </c>
      <c r="D350" s="4" t="str">
        <f>VLOOKUP(Просрочка!A350,БД!$A$2:$E$1970,5,FALSE)</f>
        <v>WIKA 89113520</v>
      </c>
      <c r="E350" s="4">
        <f>VLOOKUP(Просрочка!A350,БД!$A$2:$M$1970,13,FALSE)</f>
        <v>0</v>
      </c>
      <c r="F350" s="8">
        <f>VLOOKUP(Просрочка!A350,БД!$A$2:$L$1970,12,FALSE)</f>
        <v>46490</v>
      </c>
      <c r="G350" s="10">
        <f ca="1">VLOOKUP(Просрочка!A350,БД!$A$2:$J$1970,10,FALSE)</f>
        <v>683.39353854166984</v>
      </c>
      <c r="H350" s="78" t="s">
        <v>1595</v>
      </c>
    </row>
    <row r="351" spans="1:8" x14ac:dyDescent="0.25">
      <c r="A351" s="75">
        <f>БД!A311</f>
        <v>309</v>
      </c>
      <c r="B351" s="4" t="str">
        <f>VLOOKUP(Просрочка!A351,БД!$A$2:$C$1970,2,FALSE)</f>
        <v xml:space="preserve"> ЦКТ 1</v>
      </c>
      <c r="C351" s="4" t="str">
        <f>VLOOKUP(Просрочка!A351,БД!$A$2:$C$1970,3,FALSE)</f>
        <v>датч. давления</v>
      </c>
      <c r="D351" s="4" t="str">
        <f>VLOOKUP(Просрочка!A351,БД!$A$2:$E$1970,5,FALSE)</f>
        <v>WIKA 89113500</v>
      </c>
      <c r="E351" s="4">
        <f>VLOOKUP(Просрочка!A351,БД!$A$2:$M$1970,13,FALSE)</f>
        <v>0</v>
      </c>
      <c r="F351" s="8">
        <f>VLOOKUP(Просрочка!A351,БД!$A$2:$L$1970,12,FALSE)</f>
        <v>46461</v>
      </c>
      <c r="G351" s="10">
        <f ca="1">VLOOKUP(Просрочка!A351,БД!$A$2:$J$1970,10,FALSE)</f>
        <v>654.39353854166984</v>
      </c>
      <c r="H351" s="78" t="s">
        <v>1568</v>
      </c>
    </row>
    <row r="352" spans="1:8" x14ac:dyDescent="0.25">
      <c r="A352" s="75">
        <f>БД!A312</f>
        <v>310</v>
      </c>
      <c r="B352" s="4" t="str">
        <f>VLOOKUP(Просрочка!A352,БД!$A$2:$C$1970,2,FALSE)</f>
        <v xml:space="preserve"> ЦКТ 1</v>
      </c>
      <c r="C352" s="4" t="str">
        <f>VLOOKUP(Просрочка!A352,БД!$A$2:$C$1970,3,FALSE)</f>
        <v>датч. давления</v>
      </c>
      <c r="D352" s="4" t="str">
        <f>VLOOKUP(Просрочка!A352,БД!$A$2:$E$1970,5,FALSE)</f>
        <v>WIKA 89113520</v>
      </c>
      <c r="E352" s="4">
        <f>VLOOKUP(Просрочка!A352,БД!$A$2:$M$1970,13,FALSE)</f>
        <v>0</v>
      </c>
      <c r="F352" s="8">
        <f>VLOOKUP(Просрочка!A352,БД!$A$2:$L$1970,12,FALSE)</f>
        <v>46461</v>
      </c>
      <c r="G352" s="10">
        <f ca="1">VLOOKUP(Просрочка!A352,БД!$A$2:$J$1970,10,FALSE)</f>
        <v>654.39353854166984</v>
      </c>
      <c r="H352" s="78" t="s">
        <v>1569</v>
      </c>
    </row>
    <row r="353" spans="1:8" x14ac:dyDescent="0.25">
      <c r="A353" s="75">
        <f>БД!A313</f>
        <v>311</v>
      </c>
      <c r="B353" s="4" t="str">
        <f>VLOOKUP(Просрочка!A353,БД!$A$2:$C$1970,2,FALSE)</f>
        <v xml:space="preserve"> ЦКТ 1</v>
      </c>
      <c r="C353" s="4" t="str">
        <f>VLOOKUP(Просрочка!A353,БД!$A$2:$C$1970,3,FALSE)</f>
        <v>датч. давления</v>
      </c>
      <c r="D353" s="4" t="str">
        <f>VLOOKUP(Просрочка!A353,БД!$A$2:$E$1970,5,FALSE)</f>
        <v>WIKA 89113500</v>
      </c>
      <c r="E353" s="4">
        <f>VLOOKUP(Просрочка!A353,БД!$A$2:$M$1970,13,FALSE)</f>
        <v>0</v>
      </c>
      <c r="F353" s="8">
        <f>VLOOKUP(Просрочка!A353,БД!$A$2:$L$1970,12,FALSE)</f>
        <v>46490</v>
      </c>
      <c r="G353" s="10">
        <f ca="1">VLOOKUP(Просрочка!A353,БД!$A$2:$J$1970,10,FALSE)</f>
        <v>683.39353854166984</v>
      </c>
      <c r="H353" s="78" t="s">
        <v>1596</v>
      </c>
    </row>
    <row r="354" spans="1:8" x14ac:dyDescent="0.25">
      <c r="A354" s="75">
        <f>БД!A314</f>
        <v>312</v>
      </c>
      <c r="B354" s="4" t="str">
        <f>VLOOKUP(Просрочка!A354,БД!$A$2:$C$1970,2,FALSE)</f>
        <v xml:space="preserve"> ЦКТ 1</v>
      </c>
      <c r="C354" s="4" t="str">
        <f>VLOOKUP(Просрочка!A354,БД!$A$2:$C$1970,3,FALSE)</f>
        <v>датч. давления</v>
      </c>
      <c r="D354" s="4" t="str">
        <f>VLOOKUP(Просрочка!A354,БД!$A$2:$E$1970,5,FALSE)</f>
        <v>WIKA 89113520</v>
      </c>
      <c r="E354" s="4">
        <f>VLOOKUP(Просрочка!A354,БД!$A$2:$M$1970,13,FALSE)</f>
        <v>0</v>
      </c>
      <c r="F354" s="8">
        <f>VLOOKUP(Просрочка!A354,БД!$A$2:$L$1970,12,FALSE)</f>
        <v>46461</v>
      </c>
      <c r="G354" s="10">
        <f ca="1">VLOOKUP(Просрочка!A354,БД!$A$2:$J$1970,10,FALSE)</f>
        <v>654.39353854166984</v>
      </c>
      <c r="H354" s="78" t="s">
        <v>1570</v>
      </c>
    </row>
    <row r="355" spans="1:8" x14ac:dyDescent="0.25">
      <c r="A355" s="75">
        <f>БД!A315</f>
        <v>313</v>
      </c>
      <c r="B355" s="4" t="str">
        <f>VLOOKUP(Просрочка!A355,БД!$A$2:$C$1970,2,FALSE)</f>
        <v xml:space="preserve"> ЦКТ 1</v>
      </c>
      <c r="C355" s="4" t="str">
        <f>VLOOKUP(Просрочка!A355,БД!$A$2:$C$1970,3,FALSE)</f>
        <v>датч. давления</v>
      </c>
      <c r="D355" s="4" t="str">
        <f>VLOOKUP(Просрочка!A355,БД!$A$2:$E$1970,5,FALSE)</f>
        <v>WIKA 89113500</v>
      </c>
      <c r="E355" s="4">
        <f>VLOOKUP(Просрочка!A355,БД!$A$2:$M$1970,13,FALSE)</f>
        <v>0</v>
      </c>
      <c r="F355" s="8">
        <f>VLOOKUP(Просрочка!A355,БД!$A$2:$L$1970,12,FALSE)</f>
        <v>46490</v>
      </c>
      <c r="G355" s="10">
        <f ca="1">VLOOKUP(Просрочка!A355,БД!$A$2:$J$1970,10,FALSE)</f>
        <v>683.39353854166984</v>
      </c>
    </row>
    <row r="356" spans="1:8" hidden="1" x14ac:dyDescent="0.25">
      <c r="A356" s="75">
        <f>БД!A316</f>
        <v>314</v>
      </c>
      <c r="B356" s="4" t="str">
        <f>VLOOKUP(Просрочка!A356,БД!$A$2:$C$1970,2,FALSE)</f>
        <v xml:space="preserve"> ЦКТ 1</v>
      </c>
      <c r="C356" s="4" t="str">
        <f>VLOOKUP(Просрочка!A356,БД!$A$2:$C$1970,3,FALSE)</f>
        <v>датч. давления</v>
      </c>
      <c r="D356" s="4" t="str">
        <f>VLOOKUP(Просрочка!A356,БД!$A$2:$E$1970,5,FALSE)</f>
        <v>WIKA 89113520</v>
      </c>
      <c r="E356" s="4">
        <f>VLOOKUP(Просрочка!A356,БД!$A$2:$M$1970,13,FALSE)</f>
        <v>0</v>
      </c>
      <c r="F356" s="8">
        <f>VLOOKUP(Просрочка!A356,БД!$A$2:$L$1970,12,FALSE)</f>
        <v>46086</v>
      </c>
      <c r="G356" s="10">
        <f ca="1">VLOOKUP(Просрочка!A356,БД!$A$2:$J$1970,10,FALSE)</f>
        <v>279.39353854166984</v>
      </c>
      <c r="H356" s="77"/>
    </row>
    <row r="357" spans="1:8" hidden="1" x14ac:dyDescent="0.25">
      <c r="A357" s="75">
        <f>БД!A317</f>
        <v>315</v>
      </c>
      <c r="B357" s="4" t="str">
        <f>VLOOKUP(Просрочка!A357,БД!$A$2:$C$1970,2,FALSE)</f>
        <v xml:space="preserve"> ЦКТ 1</v>
      </c>
      <c r="C357" s="4" t="str">
        <f>VLOOKUP(Просрочка!A357,БД!$A$2:$C$1970,3,FALSE)</f>
        <v>датч. давления</v>
      </c>
      <c r="D357" s="4" t="str">
        <f>VLOOKUP(Просрочка!A357,БД!$A$2:$E$1970,5,FALSE)</f>
        <v>WIKA 89113500</v>
      </c>
      <c r="E357" s="4">
        <f>VLOOKUP(Просрочка!A357,БД!$A$2:$M$1970,13,FALSE)</f>
        <v>0</v>
      </c>
      <c r="F357" s="8">
        <f>VLOOKUP(Просрочка!A357,БД!$A$2:$L$1970,12,FALSE)</f>
        <v>46086</v>
      </c>
      <c r="G357" s="10">
        <f ca="1">VLOOKUP(Просрочка!A357,БД!$A$2:$J$1970,10,FALSE)</f>
        <v>279.39353854166984</v>
      </c>
      <c r="H357" s="77"/>
    </row>
    <row r="358" spans="1:8" x14ac:dyDescent="0.25">
      <c r="A358" s="75">
        <f>БД!A318</f>
        <v>316</v>
      </c>
      <c r="B358" s="4" t="str">
        <f>VLOOKUP(Просрочка!A358,БД!$A$2:$C$1970,2,FALSE)</f>
        <v xml:space="preserve"> ЦКТ 1</v>
      </c>
      <c r="C358" s="4" t="str">
        <f>VLOOKUP(Просрочка!A358,БД!$A$2:$C$1970,3,FALSE)</f>
        <v>датч. давления</v>
      </c>
      <c r="D358" s="4" t="str">
        <f>VLOOKUP(Просрочка!A358,БД!$A$2:$E$1970,5,FALSE)</f>
        <v>WIKA 89113520</v>
      </c>
      <c r="E358" s="4">
        <f>VLOOKUP(Просрочка!A358,БД!$A$2:$M$1970,13,FALSE)</f>
        <v>0</v>
      </c>
      <c r="F358" s="8">
        <f>VLOOKUP(Просрочка!A358,БД!$A$2:$L$1970,12,FALSE)</f>
        <v>46490</v>
      </c>
      <c r="G358" s="10">
        <f ca="1">VLOOKUP(Просрочка!A358,БД!$A$2:$J$1970,10,FALSE)</f>
        <v>683.39353854166984</v>
      </c>
    </row>
    <row r="359" spans="1:8" hidden="1" x14ac:dyDescent="0.25">
      <c r="A359" s="75">
        <f>БД!A319</f>
        <v>317</v>
      </c>
      <c r="B359" s="4" t="str">
        <f>VLOOKUP(Просрочка!A359,БД!$A$2:$C$1970,2,FALSE)</f>
        <v xml:space="preserve"> ЦКТ 1</v>
      </c>
      <c r="C359" s="4" t="str">
        <f>VLOOKUP(Просрочка!A359,БД!$A$2:$C$1970,3,FALSE)</f>
        <v>датч. давления</v>
      </c>
      <c r="D359" s="4" t="str">
        <f>VLOOKUP(Просрочка!A359,БД!$A$2:$E$1970,5,FALSE)</f>
        <v>WIKA 89113500</v>
      </c>
      <c r="E359" s="4">
        <f>VLOOKUP(Просрочка!A359,БД!$A$2:$M$1970,13,FALSE)</f>
        <v>0</v>
      </c>
      <c r="F359" s="8">
        <f>VLOOKUP(Просрочка!A359,БД!$A$2:$L$1970,12,FALSE)</f>
        <v>45810</v>
      </c>
      <c r="G359" s="10">
        <f ca="1">VLOOKUP(Просрочка!A359,БД!$A$2:$J$1970,10,FALSE)</f>
        <v>3.3935385416698409</v>
      </c>
    </row>
    <row r="360" spans="1:8" x14ac:dyDescent="0.25">
      <c r="A360" s="75">
        <f>БД!A320</f>
        <v>318</v>
      </c>
      <c r="B360" s="4" t="str">
        <f>VLOOKUP(Просрочка!A360,БД!$A$2:$C$1970,2,FALSE)</f>
        <v xml:space="preserve"> ЦКТ 1</v>
      </c>
      <c r="C360" s="4" t="str">
        <f>VLOOKUP(Просрочка!A360,БД!$A$2:$C$1970,3,FALSE)</f>
        <v>датч. давления</v>
      </c>
      <c r="D360" s="4" t="str">
        <f>VLOOKUP(Просрочка!A360,БД!$A$2:$E$1970,5,FALSE)</f>
        <v>WIKA 89113520</v>
      </c>
      <c r="E360" s="4">
        <f>VLOOKUP(Просрочка!A360,БД!$A$2:$M$1970,13,FALSE)</f>
        <v>0</v>
      </c>
      <c r="F360" s="8">
        <f>VLOOKUP(Просрочка!A360,БД!$A$2:$L$1970,12,FALSE)</f>
        <v>46490</v>
      </c>
      <c r="G360" s="10">
        <f ca="1">VLOOKUP(Просрочка!A360,БД!$A$2:$J$1970,10,FALSE)</f>
        <v>683.39353854166984</v>
      </c>
    </row>
    <row r="361" spans="1:8" hidden="1" x14ac:dyDescent="0.25">
      <c r="A361" s="75">
        <f>БД!A321</f>
        <v>319</v>
      </c>
      <c r="B361" s="4" t="str">
        <f>VLOOKUP(Просрочка!A361,БД!$A$2:$C$1970,2,FALSE)</f>
        <v xml:space="preserve"> ЦКТ 1</v>
      </c>
      <c r="C361" s="4" t="str">
        <f>VLOOKUP(Просрочка!A361,БД!$A$2:$C$1970,3,FALSE)</f>
        <v>датч. давления</v>
      </c>
      <c r="D361" s="4" t="str">
        <f>VLOOKUP(Просрочка!A361,БД!$A$2:$E$1970,5,FALSE)</f>
        <v>WIKA 89113500</v>
      </c>
      <c r="E361" s="4">
        <f>VLOOKUP(Просрочка!A361,БД!$A$2:$M$1970,13,FALSE)</f>
        <v>0</v>
      </c>
      <c r="F361" s="8">
        <f>VLOOKUP(Просрочка!A361,БД!$A$2:$L$1970,12,FALSE)</f>
        <v>45810</v>
      </c>
      <c r="G361" s="10">
        <f ca="1">VLOOKUP(Просрочка!A361,БД!$A$2:$J$1970,10,FALSE)</f>
        <v>3.3935385416698409</v>
      </c>
    </row>
    <row r="362" spans="1:8" x14ac:dyDescent="0.25">
      <c r="A362" s="75">
        <f>БД!A322</f>
        <v>320</v>
      </c>
      <c r="B362" s="4" t="str">
        <f>VLOOKUP(Просрочка!A362,БД!$A$2:$C$1970,2,FALSE)</f>
        <v xml:space="preserve"> ЦКТ 1</v>
      </c>
      <c r="C362" s="4" t="str">
        <f>VLOOKUP(Просрочка!A362,БД!$A$2:$C$1970,3,FALSE)</f>
        <v>датч. давления</v>
      </c>
      <c r="D362" s="4" t="str">
        <f>VLOOKUP(Просрочка!A362,БД!$A$2:$E$1970,5,FALSE)</f>
        <v>WIKA 89113520</v>
      </c>
      <c r="E362" s="4">
        <f>VLOOKUP(Просрочка!A362,БД!$A$2:$M$1970,13,FALSE)</f>
        <v>0</v>
      </c>
      <c r="F362" s="8">
        <f>VLOOKUP(Просрочка!A362,БД!$A$2:$L$1970,12,FALSE)</f>
        <v>46490</v>
      </c>
      <c r="G362" s="10">
        <f ca="1">VLOOKUP(Просрочка!A362,БД!$A$2:$J$1970,10,FALSE)</f>
        <v>683.39353854166984</v>
      </c>
    </row>
    <row r="363" spans="1:8" x14ac:dyDescent="0.25">
      <c r="A363" s="75">
        <f>БД!A323</f>
        <v>321</v>
      </c>
      <c r="B363" s="4" t="str">
        <f>VLOOKUP(Просрочка!A363,БД!$A$2:$C$1970,2,FALSE)</f>
        <v xml:space="preserve"> ЦКТ 1</v>
      </c>
      <c r="C363" s="4" t="str">
        <f>VLOOKUP(Просрочка!A363,БД!$A$2:$C$1970,3,FALSE)</f>
        <v>датч. давления</v>
      </c>
      <c r="D363" s="4" t="str">
        <f>VLOOKUP(Просрочка!A363,БД!$A$2:$E$1970,5,FALSE)</f>
        <v>WIKA 89113500</v>
      </c>
      <c r="E363" s="4">
        <f>VLOOKUP(Просрочка!A363,БД!$A$2:$M$1970,13,FALSE)</f>
        <v>0</v>
      </c>
      <c r="F363" s="8">
        <f>VLOOKUP(Просрочка!A363,БД!$A$2:$L$1970,12,FALSE)</f>
        <v>46461</v>
      </c>
      <c r="G363" s="10">
        <f ca="1">VLOOKUP(Просрочка!A363,БД!$A$2:$J$1970,10,FALSE)</f>
        <v>654.39353854166984</v>
      </c>
      <c r="H363" s="78" t="s">
        <v>1571</v>
      </c>
    </row>
    <row r="364" spans="1:8" x14ac:dyDescent="0.25">
      <c r="A364" s="75">
        <f>БД!A324</f>
        <v>322</v>
      </c>
      <c r="B364" s="4" t="str">
        <f>VLOOKUP(Просрочка!A364,БД!$A$2:$C$1970,2,FALSE)</f>
        <v xml:space="preserve"> ЦКТ 1</v>
      </c>
      <c r="C364" s="4" t="str">
        <f>VLOOKUP(Просрочка!A364,БД!$A$2:$C$1970,3,FALSE)</f>
        <v>датч. давления</v>
      </c>
      <c r="D364" s="4" t="str">
        <f>VLOOKUP(Просрочка!A364,БД!$A$2:$E$1970,5,FALSE)</f>
        <v>WIKA 89113520</v>
      </c>
      <c r="E364" s="4">
        <f>VLOOKUP(Просрочка!A364,БД!$A$2:$M$1970,13,FALSE)</f>
        <v>0</v>
      </c>
      <c r="F364" s="8">
        <f>VLOOKUP(Просрочка!A364,БД!$A$2:$L$1970,12,FALSE)</f>
        <v>46461</v>
      </c>
      <c r="G364" s="10">
        <f ca="1">VLOOKUP(Просрочка!A364,БД!$A$2:$J$1970,10,FALSE)</f>
        <v>654.39353854166984</v>
      </c>
      <c r="H364" s="78" t="s">
        <v>1572</v>
      </c>
    </row>
    <row r="365" spans="1:8" x14ac:dyDescent="0.25">
      <c r="A365" s="75">
        <f>БД!A325</f>
        <v>323</v>
      </c>
      <c r="B365" s="4" t="str">
        <f>VLOOKUP(Просрочка!A365,БД!$A$2:$C$1970,2,FALSE)</f>
        <v xml:space="preserve"> ЦКТ 1</v>
      </c>
      <c r="C365" s="4" t="str">
        <f>VLOOKUP(Просрочка!A365,БД!$A$2:$C$1970,3,FALSE)</f>
        <v>датч. давления</v>
      </c>
      <c r="D365" s="4" t="str">
        <f>VLOOKUP(Просрочка!A365,БД!$A$2:$E$1970,5,FALSE)</f>
        <v>WIKA 89113500</v>
      </c>
      <c r="E365" s="4">
        <f>VLOOKUP(Просрочка!A365,БД!$A$2:$M$1970,13,FALSE)</f>
        <v>0</v>
      </c>
      <c r="F365" s="8">
        <f>VLOOKUP(Просрочка!A365,БД!$A$2:$L$1970,12,FALSE)</f>
        <v>46146</v>
      </c>
      <c r="G365" s="10">
        <f ca="1">VLOOKUP(Просрочка!A365,БД!$A$2:$J$1970,10,FALSE)</f>
        <v>339.39353854166984</v>
      </c>
    </row>
    <row r="366" spans="1:8" hidden="1" x14ac:dyDescent="0.25">
      <c r="A366" s="75">
        <f>БД!A326</f>
        <v>324</v>
      </c>
      <c r="B366" s="4" t="str">
        <f>VLOOKUP(Просрочка!A366,БД!$A$2:$C$1970,2,FALSE)</f>
        <v xml:space="preserve"> ЦКТ 1</v>
      </c>
      <c r="C366" s="4" t="str">
        <f>VLOOKUP(Просрочка!A366,БД!$A$2:$C$1970,3,FALSE)</f>
        <v>датч. давления</v>
      </c>
      <c r="D366" s="4" t="str">
        <f>VLOOKUP(Просрочка!A366,БД!$A$2:$E$1970,5,FALSE)</f>
        <v>WIKA 89113520</v>
      </c>
      <c r="E366" s="4">
        <f>VLOOKUP(Просрочка!A366,БД!$A$2:$M$1970,13,FALSE)</f>
        <v>0</v>
      </c>
      <c r="F366" s="8">
        <f>VLOOKUP(Просрочка!A366,БД!$A$2:$L$1970,12,FALSE)</f>
        <v>45810</v>
      </c>
      <c r="G366" s="10">
        <f ca="1">VLOOKUP(Просрочка!A366,БД!$A$2:$J$1970,10,FALSE)</f>
        <v>3.3935385416698409</v>
      </c>
    </row>
    <row r="367" spans="1:8" hidden="1" x14ac:dyDescent="0.25">
      <c r="A367" s="75">
        <f>БД!A327</f>
        <v>325</v>
      </c>
      <c r="B367" s="4" t="str">
        <f>VLOOKUP(Просрочка!A367,БД!$A$2:$C$1970,2,FALSE)</f>
        <v xml:space="preserve"> ЦКТ 1</v>
      </c>
      <c r="C367" s="4" t="str">
        <f>VLOOKUP(Просрочка!A367,БД!$A$2:$C$1970,3,FALSE)</f>
        <v>датч. давления</v>
      </c>
      <c r="D367" s="4" t="str">
        <f>VLOOKUP(Просрочка!A367,БД!$A$2:$E$1970,5,FALSE)</f>
        <v>WIKA 89113500</v>
      </c>
      <c r="E367" s="4">
        <f>VLOOKUP(Просрочка!A367,БД!$A$2:$M$1970,13,FALSE)</f>
        <v>0</v>
      </c>
      <c r="F367" s="8">
        <f>VLOOKUP(Просрочка!A367,БД!$A$2:$L$1970,12,FALSE)</f>
        <v>45810</v>
      </c>
      <c r="G367" s="10">
        <f ca="1">VLOOKUP(Просрочка!A367,БД!$A$2:$J$1970,10,FALSE)</f>
        <v>3.3935385416698409</v>
      </c>
    </row>
    <row r="368" spans="1:8" hidden="1" x14ac:dyDescent="0.25">
      <c r="A368" s="75">
        <f>БД!A328</f>
        <v>326</v>
      </c>
      <c r="B368" s="4" t="str">
        <f>VLOOKUP(Просрочка!A368,БД!$A$2:$C$1970,2,FALSE)</f>
        <v xml:space="preserve"> ЦКТ 1</v>
      </c>
      <c r="C368" s="4" t="str">
        <f>VLOOKUP(Просрочка!A368,БД!$A$2:$C$1970,3,FALSE)</f>
        <v>датч. давления</v>
      </c>
      <c r="D368" s="4" t="str">
        <f>VLOOKUP(Просрочка!A368,БД!$A$2:$E$1970,5,FALSE)</f>
        <v>WIKA 89113520</v>
      </c>
      <c r="E368" s="4">
        <f>VLOOKUP(Просрочка!A368,БД!$A$2:$M$1970,13,FALSE)</f>
        <v>0</v>
      </c>
      <c r="F368" s="8">
        <f>VLOOKUP(Просрочка!A368,БД!$A$2:$L$1970,12,FALSE)</f>
        <v>46171</v>
      </c>
      <c r="G368" s="10">
        <f ca="1">VLOOKUP(Просрочка!A368,БД!$A$2:$J$1970,10,FALSE)</f>
        <v>364.39353854166984</v>
      </c>
    </row>
    <row r="369" spans="1:8" x14ac:dyDescent="0.25">
      <c r="A369" s="75">
        <f>БД!A329</f>
        <v>327</v>
      </c>
      <c r="B369" s="4" t="str">
        <f>VLOOKUP(Просрочка!A369,БД!$A$2:$C$1970,2,FALSE)</f>
        <v xml:space="preserve"> ЦКТ 1</v>
      </c>
      <c r="C369" s="4" t="str">
        <f>VLOOKUP(Просрочка!A369,БД!$A$2:$C$1970,3,FALSE)</f>
        <v>датч. давления</v>
      </c>
      <c r="D369" s="4" t="str">
        <f>VLOOKUP(Просрочка!A369,БД!$A$2:$E$1970,5,FALSE)</f>
        <v>WIKA 89113500</v>
      </c>
      <c r="E369" s="4">
        <f>VLOOKUP(Просрочка!A369,БД!$A$2:$M$1970,13,FALSE)</f>
        <v>0</v>
      </c>
      <c r="F369" s="8">
        <f>VLOOKUP(Просрочка!A369,БД!$A$2:$L$1970,12,FALSE)</f>
        <v>46461</v>
      </c>
      <c r="G369" s="10">
        <f ca="1">VLOOKUP(Просрочка!A369,БД!$A$2:$J$1970,10,FALSE)</f>
        <v>654.39353854166984</v>
      </c>
      <c r="H369" s="78" t="s">
        <v>1573</v>
      </c>
    </row>
    <row r="370" spans="1:8" x14ac:dyDescent="0.25">
      <c r="A370" s="75">
        <f>БД!A330</f>
        <v>328</v>
      </c>
      <c r="B370" s="4" t="str">
        <f>VLOOKUP(Просрочка!A370,БД!$A$2:$C$1970,2,FALSE)</f>
        <v xml:space="preserve"> ЦКТ 1</v>
      </c>
      <c r="C370" s="4" t="str">
        <f>VLOOKUP(Просрочка!A370,БД!$A$2:$C$1970,3,FALSE)</f>
        <v>датч. давления</v>
      </c>
      <c r="D370" s="4" t="str">
        <f>VLOOKUP(Просрочка!A370,БД!$A$2:$E$1970,5,FALSE)</f>
        <v>WIKA 89113520</v>
      </c>
      <c r="E370" s="4">
        <f>VLOOKUP(Просрочка!A370,БД!$A$2:$M$1970,13,FALSE)</f>
        <v>0</v>
      </c>
      <c r="F370" s="8">
        <f>VLOOKUP(Просрочка!A370,БД!$A$2:$L$1970,12,FALSE)</f>
        <v>46462</v>
      </c>
      <c r="G370" s="10">
        <f ca="1">VLOOKUP(Просрочка!A370,БД!$A$2:$J$1970,10,FALSE)</f>
        <v>655.39353854166984</v>
      </c>
      <c r="H370" s="78" t="s">
        <v>1574</v>
      </c>
    </row>
    <row r="371" spans="1:8" x14ac:dyDescent="0.25">
      <c r="A371" s="75">
        <f>БД!A331</f>
        <v>329</v>
      </c>
      <c r="B371" s="4" t="str">
        <f>VLOOKUP(Просрочка!A371,БД!$A$2:$C$1970,2,FALSE)</f>
        <v xml:space="preserve"> ЦКТ 1</v>
      </c>
      <c r="C371" s="4" t="str">
        <f>VLOOKUP(Просрочка!A371,БД!$A$2:$C$1970,3,FALSE)</f>
        <v>датч. давления</v>
      </c>
      <c r="D371" s="4" t="str">
        <f>VLOOKUP(Просрочка!A371,БД!$A$2:$E$1970,5,FALSE)</f>
        <v>WIKA 89113500</v>
      </c>
      <c r="E371" s="4">
        <f>VLOOKUP(Просрочка!A371,БД!$A$2:$M$1970,13,FALSE)</f>
        <v>0</v>
      </c>
      <c r="F371" s="8">
        <f>VLOOKUP(Просрочка!A371,БД!$A$2:$L$1970,12,FALSE)</f>
        <v>46463</v>
      </c>
      <c r="G371" s="10">
        <f ca="1">VLOOKUP(Просрочка!A371,БД!$A$2:$J$1970,10,FALSE)</f>
        <v>656.39353854166984</v>
      </c>
      <c r="H371" s="78" t="s">
        <v>1575</v>
      </c>
    </row>
    <row r="372" spans="1:8" x14ac:dyDescent="0.25">
      <c r="A372" s="75">
        <f>БД!A332</f>
        <v>330</v>
      </c>
      <c r="B372" s="4" t="str">
        <f>VLOOKUP(Просрочка!A372,БД!$A$2:$C$1970,2,FALSE)</f>
        <v xml:space="preserve"> ЦКТ 1</v>
      </c>
      <c r="C372" s="4" t="str">
        <f>VLOOKUP(Просрочка!A372,БД!$A$2:$C$1970,3,FALSE)</f>
        <v>датч. давления</v>
      </c>
      <c r="D372" s="4" t="str">
        <f>VLOOKUP(Просрочка!A372,БД!$A$2:$E$1970,5,FALSE)</f>
        <v>WIKA 89113520</v>
      </c>
      <c r="E372" s="4">
        <f>VLOOKUP(Просрочка!A372,БД!$A$2:$M$1970,13,FALSE)</f>
        <v>0</v>
      </c>
      <c r="F372" s="8">
        <f>VLOOKUP(Просрочка!A372,БД!$A$2:$L$1970,12,FALSE)</f>
        <v>46464</v>
      </c>
      <c r="G372" s="10">
        <f ca="1">VLOOKUP(Просрочка!A372,БД!$A$2:$J$1970,10,FALSE)</f>
        <v>657.39353854166984</v>
      </c>
      <c r="H372" s="78" t="s">
        <v>1576</v>
      </c>
    </row>
    <row r="373" spans="1:8" x14ac:dyDescent="0.25">
      <c r="A373" s="75">
        <f>БД!A333</f>
        <v>331</v>
      </c>
      <c r="B373" s="4" t="str">
        <f>VLOOKUP(Просрочка!A373,БД!$A$2:$C$1970,2,FALSE)</f>
        <v xml:space="preserve"> ЦКТ 1</v>
      </c>
      <c r="C373" s="4" t="str">
        <f>VLOOKUP(Просрочка!A373,БД!$A$2:$C$1970,3,FALSE)</f>
        <v>датч. давления</v>
      </c>
      <c r="D373" s="4" t="str">
        <f>VLOOKUP(Просрочка!A373,БД!$A$2:$E$1970,5,FALSE)</f>
        <v>WIKA 89113500</v>
      </c>
      <c r="E373" s="4">
        <f>VLOOKUP(Просрочка!A373,БД!$A$2:$M$1970,13,FALSE)</f>
        <v>0</v>
      </c>
      <c r="F373" s="8">
        <f>VLOOKUP(Просрочка!A373,БД!$A$2:$L$1970,12,FALSE)</f>
        <v>46465</v>
      </c>
      <c r="G373" s="10">
        <f ca="1">VLOOKUP(Просрочка!A373,БД!$A$2:$J$1970,10,FALSE)</f>
        <v>658.39353854166984</v>
      </c>
      <c r="H373" s="78" t="s">
        <v>1577</v>
      </c>
    </row>
    <row r="374" spans="1:8" x14ac:dyDescent="0.25">
      <c r="A374" s="75">
        <f>БД!A334</f>
        <v>332</v>
      </c>
      <c r="B374" s="4" t="str">
        <f>VLOOKUP(Просрочка!A374,БД!$A$2:$C$1970,2,FALSE)</f>
        <v xml:space="preserve"> ЦКТ 1</v>
      </c>
      <c r="C374" s="4" t="str">
        <f>VLOOKUP(Просрочка!A374,БД!$A$2:$C$1970,3,FALSE)</f>
        <v>датч. давления</v>
      </c>
      <c r="D374" s="4" t="str">
        <f>VLOOKUP(Просрочка!A374,БД!$A$2:$E$1970,5,FALSE)</f>
        <v>WIKA 89113520</v>
      </c>
      <c r="E374" s="4">
        <f>VLOOKUP(Просрочка!A374,БД!$A$2:$M$1970,13,FALSE)</f>
        <v>0</v>
      </c>
      <c r="F374" s="8">
        <f>VLOOKUP(Просрочка!A374,БД!$A$2:$L$1970,12,FALSE)</f>
        <v>46490</v>
      </c>
      <c r="G374" s="10">
        <f ca="1">VLOOKUP(Просрочка!A374,БД!$A$2:$J$1970,10,FALSE)</f>
        <v>683.39353854166984</v>
      </c>
      <c r="H374" s="78" t="s">
        <v>1604</v>
      </c>
    </row>
    <row r="375" spans="1:8" hidden="1" x14ac:dyDescent="0.25">
      <c r="A375" s="75">
        <f>БД!A335</f>
        <v>333</v>
      </c>
      <c r="B375" s="4" t="str">
        <f>VLOOKUP(Просрочка!A375,БД!$A$2:$C$1970,2,FALSE)</f>
        <v xml:space="preserve"> ЦКТ 1</v>
      </c>
      <c r="C375" s="4" t="str">
        <f>VLOOKUP(Просрочка!A375,БД!$A$2:$C$1970,3,FALSE)</f>
        <v>датч. давления</v>
      </c>
      <c r="D375" s="4" t="str">
        <f>VLOOKUP(Просрочка!A375,БД!$A$2:$E$1970,5,FALSE)</f>
        <v>WIKA 89113500</v>
      </c>
      <c r="E375" s="4">
        <f>VLOOKUP(Просрочка!A375,БД!$A$2:$M$1970,13,FALSE)</f>
        <v>0</v>
      </c>
      <c r="F375" s="8">
        <f>VLOOKUP(Просрочка!A375,БД!$A$2:$L$1970,12,FALSE)</f>
        <v>45810</v>
      </c>
      <c r="G375" s="10">
        <f ca="1">VLOOKUP(Просрочка!A375,БД!$A$2:$J$1970,10,FALSE)</f>
        <v>3.3935385416698409</v>
      </c>
    </row>
    <row r="376" spans="1:8" x14ac:dyDescent="0.25">
      <c r="A376" s="75">
        <f>БД!A336</f>
        <v>334</v>
      </c>
      <c r="B376" s="4" t="str">
        <f>VLOOKUP(Просрочка!A376,БД!$A$2:$C$1970,2,FALSE)</f>
        <v xml:space="preserve"> ЦКТ 1</v>
      </c>
      <c r="C376" s="4" t="str">
        <f>VLOOKUP(Просрочка!A376,БД!$A$2:$C$1970,3,FALSE)</f>
        <v>датч. давления</v>
      </c>
      <c r="D376" s="4" t="str">
        <f>VLOOKUP(Просрочка!A376,БД!$A$2:$E$1970,5,FALSE)</f>
        <v>WIKA 89113520</v>
      </c>
      <c r="E376" s="4">
        <f>VLOOKUP(Просрочка!A376,БД!$A$2:$M$1970,13,FALSE)</f>
        <v>0</v>
      </c>
      <c r="F376" s="8">
        <f>VLOOKUP(Просрочка!A376,БД!$A$2:$L$1970,12,FALSE)</f>
        <v>46490</v>
      </c>
      <c r="G376" s="10">
        <f ca="1">VLOOKUP(Просрочка!A376,БД!$A$2:$J$1970,10,FALSE)</f>
        <v>683.39353854166984</v>
      </c>
      <c r="H376" s="78" t="s">
        <v>1605</v>
      </c>
    </row>
    <row r="377" spans="1:8" x14ac:dyDescent="0.25">
      <c r="A377" s="75">
        <f>БД!A337</f>
        <v>335</v>
      </c>
      <c r="B377" s="4" t="str">
        <f>VLOOKUP(Просрочка!A377,БД!$A$2:$C$1970,2,FALSE)</f>
        <v xml:space="preserve"> ЦКТ 1</v>
      </c>
      <c r="C377" s="4" t="str">
        <f>VLOOKUP(Просрочка!A377,БД!$A$2:$C$1970,3,FALSE)</f>
        <v>датч. давления</v>
      </c>
      <c r="D377" s="4" t="str">
        <f>VLOOKUP(Просрочка!A377,БД!$A$2:$E$1970,5,FALSE)</f>
        <v>WIKA 89113500</v>
      </c>
      <c r="E377" s="4">
        <f>VLOOKUP(Просрочка!A377,БД!$A$2:$M$1970,13,FALSE)</f>
        <v>0</v>
      </c>
      <c r="F377" s="8">
        <f>VLOOKUP(Просрочка!A377,БД!$A$2:$L$1970,12,FALSE)</f>
        <v>46461</v>
      </c>
      <c r="G377" s="10">
        <f ca="1">VLOOKUP(Просрочка!A377,БД!$A$2:$J$1970,10,FALSE)</f>
        <v>654.39353854166984</v>
      </c>
      <c r="H377" s="78" t="s">
        <v>1578</v>
      </c>
    </row>
    <row r="378" spans="1:8" x14ac:dyDescent="0.25">
      <c r="A378" s="75">
        <f>БД!A338</f>
        <v>336</v>
      </c>
      <c r="B378" s="4" t="str">
        <f>VLOOKUP(Просрочка!A378,БД!$A$2:$C$1970,2,FALSE)</f>
        <v xml:space="preserve"> ЦКТ 1</v>
      </c>
      <c r="C378" s="4" t="str">
        <f>VLOOKUP(Просрочка!A378,БД!$A$2:$C$1970,3,FALSE)</f>
        <v>датч. давления</v>
      </c>
      <c r="D378" s="4" t="str">
        <f>VLOOKUP(Просрочка!A378,БД!$A$2:$E$1970,5,FALSE)</f>
        <v>WIKA 89113520</v>
      </c>
      <c r="E378" s="4">
        <f>VLOOKUP(Просрочка!A378,БД!$A$2:$M$1970,13,FALSE)</f>
        <v>0</v>
      </c>
      <c r="F378" s="8">
        <f>VLOOKUP(Просрочка!A378,БД!$A$2:$L$1970,12,FALSE)</f>
        <v>46490</v>
      </c>
      <c r="G378" s="10">
        <f ca="1">VLOOKUP(Просрочка!A378,БД!$A$2:$J$1970,10,FALSE)</f>
        <v>683.39353854166984</v>
      </c>
      <c r="H378" s="78" t="s">
        <v>1602</v>
      </c>
    </row>
    <row r="379" spans="1:8" x14ac:dyDescent="0.25">
      <c r="A379" s="75">
        <f>БД!A339</f>
        <v>337</v>
      </c>
      <c r="B379" s="4" t="str">
        <f>VLOOKUP(Просрочка!A379,БД!$A$2:$C$1970,2,FALSE)</f>
        <v xml:space="preserve"> ЦКТ 1</v>
      </c>
      <c r="C379" s="4" t="str">
        <f>VLOOKUP(Просрочка!A379,БД!$A$2:$C$1970,3,FALSE)</f>
        <v>датч. давления</v>
      </c>
      <c r="D379" s="4" t="str">
        <f>VLOOKUP(Просрочка!A379,БД!$A$2:$E$1970,5,FALSE)</f>
        <v>WIKA 89113520</v>
      </c>
      <c r="E379" s="4">
        <f>VLOOKUP(Просрочка!A379,БД!$A$2:$M$1970,13,FALSE)</f>
        <v>0</v>
      </c>
      <c r="F379" s="8">
        <f>VLOOKUP(Просрочка!A379,БД!$A$2:$L$1970,12,FALSE)</f>
        <v>46461</v>
      </c>
      <c r="G379" s="10">
        <f ca="1">VLOOKUP(Просрочка!A379,БД!$A$2:$J$1970,10,FALSE)</f>
        <v>654.39353854166984</v>
      </c>
      <c r="H379" s="78" t="s">
        <v>1579</v>
      </c>
    </row>
    <row r="380" spans="1:8" x14ac:dyDescent="0.25">
      <c r="A380" s="75">
        <f>БД!A340</f>
        <v>338</v>
      </c>
      <c r="B380" s="4" t="str">
        <f>VLOOKUP(Просрочка!A380,БД!$A$2:$C$1970,2,FALSE)</f>
        <v xml:space="preserve"> ЦКТ 1</v>
      </c>
      <c r="C380" s="4" t="str">
        <f>VLOOKUP(Просрочка!A380,БД!$A$2:$C$1970,3,FALSE)</f>
        <v>датч. давления</v>
      </c>
      <c r="D380" s="4" t="str">
        <f>VLOOKUP(Просрочка!A380,БД!$A$2:$E$1970,5,FALSE)</f>
        <v>WIKA 89113520</v>
      </c>
      <c r="E380" s="4">
        <f>VLOOKUP(Просрочка!A380,БД!$A$2:$M$1970,13,FALSE)</f>
        <v>0</v>
      </c>
      <c r="F380" s="8">
        <f>VLOOKUP(Просрочка!A380,БД!$A$2:$L$1970,12,FALSE)</f>
        <v>46461</v>
      </c>
      <c r="G380" s="10">
        <f ca="1">VLOOKUP(Просрочка!A380,БД!$A$2:$J$1970,10,FALSE)</f>
        <v>654.39353854166984</v>
      </c>
      <c r="H380" s="9" t="s">
        <v>1533</v>
      </c>
    </row>
    <row r="381" spans="1:8" x14ac:dyDescent="0.25">
      <c r="A381" s="75">
        <f>БД!A341</f>
        <v>339</v>
      </c>
      <c r="B381" s="4" t="str">
        <f>VLOOKUP(Просрочка!A381,БД!$A$2:$C$1970,2,FALSE)</f>
        <v xml:space="preserve"> ЦКТ 1</v>
      </c>
      <c r="C381" s="4" t="str">
        <f>VLOOKUP(Просрочка!A381,БД!$A$2:$C$1970,3,FALSE)</f>
        <v>датч. давления</v>
      </c>
      <c r="D381" s="4" t="str">
        <f>VLOOKUP(Просрочка!A381,БД!$A$2:$E$1970,5,FALSE)</f>
        <v>WIKA 89113520</v>
      </c>
      <c r="E381" s="4">
        <f>VLOOKUP(Просрочка!A381,БД!$A$2:$M$1970,13,FALSE)</f>
        <v>0</v>
      </c>
      <c r="F381" s="8">
        <f>VLOOKUP(Просрочка!A381,БД!$A$2:$L$1970,12,FALSE)</f>
        <v>46146</v>
      </c>
      <c r="G381" s="10">
        <f ca="1">VLOOKUP(Просрочка!A381,БД!$A$2:$J$1970,10,FALSE)</f>
        <v>339.39353854166984</v>
      </c>
    </row>
    <row r="382" spans="1:8" hidden="1" x14ac:dyDescent="0.25">
      <c r="A382" s="75">
        <f>БД!A342</f>
        <v>340</v>
      </c>
      <c r="B382" s="4" t="str">
        <f>VLOOKUP(Просрочка!A382,БД!$A$2:$C$1970,2,FALSE)</f>
        <v xml:space="preserve"> ЦКТ 1</v>
      </c>
      <c r="C382" s="4" t="str">
        <f>VLOOKUP(Просрочка!A382,БД!$A$2:$C$1970,3,FALSE)</f>
        <v>датч. давления</v>
      </c>
      <c r="D382" s="4" t="str">
        <f>VLOOKUP(Просрочка!A382,БД!$A$2:$E$1970,5,FALSE)</f>
        <v>WIKA 89113520</v>
      </c>
      <c r="E382" s="4">
        <f>VLOOKUP(Просрочка!A382,БД!$A$2:$M$1970,13,FALSE)</f>
        <v>0</v>
      </c>
      <c r="F382" s="8">
        <f>VLOOKUP(Просрочка!A382,БД!$A$2:$L$1970,12,FALSE)</f>
        <v>45809</v>
      </c>
      <c r="G382" s="10">
        <f ca="1">VLOOKUP(Просрочка!A382,БД!$A$2:$J$1970,10,FALSE)</f>
        <v>2.3935385416698409</v>
      </c>
    </row>
    <row r="383" spans="1:8" x14ac:dyDescent="0.25">
      <c r="A383" s="75">
        <f>БД!A343</f>
        <v>341</v>
      </c>
      <c r="B383" s="4" t="str">
        <f>VLOOKUP(Просрочка!A383,БД!$A$2:$C$1970,2,FALSE)</f>
        <v xml:space="preserve"> ЦКТ 1</v>
      </c>
      <c r="C383" s="4" t="str">
        <f>VLOOKUP(Просрочка!A383,БД!$A$2:$C$1970,3,FALSE)</f>
        <v>датч. давления</v>
      </c>
      <c r="D383" s="4" t="str">
        <f>VLOOKUP(Просрочка!A383,БД!$A$2:$E$1970,5,FALSE)</f>
        <v>WIKA 89113520</v>
      </c>
      <c r="E383" s="4">
        <f>VLOOKUP(Просрочка!A383,БД!$A$2:$M$1970,13,FALSE)</f>
        <v>0</v>
      </c>
      <c r="F383" s="8">
        <f>VLOOKUP(Просрочка!A383,БД!$A$2:$L$1970,12,FALSE)</f>
        <v>46461</v>
      </c>
      <c r="G383" s="10">
        <f ca="1">VLOOKUP(Просрочка!A383,БД!$A$2:$J$1970,10,FALSE)</f>
        <v>654.39353854166984</v>
      </c>
      <c r="H383" s="78" t="s">
        <v>1580</v>
      </c>
    </row>
    <row r="384" spans="1:8" hidden="1" x14ac:dyDescent="0.25">
      <c r="A384" s="75">
        <f>БД!A344</f>
        <v>342</v>
      </c>
      <c r="B384" s="4" t="str">
        <f>VLOOKUP(Просрочка!A384,БД!$A$2:$C$1970,2,FALSE)</f>
        <v xml:space="preserve"> ЦКТ 1</v>
      </c>
      <c r="C384" s="4" t="str">
        <f>VLOOKUP(Просрочка!A384,БД!$A$2:$C$1970,3,FALSE)</f>
        <v>датч. давления</v>
      </c>
      <c r="D384" s="4" t="str">
        <f>VLOOKUP(Просрочка!A384,БД!$A$2:$E$1970,5,FALSE)</f>
        <v>WIKA 89113520</v>
      </c>
      <c r="E384" s="4">
        <f>VLOOKUP(Просрочка!A384,БД!$A$2:$M$1970,13,FALSE)</f>
        <v>0</v>
      </c>
      <c r="F384" s="8">
        <f>VLOOKUP(Просрочка!A384,БД!$A$2:$L$1970,12,FALSE)</f>
        <v>45810</v>
      </c>
      <c r="G384" s="10">
        <f ca="1">VLOOKUP(Просрочка!A384,БД!$A$2:$J$1970,10,FALSE)</f>
        <v>3.3935385416698409</v>
      </c>
    </row>
    <row r="385" spans="1:8" x14ac:dyDescent="0.25">
      <c r="A385" s="75">
        <f>БД!A345</f>
        <v>343</v>
      </c>
      <c r="B385" s="4" t="str">
        <f>VLOOKUP(Просрочка!A385,БД!$A$2:$C$1970,2,FALSE)</f>
        <v xml:space="preserve"> ЦКТ 1</v>
      </c>
      <c r="C385" s="4" t="str">
        <f>VLOOKUP(Просрочка!A385,БД!$A$2:$C$1970,3,FALSE)</f>
        <v>дат.темп.</v>
      </c>
      <c r="D385" s="4" t="str">
        <f>VLOOKUP(Просрочка!A385,БД!$A$2:$E$1970,5,FALSE)</f>
        <v>JSP Pt 100</v>
      </c>
      <c r="E385" s="4">
        <f>VLOOKUP(Просрочка!A385,БД!$A$2:$M$1970,13,FALSE)</f>
        <v>0</v>
      </c>
      <c r="F385" s="8">
        <f>VLOOKUP(Просрочка!A385,БД!$A$2:$L$1970,12,FALSE)</f>
        <v>46490</v>
      </c>
      <c r="G385" s="10">
        <f ca="1">VLOOKUP(Просрочка!A385,БД!$A$2:$J$1970,10,FALSE)</f>
        <v>683.39353854166984</v>
      </c>
      <c r="H385" s="78" t="s">
        <v>1600</v>
      </c>
    </row>
    <row r="386" spans="1:8" x14ac:dyDescent="0.25">
      <c r="A386" s="75">
        <f>БД!A346</f>
        <v>344</v>
      </c>
      <c r="B386" s="4" t="str">
        <f>VLOOKUP(Просрочка!A386,БД!$A$2:$C$1970,2,FALSE)</f>
        <v xml:space="preserve"> ЦКТ 1</v>
      </c>
      <c r="C386" s="4" t="str">
        <f>VLOOKUP(Просрочка!A386,БД!$A$2:$C$1970,3,FALSE)</f>
        <v>дат.темп.</v>
      </c>
      <c r="D386" s="4" t="str">
        <f>VLOOKUP(Просрочка!A386,БД!$A$2:$E$1970,5,FALSE)</f>
        <v>JSP Pt 100</v>
      </c>
      <c r="E386" s="4">
        <f>VLOOKUP(Просрочка!A386,БД!$A$2:$M$1970,13,FALSE)</f>
        <v>0</v>
      </c>
      <c r="F386" s="8">
        <f>VLOOKUP(Просрочка!A386,БД!$A$2:$L$1970,12,FALSE)</f>
        <v>46491</v>
      </c>
      <c r="G386" s="10">
        <f ca="1">VLOOKUP(Просрочка!A386,БД!$A$2:$J$1970,10,FALSE)</f>
        <v>684.39353854166984</v>
      </c>
      <c r="H386" s="78" t="s">
        <v>1601</v>
      </c>
    </row>
    <row r="387" spans="1:8" x14ac:dyDescent="0.25">
      <c r="A387" s="75">
        <f>БД!A347</f>
        <v>345</v>
      </c>
      <c r="B387" s="4" t="str">
        <f>VLOOKUP(Просрочка!A387,БД!$A$2:$C$1970,2,FALSE)</f>
        <v xml:space="preserve"> ЦКТ 1</v>
      </c>
      <c r="C387" s="4" t="str">
        <f>VLOOKUP(Просрочка!A387,БД!$A$2:$C$1970,3,FALSE)</f>
        <v>дат.темп.</v>
      </c>
      <c r="D387" s="4" t="str">
        <f>VLOOKUP(Просрочка!A387,БД!$A$2:$E$1970,5,FALSE)</f>
        <v>JSP Pt 100</v>
      </c>
      <c r="E387" s="4">
        <f>VLOOKUP(Просрочка!A387,БД!$A$2:$M$1970,13,FALSE)</f>
        <v>0</v>
      </c>
      <c r="F387" s="8">
        <f>VLOOKUP(Просрочка!A387,БД!$A$2:$L$1970,12,FALSE)</f>
        <v>46492</v>
      </c>
      <c r="G387" s="10">
        <f ca="1">VLOOKUP(Просрочка!A387,БД!$A$2:$J$1970,10,FALSE)</f>
        <v>685.39353854166984</v>
      </c>
      <c r="H387" s="78" t="s">
        <v>1603</v>
      </c>
    </row>
    <row r="388" spans="1:8" x14ac:dyDescent="0.25">
      <c r="A388" s="75">
        <f>БД!A348</f>
        <v>346</v>
      </c>
      <c r="B388" s="4" t="str">
        <f>VLOOKUP(Просрочка!A388,БД!$A$2:$C$1970,2,FALSE)</f>
        <v xml:space="preserve"> ЦКТ 1</v>
      </c>
      <c r="C388" s="4" t="str">
        <f>VLOOKUP(Просрочка!A388,БД!$A$2:$C$1970,3,FALSE)</f>
        <v>дат.темп.</v>
      </c>
      <c r="D388" s="4" t="str">
        <f>VLOOKUP(Просрочка!A388,БД!$A$2:$E$1970,5,FALSE)</f>
        <v>JSP Pt 100</v>
      </c>
      <c r="E388" s="4">
        <f>VLOOKUP(Просрочка!A388,БД!$A$2:$M$1970,13,FALSE)</f>
        <v>0</v>
      </c>
      <c r="F388" s="8">
        <f>VLOOKUP(Просрочка!A388,БД!$A$2:$L$1970,12,FALSE)</f>
        <v>46493</v>
      </c>
      <c r="G388" s="10">
        <f ca="1">VLOOKUP(Просрочка!A388,БД!$A$2:$J$1970,10,FALSE)</f>
        <v>686.39353854166984</v>
      </c>
      <c r="H388" s="78" t="s">
        <v>1581</v>
      </c>
    </row>
    <row r="389" spans="1:8" hidden="1" x14ac:dyDescent="0.25">
      <c r="A389" s="75">
        <f>БД!A349</f>
        <v>347</v>
      </c>
      <c r="B389" s="4" t="str">
        <f>VLOOKUP(Просрочка!A389,БД!$A$2:$C$1970,2,FALSE)</f>
        <v xml:space="preserve"> ЦКТ 1</v>
      </c>
      <c r="C389" s="4" t="str">
        <f>VLOOKUP(Просрочка!A389,БД!$A$2:$C$1970,3,FALSE)</f>
        <v>дат.темп.</v>
      </c>
      <c r="D389" s="4" t="str">
        <f>VLOOKUP(Просрочка!A389,БД!$A$2:$E$1970,5,FALSE)</f>
        <v>JSP Pt 100</v>
      </c>
      <c r="E389" s="4">
        <f>VLOOKUP(Просрочка!A389,БД!$A$2:$M$1970,13,FALSE)</f>
        <v>0</v>
      </c>
      <c r="F389" s="8">
        <f>VLOOKUP(Просрочка!A389,БД!$A$2:$L$1970,12,FALSE)</f>
        <v>46086</v>
      </c>
      <c r="G389" s="10">
        <f ca="1">VLOOKUP(Просрочка!A389,БД!$A$2:$J$1970,10,FALSE)</f>
        <v>279.39353854166984</v>
      </c>
    </row>
    <row r="390" spans="1:8" hidden="1" x14ac:dyDescent="0.25">
      <c r="A390" s="75">
        <f>БД!A350</f>
        <v>348</v>
      </c>
      <c r="B390" s="4" t="str">
        <f>VLOOKUP(Просрочка!A390,БД!$A$2:$C$1970,2,FALSE)</f>
        <v xml:space="preserve"> ЦКТ 1</v>
      </c>
      <c r="C390" s="4" t="str">
        <f>VLOOKUP(Просрочка!A390,БД!$A$2:$C$1970,3,FALSE)</f>
        <v>дат.темп.</v>
      </c>
      <c r="D390" s="4" t="str">
        <f>VLOOKUP(Просрочка!A390,БД!$A$2:$E$1970,5,FALSE)</f>
        <v>JSP Pt 100</v>
      </c>
      <c r="E390" s="4">
        <f>VLOOKUP(Просрочка!A390,БД!$A$2:$M$1970,13,FALSE)</f>
        <v>0</v>
      </c>
      <c r="F390" s="8">
        <f>VLOOKUP(Просрочка!A390,БД!$A$2:$L$1970,12,FALSE)</f>
        <v>46086</v>
      </c>
      <c r="G390" s="10">
        <f ca="1">VLOOKUP(Просрочка!A390,БД!$A$2:$J$1970,10,FALSE)</f>
        <v>279.39353854166984</v>
      </c>
    </row>
    <row r="391" spans="1:8" hidden="1" x14ac:dyDescent="0.25">
      <c r="A391" s="75">
        <f>БД!A351</f>
        <v>349</v>
      </c>
      <c r="B391" s="4" t="str">
        <f>VLOOKUP(Просрочка!A391,БД!$A$2:$C$1970,2,FALSE)</f>
        <v xml:space="preserve"> ЦКТ 1</v>
      </c>
      <c r="C391" s="4" t="str">
        <f>VLOOKUP(Просрочка!A391,БД!$A$2:$C$1970,3,FALSE)</f>
        <v>дат.темп.</v>
      </c>
      <c r="D391" s="4" t="str">
        <f>VLOOKUP(Просрочка!A391,БД!$A$2:$E$1970,5,FALSE)</f>
        <v>JSP Pt 100</v>
      </c>
      <c r="E391" s="4">
        <f>VLOOKUP(Просрочка!A391,БД!$A$2:$M$1970,13,FALSE)</f>
        <v>0</v>
      </c>
      <c r="F391" s="8">
        <f>VLOOKUP(Просрочка!A391,БД!$A$2:$L$1970,12,FALSE)</f>
        <v>46171</v>
      </c>
      <c r="G391" s="10">
        <f ca="1">VLOOKUP(Просрочка!A391,БД!$A$2:$J$1970,10,FALSE)</f>
        <v>364.39353854166984</v>
      </c>
    </row>
    <row r="392" spans="1:8" hidden="1" x14ac:dyDescent="0.25">
      <c r="A392" s="75">
        <f>БД!A352</f>
        <v>350</v>
      </c>
      <c r="B392" s="4" t="str">
        <f>VLOOKUP(Просрочка!A392,БД!$A$2:$C$1970,2,FALSE)</f>
        <v xml:space="preserve"> ЦКТ 1</v>
      </c>
      <c r="C392" s="4" t="str">
        <f>VLOOKUP(Просрочка!A392,БД!$A$2:$C$1970,3,FALSE)</f>
        <v>дат.темп.</v>
      </c>
      <c r="D392" s="4" t="str">
        <f>VLOOKUP(Просрочка!A392,БД!$A$2:$E$1970,5,FALSE)</f>
        <v>JSP Pt 100</v>
      </c>
      <c r="E392" s="4">
        <f>VLOOKUP(Просрочка!A392,БД!$A$2:$M$1970,13,FALSE)</f>
        <v>0</v>
      </c>
      <c r="F392" s="8">
        <f>VLOOKUP(Просрочка!A392,БД!$A$2:$L$1970,12,FALSE)</f>
        <v>46172</v>
      </c>
      <c r="G392" s="10">
        <f ca="1">VLOOKUP(Просрочка!A392,БД!$A$2:$J$1970,10,FALSE)</f>
        <v>365.39353854166984</v>
      </c>
    </row>
    <row r="393" spans="1:8" x14ac:dyDescent="0.25">
      <c r="A393" s="75">
        <f>БД!A353</f>
        <v>351</v>
      </c>
      <c r="B393" s="4" t="str">
        <f>VLOOKUP(Просрочка!A393,БД!$A$2:$C$1970,2,FALSE)</f>
        <v xml:space="preserve"> ЦКТ 1</v>
      </c>
      <c r="C393" s="4" t="str">
        <f>VLOOKUP(Просрочка!A393,БД!$A$2:$C$1970,3,FALSE)</f>
        <v>дат.темп.</v>
      </c>
      <c r="D393" s="4" t="str">
        <f>VLOOKUP(Просрочка!A393,БД!$A$2:$E$1970,5,FALSE)</f>
        <v>JSP Pt 100</v>
      </c>
      <c r="E393" s="4">
        <f>VLOOKUP(Просрочка!A393,БД!$A$2:$M$1970,13,FALSE)</f>
        <v>0</v>
      </c>
      <c r="F393" s="8">
        <f>VLOOKUP(Просрочка!A393,БД!$A$2:$L$1970,12,FALSE)</f>
        <v>46461</v>
      </c>
      <c r="G393" s="10">
        <f ca="1">VLOOKUP(Просрочка!A393,БД!$A$2:$J$1970,10,FALSE)</f>
        <v>654.39353854166984</v>
      </c>
      <c r="H393" s="78" t="s">
        <v>1582</v>
      </c>
    </row>
    <row r="394" spans="1:8" x14ac:dyDescent="0.25">
      <c r="A394" s="75">
        <f>БД!A354</f>
        <v>352</v>
      </c>
      <c r="B394" s="4" t="str">
        <f>VLOOKUP(Просрочка!A394,БД!$A$2:$C$1970,2,FALSE)</f>
        <v xml:space="preserve"> ЦКТ 1</v>
      </c>
      <c r="C394" s="4" t="str">
        <f>VLOOKUP(Просрочка!A394,БД!$A$2:$C$1970,3,FALSE)</f>
        <v>дат.темп.</v>
      </c>
      <c r="D394" s="4" t="str">
        <f>VLOOKUP(Просрочка!A394,БД!$A$2:$E$1970,5,FALSE)</f>
        <v>JSP Pt 100</v>
      </c>
      <c r="E394" s="4">
        <f>VLOOKUP(Просрочка!A394,БД!$A$2:$M$1970,13,FALSE)</f>
        <v>0</v>
      </c>
      <c r="F394" s="8">
        <f>VLOOKUP(Просрочка!A394,БД!$A$2:$L$1970,12,FALSE)</f>
        <v>46462</v>
      </c>
      <c r="G394" s="10">
        <f ca="1">VLOOKUP(Просрочка!A394,БД!$A$2:$J$1970,10,FALSE)</f>
        <v>655.39353854166984</v>
      </c>
      <c r="H394" s="78" t="s">
        <v>1583</v>
      </c>
    </row>
    <row r="395" spans="1:8" x14ac:dyDescent="0.25">
      <c r="A395" s="75">
        <f>БД!A355</f>
        <v>353</v>
      </c>
      <c r="B395" s="4" t="str">
        <f>VLOOKUP(Просрочка!A395,БД!$A$2:$C$1970,2,FALSE)</f>
        <v xml:space="preserve"> ЦКТ 1</v>
      </c>
      <c r="C395" s="4" t="str">
        <f>VLOOKUP(Просрочка!A395,БД!$A$2:$C$1970,3,FALSE)</f>
        <v>дат.темп.</v>
      </c>
      <c r="D395" s="4" t="str">
        <f>VLOOKUP(Просрочка!A395,БД!$A$2:$E$1970,5,FALSE)</f>
        <v>JSP Pt 100</v>
      </c>
      <c r="E395" s="4">
        <f>VLOOKUP(Просрочка!A395,БД!$A$2:$M$1970,13,FALSE)</f>
        <v>0</v>
      </c>
      <c r="F395" s="8">
        <f>VLOOKUP(Просрочка!A395,БД!$A$2:$L$1970,12,FALSE)</f>
        <v>46463</v>
      </c>
      <c r="G395" s="10">
        <f ca="1">VLOOKUP(Просрочка!A395,БД!$A$2:$J$1970,10,FALSE)</f>
        <v>656.39353854166984</v>
      </c>
      <c r="H395" s="78" t="s">
        <v>1584</v>
      </c>
    </row>
    <row r="396" spans="1:8" hidden="1" x14ac:dyDescent="0.25">
      <c r="A396" s="75">
        <f>БД!A356</f>
        <v>354</v>
      </c>
      <c r="B396" s="4" t="str">
        <f>VLOOKUP(Просрочка!A396,БД!$A$2:$C$1970,2,FALSE)</f>
        <v xml:space="preserve"> ЦКТ 1</v>
      </c>
      <c r="C396" s="4" t="str">
        <f>VLOOKUP(Просрочка!A396,БД!$A$2:$C$1970,3,FALSE)</f>
        <v>дат.темп.</v>
      </c>
      <c r="D396" s="4" t="str">
        <f>VLOOKUP(Просрочка!A396,БД!$A$2:$E$1970,5,FALSE)</f>
        <v>JSP Pt 100</v>
      </c>
      <c r="E396" s="4">
        <f>VLOOKUP(Просрочка!A396,БД!$A$2:$M$1970,13,FALSE)</f>
        <v>0</v>
      </c>
      <c r="F396" s="8">
        <f>VLOOKUP(Просрочка!A396,БД!$A$2:$L$1970,12,FALSE)</f>
        <v>46643</v>
      </c>
      <c r="G396" s="10">
        <f ca="1">VLOOKUP(Просрочка!A396,БД!$A$2:$J$1970,10,FALSE)</f>
        <v>836.39353854166984</v>
      </c>
    </row>
    <row r="397" spans="1:8" x14ac:dyDescent="0.25">
      <c r="A397" s="75">
        <f>БД!A357</f>
        <v>355</v>
      </c>
      <c r="B397" s="4" t="str">
        <f>VLOOKUP(Просрочка!A397,БД!$A$2:$C$1970,2,FALSE)</f>
        <v xml:space="preserve"> ЦКТ 1</v>
      </c>
      <c r="C397" s="4" t="str">
        <f>VLOOKUP(Просрочка!A397,БД!$A$2:$C$1970,3,FALSE)</f>
        <v>дат.темп.</v>
      </c>
      <c r="D397" s="4" t="str">
        <f>VLOOKUP(Просрочка!A397,БД!$A$2:$E$1970,5,FALSE)</f>
        <v>JSP Pt 100</v>
      </c>
      <c r="E397" s="4">
        <f>VLOOKUP(Просрочка!A397,БД!$A$2:$M$1970,13,FALSE)</f>
        <v>0</v>
      </c>
      <c r="F397" s="8">
        <f>VLOOKUP(Просрочка!A397,БД!$A$2:$L$1970,12,FALSE)</f>
        <v>46146</v>
      </c>
      <c r="G397" s="10">
        <f ca="1">VLOOKUP(Просрочка!A397,БД!$A$2:$J$1970,10,FALSE)</f>
        <v>339.39353854166984</v>
      </c>
      <c r="H397" s="78" t="s">
        <v>1597</v>
      </c>
    </row>
    <row r="398" spans="1:8" x14ac:dyDescent="0.25">
      <c r="A398" s="75">
        <f>БД!A358</f>
        <v>356</v>
      </c>
      <c r="B398" s="4" t="str">
        <f>VLOOKUP(Просрочка!A398,БД!$A$2:$C$1970,2,FALSE)</f>
        <v xml:space="preserve"> ЦКТ 1</v>
      </c>
      <c r="C398" s="4" t="str">
        <f>VLOOKUP(Просрочка!A398,БД!$A$2:$C$1970,3,FALSE)</f>
        <v>дат.темп.</v>
      </c>
      <c r="D398" s="4" t="str">
        <f>VLOOKUP(Просрочка!A398,БД!$A$2:$E$1970,5,FALSE)</f>
        <v>JSP Pt 100</v>
      </c>
      <c r="E398" s="4">
        <f>VLOOKUP(Просрочка!A398,БД!$A$2:$M$1970,13,FALSE)</f>
        <v>0</v>
      </c>
      <c r="F398" s="8">
        <f>VLOOKUP(Просрочка!A398,БД!$A$2:$L$1970,12,FALSE)</f>
        <v>46147</v>
      </c>
      <c r="G398" s="10">
        <f ca="1">VLOOKUP(Просрочка!A398,БД!$A$2:$J$1970,10,FALSE)</f>
        <v>340.39353854166984</v>
      </c>
    </row>
    <row r="399" spans="1:8" x14ac:dyDescent="0.25">
      <c r="A399" s="75">
        <f>БД!A359</f>
        <v>357</v>
      </c>
      <c r="B399" s="4" t="str">
        <f>VLOOKUP(Просрочка!A399,БД!$A$2:$C$1970,2,FALSE)</f>
        <v xml:space="preserve"> ЦКТ 1</v>
      </c>
      <c r="C399" s="4" t="str">
        <f>VLOOKUP(Просрочка!A399,БД!$A$2:$C$1970,3,FALSE)</f>
        <v>дат.темп.</v>
      </c>
      <c r="D399" s="4" t="str">
        <f>VLOOKUP(Просрочка!A399,БД!$A$2:$E$1970,5,FALSE)</f>
        <v>JSP Pt 100</v>
      </c>
      <c r="E399" s="4">
        <f>VLOOKUP(Просрочка!A399,БД!$A$2:$M$1970,13,FALSE)</f>
        <v>0</v>
      </c>
      <c r="F399" s="8">
        <f>VLOOKUP(Просрочка!A399,БД!$A$2:$L$1970,12,FALSE)</f>
        <v>46148</v>
      </c>
      <c r="G399" s="10">
        <f ca="1">VLOOKUP(Просрочка!A399,БД!$A$2:$J$1970,10,FALSE)</f>
        <v>341.39353854166984</v>
      </c>
    </row>
    <row r="400" spans="1:8" hidden="1" x14ac:dyDescent="0.25">
      <c r="A400" s="75">
        <f>БД!A360</f>
        <v>358</v>
      </c>
      <c r="B400" s="4" t="str">
        <f>VLOOKUP(Просрочка!A400,БД!$A$2:$C$1970,2,FALSE)</f>
        <v xml:space="preserve"> ЦКТ 1</v>
      </c>
      <c r="C400" s="4" t="str">
        <f>VLOOKUP(Просрочка!A400,БД!$A$2:$C$1970,3,FALSE)</f>
        <v>дат.темп.</v>
      </c>
      <c r="D400" s="4" t="str">
        <f>VLOOKUP(Просрочка!A400,БД!$A$2:$E$1970,5,FALSE)</f>
        <v>JSP Pt 100</v>
      </c>
      <c r="E400" s="4">
        <f>VLOOKUP(Просрочка!A400,БД!$A$2:$M$1970,13,FALSE)</f>
        <v>0</v>
      </c>
      <c r="F400" s="8">
        <f>VLOOKUP(Просрочка!A400,БД!$A$2:$L$1970,12,FALSE)</f>
        <v>46171</v>
      </c>
      <c r="G400" s="10">
        <f ca="1">VLOOKUP(Просрочка!A400,БД!$A$2:$J$1970,10,FALSE)</f>
        <v>364.39353854166984</v>
      </c>
    </row>
    <row r="401" spans="1:8" x14ac:dyDescent="0.25">
      <c r="A401" s="75">
        <f>БД!A361</f>
        <v>359</v>
      </c>
      <c r="B401" s="4" t="str">
        <f>VLOOKUP(Просрочка!A401,БД!$A$2:$C$1970,2,FALSE)</f>
        <v xml:space="preserve"> ЦКТ 1</v>
      </c>
      <c r="C401" s="4" t="str">
        <f>VLOOKUP(Просрочка!A401,БД!$A$2:$C$1970,3,FALSE)</f>
        <v>расходомер</v>
      </c>
      <c r="D401" s="4" t="str">
        <f>VLOOKUP(Просрочка!A401,БД!$A$2:$E$1970,5,FALSE)</f>
        <v>Danfoss MAG 1100 DN 40</v>
      </c>
      <c r="E401" s="4">
        <f>VLOOKUP(Просрочка!A401,БД!$A$2:$M$1970,13,FALSE)</f>
        <v>0</v>
      </c>
      <c r="F401" s="8">
        <f>VLOOKUP(Просрочка!A401,БД!$A$2:$L$1970,12,FALSE)</f>
        <v>46460</v>
      </c>
      <c r="G401" s="10">
        <f ca="1">VLOOKUP(Просрочка!A401,БД!$A$2:$J$1970,10,FALSE)</f>
        <v>653.39353854166984</v>
      </c>
      <c r="H401" s="78" t="s">
        <v>1585</v>
      </c>
    </row>
    <row r="402" spans="1:8" x14ac:dyDescent="0.25">
      <c r="A402" s="75">
        <f>БД!A362</f>
        <v>360</v>
      </c>
      <c r="B402" s="4" t="str">
        <f>VLOOKUP(Просрочка!A402,БД!$A$2:$C$1970,2,FALSE)</f>
        <v xml:space="preserve"> ЦКТ 1</v>
      </c>
      <c r="C402" s="4" t="str">
        <f>VLOOKUP(Просрочка!A402,БД!$A$2:$C$1970,3,FALSE)</f>
        <v>расходомер</v>
      </c>
      <c r="D402" s="4" t="str">
        <f>VLOOKUP(Просрочка!A402,БД!$A$2:$E$1970,5,FALSE)</f>
        <v>Danfoss MAG 1100 DN 40</v>
      </c>
      <c r="E402" s="4">
        <f>VLOOKUP(Просрочка!A402,БД!$A$2:$M$1970,13,FALSE)</f>
        <v>0</v>
      </c>
      <c r="F402" s="8">
        <f>VLOOKUP(Просрочка!A402,БД!$A$2:$L$1970,12,FALSE)</f>
        <v>46460</v>
      </c>
      <c r="G402" s="10">
        <f ca="1">VLOOKUP(Просрочка!A402,БД!$A$2:$J$1970,10,FALSE)</f>
        <v>653.39353854166984</v>
      </c>
      <c r="H402" s="78" t="s">
        <v>1586</v>
      </c>
    </row>
    <row r="403" spans="1:8" x14ac:dyDescent="0.25">
      <c r="A403" s="75">
        <f>БД!A363</f>
        <v>361</v>
      </c>
      <c r="B403" s="4" t="str">
        <f>VLOOKUP(Просрочка!A403,БД!$A$2:$C$1970,2,FALSE)</f>
        <v>ЦКТ 2</v>
      </c>
      <c r="C403" s="4" t="str">
        <f>VLOOKUP(Просрочка!A403,БД!$A$2:$C$1970,3,FALSE)</f>
        <v>дат.темп.</v>
      </c>
      <c r="D403" s="4" t="str">
        <f>VLOOKUP(Просрочка!A403,БД!$A$2:$E$1970,5,FALSE)</f>
        <v>2 МU - Pt 3/4 Pt 100</v>
      </c>
      <c r="E403" s="4">
        <f>VLOOKUP(Просрочка!A403,БД!$A$2:$M$1970,13,FALSE)</f>
        <v>0</v>
      </c>
      <c r="F403" s="8">
        <f>VLOOKUP(Просрочка!A403,БД!$A$2:$L$1970,12,FALSE)</f>
        <v>46461</v>
      </c>
      <c r="G403" s="10">
        <f ca="1">VLOOKUP(Просрочка!A403,БД!$A$2:$J$1970,10,FALSE)</f>
        <v>654.39353854166984</v>
      </c>
      <c r="H403" s="78" t="s">
        <v>1587</v>
      </c>
    </row>
    <row r="404" spans="1:8" hidden="1" x14ac:dyDescent="0.25">
      <c r="A404" s="75">
        <f>БД!A364</f>
        <v>362</v>
      </c>
      <c r="B404" s="4" t="str">
        <f>VLOOKUP(Просрочка!A404,БД!$A$2:$C$1970,2,FALSE)</f>
        <v>ЦКТ 2</v>
      </c>
      <c r="C404" s="4" t="str">
        <f>VLOOKUP(Просрочка!A404,БД!$A$2:$C$1970,3,FALSE)</f>
        <v>дат.темп.</v>
      </c>
      <c r="D404" s="4" t="str">
        <f>VLOOKUP(Просрочка!A404,БД!$A$2:$E$1970,5,FALSE)</f>
        <v>2 МU - Pt 3/4 Pt 100</v>
      </c>
      <c r="E404" s="4">
        <f>VLOOKUP(Просрочка!A404,БД!$A$2:$M$1970,13,FALSE)</f>
        <v>0</v>
      </c>
      <c r="F404" s="8">
        <f>VLOOKUP(Просрочка!A404,БД!$A$2:$L$1970,12,FALSE)</f>
        <v>46171</v>
      </c>
      <c r="G404" s="10">
        <f ca="1">VLOOKUP(Просрочка!A404,БД!$A$2:$J$1970,10,FALSE)</f>
        <v>364.39353854166984</v>
      </c>
    </row>
    <row r="405" spans="1:8" x14ac:dyDescent="0.25">
      <c r="A405" s="75">
        <f>БД!A365</f>
        <v>363</v>
      </c>
      <c r="B405" s="4" t="str">
        <f>VLOOKUP(Просрочка!A405,БД!$A$2:$C$1970,2,FALSE)</f>
        <v>ЦКТ 2</v>
      </c>
      <c r="C405" s="4" t="str">
        <f>VLOOKUP(Просрочка!A405,БД!$A$2:$C$1970,3,FALSE)</f>
        <v>дат.темп.</v>
      </c>
      <c r="D405" s="4" t="str">
        <f>VLOOKUP(Просрочка!A405,БД!$A$2:$E$1970,5,FALSE)</f>
        <v>2 МU - Pt 3/4 Pt 100</v>
      </c>
      <c r="E405" s="4">
        <f>VLOOKUP(Просрочка!A405,БД!$A$2:$M$1970,13,FALSE)</f>
        <v>0</v>
      </c>
      <c r="F405" s="8">
        <f>VLOOKUP(Просрочка!A405,БД!$A$2:$L$1970,12,FALSE)</f>
        <v>46146</v>
      </c>
      <c r="G405" s="10">
        <f ca="1">VLOOKUP(Просрочка!A405,БД!$A$2:$J$1970,10,FALSE)</f>
        <v>339.39353854166984</v>
      </c>
    </row>
    <row r="406" spans="1:8" x14ac:dyDescent="0.25">
      <c r="A406" s="75">
        <f>БД!A366</f>
        <v>364</v>
      </c>
      <c r="B406" s="4" t="str">
        <f>VLOOKUP(Просрочка!A406,БД!$A$2:$C$1970,2,FALSE)</f>
        <v>ЦКТ 2</v>
      </c>
      <c r="C406" s="4" t="str">
        <f>VLOOKUP(Просрочка!A406,БД!$A$2:$C$1970,3,FALSE)</f>
        <v>дат.темп.</v>
      </c>
      <c r="D406" s="4" t="str">
        <f>VLOOKUP(Просрочка!A406,БД!$A$2:$E$1970,5,FALSE)</f>
        <v>2 МU - Pt 3/4 Pt 100</v>
      </c>
      <c r="E406" s="4">
        <f>VLOOKUP(Просрочка!A406,БД!$A$2:$M$1970,13,FALSE)</f>
        <v>0</v>
      </c>
      <c r="F406" s="8">
        <f>VLOOKUP(Просрочка!A406,БД!$A$2:$L$1970,12,FALSE)</f>
        <v>46461</v>
      </c>
      <c r="G406" s="10">
        <f ca="1">VLOOKUP(Просрочка!A406,БД!$A$2:$J$1970,10,FALSE)</f>
        <v>654.39353854166984</v>
      </c>
      <c r="H406" s="78" t="s">
        <v>1588</v>
      </c>
    </row>
    <row r="407" spans="1:8" x14ac:dyDescent="0.25">
      <c r="A407" s="75">
        <f>БД!A367</f>
        <v>365</v>
      </c>
      <c r="B407" s="4" t="str">
        <f>VLOOKUP(Просрочка!A407,БД!$A$2:$C$1970,2,FALSE)</f>
        <v>ЦКТ 2</v>
      </c>
      <c r="C407" s="4" t="str">
        <f>VLOOKUP(Просрочка!A407,БД!$A$2:$C$1970,3,FALSE)</f>
        <v>дат.темп.</v>
      </c>
      <c r="D407" s="4" t="str">
        <f>VLOOKUP(Просрочка!A407,БД!$A$2:$E$1970,5,FALSE)</f>
        <v>2 МU - Pt 3/4 Pt 100</v>
      </c>
      <c r="E407" s="4">
        <f>VLOOKUP(Просрочка!A407,БД!$A$2:$M$1970,13,FALSE)</f>
        <v>0</v>
      </c>
      <c r="F407" s="8">
        <f>VLOOKUP(Просрочка!A407,БД!$A$2:$L$1970,12,FALSE)</f>
        <v>46461</v>
      </c>
      <c r="G407" s="10">
        <f ca="1">VLOOKUP(Просрочка!A407,БД!$A$2:$J$1970,10,FALSE)</f>
        <v>654.39353854166984</v>
      </c>
      <c r="H407" s="78" t="s">
        <v>1589</v>
      </c>
    </row>
    <row r="408" spans="1:8" x14ac:dyDescent="0.25">
      <c r="A408" s="75">
        <f>БД!A368</f>
        <v>366</v>
      </c>
      <c r="B408" s="4" t="str">
        <f>VLOOKUP(Просрочка!A408,БД!$A$2:$C$1970,2,FALSE)</f>
        <v>ЦКТ 2</v>
      </c>
      <c r="C408" s="4" t="str">
        <f>VLOOKUP(Просрочка!A408,БД!$A$2:$C$1970,3,FALSE)</f>
        <v>дат.темп.</v>
      </c>
      <c r="D408" s="4" t="str">
        <f>VLOOKUP(Просрочка!A408,БД!$A$2:$E$1970,5,FALSE)</f>
        <v>2 МU - Pt 3/4 Pt 100</v>
      </c>
      <c r="E408" s="4">
        <f>VLOOKUP(Просрочка!A408,БД!$A$2:$M$1970,13,FALSE)</f>
        <v>0</v>
      </c>
      <c r="F408" s="8">
        <f>VLOOKUP(Просрочка!A408,БД!$A$2:$L$1970,12,FALSE)</f>
        <v>46146</v>
      </c>
      <c r="G408" s="10">
        <f ca="1">VLOOKUP(Просрочка!A408,БД!$A$2:$J$1970,10,FALSE)</f>
        <v>339.39353854166984</v>
      </c>
    </row>
    <row r="409" spans="1:8" x14ac:dyDescent="0.25">
      <c r="A409" s="75">
        <f>БД!A369</f>
        <v>367</v>
      </c>
      <c r="B409" s="4" t="str">
        <f>VLOOKUP(Просрочка!A409,БД!$A$2:$C$1970,2,FALSE)</f>
        <v>ЦКТ 2</v>
      </c>
      <c r="C409" s="4" t="str">
        <f>VLOOKUP(Просрочка!A409,БД!$A$2:$C$1970,3,FALSE)</f>
        <v>дат.темп.</v>
      </c>
      <c r="D409" s="4" t="str">
        <f>VLOOKUP(Просрочка!A409,БД!$A$2:$E$1970,5,FALSE)</f>
        <v>2 МU - Pt 3/4 Pt 100</v>
      </c>
      <c r="E409" s="4">
        <f>VLOOKUP(Просрочка!A409,БД!$A$2:$M$1970,13,FALSE)</f>
        <v>0</v>
      </c>
      <c r="F409" s="8">
        <f>VLOOKUP(Просрочка!A409,БД!$A$2:$L$1970,12,FALSE)</f>
        <v>46146</v>
      </c>
      <c r="G409" s="10">
        <f ca="1">VLOOKUP(Просрочка!A409,БД!$A$2:$J$1970,10,FALSE)</f>
        <v>339.39353854166984</v>
      </c>
    </row>
    <row r="410" spans="1:8" x14ac:dyDescent="0.25">
      <c r="A410" s="75">
        <f>БД!A370</f>
        <v>368</v>
      </c>
      <c r="B410" s="4" t="str">
        <f>VLOOKUP(Просрочка!A410,БД!$A$2:$C$1970,2,FALSE)</f>
        <v>ЦКТ 2</v>
      </c>
      <c r="C410" s="4" t="str">
        <f>VLOOKUP(Просрочка!A410,БД!$A$2:$C$1970,3,FALSE)</f>
        <v>дат.темп.</v>
      </c>
      <c r="D410" s="4" t="str">
        <f>VLOOKUP(Просрочка!A410,БД!$A$2:$E$1970,5,FALSE)</f>
        <v>2 МU - Pt 3/4 Pt 100</v>
      </c>
      <c r="E410" s="4">
        <f>VLOOKUP(Просрочка!A410,БД!$A$2:$M$1970,13,FALSE)</f>
        <v>0</v>
      </c>
      <c r="F410" s="8">
        <f>VLOOKUP(Просрочка!A410,БД!$A$2:$L$1970,12,FALSE)</f>
        <v>46146</v>
      </c>
      <c r="G410" s="10">
        <f ca="1">VLOOKUP(Просрочка!A410,БД!$A$2:$J$1970,10,FALSE)</f>
        <v>339.39353854166984</v>
      </c>
    </row>
    <row r="411" spans="1:8" x14ac:dyDescent="0.25">
      <c r="A411" s="75">
        <f>БД!A371</f>
        <v>369</v>
      </c>
      <c r="B411" s="4" t="str">
        <f>VLOOKUP(Просрочка!A411,БД!$A$2:$C$1970,2,FALSE)</f>
        <v>ЦКТ 2</v>
      </c>
      <c r="C411" s="4" t="str">
        <f>VLOOKUP(Просрочка!A411,БД!$A$2:$C$1970,3,FALSE)</f>
        <v>дат.темп.</v>
      </c>
      <c r="D411" s="4" t="str">
        <f>VLOOKUP(Просрочка!A411,БД!$A$2:$E$1970,5,FALSE)</f>
        <v>2 МU - Pt 3/4 Pt 100</v>
      </c>
      <c r="E411" s="4">
        <f>VLOOKUP(Просрочка!A411,БД!$A$2:$M$1970,13,FALSE)</f>
        <v>0</v>
      </c>
      <c r="F411" s="8">
        <f>VLOOKUP(Просрочка!A411,БД!$A$2:$L$1970,12,FALSE)</f>
        <v>46490</v>
      </c>
      <c r="G411" s="10">
        <f ca="1">VLOOKUP(Просрочка!A411,БД!$A$2:$J$1970,10,FALSE)</f>
        <v>683.39353854166984</v>
      </c>
    </row>
    <row r="412" spans="1:8" x14ac:dyDescent="0.25">
      <c r="A412" s="75">
        <f>БД!A372</f>
        <v>370</v>
      </c>
      <c r="B412" s="4" t="str">
        <f>VLOOKUP(Просрочка!A412,БД!$A$2:$C$1970,2,FALSE)</f>
        <v>ЦКТ 2</v>
      </c>
      <c r="C412" s="4" t="str">
        <f>VLOOKUP(Просрочка!A412,БД!$A$2:$C$1970,3,FALSE)</f>
        <v>дат.темп.</v>
      </c>
      <c r="D412" s="4" t="str">
        <f>VLOOKUP(Просрочка!A412,БД!$A$2:$E$1970,5,FALSE)</f>
        <v>2 МU - Pt 3/4 Pt 100</v>
      </c>
      <c r="E412" s="4">
        <f>VLOOKUP(Просрочка!A412,БД!$A$2:$M$1970,13,FALSE)</f>
        <v>0</v>
      </c>
      <c r="F412" s="8">
        <f>VLOOKUP(Просрочка!A412,БД!$A$2:$L$1970,12,FALSE)</f>
        <v>46491</v>
      </c>
      <c r="G412" s="10">
        <f ca="1">VLOOKUP(Просрочка!A412,БД!$A$2:$J$1970,10,FALSE)</f>
        <v>684.39353854166984</v>
      </c>
    </row>
    <row r="413" spans="1:8" x14ac:dyDescent="0.25">
      <c r="A413" s="75">
        <f>БД!A373</f>
        <v>371</v>
      </c>
      <c r="B413" s="4" t="str">
        <f>VLOOKUP(Просрочка!A413,БД!$A$2:$C$1970,2,FALSE)</f>
        <v>ЦКТ 2</v>
      </c>
      <c r="C413" s="4" t="str">
        <f>VLOOKUP(Просрочка!A413,БД!$A$2:$C$1970,3,FALSE)</f>
        <v>дат.темп.</v>
      </c>
      <c r="D413" s="4" t="str">
        <f>VLOOKUP(Просрочка!A413,БД!$A$2:$E$1970,5,FALSE)</f>
        <v>2 МU - Pt 3/4 Pt 100</v>
      </c>
      <c r="E413" s="4">
        <f>VLOOKUP(Просрочка!A413,БД!$A$2:$M$1970,13,FALSE)</f>
        <v>0</v>
      </c>
      <c r="F413" s="8">
        <f>VLOOKUP(Просрочка!A413,БД!$A$2:$L$1970,12,FALSE)</f>
        <v>46146</v>
      </c>
      <c r="G413" s="10">
        <f ca="1">VLOOKUP(Просрочка!A413,БД!$A$2:$J$1970,10,FALSE)</f>
        <v>339.39353854166984</v>
      </c>
    </row>
    <row r="414" spans="1:8" x14ac:dyDescent="0.25">
      <c r="A414" s="75">
        <f>БД!A374</f>
        <v>372</v>
      </c>
      <c r="B414" s="4" t="str">
        <f>VLOOKUP(Просрочка!A414,БД!$A$2:$C$1970,2,FALSE)</f>
        <v>ЦКТ 2</v>
      </c>
      <c r="C414" s="4" t="str">
        <f>VLOOKUP(Просрочка!A414,БД!$A$2:$C$1970,3,FALSE)</f>
        <v>дат.темп.</v>
      </c>
      <c r="D414" s="4" t="str">
        <f>VLOOKUP(Просрочка!A414,БД!$A$2:$E$1970,5,FALSE)</f>
        <v>2 МU - Pt 3/4 Pt 100</v>
      </c>
      <c r="E414" s="4">
        <f>VLOOKUP(Просрочка!A414,БД!$A$2:$M$1970,13,FALSE)</f>
        <v>0</v>
      </c>
      <c r="F414" s="8">
        <f>VLOOKUP(Просрочка!A414,БД!$A$2:$L$1970,12,FALSE)</f>
        <v>46146</v>
      </c>
      <c r="G414" s="10">
        <f ca="1">VLOOKUP(Просрочка!A414,БД!$A$2:$J$1970,10,FALSE)</f>
        <v>339.39353854166984</v>
      </c>
    </row>
    <row r="415" spans="1:8" hidden="1" x14ac:dyDescent="0.25">
      <c r="A415" s="75">
        <f>БД!A375</f>
        <v>373</v>
      </c>
      <c r="B415" s="4" t="str">
        <f>VLOOKUP(Просрочка!A415,БД!$A$2:$C$1970,2,FALSE)</f>
        <v>ЦКТ 2</v>
      </c>
      <c r="C415" s="4" t="str">
        <f>VLOOKUP(Просрочка!A415,БД!$A$2:$C$1970,3,FALSE)</f>
        <v>дат.темп.</v>
      </c>
      <c r="D415" s="4" t="str">
        <f>VLOOKUP(Просрочка!A415,БД!$A$2:$E$1970,5,FALSE)</f>
        <v>2 МU - Pt 3/4 Pt 100</v>
      </c>
      <c r="E415" s="4">
        <f>VLOOKUP(Просрочка!A415,БД!$A$2:$M$1970,13,FALSE)</f>
        <v>0</v>
      </c>
      <c r="F415" s="8">
        <f>VLOOKUP(Просрочка!A415,БД!$A$2:$L$1970,12,FALSE)</f>
        <v>46171</v>
      </c>
      <c r="G415" s="10">
        <f ca="1">VLOOKUP(Просрочка!A415,БД!$A$2:$J$1970,10,FALSE)</f>
        <v>364.39353854166984</v>
      </c>
    </row>
    <row r="416" spans="1:8" x14ac:dyDescent="0.25">
      <c r="A416" s="75">
        <f>БД!A376</f>
        <v>374</v>
      </c>
      <c r="B416" s="4" t="str">
        <f>VLOOKUP(Просрочка!A416,БД!$A$2:$C$1970,2,FALSE)</f>
        <v>ЦКТ 2</v>
      </c>
      <c r="C416" s="4" t="str">
        <f>VLOOKUP(Просрочка!A416,БД!$A$2:$C$1970,3,FALSE)</f>
        <v>дат.темп.</v>
      </c>
      <c r="D416" s="4" t="str">
        <f>VLOOKUP(Просрочка!A416,БД!$A$2:$E$1970,5,FALSE)</f>
        <v>2 МU - Pt 3/4 Pt 100</v>
      </c>
      <c r="E416" s="4">
        <f>VLOOKUP(Просрочка!A416,БД!$A$2:$M$1970,13,FALSE)</f>
        <v>0</v>
      </c>
      <c r="F416" s="8">
        <f>VLOOKUP(Просрочка!A416,БД!$A$2:$L$1970,12,FALSE)</f>
        <v>46146</v>
      </c>
      <c r="G416" s="10">
        <f ca="1">VLOOKUP(Просрочка!A416,БД!$A$2:$J$1970,10,FALSE)</f>
        <v>339.39353854166984</v>
      </c>
    </row>
    <row r="417" spans="1:8" hidden="1" x14ac:dyDescent="0.25">
      <c r="A417" s="75">
        <f>БД!A377</f>
        <v>375</v>
      </c>
      <c r="B417" s="4" t="str">
        <f>VLOOKUP(Просрочка!A417,БД!$A$2:$C$1970,2,FALSE)</f>
        <v>ЦКТ 2</v>
      </c>
      <c r="C417" s="4" t="str">
        <f>VLOOKUP(Просрочка!A417,БД!$A$2:$C$1970,3,FALSE)</f>
        <v>дат.темп.</v>
      </c>
      <c r="D417" s="4" t="str">
        <f>VLOOKUP(Просрочка!A417,БД!$A$2:$E$1970,5,FALSE)</f>
        <v>2 МU - Pt 3/4 Pt 100</v>
      </c>
      <c r="E417" s="4">
        <f>VLOOKUP(Просрочка!A417,БД!$A$2:$M$1970,13,FALSE)</f>
        <v>0</v>
      </c>
      <c r="F417" s="8">
        <f>VLOOKUP(Просрочка!A417,БД!$A$2:$L$1970,12,FALSE)</f>
        <v>46316</v>
      </c>
      <c r="G417" s="10">
        <f ca="1">VLOOKUP(Просрочка!A417,БД!$A$2:$J$1970,10,FALSE)</f>
        <v>509.39353854166984</v>
      </c>
      <c r="H417" s="77"/>
    </row>
    <row r="418" spans="1:8" hidden="1" x14ac:dyDescent="0.25">
      <c r="A418" s="75">
        <f>БД!A378</f>
        <v>376</v>
      </c>
      <c r="B418" s="4" t="str">
        <f>VLOOKUP(Просрочка!A418,БД!$A$2:$C$1970,2,FALSE)</f>
        <v>ЦКТ 2</v>
      </c>
      <c r="C418" s="4" t="str">
        <f>VLOOKUP(Просрочка!A418,БД!$A$2:$C$1970,3,FALSE)</f>
        <v>дат.темп.</v>
      </c>
      <c r="D418" s="4" t="str">
        <f>VLOOKUP(Просрочка!A418,БД!$A$2:$E$1970,5,FALSE)</f>
        <v>2 МU - Pt 3/4 Pt 100</v>
      </c>
      <c r="E418" s="4">
        <f>VLOOKUP(Просрочка!A418,БД!$A$2:$M$1970,13,FALSE)</f>
        <v>0</v>
      </c>
      <c r="F418" s="8">
        <f>VLOOKUP(Просрочка!A418,БД!$A$2:$L$1970,12,FALSE)</f>
        <v>46316</v>
      </c>
      <c r="G418" s="10">
        <f ca="1">VLOOKUP(Просрочка!A418,БД!$A$2:$J$1970,10,FALSE)</f>
        <v>509.39353854166984</v>
      </c>
      <c r="H418" s="77"/>
    </row>
    <row r="419" spans="1:8" x14ac:dyDescent="0.25">
      <c r="A419" s="75">
        <f>БД!A379</f>
        <v>377</v>
      </c>
      <c r="B419" s="4" t="str">
        <f>VLOOKUP(Просрочка!A419,БД!$A$2:$C$1970,2,FALSE)</f>
        <v>ЦКТ 2</v>
      </c>
      <c r="C419" s="4" t="str">
        <f>VLOOKUP(Просрочка!A419,БД!$A$2:$C$1970,3,FALSE)</f>
        <v>дат.темп.</v>
      </c>
      <c r="D419" s="4" t="str">
        <f>VLOOKUP(Просрочка!A419,БД!$A$2:$E$1970,5,FALSE)</f>
        <v>2 МU - Pt 3/4 Pt 100</v>
      </c>
      <c r="E419" s="4">
        <f>VLOOKUP(Просрочка!A419,БД!$A$2:$M$1970,13,FALSE)</f>
        <v>0</v>
      </c>
      <c r="F419" s="8">
        <f>VLOOKUP(Просрочка!A419,БД!$A$2:$L$1970,12,FALSE)</f>
        <v>46461</v>
      </c>
      <c r="G419" s="10">
        <f ca="1">VLOOKUP(Просрочка!A419,БД!$A$2:$J$1970,10,FALSE)</f>
        <v>654.39353854166984</v>
      </c>
      <c r="H419" s="78" t="s">
        <v>1590</v>
      </c>
    </row>
    <row r="420" spans="1:8" x14ac:dyDescent="0.25">
      <c r="A420" s="75">
        <f>БД!A380</f>
        <v>378</v>
      </c>
      <c r="B420" s="4" t="str">
        <f>VLOOKUP(Просрочка!A420,БД!$A$2:$C$1970,2,FALSE)</f>
        <v>ЦКТ 2</v>
      </c>
      <c r="C420" s="4" t="str">
        <f>VLOOKUP(Просрочка!A420,БД!$A$2:$C$1970,3,FALSE)</f>
        <v>дат.темп.</v>
      </c>
      <c r="D420" s="4" t="str">
        <f>VLOOKUP(Просрочка!A420,БД!$A$2:$E$1970,5,FALSE)</f>
        <v>2 МU - Pt 3/4 Pt 100</v>
      </c>
      <c r="E420" s="4">
        <f>VLOOKUP(Просрочка!A420,БД!$A$2:$M$1970,13,FALSE)</f>
        <v>0</v>
      </c>
      <c r="F420" s="8">
        <f>VLOOKUP(Просрочка!A420,БД!$A$2:$L$1970,12,FALSE)</f>
        <v>46086</v>
      </c>
      <c r="G420" s="10">
        <f ca="1">VLOOKUP(Просрочка!A420,БД!$A$2:$J$1970,10,FALSE)</f>
        <v>279.39353854166984</v>
      </c>
      <c r="H420" s="78" t="s">
        <v>1591</v>
      </c>
    </row>
    <row r="421" spans="1:8" hidden="1" x14ac:dyDescent="0.25">
      <c r="A421" s="75">
        <f>БД!A381</f>
        <v>379</v>
      </c>
      <c r="B421" s="4" t="str">
        <f>VLOOKUP(Просрочка!A421,БД!$A$2:$C$1970,2,FALSE)</f>
        <v>ЦКТ 2</v>
      </c>
      <c r="C421" s="4" t="str">
        <f>VLOOKUP(Просрочка!A421,БД!$A$2:$C$1970,3,FALSE)</f>
        <v>дат.темп.</v>
      </c>
      <c r="D421" s="4" t="str">
        <f>VLOOKUP(Просрочка!A421,БД!$A$2:$E$1970,5,FALSE)</f>
        <v>2 МU - Pt 3/4 Pt 100</v>
      </c>
      <c r="E421" s="4">
        <f>VLOOKUP(Просрочка!A421,БД!$A$2:$M$1970,13,FALSE)</f>
        <v>0</v>
      </c>
      <c r="F421" s="8">
        <f>VLOOKUP(Просрочка!A421,БД!$A$2:$L$1970,12,FALSE)</f>
        <v>46316</v>
      </c>
      <c r="G421" s="10">
        <f ca="1">VLOOKUP(Просрочка!A421,БД!$A$2:$J$1970,10,FALSE)</f>
        <v>509.39353854166984</v>
      </c>
    </row>
    <row r="422" spans="1:8" hidden="1" x14ac:dyDescent="0.25">
      <c r="A422" s="75">
        <f>БД!A382</f>
        <v>380</v>
      </c>
      <c r="B422" s="4" t="str">
        <f>VLOOKUP(Просрочка!A422,БД!$A$2:$C$1970,2,FALSE)</f>
        <v>ЦКТ 2</v>
      </c>
      <c r="C422" s="4" t="str">
        <f>VLOOKUP(Просрочка!A422,БД!$A$2:$C$1970,3,FALSE)</f>
        <v>дат.темп.</v>
      </c>
      <c r="D422" s="4" t="str">
        <f>VLOOKUP(Просрочка!A422,БД!$A$2:$E$1970,5,FALSE)</f>
        <v>2 МU - Pt 3/4 Pt 100</v>
      </c>
      <c r="E422" s="4">
        <f>VLOOKUP(Просрочка!A422,БД!$A$2:$M$1970,13,FALSE)</f>
        <v>0</v>
      </c>
      <c r="F422" s="8">
        <f>VLOOKUP(Просрочка!A422,БД!$A$2:$L$1970,12,FALSE)</f>
        <v>46316</v>
      </c>
      <c r="G422" s="10">
        <f ca="1">VLOOKUP(Просрочка!A422,БД!$A$2:$J$1970,10,FALSE)</f>
        <v>509.39353854166984</v>
      </c>
      <c r="H422" s="4" t="s">
        <v>1563</v>
      </c>
    </row>
    <row r="423" spans="1:8" ht="30" x14ac:dyDescent="0.25">
      <c r="A423" s="75">
        <f>БД!A383</f>
        <v>381</v>
      </c>
      <c r="B423" s="4" t="str">
        <f>VLOOKUP(Просрочка!A423,БД!$A$2:$C$1970,2,FALSE)</f>
        <v>ЦКТ 2</v>
      </c>
      <c r="C423" s="4" t="str">
        <f>VLOOKUP(Просрочка!A423,БД!$A$2:$C$1970,3,FALSE)</f>
        <v>расходомер</v>
      </c>
      <c r="D423" s="4" t="str">
        <f>VLOOKUP(Просрочка!A423,БД!$A$2:$E$1970,5,FALSE)</f>
        <v>МЕТРАН/М371100ФФ403Х312Х40</v>
      </c>
      <c r="E423" s="4">
        <f>VLOOKUP(Просрочка!A423,БД!$A$2:$M$1970,13,FALSE)</f>
        <v>0</v>
      </c>
      <c r="F423" s="8">
        <f>VLOOKUP(Просрочка!A423,БД!$A$2:$L$1970,12,FALSE)</f>
        <v>46489</v>
      </c>
      <c r="G423" s="10">
        <f ca="1">VLOOKUP(Просрочка!A423,БД!$A$2:$J$1970,10,FALSE)</f>
        <v>682.39353854166984</v>
      </c>
      <c r="H423" s="78" t="s">
        <v>1599</v>
      </c>
    </row>
    <row r="424" spans="1:8" x14ac:dyDescent="0.25">
      <c r="A424" s="75">
        <f>БД!A384</f>
        <v>382</v>
      </c>
      <c r="B424" s="4" t="str">
        <f>VLOOKUP(Просрочка!A424,БД!$A$2:$C$1970,2,FALSE)</f>
        <v>ЦКТ 2</v>
      </c>
      <c r="C424" s="4" t="str">
        <f>VLOOKUP(Просрочка!A424,БД!$A$2:$C$1970,3,FALSE)</f>
        <v>расходомер</v>
      </c>
      <c r="D424" s="4" t="str">
        <f>VLOOKUP(Просрочка!A424,БД!$A$2:$E$1970,5,FALSE)</f>
        <v>ABB 0001142270/X005</v>
      </c>
      <c r="E424" s="4">
        <f>VLOOKUP(Просрочка!A424,БД!$A$2:$M$1970,13,FALSE)</f>
        <v>0</v>
      </c>
      <c r="F424" s="8">
        <f>VLOOKUP(Просрочка!A424,БД!$A$2:$L$1970,12,FALSE)</f>
        <v>46816</v>
      </c>
      <c r="G424" s="10">
        <f ca="1">VLOOKUP(Просрочка!A424,БД!$A$2:$J$1970,10,FALSE)</f>
        <v>1009.3935385416698</v>
      </c>
      <c r="H424" s="78" t="s">
        <v>1592</v>
      </c>
    </row>
    <row r="425" spans="1:8" x14ac:dyDescent="0.25">
      <c r="A425" s="75">
        <f>БД!A385</f>
        <v>383</v>
      </c>
      <c r="B425" s="4" t="str">
        <f>VLOOKUP(Просрочка!A425,БД!$A$2:$C$1970,2,FALSE)</f>
        <v>ЦКТ 2</v>
      </c>
      <c r="C425" s="4" t="str">
        <f>VLOOKUP(Просрочка!A425,БД!$A$2:$C$1970,3,FALSE)</f>
        <v>дат.темп.</v>
      </c>
      <c r="D425" s="4" t="str">
        <f>VLOOKUP(Просрочка!A425,БД!$A$2:$E$1970,5,FALSE)</f>
        <v>GEFA 8-210-00231-WT</v>
      </c>
      <c r="E425" s="4">
        <f>VLOOKUP(Просрочка!A425,БД!$A$2:$M$1970,13,FALSE)</f>
        <v>0</v>
      </c>
      <c r="F425" s="8">
        <f>VLOOKUP(Просрочка!A425,БД!$A$2:$L$1970,12,FALSE)</f>
        <v>46461</v>
      </c>
      <c r="G425" s="10">
        <f ca="1">VLOOKUP(Просрочка!A425,БД!$A$2:$J$1970,10,FALSE)</f>
        <v>654.39353854166984</v>
      </c>
      <c r="H425" s="9" t="s">
        <v>1533</v>
      </c>
    </row>
    <row r="426" spans="1:8" x14ac:dyDescent="0.25">
      <c r="A426" s="75">
        <f>БД!A386</f>
        <v>384</v>
      </c>
      <c r="B426" s="4" t="str">
        <f>VLOOKUP(Просрочка!A426,БД!$A$2:$C$1970,2,FALSE)</f>
        <v>ЦКТ 2</v>
      </c>
      <c r="C426" s="4" t="str">
        <f>VLOOKUP(Просрочка!A426,БД!$A$2:$C$1970,3,FALSE)</f>
        <v>расходомер</v>
      </c>
      <c r="D426" s="4" t="str">
        <f>VLOOKUP(Просрочка!A426,БД!$A$2:$E$1970,5,FALSE)</f>
        <v>АВВ  ДМ23  DN80</v>
      </c>
      <c r="E426" s="4">
        <f>VLOOKUP(Просрочка!A426,БД!$A$2:$M$1970,13,FALSE)</f>
        <v>0</v>
      </c>
      <c r="F426" s="8">
        <f>VLOOKUP(Просрочка!A426,БД!$A$2:$L$1970,12,FALSE)</f>
        <v>46460</v>
      </c>
      <c r="G426" s="10">
        <f ca="1">VLOOKUP(Просрочка!A426,БД!$A$2:$J$1970,10,FALSE)</f>
        <v>653.39353854166984</v>
      </c>
      <c r="H426" s="78" t="s">
        <v>1593</v>
      </c>
    </row>
    <row r="427" spans="1:8" x14ac:dyDescent="0.25">
      <c r="A427" s="75">
        <f>БД!A387</f>
        <v>385</v>
      </c>
      <c r="B427" s="4" t="str">
        <f>VLOOKUP(Просрочка!A427,БД!$A$2:$C$1970,2,FALSE)</f>
        <v>ЦКТ 3</v>
      </c>
      <c r="C427" s="4" t="str">
        <f>VLOOKUP(Просрочка!A427,БД!$A$2:$C$1970,3,FALSE)</f>
        <v>дат.темп.</v>
      </c>
      <c r="D427" s="4" t="str">
        <f>VLOOKUP(Просрочка!A427,БД!$A$2:$E$1970,5,FALSE)</f>
        <v>2 МU - Pt 3/4 Pt 100</v>
      </c>
      <c r="E427" s="4">
        <f>VLOOKUP(Просрочка!A427,БД!$A$2:$M$1970,13,FALSE)</f>
        <v>0</v>
      </c>
      <c r="F427" s="8">
        <f>VLOOKUP(Просрочка!A427,БД!$A$2:$L$1970,12,FALSE)</f>
        <v>46461</v>
      </c>
      <c r="G427" s="10">
        <f ca="1">VLOOKUP(Просрочка!A427,БД!$A$2:$J$1970,10,FALSE)</f>
        <v>654.39353854166984</v>
      </c>
      <c r="H427" s="78" t="s">
        <v>1594</v>
      </c>
    </row>
    <row r="428" spans="1:8" x14ac:dyDescent="0.25">
      <c r="A428" s="75">
        <f>БД!A388</f>
        <v>386</v>
      </c>
      <c r="B428" s="4" t="str">
        <f>VLOOKUP(Просрочка!A428,БД!$A$2:$C$1970,2,FALSE)</f>
        <v>ЦКТ 3</v>
      </c>
      <c r="C428" s="4" t="str">
        <f>VLOOKUP(Просрочка!A428,БД!$A$2:$C$1970,3,FALSE)</f>
        <v>дат.темп.</v>
      </c>
      <c r="D428" s="4" t="str">
        <f>VLOOKUP(Просрочка!A428,БД!$A$2:$E$1970,5,FALSE)</f>
        <v>2 МU - Pt 3/4 Pt 100</v>
      </c>
      <c r="E428" s="4">
        <f>VLOOKUP(Просрочка!A428,БД!$A$2:$M$1970,13,FALSE)</f>
        <v>0</v>
      </c>
      <c r="F428" s="8">
        <f>VLOOKUP(Просрочка!A428,БД!$A$2:$L$1970,12,FALSE)</f>
        <v>46462</v>
      </c>
      <c r="G428" s="10">
        <f ca="1">VLOOKUP(Просрочка!A428,БД!$A$2:$J$1970,10,FALSE)</f>
        <v>655.39353854166984</v>
      </c>
      <c r="H428" s="9" t="s">
        <v>1533</v>
      </c>
    </row>
    <row r="429" spans="1:8" hidden="1" x14ac:dyDescent="0.25">
      <c r="A429" s="75">
        <f>БД!A389</f>
        <v>387</v>
      </c>
      <c r="B429" s="4" t="str">
        <f>VLOOKUP(Просрочка!A429,БД!$A$2:$C$1970,2,FALSE)</f>
        <v>ЦКТ 3</v>
      </c>
      <c r="C429" s="4" t="str">
        <f>VLOOKUP(Просрочка!A429,БД!$A$2:$C$1970,3,FALSE)</f>
        <v>дат.темп.</v>
      </c>
      <c r="D429" s="4" t="str">
        <f>VLOOKUP(Просрочка!A429,БД!$A$2:$E$1970,5,FALSE)</f>
        <v>2 МU - Pt 3/4 Pt 100</v>
      </c>
      <c r="E429" s="4">
        <f>VLOOKUP(Просрочка!A429,БД!$A$2:$M$1970,13,FALSE)</f>
        <v>0</v>
      </c>
      <c r="F429" s="8">
        <f>VLOOKUP(Просрочка!A429,БД!$A$2:$L$1970,12,FALSE)</f>
        <v>46176</v>
      </c>
      <c r="G429" s="10">
        <f ca="1">VLOOKUP(Просрочка!A429,БД!$A$2:$J$1970,10,FALSE)</f>
        <v>369.39353854166984</v>
      </c>
    </row>
    <row r="430" spans="1:8" hidden="1" x14ac:dyDescent="0.25">
      <c r="A430" s="75">
        <f>БД!A390</f>
        <v>388</v>
      </c>
      <c r="B430" s="4" t="str">
        <f>VLOOKUP(Просрочка!A430,БД!$A$2:$C$1970,2,FALSE)</f>
        <v>ЦКТ 3</v>
      </c>
      <c r="C430" s="4" t="str">
        <f>VLOOKUP(Просрочка!A430,БД!$A$2:$C$1970,3,FALSE)</f>
        <v>дат.темп.</v>
      </c>
      <c r="D430" s="4" t="str">
        <f>VLOOKUP(Просрочка!A430,БД!$A$2:$E$1970,5,FALSE)</f>
        <v>2 МU - Pt 3/4 Pt 100</v>
      </c>
      <c r="E430" s="4">
        <f>VLOOKUP(Просрочка!A430,БД!$A$2:$M$1970,13,FALSE)</f>
        <v>0</v>
      </c>
      <c r="F430" s="8">
        <f>VLOOKUP(Просрочка!A430,БД!$A$2:$L$1970,12,FALSE)</f>
        <v>46298</v>
      </c>
      <c r="G430" s="10">
        <f ca="1">VLOOKUP(Просрочка!A430,БД!$A$2:$J$1970,10,FALSE)</f>
        <v>491.39353854166984</v>
      </c>
      <c r="H430" s="4"/>
    </row>
    <row r="431" spans="1:8" hidden="1" x14ac:dyDescent="0.25">
      <c r="A431" s="75">
        <f>БД!A391</f>
        <v>389</v>
      </c>
      <c r="B431" s="4" t="str">
        <f>VLOOKUP(Просрочка!A431,БД!$A$2:$C$1970,2,FALSE)</f>
        <v>ЦКТ 3</v>
      </c>
      <c r="C431" s="4" t="str">
        <f>VLOOKUP(Просрочка!A431,БД!$A$2:$C$1970,3,FALSE)</f>
        <v>дат.темп.</v>
      </c>
      <c r="D431" s="4" t="str">
        <f>VLOOKUP(Просрочка!A431,БД!$A$2:$E$1970,5,FALSE)</f>
        <v>2 МU - Pt 3/4 Pt 100</v>
      </c>
      <c r="E431" s="4">
        <f>VLOOKUP(Просрочка!A431,БД!$A$2:$M$1970,13,FALSE)</f>
        <v>0</v>
      </c>
      <c r="F431" s="8">
        <f>VLOOKUP(Просрочка!A431,БД!$A$2:$L$1970,12,FALSE)</f>
        <v>46182</v>
      </c>
      <c r="G431" s="10">
        <f ca="1">VLOOKUP(Просрочка!A431,БД!$A$2:$J$1970,10,FALSE)</f>
        <v>375.39353854166984</v>
      </c>
    </row>
    <row r="432" spans="1:8" hidden="1" x14ac:dyDescent="0.25">
      <c r="A432" s="75">
        <f>БД!A392</f>
        <v>390</v>
      </c>
      <c r="B432" s="4" t="str">
        <f>VLOOKUP(Просрочка!A432,БД!$A$2:$C$1970,2,FALSE)</f>
        <v>ЦКТ 3</v>
      </c>
      <c r="C432" s="4" t="str">
        <f>VLOOKUP(Просрочка!A432,БД!$A$2:$C$1970,3,FALSE)</f>
        <v>дат.темп.</v>
      </c>
      <c r="D432" s="4" t="str">
        <f>VLOOKUP(Просрочка!A432,БД!$A$2:$E$1970,5,FALSE)</f>
        <v>2 МU - Pt 3/4 Pt 100</v>
      </c>
      <c r="E432" s="4">
        <f>VLOOKUP(Просрочка!A432,БД!$A$2:$M$1970,13,FALSE)</f>
        <v>0</v>
      </c>
      <c r="F432" s="8">
        <f>VLOOKUP(Просрочка!A432,БД!$A$2:$L$1970,12,FALSE)</f>
        <v>45982</v>
      </c>
      <c r="G432" s="10">
        <f ca="1">VLOOKUP(Просрочка!A432,БД!$A$2:$J$1970,10,FALSE)</f>
        <v>175.39353854166984</v>
      </c>
    </row>
    <row r="433" spans="1:8" hidden="1" x14ac:dyDescent="0.25">
      <c r="A433" s="75">
        <f>БД!A393</f>
        <v>391</v>
      </c>
      <c r="B433" s="4" t="str">
        <f>VLOOKUP(Просрочка!A433,БД!$A$2:$C$1970,2,FALSE)</f>
        <v>ЦКТ 3</v>
      </c>
      <c r="C433" s="4" t="str">
        <f>VLOOKUP(Просрочка!A433,БД!$A$2:$C$1970,3,FALSE)</f>
        <v>дат.темп.</v>
      </c>
      <c r="D433" s="4" t="str">
        <f>VLOOKUP(Просрочка!A433,БД!$A$2:$E$1970,5,FALSE)</f>
        <v>2 МU - Pt 3/4 Pt 100</v>
      </c>
      <c r="E433" s="4">
        <f>VLOOKUP(Просрочка!A433,БД!$A$2:$M$1970,13,FALSE)</f>
        <v>0</v>
      </c>
      <c r="F433" s="8">
        <f>VLOOKUP(Просрочка!A433,БД!$A$2:$L$1970,12,FALSE)</f>
        <v>45982</v>
      </c>
      <c r="G433" s="10">
        <f ca="1">VLOOKUP(Просрочка!A433,БД!$A$2:$J$1970,10,FALSE)</f>
        <v>175.39353854166984</v>
      </c>
    </row>
    <row r="434" spans="1:8" hidden="1" x14ac:dyDescent="0.25">
      <c r="A434" s="75">
        <f>БД!A394</f>
        <v>392</v>
      </c>
      <c r="B434" s="4" t="str">
        <f>VLOOKUP(Просрочка!A434,БД!$A$2:$C$1970,2,FALSE)</f>
        <v>ЦКТ 3</v>
      </c>
      <c r="C434" s="4" t="str">
        <f>VLOOKUP(Просрочка!A434,БД!$A$2:$C$1970,3,FALSE)</f>
        <v>дат.темп.</v>
      </c>
      <c r="D434" s="4" t="str">
        <f>VLOOKUP(Просрочка!A434,БД!$A$2:$E$1970,5,FALSE)</f>
        <v>2 МU - Pt 3/4 Pt 100</v>
      </c>
      <c r="E434" s="4">
        <f>VLOOKUP(Просрочка!A434,БД!$A$2:$M$1970,13,FALSE)</f>
        <v>0</v>
      </c>
      <c r="F434" s="8">
        <f>VLOOKUP(Просрочка!A434,БД!$A$2:$L$1970,12,FALSE)</f>
        <v>45982</v>
      </c>
      <c r="G434" s="10">
        <f ca="1">VLOOKUP(Просрочка!A434,БД!$A$2:$J$1970,10,FALSE)</f>
        <v>175.39353854166984</v>
      </c>
    </row>
    <row r="435" spans="1:8" hidden="1" x14ac:dyDescent="0.25">
      <c r="A435" s="75">
        <f>БД!A395</f>
        <v>393</v>
      </c>
      <c r="B435" s="4" t="str">
        <f>VLOOKUP(Просрочка!A435,БД!$A$2:$C$1970,2,FALSE)</f>
        <v>ЦКТ 3</v>
      </c>
      <c r="C435" s="4" t="str">
        <f>VLOOKUP(Просрочка!A435,БД!$A$2:$C$1970,3,FALSE)</f>
        <v>дат.темп.</v>
      </c>
      <c r="D435" s="4" t="str">
        <f>VLOOKUP(Просрочка!A435,БД!$A$2:$E$1970,5,FALSE)</f>
        <v>2 МU - Pt 3/4 Pt 100</v>
      </c>
      <c r="E435" s="4">
        <f>VLOOKUP(Просрочка!A435,БД!$A$2:$M$1970,13,FALSE)</f>
        <v>0</v>
      </c>
      <c r="F435" s="8">
        <f>VLOOKUP(Просрочка!A435,БД!$A$2:$L$1970,12,FALSE)</f>
        <v>46303</v>
      </c>
      <c r="G435" s="10">
        <f ca="1">VLOOKUP(Просрочка!A435,БД!$A$2:$J$1970,10,FALSE)</f>
        <v>496.39353854166984</v>
      </c>
      <c r="H435" s="4"/>
    </row>
    <row r="436" spans="1:8" hidden="1" x14ac:dyDescent="0.25">
      <c r="A436" s="75">
        <f>БД!A396</f>
        <v>394</v>
      </c>
      <c r="B436" s="4" t="str">
        <f>VLOOKUP(Просрочка!A436,БД!$A$2:$C$1970,2,FALSE)</f>
        <v>ЦКТ 3</v>
      </c>
      <c r="C436" s="4" t="str">
        <f>VLOOKUP(Просрочка!A436,БД!$A$2:$C$1970,3,FALSE)</f>
        <v>дат.темп.</v>
      </c>
      <c r="D436" s="4" t="str">
        <f>VLOOKUP(Просрочка!A436,БД!$A$2:$E$1970,5,FALSE)</f>
        <v>2 МU - Pt 3/4 Pt 100</v>
      </c>
      <c r="E436" s="4">
        <f>VLOOKUP(Просрочка!A436,БД!$A$2:$M$1970,13,FALSE)</f>
        <v>0</v>
      </c>
      <c r="F436" s="8">
        <f>VLOOKUP(Просрочка!A436,БД!$A$2:$L$1970,12,FALSE)</f>
        <v>45982</v>
      </c>
      <c r="G436" s="10">
        <f ca="1">VLOOKUP(Просрочка!A436,БД!$A$2:$J$1970,10,FALSE)</f>
        <v>175.39353854166984</v>
      </c>
    </row>
    <row r="437" spans="1:8" hidden="1" x14ac:dyDescent="0.25">
      <c r="A437" s="75">
        <f>БД!A397</f>
        <v>395</v>
      </c>
      <c r="B437" s="4" t="str">
        <f>VLOOKUP(Просрочка!A437,БД!$A$2:$C$1970,2,FALSE)</f>
        <v>ЦКТ 3</v>
      </c>
      <c r="C437" s="4" t="str">
        <f>VLOOKUP(Просрочка!A437,БД!$A$2:$C$1970,3,FALSE)</f>
        <v>дат.темп.</v>
      </c>
      <c r="D437" s="4" t="str">
        <f>VLOOKUP(Просрочка!A437,БД!$A$2:$E$1970,5,FALSE)</f>
        <v>2 МU - Pt 3/4 Pt 100</v>
      </c>
      <c r="E437" s="4">
        <f>VLOOKUP(Просрочка!A437,БД!$A$2:$M$1970,13,FALSE)</f>
        <v>0</v>
      </c>
      <c r="F437" s="8">
        <f>VLOOKUP(Просрочка!A437,БД!$A$2:$L$1970,12,FALSE)</f>
        <v>45982</v>
      </c>
      <c r="G437" s="10">
        <f ca="1">VLOOKUP(Просрочка!A437,БД!$A$2:$J$1970,10,FALSE)</f>
        <v>175.39353854166984</v>
      </c>
    </row>
    <row r="438" spans="1:8" hidden="1" x14ac:dyDescent="0.25">
      <c r="A438" s="75">
        <f>БД!A398</f>
        <v>396</v>
      </c>
      <c r="B438" s="4" t="str">
        <f>VLOOKUP(Просрочка!A438,БД!$A$2:$C$1970,2,FALSE)</f>
        <v>ЦКТ 3</v>
      </c>
      <c r="C438" s="4" t="str">
        <f>VLOOKUP(Просрочка!A438,БД!$A$2:$C$1970,3,FALSE)</f>
        <v>дат.темп.</v>
      </c>
      <c r="D438" s="4" t="str">
        <f>VLOOKUP(Просрочка!A438,БД!$A$2:$E$1970,5,FALSE)</f>
        <v>2 МU - Pt 3/4 Pt 100</v>
      </c>
      <c r="E438" s="4">
        <f>VLOOKUP(Просрочка!A438,БД!$A$2:$M$1970,13,FALSE)</f>
        <v>0</v>
      </c>
      <c r="F438" s="8">
        <f>VLOOKUP(Просрочка!A438,БД!$A$2:$L$1970,12,FALSE)</f>
        <v>46339</v>
      </c>
      <c r="G438" s="10">
        <f ca="1">VLOOKUP(Просрочка!A438,БД!$A$2:$J$1970,10,FALSE)</f>
        <v>532.39353854166984</v>
      </c>
      <c r="H438" s="4"/>
    </row>
    <row r="439" spans="1:8" hidden="1" x14ac:dyDescent="0.25">
      <c r="A439" s="75">
        <f>БД!A399</f>
        <v>397</v>
      </c>
      <c r="B439" s="4" t="str">
        <f>VLOOKUP(Просрочка!A439,БД!$A$2:$C$1970,2,FALSE)</f>
        <v>ЦКТ 3</v>
      </c>
      <c r="C439" s="4" t="str">
        <f>VLOOKUP(Просрочка!A439,БД!$A$2:$C$1970,3,FALSE)</f>
        <v>дат.темп.</v>
      </c>
      <c r="D439" s="4" t="str">
        <f>VLOOKUP(Просрочка!A439,БД!$A$2:$E$1970,5,FALSE)</f>
        <v>2 МU - Pt 3/4 Pt 100</v>
      </c>
      <c r="E439" s="4">
        <f>VLOOKUP(Просрочка!A439,БД!$A$2:$M$1970,13,FALSE)</f>
        <v>0</v>
      </c>
      <c r="F439" s="8">
        <f>VLOOKUP(Просрочка!A439,БД!$A$2:$L$1970,12,FALSE)</f>
        <v>46366</v>
      </c>
      <c r="G439" s="10">
        <f ca="1">VLOOKUP(Просрочка!A439,БД!$A$2:$J$1970,10,FALSE)</f>
        <v>559.39353854166984</v>
      </c>
    </row>
    <row r="440" spans="1:8" hidden="1" x14ac:dyDescent="0.25">
      <c r="A440" s="75">
        <f>БД!A400</f>
        <v>398</v>
      </c>
      <c r="B440" s="4" t="str">
        <f>VLOOKUP(Просрочка!A440,БД!$A$2:$C$1970,2,FALSE)</f>
        <v>ЦКТ 3</v>
      </c>
      <c r="C440" s="4" t="str">
        <f>VLOOKUP(Просрочка!A440,БД!$A$2:$C$1970,3,FALSE)</f>
        <v>дат.темп.</v>
      </c>
      <c r="D440" s="4" t="str">
        <f>VLOOKUP(Просрочка!A440,БД!$A$2:$E$1970,5,FALSE)</f>
        <v>2 МU - Pt 3/4 Pt 100</v>
      </c>
      <c r="E440" s="4">
        <f>VLOOKUP(Просрочка!A440,БД!$A$2:$M$1970,13,FALSE)</f>
        <v>0</v>
      </c>
      <c r="F440" s="8">
        <f>VLOOKUP(Просрочка!A440,БД!$A$2:$L$1970,12,FALSE)</f>
        <v>46344</v>
      </c>
      <c r="G440" s="10">
        <f ca="1">VLOOKUP(Просрочка!A440,БД!$A$2:$J$1970,10,FALSE)</f>
        <v>537.39353854166984</v>
      </c>
      <c r="H440" s="4"/>
    </row>
    <row r="441" spans="1:8" hidden="1" x14ac:dyDescent="0.25">
      <c r="A441" s="75">
        <f>БД!A401</f>
        <v>399</v>
      </c>
      <c r="B441" s="4" t="str">
        <f>VLOOKUP(Просрочка!A441,БД!$A$2:$C$1970,2,FALSE)</f>
        <v>ЦКТ 3</v>
      </c>
      <c r="C441" s="4" t="str">
        <f>VLOOKUP(Просрочка!A441,БД!$A$2:$C$1970,3,FALSE)</f>
        <v>дат.темп.</v>
      </c>
      <c r="D441" s="4" t="str">
        <f>VLOOKUP(Просрочка!A441,БД!$A$2:$E$1970,5,FALSE)</f>
        <v>2 МU - Pt 3/4 Pt 100</v>
      </c>
      <c r="E441" s="4">
        <f>VLOOKUP(Просрочка!A441,БД!$A$2:$M$1970,13,FALSE)</f>
        <v>0</v>
      </c>
      <c r="F441" s="8">
        <f>VLOOKUP(Просрочка!A441,БД!$A$2:$L$1970,12,FALSE)</f>
        <v>46344</v>
      </c>
      <c r="G441" s="10">
        <f ca="1">VLOOKUP(Просрочка!A441,БД!$A$2:$J$1970,10,FALSE)</f>
        <v>537.39353854166984</v>
      </c>
      <c r="H441" s="4"/>
    </row>
    <row r="442" spans="1:8" hidden="1" x14ac:dyDescent="0.25">
      <c r="A442" s="75">
        <f>БД!A402</f>
        <v>400</v>
      </c>
      <c r="B442" s="4" t="str">
        <f>VLOOKUP(Просрочка!A442,БД!$A$2:$C$1970,2,FALSE)</f>
        <v>ЦКТ 3</v>
      </c>
      <c r="C442" s="4" t="str">
        <f>VLOOKUP(Просрочка!A442,БД!$A$2:$C$1970,3,FALSE)</f>
        <v>дат.темп.</v>
      </c>
      <c r="D442" s="4" t="str">
        <f>VLOOKUP(Просрочка!A442,БД!$A$2:$E$1970,5,FALSE)</f>
        <v>2 МU - Pt 3/4 Pt 100</v>
      </c>
      <c r="E442" s="4">
        <f>VLOOKUP(Просрочка!A442,БД!$A$2:$M$1970,13,FALSE)</f>
        <v>0</v>
      </c>
      <c r="F442" s="8">
        <f>VLOOKUP(Просрочка!A442,БД!$A$2:$L$1970,12,FALSE)</f>
        <v>46051</v>
      </c>
      <c r="G442" s="10">
        <f ca="1">VLOOKUP(Просрочка!A442,БД!$A$2:$J$1970,10,FALSE)</f>
        <v>244.39353854166984</v>
      </c>
    </row>
    <row r="443" spans="1:8" hidden="1" x14ac:dyDescent="0.25">
      <c r="A443" s="75">
        <f>БД!A403</f>
        <v>401</v>
      </c>
      <c r="B443" s="4" t="str">
        <f>VLOOKUP(Просрочка!A443,БД!$A$2:$C$1970,2,FALSE)</f>
        <v>ЦКТ 3</v>
      </c>
      <c r="C443" s="4" t="str">
        <f>VLOOKUP(Просрочка!A443,БД!$A$2:$C$1970,3,FALSE)</f>
        <v>дат.темп.</v>
      </c>
      <c r="D443" s="4" t="str">
        <f>VLOOKUP(Просрочка!A443,БД!$A$2:$E$1970,5,FALSE)</f>
        <v>2 МU - Pt 3/4 Pt 100</v>
      </c>
      <c r="E443" s="4">
        <f>VLOOKUP(Просрочка!A443,БД!$A$2:$M$1970,13,FALSE)</f>
        <v>0</v>
      </c>
      <c r="F443" s="8">
        <f>VLOOKUP(Просрочка!A443,БД!$A$2:$L$1970,12,FALSE)</f>
        <v>45997</v>
      </c>
      <c r="G443" s="10">
        <f ca="1">VLOOKUP(Просрочка!A443,БД!$A$2:$J$1970,10,FALSE)</f>
        <v>190.39353854166984</v>
      </c>
    </row>
    <row r="444" spans="1:8" hidden="1" x14ac:dyDescent="0.25">
      <c r="A444" s="75">
        <f>БД!A404</f>
        <v>402</v>
      </c>
      <c r="B444" s="4" t="str">
        <f>VLOOKUP(Просрочка!A444,БД!$A$2:$C$1970,2,FALSE)</f>
        <v>ЦКТ 3</v>
      </c>
      <c r="C444" s="4" t="str">
        <f>VLOOKUP(Просрочка!A444,БД!$A$2:$C$1970,3,FALSE)</f>
        <v>дат.темп.</v>
      </c>
      <c r="D444" s="4" t="str">
        <f>VLOOKUP(Просрочка!A444,БД!$A$2:$E$1970,5,FALSE)</f>
        <v>2 МU - Pt 3/4 Pt 100</v>
      </c>
      <c r="E444" s="4">
        <f>VLOOKUP(Просрочка!A444,БД!$A$2:$M$1970,13,FALSE)</f>
        <v>0</v>
      </c>
      <c r="F444" s="8">
        <f>VLOOKUP(Просрочка!A444,БД!$A$2:$L$1970,12,FALSE)</f>
        <v>46053</v>
      </c>
      <c r="G444" s="10">
        <f ca="1">VLOOKUP(Просрочка!A444,БД!$A$2:$J$1970,10,FALSE)</f>
        <v>246.39353854166984</v>
      </c>
    </row>
    <row r="445" spans="1:8" hidden="1" x14ac:dyDescent="0.25">
      <c r="A445" s="75">
        <f>БД!A405</f>
        <v>403</v>
      </c>
      <c r="B445" s="4" t="str">
        <f>VLOOKUP(Просрочка!A445,БД!$A$2:$C$1970,2,FALSE)</f>
        <v>ЦКТ 3</v>
      </c>
      <c r="C445" s="4" t="str">
        <f>VLOOKUP(Просрочка!A445,БД!$A$2:$C$1970,3,FALSE)</f>
        <v>дат.темп.</v>
      </c>
      <c r="D445" s="4" t="str">
        <f>VLOOKUP(Просрочка!A445,БД!$A$2:$E$1970,5,FALSE)</f>
        <v>2 МU - Pt 3/4 Pt 100</v>
      </c>
      <c r="E445" s="4">
        <f>VLOOKUP(Просрочка!A445,БД!$A$2:$M$1970,13,FALSE)</f>
        <v>0</v>
      </c>
      <c r="F445" s="8">
        <f>VLOOKUP(Просрочка!A445,БД!$A$2:$L$1970,12,FALSE)</f>
        <v>46053</v>
      </c>
      <c r="G445" s="10">
        <f ca="1">VLOOKUP(Просрочка!A445,БД!$A$2:$J$1970,10,FALSE)</f>
        <v>246.39353854166984</v>
      </c>
    </row>
    <row r="446" spans="1:8" hidden="1" x14ac:dyDescent="0.25">
      <c r="A446" s="75">
        <f>БД!A406</f>
        <v>404</v>
      </c>
      <c r="B446" s="4" t="str">
        <f>VLOOKUP(Просрочка!A446,БД!$A$2:$C$1970,2,FALSE)</f>
        <v>ЦКТ 3</v>
      </c>
      <c r="C446" s="4" t="str">
        <f>VLOOKUP(Просрочка!A446,БД!$A$2:$C$1970,3,FALSE)</f>
        <v>дат.темп.</v>
      </c>
      <c r="D446" s="4" t="str">
        <f>VLOOKUP(Просрочка!A446,БД!$A$2:$E$1970,5,FALSE)</f>
        <v>2 МU - Pt 3/4 Pt 100</v>
      </c>
      <c r="E446" s="4">
        <f>VLOOKUP(Просрочка!A446,БД!$A$2:$M$1970,13,FALSE)</f>
        <v>0</v>
      </c>
      <c r="F446" s="8">
        <f>VLOOKUP(Просрочка!A446,БД!$A$2:$L$1970,12,FALSE)</f>
        <v>46053</v>
      </c>
      <c r="G446" s="10">
        <f ca="1">VLOOKUP(Просрочка!A446,БД!$A$2:$J$1970,10,FALSE)</f>
        <v>246.39353854166984</v>
      </c>
    </row>
    <row r="447" spans="1:8" hidden="1" x14ac:dyDescent="0.25">
      <c r="A447" s="75">
        <f>БД!A407</f>
        <v>405</v>
      </c>
      <c r="B447" s="4" t="str">
        <f>VLOOKUP(Просрочка!A447,БД!$A$2:$C$1970,2,FALSE)</f>
        <v>ЦКТ 3</v>
      </c>
      <c r="C447" s="4" t="str">
        <f>VLOOKUP(Просрочка!A447,БД!$A$2:$C$1970,3,FALSE)</f>
        <v>дат.темп.</v>
      </c>
      <c r="D447" s="4" t="str">
        <f>VLOOKUP(Просрочка!A447,БД!$A$2:$E$1970,5,FALSE)</f>
        <v>2 МU - Pt 3/4 Pt 100</v>
      </c>
      <c r="E447" s="4">
        <f>VLOOKUP(Просрочка!A447,БД!$A$2:$M$1970,13,FALSE)</f>
        <v>0</v>
      </c>
      <c r="F447" s="8">
        <f>VLOOKUP(Просрочка!A447,БД!$A$2:$L$1970,12,FALSE)</f>
        <v>46053</v>
      </c>
      <c r="G447" s="10">
        <f ca="1">VLOOKUP(Просрочка!A447,БД!$A$2:$J$1970,10,FALSE)</f>
        <v>246.39353854166984</v>
      </c>
    </row>
    <row r="448" spans="1:8" hidden="1" x14ac:dyDescent="0.25">
      <c r="A448" s="75">
        <f>БД!A408</f>
        <v>406</v>
      </c>
      <c r="B448" s="4" t="str">
        <f>VLOOKUP(Просрочка!A448,БД!$A$2:$C$1970,2,FALSE)</f>
        <v>ЦКТ 3</v>
      </c>
      <c r="C448" s="4" t="str">
        <f>VLOOKUP(Просрочка!A448,БД!$A$2:$C$1970,3,FALSE)</f>
        <v>дат.темп.</v>
      </c>
      <c r="D448" s="4" t="str">
        <f>VLOOKUP(Просрочка!A448,БД!$A$2:$E$1970,5,FALSE)</f>
        <v>2 МU - Pt 3/4 Pt 100</v>
      </c>
      <c r="E448" s="4">
        <f>VLOOKUP(Просрочка!A448,БД!$A$2:$M$1970,13,FALSE)</f>
        <v>0</v>
      </c>
      <c r="F448" s="8">
        <f>VLOOKUP(Просрочка!A448,БД!$A$2:$L$1970,12,FALSE)</f>
        <v>46053</v>
      </c>
      <c r="G448" s="10">
        <f ca="1">VLOOKUP(Просрочка!A448,БД!$A$2:$J$1970,10,FALSE)</f>
        <v>246.39353854166984</v>
      </c>
      <c r="H448" s="19"/>
    </row>
    <row r="449" spans="1:7" hidden="1" x14ac:dyDescent="0.25">
      <c r="A449" s="75">
        <f>БД!A409</f>
        <v>407</v>
      </c>
      <c r="B449" s="4" t="str">
        <f>VLOOKUP(Просрочка!A449,БД!$A$2:$C$1970,2,FALSE)</f>
        <v>ЦКТ 3</v>
      </c>
      <c r="C449" s="4" t="str">
        <f>VLOOKUP(Просрочка!A449,БД!$A$2:$C$1970,3,FALSE)</f>
        <v>дат.темп.</v>
      </c>
      <c r="D449" s="4" t="str">
        <f>VLOOKUP(Просрочка!A449,БД!$A$2:$E$1970,5,FALSE)</f>
        <v>2 МU - Pt 3/4 Pt 100</v>
      </c>
      <c r="E449" s="4">
        <f>VLOOKUP(Просрочка!A449,БД!$A$2:$M$1970,13,FALSE)</f>
        <v>0</v>
      </c>
      <c r="F449" s="8">
        <f>VLOOKUP(Просрочка!A449,БД!$A$2:$L$1970,12,FALSE)</f>
        <v>46053</v>
      </c>
      <c r="G449" s="10">
        <f ca="1">VLOOKUP(Просрочка!A449,БД!$A$2:$J$1970,10,FALSE)</f>
        <v>246.39353854166984</v>
      </c>
    </row>
    <row r="450" spans="1:7" hidden="1" x14ac:dyDescent="0.25">
      <c r="A450" s="75">
        <f>БД!A410</f>
        <v>408</v>
      </c>
      <c r="B450" s="4" t="str">
        <f>VLOOKUP(Просрочка!A450,БД!$A$2:$C$1970,2,FALSE)</f>
        <v>ЦКТ 3</v>
      </c>
      <c r="C450" s="4" t="str">
        <f>VLOOKUP(Просрочка!A450,БД!$A$2:$C$1970,3,FALSE)</f>
        <v>дат.темп.</v>
      </c>
      <c r="D450" s="4" t="str">
        <f>VLOOKUP(Просрочка!A450,БД!$A$2:$E$1970,5,FALSE)</f>
        <v>2 МU - Pt 3/4 Pt 100</v>
      </c>
      <c r="E450" s="4">
        <f>VLOOKUP(Просрочка!A450,БД!$A$2:$M$1970,13,FALSE)</f>
        <v>0</v>
      </c>
      <c r="F450" s="8">
        <f>VLOOKUP(Просрочка!A450,БД!$A$2:$L$1970,12,FALSE)</f>
        <v>46053</v>
      </c>
      <c r="G450" s="10">
        <f ca="1">VLOOKUP(Просрочка!A450,БД!$A$2:$J$1970,10,FALSE)</f>
        <v>246.39353854166984</v>
      </c>
    </row>
    <row r="451" spans="1:7" hidden="1" x14ac:dyDescent="0.25">
      <c r="A451" s="75">
        <f>БД!A411</f>
        <v>409</v>
      </c>
      <c r="B451" s="4" t="str">
        <f>VLOOKUP(Просрочка!A451,БД!$A$2:$C$1970,2,FALSE)</f>
        <v>ЦКТ 3</v>
      </c>
      <c r="C451" s="4" t="str">
        <f>VLOOKUP(Просрочка!A451,БД!$A$2:$C$1970,3,FALSE)</f>
        <v>дат.темп.</v>
      </c>
      <c r="D451" s="4" t="str">
        <f>VLOOKUP(Просрочка!A451,БД!$A$2:$E$1970,5,FALSE)</f>
        <v>2 МU - Pt 3/4 Pt 100</v>
      </c>
      <c r="E451" s="4">
        <f>VLOOKUP(Просрочка!A451,БД!$A$2:$M$1970,13,FALSE)</f>
        <v>0</v>
      </c>
      <c r="F451" s="8">
        <f>VLOOKUP(Просрочка!A451,БД!$A$2:$L$1970,12,FALSE)</f>
        <v>46053</v>
      </c>
      <c r="G451" s="10">
        <f ca="1">VLOOKUP(Просрочка!A451,БД!$A$2:$J$1970,10,FALSE)</f>
        <v>246.39353854166984</v>
      </c>
    </row>
    <row r="452" spans="1:7" hidden="1" x14ac:dyDescent="0.25">
      <c r="A452" s="75">
        <f>БД!A412</f>
        <v>410</v>
      </c>
      <c r="B452" s="4" t="str">
        <f>VLOOKUP(Просрочка!A452,БД!$A$2:$C$1970,2,FALSE)</f>
        <v>ЦКТ 3</v>
      </c>
      <c r="C452" s="4" t="str">
        <f>VLOOKUP(Просрочка!A452,БД!$A$2:$C$1970,3,FALSE)</f>
        <v>дат.темп.</v>
      </c>
      <c r="D452" s="4" t="str">
        <f>VLOOKUP(Просрочка!A452,БД!$A$2:$E$1970,5,FALSE)</f>
        <v>2 МU - Pt 3/4 Pt 100</v>
      </c>
      <c r="E452" s="4">
        <f>VLOOKUP(Просрочка!A452,БД!$A$2:$M$1970,13,FALSE)</f>
        <v>0</v>
      </c>
      <c r="F452" s="8">
        <f>VLOOKUP(Просрочка!A452,БД!$A$2:$L$1970,12,FALSE)</f>
        <v>46053</v>
      </c>
      <c r="G452" s="10">
        <f ca="1">VLOOKUP(Просрочка!A452,БД!$A$2:$J$1970,10,FALSE)</f>
        <v>246.39353854166984</v>
      </c>
    </row>
    <row r="453" spans="1:7" hidden="1" x14ac:dyDescent="0.25">
      <c r="A453" s="75">
        <f>БД!A413</f>
        <v>411</v>
      </c>
      <c r="B453" s="4" t="str">
        <f>VLOOKUP(Просрочка!A453,БД!$A$2:$C$1970,2,FALSE)</f>
        <v>ЦКТ 3</v>
      </c>
      <c r="C453" s="4" t="str">
        <f>VLOOKUP(Просрочка!A453,БД!$A$2:$C$1970,3,FALSE)</f>
        <v>дат.темп.</v>
      </c>
      <c r="D453" s="4" t="str">
        <f>VLOOKUP(Просрочка!A453,БД!$A$2:$E$1970,5,FALSE)</f>
        <v>2 МU - Pt 3/4 Pt 100</v>
      </c>
      <c r="E453" s="4">
        <f>VLOOKUP(Просрочка!A453,БД!$A$2:$M$1970,13,FALSE)</f>
        <v>0</v>
      </c>
      <c r="F453" s="8">
        <f>VLOOKUP(Просрочка!A453,БД!$A$2:$L$1970,12,FALSE)</f>
        <v>46437</v>
      </c>
      <c r="G453" s="10">
        <f ca="1">VLOOKUP(Просрочка!A453,БД!$A$2:$J$1970,10,FALSE)</f>
        <v>630.39353854166984</v>
      </c>
    </row>
    <row r="454" spans="1:7" ht="30" hidden="1" x14ac:dyDescent="0.25">
      <c r="A454" s="75">
        <f>БД!A414</f>
        <v>412</v>
      </c>
      <c r="B454" s="4" t="str">
        <f>VLOOKUP(Просрочка!A454,БД!$A$2:$C$1970,2,FALSE)</f>
        <v>ЦКТ 3</v>
      </c>
      <c r="C454" s="4" t="str">
        <f>VLOOKUP(Просрочка!A454,БД!$A$2:$C$1970,3,FALSE)</f>
        <v>расходомер</v>
      </c>
      <c r="D454" s="4" t="str">
        <f>VLOOKUP(Просрочка!A454,БД!$A$2:$E$1970,5,FALSE)</f>
        <v>E+H PROMAG H 53H1H-UH0B1AB0AFAD</v>
      </c>
      <c r="E454" s="4">
        <f>VLOOKUP(Просрочка!A454,БД!$A$2:$M$1970,13,FALSE)</f>
        <v>0</v>
      </c>
      <c r="F454" s="8">
        <f>VLOOKUP(Просрочка!A454,БД!$A$2:$L$1970,12,FALSE)</f>
        <v>46937</v>
      </c>
      <c r="G454" s="10">
        <f ca="1">VLOOKUP(Просрочка!A454,БД!$A$2:$J$1970,10,FALSE)</f>
        <v>1130.3935385416698</v>
      </c>
    </row>
    <row r="455" spans="1:7" hidden="1" x14ac:dyDescent="0.25">
      <c r="A455" s="75">
        <f>БД!A415</f>
        <v>413</v>
      </c>
      <c r="B455" s="4" t="str">
        <f>VLOOKUP(Просрочка!A455,БД!$A$2:$C$1970,2,FALSE)</f>
        <v>ЦКТ 3</v>
      </c>
      <c r="C455" s="4" t="str">
        <f>VLOOKUP(Просрочка!A455,БД!$A$2:$C$1970,3,FALSE)</f>
        <v>расходомер</v>
      </c>
      <c r="D455" s="4" t="str">
        <f>VLOOKUP(Просрочка!A455,БД!$A$2:$E$1970,5,FALSE)</f>
        <v>ABB 0001142270/X005</v>
      </c>
      <c r="E455" s="4">
        <f>VLOOKUP(Просрочка!A455,БД!$A$2:$M$1970,13,FALSE)</f>
        <v>0</v>
      </c>
      <c r="F455" s="8">
        <f>VLOOKUP(Просрочка!A455,БД!$A$2:$L$1970,12,FALSE)</f>
        <v>46783</v>
      </c>
      <c r="G455" s="10">
        <f ca="1">VLOOKUP(Просрочка!A455,БД!$A$2:$J$1970,10,FALSE)</f>
        <v>976.39353854166984</v>
      </c>
    </row>
    <row r="456" spans="1:7" hidden="1" x14ac:dyDescent="0.25">
      <c r="A456" s="75">
        <f>БД!A416</f>
        <v>414</v>
      </c>
      <c r="B456" s="4" t="str">
        <f>VLOOKUP(Просрочка!A456,БД!$A$2:$C$1970,2,FALSE)</f>
        <v>ЦКТ 3</v>
      </c>
      <c r="C456" s="4" t="str">
        <f>VLOOKUP(Просрочка!A456,БД!$A$2:$C$1970,3,FALSE)</f>
        <v>дат.темп.</v>
      </c>
      <c r="D456" s="4" t="str">
        <f>VLOOKUP(Просрочка!A456,БД!$A$2:$E$1970,5,FALSE)</f>
        <v>../….WIKA</v>
      </c>
      <c r="E456" s="4">
        <f>VLOOKUP(Просрочка!A456,БД!$A$2:$M$1970,13,FALSE)</f>
        <v>0</v>
      </c>
      <c r="F456" s="8">
        <f>VLOOKUP(Просрочка!A456,БД!$A$2:$L$1970,12,FALSE)</f>
        <v>46289</v>
      </c>
      <c r="G456" s="10">
        <f ca="1">VLOOKUP(Просрочка!A456,БД!$A$2:$J$1970,10,FALSE)</f>
        <v>482.39353854166984</v>
      </c>
    </row>
    <row r="457" spans="1:7" x14ac:dyDescent="0.25">
      <c r="A457" s="75">
        <f>БД!A417</f>
        <v>415</v>
      </c>
      <c r="B457" s="4" t="str">
        <f>VLOOKUP(Просрочка!A457,БД!$A$2:$C$1970,2,FALSE)</f>
        <v>ЦКТ 3</v>
      </c>
      <c r="C457" s="4" t="str">
        <f>VLOOKUP(Просрочка!A457,БД!$A$2:$C$1970,3,FALSE)</f>
        <v>расходомер</v>
      </c>
      <c r="D457" s="4" t="str">
        <f>VLOOKUP(Просрочка!A457,БД!$A$2:$E$1970,5,FALSE)</f>
        <v>АВВ  ДМ23  DN100</v>
      </c>
      <c r="E457" s="4" t="str">
        <f>VLOOKUP(Просрочка!A457,БД!$A$2:$M$1970,13,FALSE)</f>
        <v>АВВ</v>
      </c>
      <c r="F457" s="8">
        <f>VLOOKUP(Просрочка!A457,БД!$A$2:$L$1970,12,FALSE)</f>
        <v>46502</v>
      </c>
      <c r="G457" s="10">
        <f ca="1">VLOOKUP(Просрочка!A457,БД!$A$2:$J$1970,10,FALSE)</f>
        <v>695.39353854166984</v>
      </c>
    </row>
    <row r="458" spans="1:7" x14ac:dyDescent="0.25">
      <c r="A458" s="75">
        <f>БД!A418</f>
        <v>416</v>
      </c>
      <c r="B458" s="4" t="str">
        <f>VLOOKUP(Просрочка!A458,БД!$A$2:$C$1970,2,FALSE)</f>
        <v>ЦКТ 3</v>
      </c>
      <c r="C458" s="4" t="str">
        <f>VLOOKUP(Просрочка!A458,БД!$A$2:$C$1970,3,FALSE)</f>
        <v>расходомер</v>
      </c>
      <c r="D458" s="4" t="str">
        <f>VLOOKUP(Просрочка!A458,БД!$A$2:$E$1970,5,FALSE)</f>
        <v>Е+Н Promag 35 DN50</v>
      </c>
      <c r="E458" s="4" t="str">
        <f>VLOOKUP(Просрочка!A458,БД!$A$2:$M$1970,13,FALSE)</f>
        <v>Е+Н</v>
      </c>
      <c r="F458" s="8">
        <f>VLOOKUP(Просрочка!A458,БД!$A$2:$L$1970,12,FALSE)</f>
        <v>46502</v>
      </c>
      <c r="G458" s="10">
        <f ca="1">VLOOKUP(Просрочка!A458,БД!$A$2:$J$1970,10,FALSE)</f>
        <v>695.39353854166984</v>
      </c>
    </row>
    <row r="459" spans="1:7" x14ac:dyDescent="0.25">
      <c r="A459" s="75">
        <f>БД!A419</f>
        <v>417</v>
      </c>
      <c r="B459" s="4" t="str">
        <f>VLOOKUP(Просрочка!A459,БД!$A$2:$C$1970,2,FALSE)</f>
        <v>ЦКТ 4</v>
      </c>
      <c r="C459" s="4" t="str">
        <f>VLOOKUP(Просрочка!A459,БД!$A$2:$C$1970,3,FALSE)</f>
        <v>дат.темп.</v>
      </c>
      <c r="D459" s="4" t="str">
        <f>VLOOKUP(Просрочка!A459,БД!$A$2:$E$1970,5,FALSE)</f>
        <v>Conatex Pt 100</v>
      </c>
      <c r="E459" s="4">
        <f>VLOOKUP(Просрочка!A459,БД!$A$2:$M$1970,13,FALSE)</f>
        <v>0</v>
      </c>
      <c r="F459" s="8">
        <f>VLOOKUP(Просрочка!A459,БД!$A$2:$L$1970,12,FALSE)</f>
        <v>46503</v>
      </c>
      <c r="G459" s="10">
        <f ca="1">VLOOKUP(Просрочка!A459,БД!$A$2:$J$1970,10,FALSE)</f>
        <v>696.39353854166984</v>
      </c>
    </row>
    <row r="460" spans="1:7" x14ac:dyDescent="0.25">
      <c r="A460" s="75">
        <f>БД!A420</f>
        <v>418</v>
      </c>
      <c r="B460" s="4" t="str">
        <f>VLOOKUP(Просрочка!A460,БД!$A$2:$C$1970,2,FALSE)</f>
        <v>ЦКТ 4</v>
      </c>
      <c r="C460" s="4" t="str">
        <f>VLOOKUP(Просрочка!A460,БД!$A$2:$C$1970,3,FALSE)</f>
        <v>дат.темп.</v>
      </c>
      <c r="D460" s="4" t="str">
        <f>VLOOKUP(Просрочка!A460,БД!$A$2:$E$1970,5,FALSE)</f>
        <v>Conatex Pt 100</v>
      </c>
      <c r="E460" s="4">
        <f>VLOOKUP(Просрочка!A460,БД!$A$2:$M$1970,13,FALSE)</f>
        <v>0</v>
      </c>
      <c r="F460" s="8">
        <f>VLOOKUP(Просрочка!A460,БД!$A$2:$L$1970,12,FALSE)</f>
        <v>46503</v>
      </c>
      <c r="G460" s="10">
        <f ca="1">VLOOKUP(Просрочка!A460,БД!$A$2:$J$1970,10,FALSE)</f>
        <v>696.39353854166984</v>
      </c>
    </row>
    <row r="461" spans="1:7" x14ac:dyDescent="0.25">
      <c r="A461" s="75">
        <f>БД!A421</f>
        <v>419</v>
      </c>
      <c r="B461" s="4" t="str">
        <f>VLOOKUP(Просрочка!A461,БД!$A$2:$C$1970,2,FALSE)</f>
        <v>ЦКТ 4</v>
      </c>
      <c r="C461" s="4" t="str">
        <f>VLOOKUP(Просрочка!A461,БД!$A$2:$C$1970,3,FALSE)</f>
        <v>дат.темп.</v>
      </c>
      <c r="D461" s="4" t="str">
        <f>VLOOKUP(Просрочка!A461,БД!$A$2:$E$1970,5,FALSE)</f>
        <v>Conatex Pt 100</v>
      </c>
      <c r="E461" s="4">
        <f>VLOOKUP(Просрочка!A461,БД!$A$2:$M$1970,13,FALSE)</f>
        <v>0</v>
      </c>
      <c r="F461" s="8">
        <f>VLOOKUP(Просрочка!A461,БД!$A$2:$L$1970,12,FALSE)</f>
        <v>46503</v>
      </c>
      <c r="G461" s="10">
        <f ca="1">VLOOKUP(Просрочка!A461,БД!$A$2:$J$1970,10,FALSE)</f>
        <v>696.39353854166984</v>
      </c>
    </row>
    <row r="462" spans="1:7" x14ac:dyDescent="0.25">
      <c r="A462" s="75">
        <f>БД!A422</f>
        <v>420</v>
      </c>
      <c r="B462" s="4" t="str">
        <f>VLOOKUP(Просрочка!A462,БД!$A$2:$C$1970,2,FALSE)</f>
        <v>ЦКТ 4</v>
      </c>
      <c r="C462" s="4" t="str">
        <f>VLOOKUP(Просрочка!A462,БД!$A$2:$C$1970,3,FALSE)</f>
        <v>дат.темп.</v>
      </c>
      <c r="D462" s="4" t="str">
        <f>VLOOKUP(Просрочка!A462,БД!$A$2:$E$1970,5,FALSE)</f>
        <v>Conatex Pt 100</v>
      </c>
      <c r="E462" s="4">
        <f>VLOOKUP(Просрочка!A462,БД!$A$2:$M$1970,13,FALSE)</f>
        <v>0</v>
      </c>
      <c r="F462" s="8">
        <f>VLOOKUP(Просрочка!A462,БД!$A$2:$L$1970,12,FALSE)</f>
        <v>46503</v>
      </c>
      <c r="G462" s="10">
        <f ca="1">VLOOKUP(Просрочка!A462,БД!$A$2:$J$1970,10,FALSE)</f>
        <v>696.39353854166984</v>
      </c>
    </row>
    <row r="463" spans="1:7" x14ac:dyDescent="0.25">
      <c r="A463" s="75">
        <f>БД!A423</f>
        <v>421</v>
      </c>
      <c r="B463" s="4" t="str">
        <f>VLOOKUP(Просрочка!A463,БД!$A$2:$C$1970,2,FALSE)</f>
        <v>ЦКТ 4</v>
      </c>
      <c r="C463" s="4" t="str">
        <f>VLOOKUP(Просрочка!A463,БД!$A$2:$C$1970,3,FALSE)</f>
        <v>дат.темп.</v>
      </c>
      <c r="D463" s="4" t="str">
        <f>VLOOKUP(Просрочка!A463,БД!$A$2:$E$1970,5,FALSE)</f>
        <v>Conatex Pt 100</v>
      </c>
      <c r="E463" s="4">
        <f>VLOOKUP(Просрочка!A463,БД!$A$2:$M$1970,13,FALSE)</f>
        <v>0</v>
      </c>
      <c r="F463" s="8">
        <f>VLOOKUP(Просрочка!A463,БД!$A$2:$L$1970,12,FALSE)</f>
        <v>46503</v>
      </c>
      <c r="G463" s="10">
        <f ca="1">VLOOKUP(Просрочка!A463,БД!$A$2:$J$1970,10,FALSE)</f>
        <v>696.39353854166984</v>
      </c>
    </row>
    <row r="464" spans="1:7" x14ac:dyDescent="0.25">
      <c r="A464" s="75">
        <f>БД!A424</f>
        <v>422</v>
      </c>
      <c r="B464" s="4" t="str">
        <f>VLOOKUP(Просрочка!A464,БД!$A$2:$C$1970,2,FALSE)</f>
        <v>ЦКТ 4</v>
      </c>
      <c r="C464" s="4" t="str">
        <f>VLOOKUP(Просрочка!A464,БД!$A$2:$C$1970,3,FALSE)</f>
        <v>дат.темп.</v>
      </c>
      <c r="D464" s="4" t="str">
        <f>VLOOKUP(Просрочка!A464,БД!$A$2:$E$1970,5,FALSE)</f>
        <v>Conatex Pt 100</v>
      </c>
      <c r="E464" s="4">
        <f>VLOOKUP(Просрочка!A464,БД!$A$2:$M$1970,13,FALSE)</f>
        <v>0</v>
      </c>
      <c r="F464" s="8">
        <f>VLOOKUP(Просрочка!A464,БД!$A$2:$L$1970,12,FALSE)</f>
        <v>46503</v>
      </c>
      <c r="G464" s="10">
        <f ca="1">VLOOKUP(Просрочка!A464,БД!$A$2:$J$1970,10,FALSE)</f>
        <v>696.39353854166984</v>
      </c>
    </row>
    <row r="465" spans="1:7" x14ac:dyDescent="0.25">
      <c r="A465" s="75">
        <f>БД!A425</f>
        <v>423</v>
      </c>
      <c r="B465" s="4" t="str">
        <f>VLOOKUP(Просрочка!A465,БД!$A$2:$C$1970,2,FALSE)</f>
        <v>ЦКТ 4</v>
      </c>
      <c r="C465" s="4" t="str">
        <f>VLOOKUP(Просрочка!A465,БД!$A$2:$C$1970,3,FALSE)</f>
        <v>дат.темп.</v>
      </c>
      <c r="D465" s="4" t="str">
        <f>VLOOKUP(Просрочка!A465,БД!$A$2:$E$1970,5,FALSE)</f>
        <v>Conatex Pt 100</v>
      </c>
      <c r="E465" s="4">
        <f>VLOOKUP(Просрочка!A465,БД!$A$2:$M$1970,13,FALSE)</f>
        <v>0</v>
      </c>
      <c r="F465" s="8">
        <f>VLOOKUP(Просрочка!A465,БД!$A$2:$L$1970,12,FALSE)</f>
        <v>46503</v>
      </c>
      <c r="G465" s="10">
        <f ca="1">VLOOKUP(Просрочка!A465,БД!$A$2:$J$1970,10,FALSE)</f>
        <v>696.39353854166984</v>
      </c>
    </row>
    <row r="466" spans="1:7" x14ac:dyDescent="0.25">
      <c r="A466" s="75">
        <f>БД!A426</f>
        <v>424</v>
      </c>
      <c r="B466" s="4" t="str">
        <f>VLOOKUP(Просрочка!A466,БД!$A$2:$C$1970,2,FALSE)</f>
        <v>ЦКТ 4</v>
      </c>
      <c r="C466" s="4" t="str">
        <f>VLOOKUP(Просрочка!A466,БД!$A$2:$C$1970,3,FALSE)</f>
        <v>дат.темп.</v>
      </c>
      <c r="D466" s="4" t="str">
        <f>VLOOKUP(Просрочка!A466,БД!$A$2:$E$1970,5,FALSE)</f>
        <v>Conatex Pt 100</v>
      </c>
      <c r="E466" s="4">
        <f>VLOOKUP(Просрочка!A466,БД!$A$2:$M$1970,13,FALSE)</f>
        <v>0</v>
      </c>
      <c r="F466" s="8">
        <f>VLOOKUP(Просрочка!A466,БД!$A$2:$L$1970,12,FALSE)</f>
        <v>46503</v>
      </c>
      <c r="G466" s="10">
        <f ca="1">VLOOKUP(Просрочка!A466,БД!$A$2:$J$1970,10,FALSE)</f>
        <v>696.39353854166984</v>
      </c>
    </row>
    <row r="467" spans="1:7" x14ac:dyDescent="0.25">
      <c r="A467" s="75">
        <f>БД!A427</f>
        <v>425</v>
      </c>
      <c r="B467" s="4" t="str">
        <f>VLOOKUP(Просрочка!A467,БД!$A$2:$C$1970,2,FALSE)</f>
        <v>ЦКТ 4</v>
      </c>
      <c r="C467" s="4" t="str">
        <f>VLOOKUP(Просрочка!A467,БД!$A$2:$C$1970,3,FALSE)</f>
        <v>дат.темп.</v>
      </c>
      <c r="D467" s="4" t="str">
        <f>VLOOKUP(Просрочка!A467,БД!$A$2:$E$1970,5,FALSE)</f>
        <v>Conatex Pt 100</v>
      </c>
      <c r="E467" s="4">
        <f>VLOOKUP(Просрочка!A467,БД!$A$2:$M$1970,13,FALSE)</f>
        <v>0</v>
      </c>
      <c r="F467" s="8">
        <f>VLOOKUP(Просрочка!A467,БД!$A$2:$L$1970,12,FALSE)</f>
        <v>46503</v>
      </c>
      <c r="G467" s="10">
        <f ca="1">VLOOKUP(Просрочка!A467,БД!$A$2:$J$1970,10,FALSE)</f>
        <v>696.39353854166984</v>
      </c>
    </row>
    <row r="468" spans="1:7" x14ac:dyDescent="0.25">
      <c r="A468" s="75">
        <f>БД!A428</f>
        <v>426</v>
      </c>
      <c r="B468" s="4" t="str">
        <f>VLOOKUP(Просрочка!A468,БД!$A$2:$C$1970,2,FALSE)</f>
        <v>ЦКТ 4</v>
      </c>
      <c r="C468" s="4" t="str">
        <f>VLOOKUP(Просрочка!A468,БД!$A$2:$C$1970,3,FALSE)</f>
        <v>дат.темп.</v>
      </c>
      <c r="D468" s="4" t="str">
        <f>VLOOKUP(Просрочка!A468,БД!$A$2:$E$1970,5,FALSE)</f>
        <v>Conatex Pt 100</v>
      </c>
      <c r="E468" s="4">
        <f>VLOOKUP(Просрочка!A468,БД!$A$2:$M$1970,13,FALSE)</f>
        <v>0</v>
      </c>
      <c r="F468" s="8">
        <f>VLOOKUP(Просрочка!A468,БД!$A$2:$L$1970,12,FALSE)</f>
        <v>46503</v>
      </c>
      <c r="G468" s="10">
        <f ca="1">VLOOKUP(Просрочка!A468,БД!$A$2:$J$1970,10,FALSE)</f>
        <v>696.39353854166984</v>
      </c>
    </row>
    <row r="469" spans="1:7" x14ac:dyDescent="0.25">
      <c r="A469" s="75">
        <f>БД!A429</f>
        <v>427</v>
      </c>
      <c r="B469" s="4" t="str">
        <f>VLOOKUP(Просрочка!A469,БД!$A$2:$C$1970,2,FALSE)</f>
        <v>ЦКТ 4</v>
      </c>
      <c r="C469" s="4" t="str">
        <f>VLOOKUP(Просрочка!A469,БД!$A$2:$C$1970,3,FALSE)</f>
        <v>дат.темп.</v>
      </c>
      <c r="D469" s="4" t="str">
        <f>VLOOKUP(Просрочка!A469,БД!$A$2:$E$1970,5,FALSE)</f>
        <v>Conatex Pt 100</v>
      </c>
      <c r="E469" s="4">
        <f>VLOOKUP(Просрочка!A469,БД!$A$2:$M$1970,13,FALSE)</f>
        <v>0</v>
      </c>
      <c r="F469" s="8">
        <f>VLOOKUP(Просрочка!A469,БД!$A$2:$L$1970,12,FALSE)</f>
        <v>46503</v>
      </c>
      <c r="G469" s="10">
        <f ca="1">VLOOKUP(Просрочка!A469,БД!$A$2:$J$1970,10,FALSE)</f>
        <v>696.39353854166984</v>
      </c>
    </row>
    <row r="470" spans="1:7" x14ac:dyDescent="0.25">
      <c r="A470" s="75">
        <f>БД!A430</f>
        <v>428</v>
      </c>
      <c r="B470" s="4" t="str">
        <f>VLOOKUP(Просрочка!A470,БД!$A$2:$C$1970,2,FALSE)</f>
        <v>ЦКТ 4</v>
      </c>
      <c r="C470" s="4" t="str">
        <f>VLOOKUP(Просрочка!A470,БД!$A$2:$C$1970,3,FALSE)</f>
        <v>дат.темп.</v>
      </c>
      <c r="D470" s="4" t="str">
        <f>VLOOKUP(Просрочка!A470,БД!$A$2:$E$1970,5,FALSE)</f>
        <v>Conatex Pt 100</v>
      </c>
      <c r="E470" s="4">
        <f>VLOOKUP(Просрочка!A470,БД!$A$2:$M$1970,13,FALSE)</f>
        <v>0</v>
      </c>
      <c r="F470" s="8">
        <f>VLOOKUP(Просрочка!A470,БД!$A$2:$L$1970,12,FALSE)</f>
        <v>46503</v>
      </c>
      <c r="G470" s="10">
        <f ca="1">VLOOKUP(Просрочка!A470,БД!$A$2:$J$1970,10,FALSE)</f>
        <v>696.39353854166984</v>
      </c>
    </row>
    <row r="471" spans="1:7" hidden="1" x14ac:dyDescent="0.25">
      <c r="A471" s="75">
        <f>БД!A431</f>
        <v>429</v>
      </c>
      <c r="B471" s="4" t="str">
        <f>VLOOKUP(Просрочка!A471,БД!$A$2:$C$1970,2,FALSE)</f>
        <v>ЦКТ 4</v>
      </c>
      <c r="C471" s="4" t="str">
        <f>VLOOKUP(Просрочка!A471,БД!$A$2:$C$1970,3,FALSE)</f>
        <v>дат.темп.</v>
      </c>
      <c r="D471" s="4" t="str">
        <f>VLOOKUP(Просрочка!A471,БД!$A$2:$E$1970,5,FALSE)</f>
        <v>Conatex Pt 100</v>
      </c>
      <c r="E471" s="4">
        <f>VLOOKUP(Просрочка!A471,БД!$A$2:$M$1970,13,FALSE)</f>
        <v>0</v>
      </c>
      <c r="F471" s="8">
        <f>VLOOKUP(Просрочка!A471,БД!$A$2:$L$1970,12,FALSE)</f>
        <v>45819</v>
      </c>
      <c r="G471" s="10">
        <f ca="1">VLOOKUP(Просрочка!A471,БД!$A$2:$J$1970,10,FALSE)</f>
        <v>12.393538541669841</v>
      </c>
    </row>
    <row r="472" spans="1:7" hidden="1" x14ac:dyDescent="0.25">
      <c r="A472" s="75">
        <f>БД!A432</f>
        <v>430</v>
      </c>
      <c r="B472" s="4" t="str">
        <f>VLOOKUP(Просрочка!A472,БД!$A$2:$C$1970,2,FALSE)</f>
        <v>ЦКТ 4</v>
      </c>
      <c r="C472" s="4" t="str">
        <f>VLOOKUP(Просрочка!A472,БД!$A$2:$C$1970,3,FALSE)</f>
        <v>дат.темп.</v>
      </c>
      <c r="D472" s="4" t="str">
        <f>VLOOKUP(Просрочка!A472,БД!$A$2:$E$1970,5,FALSE)</f>
        <v>Conatex Pt 100</v>
      </c>
      <c r="E472" s="4">
        <f>VLOOKUP(Просрочка!A472,БД!$A$2:$M$1970,13,FALSE)</f>
        <v>0</v>
      </c>
      <c r="F472" s="8">
        <f>VLOOKUP(Просрочка!A472,БД!$A$2:$L$1970,12,FALSE)</f>
        <v>45819</v>
      </c>
      <c r="G472" s="10">
        <f ca="1">VLOOKUP(Просрочка!A472,БД!$A$2:$J$1970,10,FALSE)</f>
        <v>12.393538541669841</v>
      </c>
    </row>
    <row r="473" spans="1:7" hidden="1" x14ac:dyDescent="0.25">
      <c r="A473" s="75">
        <f>БД!A433</f>
        <v>431</v>
      </c>
      <c r="B473" s="4" t="str">
        <f>VLOOKUP(Просрочка!A473,БД!$A$2:$C$1970,2,FALSE)</f>
        <v>ЦКТ 4</v>
      </c>
      <c r="C473" s="4" t="str">
        <f>VLOOKUP(Просрочка!A473,БД!$A$2:$C$1970,3,FALSE)</f>
        <v>дат.темп.</v>
      </c>
      <c r="D473" s="4" t="str">
        <f>VLOOKUP(Просрочка!A473,БД!$A$2:$E$1970,5,FALSE)</f>
        <v>Conatex Pt 100</v>
      </c>
      <c r="E473" s="4">
        <f>VLOOKUP(Просрочка!A473,БД!$A$2:$M$1970,13,FALSE)</f>
        <v>0</v>
      </c>
      <c r="F473" s="8">
        <f>VLOOKUP(Просрочка!A473,БД!$A$2:$L$1970,12,FALSE)</f>
        <v>45819</v>
      </c>
      <c r="G473" s="10">
        <f ca="1">VLOOKUP(Просрочка!A473,БД!$A$2:$J$1970,10,FALSE)</f>
        <v>12.393538541669841</v>
      </c>
    </row>
    <row r="474" spans="1:7" x14ac:dyDescent="0.25">
      <c r="A474" s="75">
        <f>БД!A434</f>
        <v>432</v>
      </c>
      <c r="B474" s="4" t="str">
        <f>VLOOKUP(Просрочка!A474,БД!$A$2:$C$1970,2,FALSE)</f>
        <v>ЦКТ 4</v>
      </c>
      <c r="C474" s="4" t="str">
        <f>VLOOKUP(Просрочка!A474,БД!$A$2:$C$1970,3,FALSE)</f>
        <v>дат.темп.</v>
      </c>
      <c r="D474" s="4" t="str">
        <f>VLOOKUP(Просрочка!A474,БД!$A$2:$E$1970,5,FALSE)</f>
        <v>Conatex Pt 100</v>
      </c>
      <c r="E474" s="4">
        <f>VLOOKUP(Просрочка!A474,БД!$A$2:$M$1970,13,FALSE)</f>
        <v>0</v>
      </c>
      <c r="F474" s="8">
        <f>VLOOKUP(Просрочка!A474,БД!$A$2:$L$1970,12,FALSE)</f>
        <v>46503</v>
      </c>
      <c r="G474" s="10">
        <f ca="1">VLOOKUP(Просрочка!A474,БД!$A$2:$J$1970,10,FALSE)</f>
        <v>696.39353854166984</v>
      </c>
    </row>
    <row r="475" spans="1:7" hidden="1" x14ac:dyDescent="0.25">
      <c r="A475" s="75">
        <f>БД!A435</f>
        <v>433</v>
      </c>
      <c r="B475" s="4" t="str">
        <f>VLOOKUP(Просрочка!A475,БД!$A$2:$C$1970,2,FALSE)</f>
        <v>ЦКТ 4</v>
      </c>
      <c r="C475" s="4" t="str">
        <f>VLOOKUP(Просрочка!A475,БД!$A$2:$C$1970,3,FALSE)</f>
        <v>дат.темп.</v>
      </c>
      <c r="D475" s="4" t="str">
        <f>VLOOKUP(Просрочка!A475,БД!$A$2:$E$1970,5,FALSE)</f>
        <v>Conatex Pt 100</v>
      </c>
      <c r="E475" s="4">
        <f>VLOOKUP(Просрочка!A475,БД!$A$2:$M$1970,13,FALSE)</f>
        <v>0</v>
      </c>
      <c r="F475" s="8">
        <f>VLOOKUP(Просрочка!A475,БД!$A$2:$L$1970,12,FALSE)</f>
        <v>45819</v>
      </c>
      <c r="G475" s="10">
        <f ca="1">VLOOKUP(Просрочка!A475,БД!$A$2:$J$1970,10,FALSE)</f>
        <v>12.393538541669841</v>
      </c>
    </row>
    <row r="476" spans="1:7" x14ac:dyDescent="0.25">
      <c r="A476" s="75">
        <f>БД!A436</f>
        <v>434</v>
      </c>
      <c r="B476" s="4" t="str">
        <f>VLOOKUP(Просрочка!A476,БД!$A$2:$C$1970,2,FALSE)</f>
        <v>ЦКТ 4</v>
      </c>
      <c r="C476" s="4" t="str">
        <f>VLOOKUP(Просрочка!A476,БД!$A$2:$C$1970,3,FALSE)</f>
        <v>расходомер</v>
      </c>
      <c r="D476" s="4" t="str">
        <f>VLOOKUP(Просрочка!A476,БД!$A$2:$E$1970,5,FALSE)</f>
        <v>АВВ  ДЕ41F  DN32</v>
      </c>
      <c r="E476" s="4">
        <f>VLOOKUP(Просрочка!A476,БД!$A$2:$M$1970,13,FALSE)</f>
        <v>0</v>
      </c>
      <c r="F476" s="8">
        <f>VLOOKUP(Просрочка!A476,БД!$A$2:$L$1970,12,FALSE)</f>
        <v>46502</v>
      </c>
      <c r="G476" s="10">
        <f ca="1">VLOOKUP(Просрочка!A476,БД!$A$2:$J$1970,10,FALSE)</f>
        <v>695.39353854166984</v>
      </c>
    </row>
    <row r="477" spans="1:7" x14ac:dyDescent="0.25">
      <c r="A477" s="75">
        <f>БД!A437</f>
        <v>435</v>
      </c>
      <c r="B477" s="4" t="str">
        <f>VLOOKUP(Просрочка!A477,БД!$A$2:$C$1970,2,FALSE)</f>
        <v>ЦКТ 4</v>
      </c>
      <c r="C477" s="4" t="str">
        <f>VLOOKUP(Просрочка!A477,БД!$A$2:$C$1970,3,FALSE)</f>
        <v>расходомер</v>
      </c>
      <c r="D477" s="4" t="str">
        <f>VLOOKUP(Просрочка!A477,БД!$A$2:$E$1970,5,FALSE)</f>
        <v>АВВ  ДЕ41F  DN40</v>
      </c>
      <c r="E477" s="4">
        <f>VLOOKUP(Просрочка!A477,БД!$A$2:$M$1970,13,FALSE)</f>
        <v>0</v>
      </c>
      <c r="F477" s="8">
        <f>VLOOKUP(Просрочка!A477,БД!$A$2:$L$1970,12,FALSE)</f>
        <v>46502</v>
      </c>
      <c r="G477" s="10">
        <f ca="1">VLOOKUP(Просрочка!A477,БД!$A$2:$J$1970,10,FALSE)</f>
        <v>695.39353854166984</v>
      </c>
    </row>
    <row r="478" spans="1:7" x14ac:dyDescent="0.25">
      <c r="A478" s="75">
        <f>БД!A438</f>
        <v>436</v>
      </c>
      <c r="B478" s="4" t="str">
        <f>VLOOKUP(Просрочка!A478,БД!$A$2:$C$1970,2,FALSE)</f>
        <v>ЦКТ 4</v>
      </c>
      <c r="C478" s="4" t="str">
        <f>VLOOKUP(Просрочка!A478,БД!$A$2:$C$1970,3,FALSE)</f>
        <v>расходомер</v>
      </c>
      <c r="D478" s="4" t="str">
        <f>VLOOKUP(Просрочка!A478,БД!$A$2:$E$1970,5,FALSE)</f>
        <v>АВВ  ДЕ41F  DN100</v>
      </c>
      <c r="E478" s="4">
        <f>VLOOKUP(Просрочка!A478,БД!$A$2:$M$1970,13,FALSE)</f>
        <v>0</v>
      </c>
      <c r="F478" s="8">
        <f>VLOOKUP(Просрочка!A478,БД!$A$2:$L$1970,12,FALSE)</f>
        <v>46502</v>
      </c>
      <c r="G478" s="10">
        <f ca="1">VLOOKUP(Просрочка!A478,БД!$A$2:$J$1970,10,FALSE)</f>
        <v>695.39353854166984</v>
      </c>
    </row>
    <row r="479" spans="1:7" x14ac:dyDescent="0.25">
      <c r="A479" s="75">
        <f>БД!A439</f>
        <v>437</v>
      </c>
      <c r="B479" s="4" t="str">
        <f>VLOOKUP(Просрочка!A479,БД!$A$2:$C$1970,2,FALSE)</f>
        <v>ЦКТ 4</v>
      </c>
      <c r="C479" s="4" t="str">
        <f>VLOOKUP(Просрочка!A479,БД!$A$2:$C$1970,3,FALSE)</f>
        <v>датч. давления</v>
      </c>
      <c r="D479" s="4" t="str">
        <f>VLOOKUP(Просрочка!A479,БД!$A$2:$E$1970,5,FALSE)</f>
        <v>WIKA/9021221</v>
      </c>
      <c r="E479" s="4">
        <f>VLOOKUP(Просрочка!A479,БД!$A$2:$M$1970,13,FALSE)</f>
        <v>0</v>
      </c>
      <c r="F479" s="8">
        <f>VLOOKUP(Просрочка!A479,БД!$A$2:$L$1970,12,FALSE)</f>
        <v>46503</v>
      </c>
      <c r="G479" s="10">
        <f ca="1">VLOOKUP(Просрочка!A479,БД!$A$2:$J$1970,10,FALSE)</f>
        <v>696.39353854166984</v>
      </c>
    </row>
    <row r="480" spans="1:7" x14ac:dyDescent="0.25">
      <c r="A480" s="75">
        <f>БД!A440</f>
        <v>438</v>
      </c>
      <c r="B480" s="4" t="str">
        <f>VLOOKUP(Просрочка!A480,БД!$A$2:$C$1970,2,FALSE)</f>
        <v>ЦКТ 4</v>
      </c>
      <c r="C480" s="4" t="str">
        <f>VLOOKUP(Просрочка!A480,БД!$A$2:$C$1970,3,FALSE)</f>
        <v>манометр</v>
      </c>
      <c r="D480" s="4" t="str">
        <f>VLOOKUP(Просрочка!A480,БД!$A$2:$E$1970,5,FALSE)</f>
        <v>DIN Ø60</v>
      </c>
      <c r="E480" s="4">
        <f>VLOOKUP(Просрочка!A480,БД!$A$2:$M$1970,13,FALSE)</f>
        <v>0</v>
      </c>
      <c r="F480" s="8">
        <f>VLOOKUP(Просрочка!A480,БД!$A$2:$L$1970,12,FALSE)</f>
        <v>46138</v>
      </c>
      <c r="G480" s="10">
        <f ca="1">VLOOKUP(Просрочка!A480,БД!$A$2:$J$1970,10,FALSE)</f>
        <v>331.39353854166984</v>
      </c>
    </row>
    <row r="481" spans="1:7" x14ac:dyDescent="0.25">
      <c r="A481" s="75">
        <f>БД!A441</f>
        <v>439</v>
      </c>
      <c r="B481" s="4" t="str">
        <f>VLOOKUP(Просрочка!A481,БД!$A$2:$C$1970,2,FALSE)</f>
        <v>ЦКТ 4</v>
      </c>
      <c r="C481" s="4" t="str">
        <f>VLOOKUP(Просрочка!A481,БД!$A$2:$C$1970,3,FALSE)</f>
        <v>манометр</v>
      </c>
      <c r="D481" s="4" t="str">
        <f>VLOOKUP(Просрочка!A481,БД!$A$2:$E$1970,5,FALSE)</f>
        <v>DIN Ø60</v>
      </c>
      <c r="E481" s="4">
        <f>VLOOKUP(Просрочка!A481,БД!$A$2:$M$1970,13,FALSE)</f>
        <v>0</v>
      </c>
      <c r="F481" s="8">
        <f>VLOOKUP(Просрочка!A481,БД!$A$2:$L$1970,12,FALSE)</f>
        <v>46138</v>
      </c>
      <c r="G481" s="10">
        <f ca="1">VLOOKUP(Просрочка!A481,БД!$A$2:$J$1970,10,FALSE)</f>
        <v>331.39353854166984</v>
      </c>
    </row>
    <row r="482" spans="1:7" x14ac:dyDescent="0.25">
      <c r="A482" s="75">
        <f>БД!A442</f>
        <v>440</v>
      </c>
      <c r="B482" s="4" t="str">
        <f>VLOOKUP(Просрочка!A482,БД!$A$2:$C$1970,2,FALSE)</f>
        <v>ЦКТ 4</v>
      </c>
      <c r="C482" s="4" t="str">
        <f>VLOOKUP(Просрочка!A482,БД!$A$2:$C$1970,3,FALSE)</f>
        <v>манометр</v>
      </c>
      <c r="D482" s="4" t="str">
        <f>VLOOKUP(Просрочка!A482,БД!$A$2:$E$1970,5,FALSE)</f>
        <v>CPM Ø60</v>
      </c>
      <c r="E482" s="4">
        <f>VLOOKUP(Просрочка!A482,БД!$A$2:$M$1970,13,FALSE)</f>
        <v>0</v>
      </c>
      <c r="F482" s="8">
        <f>VLOOKUP(Просрочка!A482,БД!$A$2:$L$1970,12,FALSE)</f>
        <v>46138</v>
      </c>
      <c r="G482" s="10">
        <f ca="1">VLOOKUP(Просрочка!A482,БД!$A$2:$J$1970,10,FALSE)</f>
        <v>331.39353854166984</v>
      </c>
    </row>
    <row r="483" spans="1:7" x14ac:dyDescent="0.25">
      <c r="A483" s="75">
        <f>БД!A443</f>
        <v>441</v>
      </c>
      <c r="B483" s="4" t="str">
        <f>VLOOKUP(Просрочка!A483,БД!$A$2:$C$1970,2,FALSE)</f>
        <v>ЦКТ 4</v>
      </c>
      <c r="C483" s="4" t="str">
        <f>VLOOKUP(Просрочка!A483,БД!$A$2:$C$1970,3,FALSE)</f>
        <v>манометр</v>
      </c>
      <c r="D483" s="4" t="str">
        <f>VLOOKUP(Просрочка!A483,БД!$A$2:$E$1970,5,FALSE)</f>
        <v>DIN Ø60</v>
      </c>
      <c r="E483" s="4">
        <f>VLOOKUP(Просрочка!A483,БД!$A$2:$M$1970,13,FALSE)</f>
        <v>0</v>
      </c>
      <c r="F483" s="8">
        <f>VLOOKUP(Просрочка!A483,БД!$A$2:$L$1970,12,FALSE)</f>
        <v>46138</v>
      </c>
      <c r="G483" s="10">
        <f ca="1">VLOOKUP(Просрочка!A483,БД!$A$2:$J$1970,10,FALSE)</f>
        <v>331.39353854166984</v>
      </c>
    </row>
    <row r="484" spans="1:7" hidden="1" x14ac:dyDescent="0.25">
      <c r="A484" s="75">
        <f>БД!A444</f>
        <v>442</v>
      </c>
      <c r="B484" s="4" t="str">
        <f>VLOOKUP(Просрочка!A484,БД!$A$2:$C$1970,2,FALSE)</f>
        <v>ЦКТ 4</v>
      </c>
      <c r="C484" s="4" t="str">
        <f>VLOOKUP(Просрочка!A484,БД!$A$2:$C$1970,3,FALSE)</f>
        <v>манометр</v>
      </c>
      <c r="D484" s="4" t="str">
        <f>VLOOKUP(Просрочка!A484,БД!$A$2:$E$1970,5,FALSE)</f>
        <v>МТ Ø100</v>
      </c>
      <c r="E484" s="4">
        <f>VLOOKUP(Просрочка!A484,БД!$A$2:$M$1970,13,FALSE)</f>
        <v>0</v>
      </c>
      <c r="F484" s="8">
        <f>VLOOKUP(Просрочка!A484,БД!$A$2:$L$1970,12,FALSE)</f>
        <v>46138</v>
      </c>
      <c r="G484" s="10">
        <f ca="1">VLOOKUP(Просрочка!A484,БД!$A$2:$J$1970,10,FALSE)</f>
        <v>331.39353854166984</v>
      </c>
    </row>
    <row r="485" spans="1:7" ht="90" x14ac:dyDescent="0.25">
      <c r="A485" s="75">
        <f>БД!A445</f>
        <v>443</v>
      </c>
      <c r="B485" s="4" t="str">
        <f>VLOOKUP(Просрочка!A485,БД!$A$2:$C$1970,2,FALSE)</f>
        <v>Танки хранения дрожжей 4-ое отд ЦКT</v>
      </c>
      <c r="C485" s="4" t="str">
        <f>VLOOKUP(Просрочка!A485,БД!$A$2:$C$1970,3,FALSE)</f>
        <v>манометр</v>
      </c>
      <c r="D485" s="4" t="str">
        <f>VLOOKUP(Просрочка!A485,БД!$A$2:$E$1970,5,FALSE)</f>
        <v xml:space="preserve">WIKA Ø100 </v>
      </c>
      <c r="E485" s="4">
        <f>VLOOKUP(Просрочка!A485,БД!$A$2:$M$1970,13,FALSE)</f>
        <v>0</v>
      </c>
      <c r="F485" s="8">
        <f>VLOOKUP(Просрочка!A485,БД!$A$2:$L$1970,12,FALSE)</f>
        <v>46094</v>
      </c>
      <c r="G485" s="10">
        <f ca="1">VLOOKUP(Просрочка!A485,БД!$A$2:$J$1970,10,FALSE)</f>
        <v>287.39353854166984</v>
      </c>
    </row>
    <row r="486" spans="1:7" ht="90" x14ac:dyDescent="0.25">
      <c r="A486" s="75">
        <f>БД!A446</f>
        <v>444</v>
      </c>
      <c r="B486" s="4" t="str">
        <f>VLOOKUP(Просрочка!A486,БД!$A$2:$C$1970,2,FALSE)</f>
        <v>Танки хранения дрожжей 4-ое отд ЦКT</v>
      </c>
      <c r="C486" s="4" t="str">
        <f>VLOOKUP(Просрочка!A486,БД!$A$2:$C$1970,3,FALSE)</f>
        <v>манометр</v>
      </c>
      <c r="D486" s="4" t="str">
        <f>VLOOKUP(Просрочка!A486,БД!$A$2:$E$1970,5,FALSE)</f>
        <v xml:space="preserve">WIKA Ø100 </v>
      </c>
      <c r="E486" s="4">
        <f>VLOOKUP(Просрочка!A486,БД!$A$2:$M$1970,13,FALSE)</f>
        <v>0</v>
      </c>
      <c r="F486" s="8">
        <f>VLOOKUP(Просрочка!A486,БД!$A$2:$L$1970,12,FALSE)</f>
        <v>46093</v>
      </c>
      <c r="G486" s="10">
        <f ca="1">VLOOKUP(Просрочка!A486,БД!$A$2:$J$1970,10,FALSE)</f>
        <v>286.39353854166984</v>
      </c>
    </row>
    <row r="487" spans="1:7" ht="90" x14ac:dyDescent="0.25">
      <c r="A487" s="75">
        <f>БД!A447</f>
        <v>445</v>
      </c>
      <c r="B487" s="4" t="str">
        <f>VLOOKUP(Просрочка!A487,БД!$A$2:$C$1970,2,FALSE)</f>
        <v>Танки хранения дрожжей 4-ое отд ЦКT</v>
      </c>
      <c r="C487" s="4" t="str">
        <f>VLOOKUP(Просрочка!A487,БД!$A$2:$C$1970,3,FALSE)</f>
        <v>манометр</v>
      </c>
      <c r="D487" s="4" t="str">
        <f>VLOOKUP(Просрочка!A487,БД!$A$2:$E$1970,5,FALSE)</f>
        <v xml:space="preserve">WIKA Ø100 </v>
      </c>
      <c r="E487" s="4">
        <f>VLOOKUP(Просрочка!A487,БД!$A$2:$M$1970,13,FALSE)</f>
        <v>0</v>
      </c>
      <c r="F487" s="8">
        <f>VLOOKUP(Просрочка!A487,БД!$A$2:$L$1970,12,FALSE)</f>
        <v>46094</v>
      </c>
      <c r="G487" s="10">
        <f ca="1">VLOOKUP(Просрочка!A487,БД!$A$2:$J$1970,10,FALSE)</f>
        <v>287.39353854166984</v>
      </c>
    </row>
    <row r="488" spans="1:7" ht="90" hidden="1" x14ac:dyDescent="0.25">
      <c r="A488" s="75">
        <f>БД!A448</f>
        <v>446</v>
      </c>
      <c r="B488" s="4" t="str">
        <f>VLOOKUP(Просрочка!A488,БД!$A$2:$C$1970,2,FALSE)</f>
        <v>Танки хранения дрожжей 4-ое отд ЦКT</v>
      </c>
      <c r="C488" s="4" t="str">
        <f>VLOOKUP(Просрочка!A488,БД!$A$2:$C$1970,3,FALSE)</f>
        <v>манометр</v>
      </c>
      <c r="D488" s="4" t="str">
        <f>VLOOKUP(Просрочка!A488,БД!$A$2:$E$1970,5,FALSE)</f>
        <v xml:space="preserve">WIKA Ø100 </v>
      </c>
      <c r="E488" s="4">
        <f>VLOOKUP(Просрочка!A488,БД!$A$2:$M$1970,13,FALSE)</f>
        <v>0</v>
      </c>
      <c r="F488" s="8">
        <f>VLOOKUP(Просрочка!A488,БД!$A$2:$L$1970,12,FALSE)</f>
        <v>46094</v>
      </c>
      <c r="G488" s="10">
        <f ca="1">VLOOKUP(Просрочка!A488,БД!$A$2:$J$1970,10,FALSE)</f>
        <v>287.39353854166984</v>
      </c>
    </row>
    <row r="489" spans="1:7" hidden="1" x14ac:dyDescent="0.25">
      <c r="A489" s="75">
        <f>БД!A449</f>
        <v>447</v>
      </c>
      <c r="B489" s="4" t="str">
        <f>VLOOKUP(Просрочка!A489,БД!$A$2:$C$1970,2,FALSE)</f>
        <v>ЦКТ 4</v>
      </c>
      <c r="C489" s="4" t="str">
        <f>VLOOKUP(Просрочка!A489,БД!$A$2:$C$1970,3,FALSE)</f>
        <v>манометр</v>
      </c>
      <c r="D489" s="4" t="str">
        <f>VLOOKUP(Просрочка!A489,БД!$A$2:$E$1970,5,FALSE)</f>
        <v xml:space="preserve">Hengeshbach Ø100 </v>
      </c>
      <c r="E489" s="4">
        <f>VLOOKUP(Просрочка!A489,БД!$A$2:$M$1970,13,FALSE)</f>
        <v>0</v>
      </c>
      <c r="F489" s="8">
        <f>VLOOKUP(Просрочка!A489,БД!$A$2:$L$1970,12,FALSE)</f>
        <v>46093</v>
      </c>
      <c r="G489" s="10">
        <f ca="1">VLOOKUP(Просрочка!A489,БД!$A$2:$J$1970,10,FALSE)</f>
        <v>286.39353854166984</v>
      </c>
    </row>
    <row r="490" spans="1:7" x14ac:dyDescent="0.25">
      <c r="A490" s="75">
        <f>БД!A450</f>
        <v>448</v>
      </c>
      <c r="B490" s="4" t="str">
        <f>VLOOKUP(Просрочка!A490,БД!$A$2:$C$1970,2,FALSE)</f>
        <v>ЦКТ 4</v>
      </c>
      <c r="C490" s="4" t="str">
        <f>VLOOKUP(Просрочка!A490,БД!$A$2:$C$1970,3,FALSE)</f>
        <v>манометр</v>
      </c>
      <c r="D490" s="4" t="str">
        <f>VLOOKUP(Просрочка!A490,БД!$A$2:$E$1970,5,FALSE)</f>
        <v xml:space="preserve">WIKA Ø100 </v>
      </c>
      <c r="E490" s="4">
        <f>VLOOKUP(Просрочка!A490,БД!$A$2:$M$1970,13,FALSE)</f>
        <v>0</v>
      </c>
      <c r="F490" s="8">
        <f>VLOOKUP(Просрочка!A490,БД!$A$2:$L$1970,12,FALSE)</f>
        <v>46094</v>
      </c>
      <c r="G490" s="10">
        <f ca="1">VLOOKUP(Просрочка!A490,БД!$A$2:$J$1970,10,FALSE)</f>
        <v>287.39353854166984</v>
      </c>
    </row>
    <row r="491" spans="1:7" x14ac:dyDescent="0.25">
      <c r="A491" s="75">
        <f>БД!A451</f>
        <v>449</v>
      </c>
      <c r="B491" s="4" t="str">
        <f>VLOOKUP(Просрочка!A491,БД!$A$2:$C$1970,2,FALSE)</f>
        <v>ЦКТ 4</v>
      </c>
      <c r="C491" s="4" t="str">
        <f>VLOOKUP(Просрочка!A491,БД!$A$2:$C$1970,3,FALSE)</f>
        <v>манометр</v>
      </c>
      <c r="D491" s="4" t="str">
        <f>VLOOKUP(Просрочка!A491,БД!$A$2:$E$1970,5,FALSE)</f>
        <v xml:space="preserve">Aplisens Ø100 </v>
      </c>
      <c r="E491" s="4">
        <f>VLOOKUP(Просрочка!A491,БД!$A$2:$M$1970,13,FALSE)</f>
        <v>0</v>
      </c>
      <c r="F491" s="8">
        <f>VLOOKUP(Просрочка!A491,БД!$A$2:$L$1970,12,FALSE)</f>
        <v>46093</v>
      </c>
      <c r="G491" s="10">
        <f ca="1">VLOOKUP(Просрочка!A491,БД!$A$2:$J$1970,10,FALSE)</f>
        <v>286.39353854166984</v>
      </c>
    </row>
    <row r="492" spans="1:7" x14ac:dyDescent="0.25">
      <c r="A492" s="75">
        <f>БД!A452</f>
        <v>450</v>
      </c>
      <c r="B492" s="4" t="str">
        <f>VLOOKUP(Просрочка!A492,БД!$A$2:$C$1970,2,FALSE)</f>
        <v>ЦКТ 4</v>
      </c>
      <c r="C492" s="4" t="str">
        <f>VLOOKUP(Просрочка!A492,БД!$A$2:$C$1970,3,FALSE)</f>
        <v>манометр</v>
      </c>
      <c r="D492" s="4" t="str">
        <f>VLOOKUP(Просрочка!A492,БД!$A$2:$E$1970,5,FALSE)</f>
        <v xml:space="preserve">WIKA Ø100 </v>
      </c>
      <c r="E492" s="4">
        <f>VLOOKUP(Просрочка!A492,БД!$A$2:$M$1970,13,FALSE)</f>
        <v>0</v>
      </c>
      <c r="F492" s="8">
        <f>VLOOKUP(Просрочка!A492,БД!$A$2:$L$1970,12,FALSE)</f>
        <v>46097</v>
      </c>
      <c r="G492" s="10">
        <f ca="1">VLOOKUP(Просрочка!A492,БД!$A$2:$J$1970,10,FALSE)</f>
        <v>290.39353854166984</v>
      </c>
    </row>
    <row r="493" spans="1:7" hidden="1" x14ac:dyDescent="0.25">
      <c r="A493" s="75">
        <f>БД!A453</f>
        <v>451</v>
      </c>
      <c r="B493" s="4" t="str">
        <f>VLOOKUP(Просрочка!A493,БД!$A$2:$C$1970,2,FALSE)</f>
        <v>ЦКТ 4</v>
      </c>
      <c r="C493" s="4" t="str">
        <f>VLOOKUP(Просрочка!A493,БД!$A$2:$C$1970,3,FALSE)</f>
        <v>манометр</v>
      </c>
      <c r="D493" s="4" t="str">
        <f>VLOOKUP(Просрочка!A493,БД!$A$2:$E$1970,5,FALSE)</f>
        <v xml:space="preserve">WIKA Ø100 </v>
      </c>
      <c r="E493" s="4">
        <f>VLOOKUP(Просрочка!A493,БД!$A$2:$M$1970,13,FALSE)</f>
        <v>0</v>
      </c>
      <c r="F493" s="8">
        <f>VLOOKUP(Просрочка!A493,БД!$A$2:$L$1970,12,FALSE)</f>
        <v>46093</v>
      </c>
      <c r="G493" s="10">
        <f ca="1">VLOOKUP(Просрочка!A493,БД!$A$2:$J$1970,10,FALSE)</f>
        <v>286.39353854166984</v>
      </c>
    </row>
    <row r="494" spans="1:7" x14ac:dyDescent="0.25">
      <c r="A494" s="75">
        <f>БД!A454</f>
        <v>452</v>
      </c>
      <c r="B494" s="4" t="str">
        <f>VLOOKUP(Просрочка!A494,БД!$A$2:$C$1970,2,FALSE)</f>
        <v>ЦКТ 4</v>
      </c>
      <c r="C494" s="4" t="str">
        <f>VLOOKUP(Просрочка!A494,БД!$A$2:$C$1970,3,FALSE)</f>
        <v>манометр</v>
      </c>
      <c r="D494" s="4" t="str">
        <f>VLOOKUP(Просрочка!A494,БД!$A$2:$E$1970,5,FALSE)</f>
        <v xml:space="preserve">WIKA Ø100 </v>
      </c>
      <c r="E494" s="4">
        <f>VLOOKUP(Просрочка!A494,БД!$A$2:$M$1970,13,FALSE)</f>
        <v>0</v>
      </c>
      <c r="F494" s="8">
        <f>VLOOKUP(Просрочка!A494,БД!$A$2:$L$1970,12,FALSE)</f>
        <v>46094</v>
      </c>
      <c r="G494" s="10">
        <f ca="1">VLOOKUP(Просрочка!A494,БД!$A$2:$J$1970,10,FALSE)</f>
        <v>287.39353854166984</v>
      </c>
    </row>
    <row r="495" spans="1:7" hidden="1" x14ac:dyDescent="0.25">
      <c r="A495" s="75">
        <f>БД!A455</f>
        <v>453</v>
      </c>
      <c r="B495" s="4" t="str">
        <f>VLOOKUP(Просрочка!A495,БД!$A$2:$C$1970,2,FALSE)</f>
        <v>ЦКТ 4</v>
      </c>
      <c r="C495" s="4" t="str">
        <f>VLOOKUP(Просрочка!A495,БД!$A$2:$C$1970,3,FALSE)</f>
        <v>манометр</v>
      </c>
      <c r="D495" s="4" t="str">
        <f>VLOOKUP(Просрочка!A495,БД!$A$2:$E$1970,5,FALSE)</f>
        <v xml:space="preserve">Hengeshbach Ø100 </v>
      </c>
      <c r="E495" s="4">
        <f>VLOOKUP(Просрочка!A495,БД!$A$2:$M$1970,13,FALSE)</f>
        <v>0</v>
      </c>
      <c r="F495" s="8">
        <f>VLOOKUP(Просрочка!A495,БД!$A$2:$L$1970,12,FALSE)</f>
        <v>46093</v>
      </c>
      <c r="G495" s="10">
        <f ca="1">VLOOKUP(Просрочка!A495,БД!$A$2:$J$1970,10,FALSE)</f>
        <v>286.39353854166984</v>
      </c>
    </row>
    <row r="496" spans="1:7" x14ac:dyDescent="0.25">
      <c r="A496" s="75">
        <f>БД!A456</f>
        <v>454</v>
      </c>
      <c r="B496" s="4" t="str">
        <f>VLOOKUP(Просрочка!A496,БД!$A$2:$C$1970,2,FALSE)</f>
        <v>ЦКТ 4</v>
      </c>
      <c r="C496" s="4" t="str">
        <f>VLOOKUP(Просрочка!A496,БД!$A$2:$C$1970,3,FALSE)</f>
        <v>манометр</v>
      </c>
      <c r="D496" s="4" t="str">
        <f>VLOOKUP(Просрочка!A496,БД!$A$2:$E$1970,5,FALSE)</f>
        <v xml:space="preserve">WIKA Ø100 </v>
      </c>
      <c r="E496" s="4">
        <f>VLOOKUP(Просрочка!A496,БД!$A$2:$M$1970,13,FALSE)</f>
        <v>0</v>
      </c>
      <c r="F496" s="8">
        <f>VLOOKUP(Просрочка!A496,БД!$A$2:$L$1970,12,FALSE)</f>
        <v>46093</v>
      </c>
      <c r="G496" s="10">
        <f ca="1">VLOOKUP(Просрочка!A496,БД!$A$2:$J$1970,10,FALSE)</f>
        <v>286.39353854166984</v>
      </c>
    </row>
    <row r="497" spans="1:7" hidden="1" x14ac:dyDescent="0.25">
      <c r="A497" s="75">
        <f>БД!A457</f>
        <v>455</v>
      </c>
      <c r="B497" s="4" t="str">
        <f>VLOOKUP(Просрочка!A497,БД!$A$2:$C$1970,2,FALSE)</f>
        <v>ЦКТ 4</v>
      </c>
      <c r="C497" s="4" t="str">
        <f>VLOOKUP(Просрочка!A497,БД!$A$2:$C$1970,3,FALSE)</f>
        <v>манометр</v>
      </c>
      <c r="D497" s="4" t="str">
        <f>VLOOKUP(Просрочка!A497,БД!$A$2:$E$1970,5,FALSE)</f>
        <v xml:space="preserve">WIKA Ø100 </v>
      </c>
      <c r="E497" s="4">
        <f>VLOOKUP(Просрочка!A497,БД!$A$2:$M$1970,13,FALSE)</f>
        <v>0</v>
      </c>
      <c r="F497" s="8">
        <f>VLOOKUP(Просрочка!A497,БД!$A$2:$L$1970,12,FALSE)</f>
        <v>46093</v>
      </c>
      <c r="G497" s="10">
        <f ca="1">VLOOKUP(Просрочка!A497,БД!$A$2:$J$1970,10,FALSE)</f>
        <v>286.39353854166984</v>
      </c>
    </row>
    <row r="498" spans="1:7" hidden="1" x14ac:dyDescent="0.25">
      <c r="A498" s="75">
        <f>БД!A458</f>
        <v>456</v>
      </c>
      <c r="B498" s="4" t="str">
        <f>VLOOKUP(Просрочка!A498,БД!$A$2:$C$1970,2,FALSE)</f>
        <v>ЦКТ 4</v>
      </c>
      <c r="C498" s="4" t="str">
        <f>VLOOKUP(Просрочка!A498,БД!$A$2:$C$1970,3,FALSE)</f>
        <v>манометр</v>
      </c>
      <c r="D498" s="4" t="str">
        <f>VLOOKUP(Просрочка!A498,БД!$A$2:$E$1970,5,FALSE)</f>
        <v xml:space="preserve">WIKA Ø100 </v>
      </c>
      <c r="E498" s="4">
        <f>VLOOKUP(Просрочка!A498,БД!$A$2:$M$1970,13,FALSE)</f>
        <v>0</v>
      </c>
      <c r="F498" s="8">
        <f>VLOOKUP(Просрочка!A498,БД!$A$2:$L$1970,12,FALSE)</f>
        <v>46093</v>
      </c>
      <c r="G498" s="10">
        <f ca="1">VLOOKUP(Просрочка!A498,БД!$A$2:$J$1970,10,FALSE)</f>
        <v>286.39353854166984</v>
      </c>
    </row>
    <row r="499" spans="1:7" x14ac:dyDescent="0.25">
      <c r="A499" s="75">
        <f>БД!A459</f>
        <v>457</v>
      </c>
      <c r="B499" s="4" t="str">
        <f>VLOOKUP(Просрочка!A499,БД!$A$2:$C$1970,2,FALSE)</f>
        <v>ЦКТ 4</v>
      </c>
      <c r="C499" s="4" t="str">
        <f>VLOOKUP(Просрочка!A499,БД!$A$2:$C$1970,3,FALSE)</f>
        <v>манометр</v>
      </c>
      <c r="D499" s="4" t="str">
        <f>VLOOKUP(Просрочка!A499,БД!$A$2:$E$1970,5,FALSE)</f>
        <v xml:space="preserve">Hengeshbach Ø100 </v>
      </c>
      <c r="E499" s="4">
        <f>VLOOKUP(Просрочка!A499,БД!$A$2:$M$1970,13,FALSE)</f>
        <v>0</v>
      </c>
      <c r="F499" s="8">
        <f>VLOOKUP(Просрочка!A499,БД!$A$2:$L$1970,12,FALSE)</f>
        <v>46093</v>
      </c>
      <c r="G499" s="10">
        <f ca="1">VLOOKUP(Просрочка!A499,БД!$A$2:$J$1970,10,FALSE)</f>
        <v>286.39353854166984</v>
      </c>
    </row>
    <row r="500" spans="1:7" x14ac:dyDescent="0.25">
      <c r="A500" s="75">
        <f>БД!A460</f>
        <v>458</v>
      </c>
      <c r="B500" s="4" t="str">
        <f>VLOOKUP(Просрочка!A500,БД!$A$2:$C$1970,2,FALSE)</f>
        <v>ЦКТ 4</v>
      </c>
      <c r="C500" s="4" t="str">
        <f>VLOOKUP(Просрочка!A500,БД!$A$2:$C$1970,3,FALSE)</f>
        <v>манометр</v>
      </c>
      <c r="D500" s="4" t="str">
        <f>VLOOKUP(Просрочка!A500,БД!$A$2:$E$1970,5,FALSE)</f>
        <v xml:space="preserve">WIKA Ø100 </v>
      </c>
      <c r="E500" s="4">
        <f>VLOOKUP(Просрочка!A500,БД!$A$2:$M$1970,13,FALSE)</f>
        <v>0</v>
      </c>
      <c r="F500" s="8">
        <f>VLOOKUP(Просрочка!A500,БД!$A$2:$L$1970,12,FALSE)</f>
        <v>46093</v>
      </c>
      <c r="G500" s="10">
        <f ca="1">VLOOKUP(Просрочка!A500,БД!$A$2:$J$1970,10,FALSE)</f>
        <v>286.39353854166984</v>
      </c>
    </row>
    <row r="501" spans="1:7" x14ac:dyDescent="0.25">
      <c r="A501" s="75">
        <f>БД!A461</f>
        <v>459</v>
      </c>
      <c r="B501" s="4" t="str">
        <f>VLOOKUP(Просрочка!A501,БД!$A$2:$C$1970,2,FALSE)</f>
        <v>ЦКТ 4</v>
      </c>
      <c r="C501" s="4" t="str">
        <f>VLOOKUP(Просрочка!A501,БД!$A$2:$C$1970,3,FALSE)</f>
        <v>манометр</v>
      </c>
      <c r="D501" s="4" t="str">
        <f>VLOOKUP(Просрочка!A501,БД!$A$2:$E$1970,5,FALSE)</f>
        <v xml:space="preserve">WIKA Ø100 </v>
      </c>
      <c r="E501" s="4">
        <f>VLOOKUP(Просрочка!A501,БД!$A$2:$M$1970,13,FALSE)</f>
        <v>0</v>
      </c>
      <c r="F501" s="8">
        <f>VLOOKUP(Просрочка!A501,БД!$A$2:$L$1970,12,FALSE)</f>
        <v>46093</v>
      </c>
      <c r="G501" s="10">
        <f ca="1">VLOOKUP(Просрочка!A501,БД!$A$2:$J$1970,10,FALSE)</f>
        <v>286.39353854166984</v>
      </c>
    </row>
    <row r="502" spans="1:7" x14ac:dyDescent="0.25">
      <c r="A502" s="75">
        <f>БД!A462</f>
        <v>460</v>
      </c>
      <c r="B502" s="4" t="str">
        <f>VLOOKUP(Просрочка!A502,БД!$A$2:$C$1970,2,FALSE)</f>
        <v>ЦКТ 4</v>
      </c>
      <c r="C502" s="4" t="str">
        <f>VLOOKUP(Просрочка!A502,БД!$A$2:$C$1970,3,FALSE)</f>
        <v>манометр</v>
      </c>
      <c r="D502" s="4" t="str">
        <f>VLOOKUP(Просрочка!A502,БД!$A$2:$E$1970,5,FALSE)</f>
        <v xml:space="preserve">WIKA Ø100 </v>
      </c>
      <c r="E502" s="4">
        <f>VLOOKUP(Просрочка!A502,БД!$A$2:$M$1970,13,FALSE)</f>
        <v>0</v>
      </c>
      <c r="F502" s="8">
        <f>VLOOKUP(Просрочка!A502,БД!$A$2:$L$1970,12,FALSE)</f>
        <v>46097</v>
      </c>
      <c r="G502" s="10">
        <f ca="1">VLOOKUP(Просрочка!A502,БД!$A$2:$J$1970,10,FALSE)</f>
        <v>290.39353854166984</v>
      </c>
    </row>
    <row r="503" spans="1:7" x14ac:dyDescent="0.25">
      <c r="A503" s="75">
        <f>БД!A463</f>
        <v>461</v>
      </c>
      <c r="B503" s="4" t="str">
        <f>VLOOKUP(Просрочка!A503,БД!$A$2:$C$1970,2,FALSE)</f>
        <v>ЦКТ 4</v>
      </c>
      <c r="C503" s="4" t="str">
        <f>VLOOKUP(Просрочка!A503,БД!$A$2:$C$1970,3,FALSE)</f>
        <v>манометр</v>
      </c>
      <c r="D503" s="4" t="str">
        <f>VLOOKUP(Просрочка!A503,БД!$A$2:$E$1970,5,FALSE)</f>
        <v xml:space="preserve">Handtmann Ø100 </v>
      </c>
      <c r="E503" s="4">
        <f>VLOOKUP(Просрочка!A503,БД!$A$2:$M$1970,13,FALSE)</f>
        <v>0</v>
      </c>
      <c r="F503" s="8">
        <f>VLOOKUP(Просрочка!A503,БД!$A$2:$L$1970,12,FALSE)</f>
        <v>46093</v>
      </c>
      <c r="G503" s="10">
        <f ca="1">VLOOKUP(Просрочка!A503,БД!$A$2:$J$1970,10,FALSE)</f>
        <v>286.39353854166984</v>
      </c>
    </row>
    <row r="504" spans="1:7" x14ac:dyDescent="0.25">
      <c r="A504" s="75">
        <f>БД!A464</f>
        <v>462</v>
      </c>
      <c r="B504" s="4" t="str">
        <f>VLOOKUP(Просрочка!A504,БД!$A$2:$C$1970,2,FALSE)</f>
        <v>ЦКТ 4</v>
      </c>
      <c r="C504" s="4" t="str">
        <f>VLOOKUP(Просрочка!A504,БД!$A$2:$C$1970,3,FALSE)</f>
        <v>манометр</v>
      </c>
      <c r="D504" s="4" t="str">
        <f>VLOOKUP(Просрочка!A504,БД!$A$2:$E$1970,5,FALSE)</f>
        <v xml:space="preserve">WIKA Ø100 </v>
      </c>
      <c r="E504" s="4">
        <f>VLOOKUP(Просрочка!A504,БД!$A$2:$M$1970,13,FALSE)</f>
        <v>0</v>
      </c>
      <c r="F504" s="8">
        <f>VLOOKUP(Просрочка!A504,БД!$A$2:$L$1970,12,FALSE)</f>
        <v>46093</v>
      </c>
      <c r="G504" s="10">
        <f ca="1">VLOOKUP(Просрочка!A504,БД!$A$2:$J$1970,10,FALSE)</f>
        <v>286.39353854166984</v>
      </c>
    </row>
    <row r="505" spans="1:7" x14ac:dyDescent="0.25">
      <c r="A505" s="75">
        <f>БД!A465</f>
        <v>463</v>
      </c>
      <c r="B505" s="4" t="str">
        <f>VLOOKUP(Просрочка!A505,БД!$A$2:$C$1970,2,FALSE)</f>
        <v xml:space="preserve"> ЦКТ 1</v>
      </c>
      <c r="C505" s="4" t="str">
        <f>VLOOKUP(Просрочка!A505,БД!$A$2:$C$1970,3,FALSE)</f>
        <v>манометр</v>
      </c>
      <c r="D505" s="4" t="str">
        <f>VLOOKUP(Просрочка!A505,БД!$A$2:$E$1970,5,FALSE)</f>
        <v xml:space="preserve">WIKA Ø100 </v>
      </c>
      <c r="E505" s="4">
        <f>VLOOKUP(Просрочка!A505,БД!$A$2:$M$1970,13,FALSE)</f>
        <v>0</v>
      </c>
      <c r="F505" s="8">
        <f>VLOOKUP(Просрочка!A505,БД!$A$2:$L$1970,12,FALSE)</f>
        <v>364</v>
      </c>
      <c r="G505" s="10">
        <f ca="1">VLOOKUP(Просрочка!A505,БД!$A$2:$J$1970,10,FALSE)</f>
        <v>-45442.60646145833</v>
      </c>
    </row>
    <row r="506" spans="1:7" x14ac:dyDescent="0.25">
      <c r="A506" s="75">
        <f>БД!A466</f>
        <v>464</v>
      </c>
      <c r="B506" s="4" t="str">
        <f>VLOOKUP(Просрочка!A506,БД!$A$2:$C$1970,2,FALSE)</f>
        <v xml:space="preserve"> ЦКТ 1</v>
      </c>
      <c r="C506" s="4" t="str">
        <f>VLOOKUP(Просрочка!A506,БД!$A$2:$C$1970,3,FALSE)</f>
        <v>манометр</v>
      </c>
      <c r="D506" s="4" t="str">
        <f>VLOOKUP(Просрочка!A506,БД!$A$2:$E$1970,5,FALSE)</f>
        <v>Handtmann Ø100</v>
      </c>
      <c r="E506" s="4">
        <f>VLOOKUP(Просрочка!A506,БД!$A$2:$M$1970,13,FALSE)</f>
        <v>0</v>
      </c>
      <c r="F506" s="8">
        <f>VLOOKUP(Просрочка!A506,БД!$A$2:$L$1970,12,FALSE)</f>
        <v>364</v>
      </c>
      <c r="G506" s="10">
        <f ca="1">VLOOKUP(Просрочка!A506,БД!$A$2:$J$1970,10,FALSE)</f>
        <v>-45442.60646145833</v>
      </c>
    </row>
    <row r="507" spans="1:7" x14ac:dyDescent="0.25">
      <c r="A507" s="75">
        <f>БД!A467</f>
        <v>465</v>
      </c>
      <c r="B507" s="4" t="str">
        <f>VLOOKUP(Просрочка!A507,БД!$A$2:$C$1970,2,FALSE)</f>
        <v xml:space="preserve"> ЦКТ 1</v>
      </c>
      <c r="C507" s="4" t="str">
        <f>VLOOKUP(Просрочка!A507,БД!$A$2:$C$1970,3,FALSE)</f>
        <v>манометр</v>
      </c>
      <c r="D507" s="4" t="str">
        <f>VLOOKUP(Просрочка!A507,БД!$A$2:$E$1970,5,FALSE)</f>
        <v xml:space="preserve">WIKA Ø100 </v>
      </c>
      <c r="E507" s="4">
        <f>VLOOKUP(Просрочка!A507,БД!$A$2:$M$1970,13,FALSE)</f>
        <v>0</v>
      </c>
      <c r="F507" s="8">
        <f>VLOOKUP(Просрочка!A507,БД!$A$2:$L$1970,12,FALSE)</f>
        <v>364</v>
      </c>
      <c r="G507" s="10">
        <f ca="1">VLOOKUP(Просрочка!A507,БД!$A$2:$J$1970,10,FALSE)</f>
        <v>-45442.60646145833</v>
      </c>
    </row>
    <row r="508" spans="1:7" x14ac:dyDescent="0.25">
      <c r="A508" s="75">
        <f>БД!A468</f>
        <v>466</v>
      </c>
      <c r="B508" s="4" t="str">
        <f>VLOOKUP(Просрочка!A508,БД!$A$2:$C$1970,2,FALSE)</f>
        <v xml:space="preserve"> ЦКТ 1</v>
      </c>
      <c r="C508" s="4" t="str">
        <f>VLOOKUP(Просрочка!A508,БД!$A$2:$C$1970,3,FALSE)</f>
        <v>манометр</v>
      </c>
      <c r="D508" s="4" t="str">
        <f>VLOOKUP(Просрочка!A508,БД!$A$2:$E$1970,5,FALSE)</f>
        <v xml:space="preserve">WIKA Ø100 </v>
      </c>
      <c r="E508" s="4">
        <f>VLOOKUP(Просрочка!A508,БД!$A$2:$M$1970,13,FALSE)</f>
        <v>0</v>
      </c>
      <c r="F508" s="8">
        <f>VLOOKUP(Просрочка!A508,БД!$A$2:$L$1970,12,FALSE)</f>
        <v>364</v>
      </c>
      <c r="G508" s="10">
        <f ca="1">VLOOKUP(Просрочка!A508,БД!$A$2:$J$1970,10,FALSE)</f>
        <v>-45442.60646145833</v>
      </c>
    </row>
    <row r="509" spans="1:7" x14ac:dyDescent="0.25">
      <c r="A509" s="75">
        <f>БД!A469</f>
        <v>467</v>
      </c>
      <c r="B509" s="4" t="str">
        <f>VLOOKUP(Просрочка!A509,БД!$A$2:$C$1970,2,FALSE)</f>
        <v xml:space="preserve"> ЦКТ 1</v>
      </c>
      <c r="C509" s="4" t="str">
        <f>VLOOKUP(Просрочка!A509,БД!$A$2:$C$1970,3,FALSE)</f>
        <v>манометр</v>
      </c>
      <c r="D509" s="4" t="str">
        <f>VLOOKUP(Просрочка!A509,БД!$A$2:$E$1970,5,FALSE)</f>
        <v>Handtmann Ø100</v>
      </c>
      <c r="E509" s="4">
        <f>VLOOKUP(Просрочка!A509,БД!$A$2:$M$1970,13,FALSE)</f>
        <v>0</v>
      </c>
      <c r="F509" s="8">
        <f>VLOOKUP(Просрочка!A509,БД!$A$2:$L$1970,12,FALSE)</f>
        <v>364</v>
      </c>
      <c r="G509" s="10">
        <f ca="1">VLOOKUP(Просрочка!A509,БД!$A$2:$J$1970,10,FALSE)</f>
        <v>-45442.60646145833</v>
      </c>
    </row>
    <row r="510" spans="1:7" x14ac:dyDescent="0.25">
      <c r="A510" s="75">
        <f>БД!A470</f>
        <v>468</v>
      </c>
      <c r="B510" s="4" t="str">
        <f>VLOOKUP(Просрочка!A510,БД!$A$2:$C$1970,2,FALSE)</f>
        <v xml:space="preserve"> ЦКТ 1</v>
      </c>
      <c r="C510" s="4" t="str">
        <f>VLOOKUP(Просрочка!A510,БД!$A$2:$C$1970,3,FALSE)</f>
        <v>манометр</v>
      </c>
      <c r="D510" s="4" t="str">
        <f>VLOOKUP(Просрочка!A510,БД!$A$2:$E$1970,5,FALSE)</f>
        <v xml:space="preserve">WIKA Ø100 </v>
      </c>
      <c r="E510" s="4">
        <f>VLOOKUP(Просрочка!A510,БД!$A$2:$M$1970,13,FALSE)</f>
        <v>0</v>
      </c>
      <c r="F510" s="8">
        <f>VLOOKUP(Просрочка!A510,БД!$A$2:$L$1970,12,FALSE)</f>
        <v>364</v>
      </c>
      <c r="G510" s="10">
        <f ca="1">VLOOKUP(Просрочка!A510,БД!$A$2:$J$1970,10,FALSE)</f>
        <v>-45442.60646145833</v>
      </c>
    </row>
    <row r="511" spans="1:7" x14ac:dyDescent="0.25">
      <c r="A511" s="75">
        <f>БД!A471</f>
        <v>469</v>
      </c>
      <c r="B511" s="4" t="str">
        <f>VLOOKUP(Просрочка!A511,БД!$A$2:$C$1970,2,FALSE)</f>
        <v xml:space="preserve"> ЦКТ 1</v>
      </c>
      <c r="C511" s="4" t="str">
        <f>VLOOKUP(Просрочка!A511,БД!$A$2:$C$1970,3,FALSE)</f>
        <v>манометр</v>
      </c>
      <c r="D511" s="4" t="str">
        <f>VLOOKUP(Просрочка!A511,БД!$A$2:$E$1970,5,FALSE)</f>
        <v>Handtmann Ø100</v>
      </c>
      <c r="E511" s="4">
        <f>VLOOKUP(Просрочка!A511,БД!$A$2:$M$1970,13,FALSE)</f>
        <v>0</v>
      </c>
      <c r="F511" s="8">
        <f>VLOOKUP(Просрочка!A511,БД!$A$2:$L$1970,12,FALSE)</f>
        <v>364</v>
      </c>
      <c r="G511" s="10">
        <f ca="1">VLOOKUP(Просрочка!A511,БД!$A$2:$J$1970,10,FALSE)</f>
        <v>-45442.60646145833</v>
      </c>
    </row>
    <row r="512" spans="1:7" x14ac:dyDescent="0.25">
      <c r="A512" s="75">
        <f>БД!A472</f>
        <v>470</v>
      </c>
      <c r="B512" s="4" t="str">
        <f>VLOOKUP(Просрочка!A512,БД!$A$2:$C$1970,2,FALSE)</f>
        <v xml:space="preserve"> ЦКТ 1</v>
      </c>
      <c r="C512" s="4" t="str">
        <f>VLOOKUP(Просрочка!A512,БД!$A$2:$C$1970,3,FALSE)</f>
        <v>манометр</v>
      </c>
      <c r="D512" s="4" t="str">
        <f>VLOOKUP(Просрочка!A512,БД!$A$2:$E$1970,5,FALSE)</f>
        <v>Handtmann Ø100</v>
      </c>
      <c r="E512" s="4">
        <f>VLOOKUP(Просрочка!A512,БД!$A$2:$M$1970,13,FALSE)</f>
        <v>0</v>
      </c>
      <c r="F512" s="8">
        <f>VLOOKUP(Просрочка!A512,БД!$A$2:$L$1970,12,FALSE)</f>
        <v>364</v>
      </c>
      <c r="G512" s="10">
        <f ca="1">VLOOKUP(Просрочка!A512,БД!$A$2:$J$1970,10,FALSE)</f>
        <v>-45442.60646145833</v>
      </c>
    </row>
    <row r="513" spans="1:8" x14ac:dyDescent="0.25">
      <c r="A513" s="75">
        <f>БД!A473</f>
        <v>471</v>
      </c>
      <c r="B513" s="4" t="str">
        <f>VLOOKUP(Просрочка!A513,БД!$A$2:$C$1970,2,FALSE)</f>
        <v xml:space="preserve"> ЦКТ 1</v>
      </c>
      <c r="C513" s="4" t="str">
        <f>VLOOKUP(Просрочка!A513,БД!$A$2:$C$1970,3,FALSE)</f>
        <v>манометр</v>
      </c>
      <c r="D513" s="4" t="str">
        <f>VLOOKUP(Просрочка!A513,БД!$A$2:$E$1970,5,FALSE)</f>
        <v xml:space="preserve">WIKA Ø100 </v>
      </c>
      <c r="E513" s="4">
        <f>VLOOKUP(Просрочка!A513,БД!$A$2:$M$1970,13,FALSE)</f>
        <v>0</v>
      </c>
      <c r="F513" s="8">
        <f>VLOOKUP(Просрочка!A513,БД!$A$2:$L$1970,12,FALSE)</f>
        <v>364</v>
      </c>
      <c r="G513" s="10">
        <f ca="1">VLOOKUP(Просрочка!A513,БД!$A$2:$J$1970,10,FALSE)</f>
        <v>-45442.60646145833</v>
      </c>
    </row>
    <row r="514" spans="1:8" x14ac:dyDescent="0.25">
      <c r="A514" s="75">
        <f>БД!A474</f>
        <v>472</v>
      </c>
      <c r="B514" s="4" t="str">
        <f>VLOOKUP(Просрочка!A514,БД!$A$2:$C$1970,2,FALSE)</f>
        <v xml:space="preserve"> ЦКТ 1</v>
      </c>
      <c r="C514" s="4" t="str">
        <f>VLOOKUP(Просрочка!A514,БД!$A$2:$C$1970,3,FALSE)</f>
        <v>манометр</v>
      </c>
      <c r="D514" s="4" t="str">
        <f>VLOOKUP(Просрочка!A514,БД!$A$2:$E$1970,5,FALSE)</f>
        <v xml:space="preserve">WIKA Ø100 </v>
      </c>
      <c r="E514" s="4">
        <f>VLOOKUP(Просрочка!A514,БД!$A$2:$M$1970,13,FALSE)</f>
        <v>0</v>
      </c>
      <c r="F514" s="8">
        <f>VLOOKUP(Просрочка!A514,БД!$A$2:$L$1970,12,FALSE)</f>
        <v>46129</v>
      </c>
      <c r="G514" s="10">
        <f ca="1">VLOOKUP(Просрочка!A514,БД!$A$2:$J$1970,10,FALSE)</f>
        <v>322.39353854166984</v>
      </c>
    </row>
    <row r="515" spans="1:8" hidden="1" x14ac:dyDescent="0.25">
      <c r="A515" s="75">
        <f>БД!A475</f>
        <v>473</v>
      </c>
      <c r="B515" s="4" t="str">
        <f>VLOOKUP(Просрочка!A515,БД!$A$2:$C$1970,2,FALSE)</f>
        <v xml:space="preserve"> ЦКТ 1</v>
      </c>
      <c r="C515" s="4" t="str">
        <f>VLOOKUP(Просрочка!A515,БД!$A$2:$C$1970,3,FALSE)</f>
        <v>манометр</v>
      </c>
      <c r="D515" s="4" t="str">
        <f>VLOOKUP(Просрочка!A515,БД!$A$2:$E$1970,5,FALSE)</f>
        <v>РОСМА</v>
      </c>
      <c r="E515" s="4">
        <f>VLOOKUP(Просрочка!A515,БД!$A$2:$M$1970,13,FALSE)</f>
        <v>0</v>
      </c>
      <c r="F515" s="8">
        <f>VLOOKUP(Просрочка!A515,БД!$A$2:$L$1970,12,FALSE)</f>
        <v>46138</v>
      </c>
      <c r="G515" s="10">
        <f ca="1">VLOOKUP(Просрочка!A515,БД!$A$2:$J$1970,10,FALSE)</f>
        <v>331.39353854166984</v>
      </c>
    </row>
    <row r="516" spans="1:8" x14ac:dyDescent="0.25">
      <c r="A516" s="75">
        <f>БД!A476</f>
        <v>474</v>
      </c>
      <c r="B516" s="4" t="str">
        <f>VLOOKUP(Просрочка!A516,БД!$A$2:$C$1970,2,FALSE)</f>
        <v xml:space="preserve"> ЦКТ 1</v>
      </c>
      <c r="C516" s="4" t="str">
        <f>VLOOKUP(Просрочка!A516,БД!$A$2:$C$1970,3,FALSE)</f>
        <v>манометр</v>
      </c>
      <c r="D516" s="4" t="str">
        <f>VLOOKUP(Просрочка!A516,БД!$A$2:$E$1970,5,FALSE)</f>
        <v xml:space="preserve">WIKA Ø100 </v>
      </c>
      <c r="E516" s="4">
        <f>VLOOKUP(Просрочка!A516,БД!$A$2:$M$1970,13,FALSE)</f>
        <v>0</v>
      </c>
      <c r="F516" s="8">
        <f>VLOOKUP(Просрочка!A516,БД!$A$2:$L$1970,12,FALSE)</f>
        <v>364</v>
      </c>
      <c r="G516" s="10">
        <f ca="1">VLOOKUP(Просрочка!A516,БД!$A$2:$J$1970,10,FALSE)</f>
        <v>-45442.60646145833</v>
      </c>
    </row>
    <row r="517" spans="1:8" x14ac:dyDescent="0.25">
      <c r="A517" s="75">
        <f>БД!A477</f>
        <v>475</v>
      </c>
      <c r="B517" s="4" t="str">
        <f>VLOOKUP(Просрочка!A517,БД!$A$2:$C$1970,2,FALSE)</f>
        <v xml:space="preserve"> ЦКТ 1</v>
      </c>
      <c r="C517" s="4" t="str">
        <f>VLOOKUP(Просрочка!A517,БД!$A$2:$C$1970,3,FALSE)</f>
        <v>манометр</v>
      </c>
      <c r="D517" s="4" t="str">
        <f>VLOOKUP(Просрочка!A517,БД!$A$2:$E$1970,5,FALSE)</f>
        <v xml:space="preserve">WIKA Ø100 </v>
      </c>
      <c r="E517" s="4">
        <f>VLOOKUP(Просрочка!A517,БД!$A$2:$M$1970,13,FALSE)</f>
        <v>0</v>
      </c>
      <c r="F517" s="8">
        <f>VLOOKUP(Просрочка!A517,БД!$A$2:$L$1970,12,FALSE)</f>
        <v>364</v>
      </c>
      <c r="G517" s="10">
        <f ca="1">VLOOKUP(Просрочка!A517,БД!$A$2:$J$1970,10,FALSE)</f>
        <v>-45442.60646145833</v>
      </c>
    </row>
    <row r="518" spans="1:8" x14ac:dyDescent="0.25">
      <c r="A518" s="75">
        <f>БД!A478</f>
        <v>476</v>
      </c>
      <c r="B518" s="4" t="str">
        <f>VLOOKUP(Просрочка!A518,БД!$A$2:$C$1970,2,FALSE)</f>
        <v xml:space="preserve"> ЦКТ 1</v>
      </c>
      <c r="C518" s="4" t="str">
        <f>VLOOKUP(Просрочка!A518,БД!$A$2:$C$1970,3,FALSE)</f>
        <v>манометр</v>
      </c>
      <c r="D518" s="4" t="str">
        <f>VLOOKUP(Просрочка!A518,БД!$A$2:$E$1970,5,FALSE)</f>
        <v xml:space="preserve">WIKA Ø100 </v>
      </c>
      <c r="E518" s="4">
        <f>VLOOKUP(Просрочка!A518,БД!$A$2:$M$1970,13,FALSE)</f>
        <v>0</v>
      </c>
      <c r="F518" s="8">
        <f>VLOOKUP(Просрочка!A518,БД!$A$2:$L$1970,12,FALSE)</f>
        <v>46093</v>
      </c>
      <c r="G518" s="10">
        <f ca="1">VLOOKUP(Просрочка!A518,БД!$A$2:$J$1970,10,FALSE)</f>
        <v>286.39353854166984</v>
      </c>
    </row>
    <row r="519" spans="1:8" x14ac:dyDescent="0.25">
      <c r="A519" s="75">
        <f>БД!A479</f>
        <v>477</v>
      </c>
      <c r="B519" s="4" t="str">
        <f>VLOOKUP(Просрочка!A519,БД!$A$2:$C$1970,2,FALSE)</f>
        <v xml:space="preserve"> ЦКТ 1</v>
      </c>
      <c r="C519" s="4" t="str">
        <f>VLOOKUP(Просрочка!A519,БД!$A$2:$C$1970,3,FALSE)</f>
        <v>манометр</v>
      </c>
      <c r="D519" s="4" t="str">
        <f>VLOOKUP(Просрочка!A519,БД!$A$2:$E$1970,5,FALSE)</f>
        <v>Handtmann Ø100</v>
      </c>
      <c r="E519" s="4">
        <f>VLOOKUP(Просрочка!A519,БД!$A$2:$M$1970,13,FALSE)</f>
        <v>0</v>
      </c>
      <c r="F519" s="8">
        <f>VLOOKUP(Просрочка!A519,БД!$A$2:$L$1970,12,FALSE)</f>
        <v>364</v>
      </c>
      <c r="G519" s="10">
        <f ca="1">VLOOKUP(Просрочка!A519,БД!$A$2:$J$1970,10,FALSE)</f>
        <v>-45442.60646145833</v>
      </c>
      <c r="H519" s="9" t="s">
        <v>1533</v>
      </c>
    </row>
    <row r="520" spans="1:8" x14ac:dyDescent="0.25">
      <c r="A520" s="75">
        <f>БД!A480</f>
        <v>478</v>
      </c>
      <c r="B520" s="4" t="str">
        <f>VLOOKUP(Просрочка!A520,БД!$A$2:$C$1970,2,FALSE)</f>
        <v xml:space="preserve"> ЦКТ 1</v>
      </c>
      <c r="C520" s="4" t="str">
        <f>VLOOKUP(Просрочка!A520,БД!$A$2:$C$1970,3,FALSE)</f>
        <v>манометр</v>
      </c>
      <c r="D520" s="4" t="str">
        <f>VLOOKUP(Просрочка!A520,БД!$A$2:$E$1970,5,FALSE)</f>
        <v xml:space="preserve">WIKA Ø100 </v>
      </c>
      <c r="E520" s="4">
        <f>VLOOKUP(Просрочка!A520,БД!$A$2:$M$1970,13,FALSE)</f>
        <v>0</v>
      </c>
      <c r="F520" s="8">
        <f>VLOOKUP(Просрочка!A520,БД!$A$2:$L$1970,12,FALSE)</f>
        <v>364</v>
      </c>
      <c r="G520" s="10">
        <f ca="1">VLOOKUP(Просрочка!A520,БД!$A$2:$J$1970,10,FALSE)</f>
        <v>-45442.60646145833</v>
      </c>
      <c r="H520" s="9" t="s">
        <v>1533</v>
      </c>
    </row>
    <row r="521" spans="1:8" hidden="1" x14ac:dyDescent="0.25">
      <c r="A521" s="75">
        <f>БД!A481</f>
        <v>479</v>
      </c>
      <c r="B521" s="4" t="str">
        <f>VLOOKUP(Просрочка!A521,БД!$A$2:$C$1970,2,FALSE)</f>
        <v xml:space="preserve"> ЦКТ 1</v>
      </c>
      <c r="C521" s="4" t="str">
        <f>VLOOKUP(Просрочка!A521,БД!$A$2:$C$1970,3,FALSE)</f>
        <v>манометр</v>
      </c>
      <c r="D521" s="4" t="str">
        <f>VLOOKUP(Просрочка!A521,БД!$A$2:$E$1970,5,FALSE)</f>
        <v>Handtmann Ø100</v>
      </c>
      <c r="E521" s="4">
        <f>VLOOKUP(Просрочка!A521,БД!$A$2:$M$1970,13,FALSE)</f>
        <v>0</v>
      </c>
      <c r="F521" s="8">
        <f>VLOOKUP(Просрочка!A521,БД!$A$2:$L$1970,12,FALSE)</f>
        <v>364</v>
      </c>
      <c r="G521" s="10">
        <f ca="1">VLOOKUP(Просрочка!A521,БД!$A$2:$J$1970,10,FALSE)</f>
        <v>-45442.60646145833</v>
      </c>
    </row>
    <row r="522" spans="1:8" hidden="1" x14ac:dyDescent="0.25">
      <c r="A522" s="75">
        <f>БД!A482</f>
        <v>480</v>
      </c>
      <c r="B522" s="4" t="str">
        <f>VLOOKUP(Просрочка!A522,БД!$A$2:$C$1970,2,FALSE)</f>
        <v xml:space="preserve"> ЦКТ 1</v>
      </c>
      <c r="C522" s="4" t="str">
        <f>VLOOKUP(Просрочка!A522,БД!$A$2:$C$1970,3,FALSE)</f>
        <v>манометр</v>
      </c>
      <c r="D522" s="4" t="str">
        <f>VLOOKUP(Просрочка!A522,БД!$A$2:$E$1970,5,FALSE)</f>
        <v>WIKA Ø40</v>
      </c>
      <c r="E522" s="4">
        <f>VLOOKUP(Просрочка!A522,БД!$A$2:$M$1970,13,FALSE)</f>
        <v>0</v>
      </c>
      <c r="F522" s="8">
        <f>VLOOKUP(Просрочка!A522,БД!$A$2:$L$1970,12,FALSE)</f>
        <v>364</v>
      </c>
      <c r="G522" s="10">
        <f ca="1">VLOOKUP(Просрочка!A522,БД!$A$2:$J$1970,10,FALSE)</f>
        <v>-45442.60646145833</v>
      </c>
    </row>
    <row r="523" spans="1:8" hidden="1" x14ac:dyDescent="0.25">
      <c r="A523" s="75">
        <f>БД!A483</f>
        <v>481</v>
      </c>
      <c r="B523" s="4" t="str">
        <f>VLOOKUP(Просрочка!A523,БД!$A$2:$C$1970,2,FALSE)</f>
        <v xml:space="preserve"> ЦКТ 1</v>
      </c>
      <c r="C523" s="4" t="str">
        <f>VLOOKUP(Просрочка!A523,БД!$A$2:$C$1970,3,FALSE)</f>
        <v>манометр</v>
      </c>
      <c r="D523" s="4" t="str">
        <f>VLOOKUP(Просрочка!A523,БД!$A$2:$E$1970,5,FALSE)</f>
        <v xml:space="preserve">WIKA Ø100 </v>
      </c>
      <c r="E523" s="4">
        <f>VLOOKUP(Просрочка!A523,БД!$A$2:$M$1970,13,FALSE)</f>
        <v>0</v>
      </c>
      <c r="F523" s="8">
        <f>VLOOKUP(Просрочка!A523,БД!$A$2:$L$1970,12,FALSE)</f>
        <v>364</v>
      </c>
      <c r="G523" s="10">
        <f ca="1">VLOOKUP(Просрочка!A523,БД!$A$2:$J$1970,10,FALSE)</f>
        <v>-45442.60646145833</v>
      </c>
    </row>
    <row r="524" spans="1:8" hidden="1" x14ac:dyDescent="0.25">
      <c r="A524" s="75">
        <f>БД!A484</f>
        <v>482</v>
      </c>
      <c r="B524" s="4" t="str">
        <f>VLOOKUP(Просрочка!A524,БД!$A$2:$C$1970,2,FALSE)</f>
        <v xml:space="preserve"> ЦКТ 1</v>
      </c>
      <c r="C524" s="4" t="str">
        <f>VLOOKUP(Просрочка!A524,БД!$A$2:$C$1970,3,FALSE)</f>
        <v>манометр</v>
      </c>
      <c r="D524" s="4" t="str">
        <f>VLOOKUP(Просрочка!A524,БД!$A$2:$E$1970,5,FALSE)</f>
        <v xml:space="preserve">WIKA Ø100 </v>
      </c>
      <c r="E524" s="4">
        <f>VLOOKUP(Просрочка!A524,БД!$A$2:$M$1970,13,FALSE)</f>
        <v>0</v>
      </c>
      <c r="F524" s="8">
        <f>VLOOKUP(Просрочка!A524,БД!$A$2:$L$1970,12,FALSE)</f>
        <v>364</v>
      </c>
      <c r="G524" s="10">
        <f ca="1">VLOOKUP(Просрочка!A524,БД!$A$2:$J$1970,10,FALSE)</f>
        <v>-45442.60646145833</v>
      </c>
    </row>
    <row r="525" spans="1:8" x14ac:dyDescent="0.25">
      <c r="A525" s="75">
        <f>БД!A485</f>
        <v>483</v>
      </c>
      <c r="B525" s="4" t="str">
        <f>VLOOKUP(Просрочка!A525,БД!$A$2:$C$1970,2,FALSE)</f>
        <v xml:space="preserve"> ЦКТ 1</v>
      </c>
      <c r="C525" s="4" t="str">
        <f>VLOOKUP(Просрочка!A525,БД!$A$2:$C$1970,3,FALSE)</f>
        <v>манометр</v>
      </c>
      <c r="D525" s="4" t="str">
        <f>VLOOKUP(Просрочка!A525,БД!$A$2:$E$1970,5,FALSE)</f>
        <v xml:space="preserve">WIKA Ø100 </v>
      </c>
      <c r="E525" s="4">
        <f>VLOOKUP(Просрочка!A525,БД!$A$2:$M$1970,13,FALSE)</f>
        <v>0</v>
      </c>
      <c r="F525" s="8">
        <f>VLOOKUP(Просрочка!A525,БД!$A$2:$L$1970,12,FALSE)</f>
        <v>364</v>
      </c>
      <c r="G525" s="10">
        <f ca="1">VLOOKUP(Просрочка!A525,БД!$A$2:$J$1970,10,FALSE)</f>
        <v>-45442.60646145833</v>
      </c>
    </row>
    <row r="526" spans="1:8" hidden="1" x14ac:dyDescent="0.25">
      <c r="A526" s="75">
        <f>БД!A486</f>
        <v>484</v>
      </c>
      <c r="B526" s="4" t="str">
        <f>VLOOKUP(Просрочка!A526,БД!$A$2:$C$1970,2,FALSE)</f>
        <v xml:space="preserve"> ЦКТ 1</v>
      </c>
      <c r="C526" s="4" t="str">
        <f>VLOOKUP(Просрочка!A526,БД!$A$2:$C$1970,3,FALSE)</f>
        <v>манометр</v>
      </c>
      <c r="D526" s="4" t="str">
        <f>VLOOKUP(Просрочка!A526,БД!$A$2:$E$1970,5,FALSE)</f>
        <v xml:space="preserve">TAH2 Ø100 </v>
      </c>
      <c r="E526" s="4">
        <f>VLOOKUP(Просрочка!A526,БД!$A$2:$M$1970,13,FALSE)</f>
        <v>0</v>
      </c>
      <c r="F526" s="8">
        <f>VLOOKUP(Просрочка!A526,БД!$A$2:$L$1970,12,FALSE)</f>
        <v>364</v>
      </c>
      <c r="G526" s="10">
        <f ca="1">VLOOKUP(Просрочка!A526,БД!$A$2:$J$1970,10,FALSE)</f>
        <v>-45442.60646145833</v>
      </c>
    </row>
    <row r="527" spans="1:8" hidden="1" x14ac:dyDescent="0.25">
      <c r="A527" s="75">
        <f>БД!A487</f>
        <v>485</v>
      </c>
      <c r="B527" s="4" t="str">
        <f>VLOOKUP(Просрочка!A527,БД!$A$2:$C$1970,2,FALSE)</f>
        <v xml:space="preserve"> ЦКТ 1</v>
      </c>
      <c r="C527" s="4" t="str">
        <f>VLOOKUP(Просрочка!A527,БД!$A$2:$C$1970,3,FALSE)</f>
        <v>манометр</v>
      </c>
      <c r="D527" s="4" t="str">
        <f>VLOOKUP(Просрочка!A527,БД!$A$2:$E$1970,5,FALSE)</f>
        <v xml:space="preserve">WIKA Ø40 </v>
      </c>
      <c r="E527" s="4">
        <f>VLOOKUP(Просрочка!A527,БД!$A$2:$M$1970,13,FALSE)</f>
        <v>0</v>
      </c>
      <c r="G527" s="10">
        <f ca="1">VLOOKUP(Просрочка!A527,БД!$A$2:$J$1970,10,FALSE)</f>
        <v>-45442.60646145833</v>
      </c>
    </row>
    <row r="528" spans="1:8" x14ac:dyDescent="0.25">
      <c r="A528" s="75">
        <f>БД!A488</f>
        <v>486</v>
      </c>
      <c r="B528" s="4" t="str">
        <f>VLOOKUP(Просрочка!A528,БД!$A$2:$C$1970,2,FALSE)</f>
        <v xml:space="preserve"> ЦКТ 1</v>
      </c>
      <c r="C528" s="4" t="str">
        <f>VLOOKUP(Просрочка!A528,БД!$A$2:$C$1970,3,FALSE)</f>
        <v>манометр</v>
      </c>
      <c r="D528" s="4" t="str">
        <f>VLOOKUP(Просрочка!A528,БД!$A$2:$E$1970,5,FALSE)</f>
        <v>Handtmann Ø100</v>
      </c>
      <c r="E528" s="4">
        <f>VLOOKUP(Просрочка!A528,БД!$A$2:$M$1970,13,FALSE)</f>
        <v>0</v>
      </c>
      <c r="F528" s="8">
        <f>VLOOKUP(Просрочка!A528,БД!$A$2:$L$1970,12,FALSE)</f>
        <v>364</v>
      </c>
      <c r="G528" s="10">
        <f ca="1">VLOOKUP(Просрочка!A528,БД!$A$2:$J$1970,10,FALSE)</f>
        <v>-45442.60646145833</v>
      </c>
    </row>
    <row r="529" spans="1:7" ht="45" x14ac:dyDescent="0.25">
      <c r="A529" s="75">
        <f>БД!A489</f>
        <v>487</v>
      </c>
      <c r="B529" s="4" t="str">
        <f>VLOOKUP(Просрочка!A529,БД!$A$2:$C$1970,2,FALSE)</f>
        <v>ЦКТ 1 дрожж. отд-ие</v>
      </c>
      <c r="C529" s="4" t="str">
        <f>VLOOKUP(Просрочка!A529,БД!$A$2:$C$1970,3,FALSE)</f>
        <v>манометр</v>
      </c>
      <c r="D529" s="4" t="str">
        <f>VLOOKUP(Просрочка!A529,БД!$A$2:$E$1970,5,FALSE)</f>
        <v xml:space="preserve">WIKA EN Ø100 </v>
      </c>
      <c r="E529" s="4">
        <f>VLOOKUP(Просрочка!A529,БД!$A$2:$M$1970,13,FALSE)</f>
        <v>0</v>
      </c>
      <c r="F529" s="8">
        <f>VLOOKUP(Просрочка!A529,БД!$A$2:$L$1970,12,FALSE)</f>
        <v>364</v>
      </c>
      <c r="G529" s="10">
        <f ca="1">VLOOKUP(Просрочка!A529,БД!$A$2:$J$1970,10,FALSE)</f>
        <v>-45442.60646145833</v>
      </c>
    </row>
    <row r="530" spans="1:7" ht="45" x14ac:dyDescent="0.25">
      <c r="A530" s="75">
        <f>БД!A490</f>
        <v>488</v>
      </c>
      <c r="B530" s="4" t="str">
        <f>VLOOKUP(Просрочка!A530,БД!$A$2:$C$1970,2,FALSE)</f>
        <v>ЦКТ 1 дрожж. отд-ие</v>
      </c>
      <c r="C530" s="4" t="str">
        <f>VLOOKUP(Просрочка!A530,БД!$A$2:$C$1970,3,FALSE)</f>
        <v>манометр</v>
      </c>
      <c r="D530" s="4" t="str">
        <f>VLOOKUP(Просрочка!A530,БД!$A$2:$E$1970,5,FALSE)</f>
        <v xml:space="preserve">PREMA Ø100 </v>
      </c>
      <c r="E530" s="4">
        <f>VLOOKUP(Просрочка!A530,БД!$A$2:$M$1970,13,FALSE)</f>
        <v>0</v>
      </c>
      <c r="F530" s="8">
        <f>VLOOKUP(Просрочка!A530,БД!$A$2:$L$1970,12,FALSE)</f>
        <v>364</v>
      </c>
      <c r="G530" s="10">
        <f ca="1">VLOOKUP(Просрочка!A530,БД!$A$2:$J$1970,10,FALSE)</f>
        <v>-45442.60646145833</v>
      </c>
    </row>
    <row r="531" spans="1:7" ht="45" x14ac:dyDescent="0.25">
      <c r="A531" s="75">
        <f>БД!A491</f>
        <v>489</v>
      </c>
      <c r="B531" s="4" t="str">
        <f>VLOOKUP(Просрочка!A531,БД!$A$2:$C$1970,2,FALSE)</f>
        <v>ЦКТ 1 дрожж. отд-ие</v>
      </c>
      <c r="C531" s="4" t="str">
        <f>VLOOKUP(Просрочка!A531,БД!$A$2:$C$1970,3,FALSE)</f>
        <v>манометр</v>
      </c>
      <c r="D531" s="4" t="str">
        <f>VLOOKUP(Просрочка!A531,БД!$A$2:$E$1970,5,FALSE)</f>
        <v xml:space="preserve">ПВУ Ø100 </v>
      </c>
      <c r="E531" s="4">
        <f>VLOOKUP(Просрочка!A531,БД!$A$2:$M$1970,13,FALSE)</f>
        <v>0</v>
      </c>
      <c r="F531" s="8">
        <f>VLOOKUP(Просрочка!A531,БД!$A$2:$L$1970,12,FALSE)</f>
        <v>364</v>
      </c>
      <c r="G531" s="10">
        <f ca="1">VLOOKUP(Просрочка!A531,БД!$A$2:$J$1970,10,FALSE)</f>
        <v>-45442.60646145833</v>
      </c>
    </row>
    <row r="532" spans="1:7" ht="90" hidden="1" x14ac:dyDescent="0.25">
      <c r="A532" s="75">
        <f>БД!A492</f>
        <v>490</v>
      </c>
      <c r="B532" s="4" t="str">
        <f>VLOOKUP(Просрочка!A532,БД!$A$2:$C$1970,2,FALSE)</f>
        <v>Танки хранения дрожжей 2-ое отд ЦКT</v>
      </c>
      <c r="C532" s="4" t="str">
        <f>VLOOKUP(Просрочка!A532,БД!$A$2:$C$1970,3,FALSE)</f>
        <v>манометр</v>
      </c>
      <c r="D532" s="4" t="str">
        <f>VLOOKUP(Просрочка!A532,БД!$A$2:$E$1970,5,FALSE)</f>
        <v xml:space="preserve">WIKA Ø40 </v>
      </c>
      <c r="E532" s="4">
        <f>VLOOKUP(Просрочка!A532,БД!$A$2:$M$1970,13,FALSE)</f>
        <v>0</v>
      </c>
      <c r="F532" s="8">
        <f>VLOOKUP(Просрочка!A532,БД!$A$2:$L$1970,12,FALSE)</f>
        <v>46094</v>
      </c>
      <c r="G532" s="10">
        <f ca="1">VLOOKUP(Просрочка!A532,БД!$A$2:$J$1970,10,FALSE)</f>
        <v>287.39353854166984</v>
      </c>
    </row>
    <row r="533" spans="1:7" ht="90" hidden="1" x14ac:dyDescent="0.25">
      <c r="A533" s="75">
        <f>БД!A493</f>
        <v>491</v>
      </c>
      <c r="B533" s="4" t="str">
        <f>VLOOKUP(Просрочка!A533,БД!$A$2:$C$1970,2,FALSE)</f>
        <v>Танк хранения дрожжей ЦКТ2</v>
      </c>
      <c r="C533" s="4" t="str">
        <f>VLOOKUP(Просрочка!A533,БД!$A$2:$C$1970,3,FALSE)</f>
        <v>манометр</v>
      </c>
      <c r="D533" s="4" t="str">
        <f>VLOOKUP(Просрочка!A533,БД!$A$2:$E$1970,5,FALSE)</f>
        <v xml:space="preserve">WIKA Ø100 </v>
      </c>
      <c r="E533" s="4">
        <f>VLOOKUP(Просрочка!A533,БД!$A$2:$M$1970,13,FALSE)</f>
        <v>0</v>
      </c>
      <c r="F533" s="8">
        <f>VLOOKUP(Просрочка!A533,БД!$A$2:$L$1970,12,FALSE)</f>
        <v>364</v>
      </c>
      <c r="G533" s="10">
        <f ca="1">VLOOKUP(Просрочка!A533,БД!$A$2:$J$1970,10,FALSE)</f>
        <v>-45442.60646145833</v>
      </c>
    </row>
    <row r="534" spans="1:7" ht="45" x14ac:dyDescent="0.25">
      <c r="A534" s="75">
        <f>БД!A494</f>
        <v>492</v>
      </c>
      <c r="B534" s="4" t="str">
        <f>VLOOKUP(Просрочка!A534,БД!$A$2:$C$1970,2,FALSE)</f>
        <v>ЦКТ 1 дрожж. отд-ие</v>
      </c>
      <c r="C534" s="4" t="str">
        <f>VLOOKUP(Просрочка!A534,БД!$A$2:$C$1970,3,FALSE)</f>
        <v>манометр</v>
      </c>
      <c r="D534" s="4" t="str">
        <f>VLOOKUP(Просрочка!A534,БД!$A$2:$E$1970,5,FALSE)</f>
        <v>EN Ø100</v>
      </c>
      <c r="E534" s="4">
        <f>VLOOKUP(Просрочка!A534,БД!$A$2:$M$1970,13,FALSE)</f>
        <v>0</v>
      </c>
      <c r="F534" s="8">
        <f>VLOOKUP(Просрочка!A534,БД!$A$2:$L$1970,12,FALSE)</f>
        <v>46141</v>
      </c>
      <c r="G534" s="10">
        <f ca="1">VLOOKUP(Просрочка!A534,БД!$A$2:$J$1970,10,FALSE)</f>
        <v>334.39353854166984</v>
      </c>
    </row>
    <row r="535" spans="1:7" ht="45" x14ac:dyDescent="0.25">
      <c r="A535" s="75">
        <f>БД!A495</f>
        <v>493</v>
      </c>
      <c r="B535" s="4" t="str">
        <f>VLOOKUP(Просрочка!A535,БД!$A$2:$C$1970,2,FALSE)</f>
        <v>ЦКТ 1 дрожж. отд-ие</v>
      </c>
      <c r="C535" s="4" t="str">
        <f>VLOOKUP(Просрочка!A535,БД!$A$2:$C$1970,3,FALSE)</f>
        <v>манометр</v>
      </c>
      <c r="D535" s="4" t="str">
        <f>VLOOKUP(Просрочка!A535,БД!$A$2:$E$1970,5,FALSE)</f>
        <v>EN Ø100</v>
      </c>
      <c r="E535" s="4">
        <f>VLOOKUP(Просрочка!A535,БД!$A$2:$M$1970,13,FALSE)</f>
        <v>0</v>
      </c>
      <c r="F535" s="8">
        <f>VLOOKUP(Просрочка!A535,БД!$A$2:$L$1970,12,FALSE)</f>
        <v>364</v>
      </c>
      <c r="G535" s="10">
        <f ca="1">VLOOKUP(Просрочка!A535,БД!$A$2:$J$1970,10,FALSE)</f>
        <v>-45442.60646145833</v>
      </c>
    </row>
    <row r="536" spans="1:7" ht="45" x14ac:dyDescent="0.25">
      <c r="A536" s="75">
        <f>БД!A496</f>
        <v>494</v>
      </c>
      <c r="B536" s="4" t="str">
        <f>VLOOKUP(Просрочка!A536,БД!$A$2:$C$1970,2,FALSE)</f>
        <v>ЦКТ 1 дрожж. отд-ие</v>
      </c>
      <c r="C536" s="4" t="str">
        <f>VLOOKUP(Просрочка!A536,БД!$A$2:$C$1970,3,FALSE)</f>
        <v>манометр</v>
      </c>
      <c r="D536" s="4" t="str">
        <f>VLOOKUP(Просрочка!A536,БД!$A$2:$E$1970,5,FALSE)</f>
        <v>OБМ Ø100</v>
      </c>
      <c r="E536" s="4">
        <f>VLOOKUP(Просрочка!A536,БД!$A$2:$M$1970,13,FALSE)</f>
        <v>0</v>
      </c>
      <c r="F536" s="8">
        <f>VLOOKUP(Просрочка!A536,БД!$A$2:$L$1970,12,FALSE)</f>
        <v>46141</v>
      </c>
      <c r="G536" s="10">
        <f ca="1">VLOOKUP(Просрочка!A536,БД!$A$2:$J$1970,10,FALSE)</f>
        <v>334.39353854166984</v>
      </c>
    </row>
    <row r="537" spans="1:7" ht="45" hidden="1" x14ac:dyDescent="0.25">
      <c r="A537" s="75">
        <f>БД!A497</f>
        <v>495</v>
      </c>
      <c r="B537" s="4" t="str">
        <f>VLOOKUP(Просрочка!A537,БД!$A$2:$C$1970,2,FALSE)</f>
        <v>ЦКТ 1 дрожж. отд-ие</v>
      </c>
      <c r="C537" s="4" t="str">
        <f>VLOOKUP(Просрочка!A537,БД!$A$2:$C$1970,3,FALSE)</f>
        <v>манометр</v>
      </c>
      <c r="D537" s="4" t="str">
        <f>VLOOKUP(Просрочка!A537,БД!$A$2:$E$1970,5,FALSE)</f>
        <v>МПЗ-У Ø100</v>
      </c>
      <c r="E537" s="4">
        <f>VLOOKUP(Просрочка!A537,БД!$A$2:$M$1970,13,FALSE)</f>
        <v>0</v>
      </c>
      <c r="F537" s="8">
        <f>VLOOKUP(Просрочка!A537,БД!$A$2:$L$1970,12,FALSE)</f>
        <v>364</v>
      </c>
      <c r="G537" s="10">
        <f ca="1">VLOOKUP(Просрочка!A537,БД!$A$2:$J$1970,10,FALSE)</f>
        <v>-45442.60646145833</v>
      </c>
    </row>
    <row r="538" spans="1:7" x14ac:dyDescent="0.25">
      <c r="A538" s="75">
        <f>БД!A498</f>
        <v>496</v>
      </c>
      <c r="B538" s="4" t="str">
        <f>VLOOKUP(Просрочка!A538,БД!$A$2:$C$1970,2,FALSE)</f>
        <v>ЦКТ 2</v>
      </c>
      <c r="C538" s="4" t="str">
        <f>VLOOKUP(Просрочка!A538,БД!$A$2:$C$1970,3,FALSE)</f>
        <v>манометр</v>
      </c>
      <c r="D538" s="4" t="str">
        <f>VLOOKUP(Просрочка!A538,БД!$A$2:$E$1970,5,FALSE)</f>
        <v xml:space="preserve">WIKA Ø100 </v>
      </c>
      <c r="E538" s="4">
        <f>VLOOKUP(Просрочка!A538,БД!$A$2:$M$1970,13,FALSE)</f>
        <v>0</v>
      </c>
      <c r="F538" s="8">
        <f>VLOOKUP(Просрочка!A538,БД!$A$2:$L$1970,12,FALSE)</f>
        <v>364</v>
      </c>
      <c r="G538" s="10">
        <f ca="1">VLOOKUP(Просрочка!A538,БД!$A$2:$J$1970,10,FALSE)</f>
        <v>-45442.60646145833</v>
      </c>
    </row>
    <row r="539" spans="1:7" x14ac:dyDescent="0.25">
      <c r="A539" s="75">
        <f>БД!A499</f>
        <v>497</v>
      </c>
      <c r="B539" s="4" t="str">
        <f>VLOOKUP(Просрочка!A539,БД!$A$2:$C$1970,2,FALSE)</f>
        <v>ЦКТ 2</v>
      </c>
      <c r="C539" s="4" t="str">
        <f>VLOOKUP(Просрочка!A539,БД!$A$2:$C$1970,3,FALSE)</f>
        <v>манометр</v>
      </c>
      <c r="D539" s="4" t="str">
        <f>VLOOKUP(Просрочка!A539,БД!$A$2:$E$1970,5,FALSE)</f>
        <v>Handtmann Ø100</v>
      </c>
      <c r="E539" s="4">
        <f>VLOOKUP(Просрочка!A539,БД!$A$2:$M$1970,13,FALSE)</f>
        <v>0</v>
      </c>
      <c r="F539" s="8">
        <f>VLOOKUP(Просрочка!A539,БД!$A$2:$L$1970,12,FALSE)</f>
        <v>364</v>
      </c>
      <c r="G539" s="10">
        <f ca="1">VLOOKUP(Просрочка!A539,БД!$A$2:$J$1970,10,FALSE)</f>
        <v>-45442.60646145833</v>
      </c>
    </row>
    <row r="540" spans="1:7" x14ac:dyDescent="0.25">
      <c r="A540" s="75">
        <f>БД!A500</f>
        <v>498</v>
      </c>
      <c r="B540" s="4" t="str">
        <f>VLOOKUP(Просрочка!A540,БД!$A$2:$C$1970,2,FALSE)</f>
        <v>ЦКТ 2</v>
      </c>
      <c r="C540" s="4" t="str">
        <f>VLOOKUP(Просрочка!A540,БД!$A$2:$C$1970,3,FALSE)</f>
        <v>манометр</v>
      </c>
      <c r="D540" s="4" t="str">
        <f>VLOOKUP(Просрочка!A540,БД!$A$2:$E$1970,5,FALSE)</f>
        <v xml:space="preserve">WIKA Ø100 </v>
      </c>
      <c r="E540" s="4">
        <f>VLOOKUP(Просрочка!A540,БД!$A$2:$M$1970,13,FALSE)</f>
        <v>0</v>
      </c>
      <c r="F540" s="8">
        <f>VLOOKUP(Просрочка!A540,БД!$A$2:$L$1970,12,FALSE)</f>
        <v>364</v>
      </c>
      <c r="G540" s="10">
        <f ca="1">VLOOKUP(Просрочка!A540,БД!$A$2:$J$1970,10,FALSE)</f>
        <v>-45442.60646145833</v>
      </c>
    </row>
    <row r="541" spans="1:7" hidden="1" x14ac:dyDescent="0.25">
      <c r="A541" s="75">
        <f>БД!A501</f>
        <v>499</v>
      </c>
      <c r="B541" s="4" t="str">
        <f>VLOOKUP(Просрочка!A541,БД!$A$2:$C$1970,2,FALSE)</f>
        <v>ЦКТ 2</v>
      </c>
      <c r="C541" s="4" t="str">
        <f>VLOOKUP(Просрочка!A541,БД!$A$2:$C$1970,3,FALSE)</f>
        <v>манометр</v>
      </c>
      <c r="D541" s="4" t="str">
        <f>VLOOKUP(Просрочка!A541,БД!$A$2:$E$1970,5,FALSE)</f>
        <v>Handtmann Ø100</v>
      </c>
      <c r="E541" s="4">
        <f>VLOOKUP(Просрочка!A541,БД!$A$2:$M$1970,13,FALSE)</f>
        <v>0</v>
      </c>
      <c r="F541" s="8">
        <f>VLOOKUP(Просрочка!A541,БД!$A$2:$L$1970,12,FALSE)</f>
        <v>364</v>
      </c>
      <c r="G541" s="10">
        <f ca="1">VLOOKUP(Просрочка!A541,БД!$A$2:$J$1970,10,FALSE)</f>
        <v>-45442.60646145833</v>
      </c>
    </row>
    <row r="542" spans="1:7" hidden="1" x14ac:dyDescent="0.25">
      <c r="A542" s="75">
        <f>БД!A502</f>
        <v>500</v>
      </c>
      <c r="B542" s="4" t="str">
        <f>VLOOKUP(Просрочка!A542,БД!$A$2:$C$1970,2,FALSE)</f>
        <v>ЦКТ 2</v>
      </c>
      <c r="C542" s="4" t="str">
        <f>VLOOKUP(Просрочка!A542,БД!$A$2:$C$1970,3,FALSE)</f>
        <v>манометр</v>
      </c>
      <c r="D542" s="4" t="str">
        <f>VLOOKUP(Просрочка!A542,БД!$A$2:$E$1970,5,FALSE)</f>
        <v xml:space="preserve">WIKA Ø100 </v>
      </c>
      <c r="E542" s="4">
        <f>VLOOKUP(Просрочка!A542,БД!$A$2:$M$1970,13,FALSE)</f>
        <v>0</v>
      </c>
      <c r="F542" s="8">
        <f>VLOOKUP(Просрочка!A542,БД!$A$2:$L$1970,12,FALSE)</f>
        <v>364</v>
      </c>
      <c r="G542" s="10">
        <f ca="1">VLOOKUP(Просрочка!A542,БД!$A$2:$J$1970,10,FALSE)</f>
        <v>-45442.60646145833</v>
      </c>
    </row>
    <row r="543" spans="1:7" hidden="1" x14ac:dyDescent="0.25">
      <c r="A543" s="75">
        <f>БД!A503</f>
        <v>501</v>
      </c>
      <c r="B543" s="4" t="str">
        <f>VLOOKUP(Просрочка!A543,БД!$A$2:$C$1970,2,FALSE)</f>
        <v>ЦКТ 2</v>
      </c>
      <c r="C543" s="4" t="str">
        <f>VLOOKUP(Просрочка!A543,БД!$A$2:$C$1970,3,FALSE)</f>
        <v>манометр</v>
      </c>
      <c r="D543" s="4" t="str">
        <f>VLOOKUP(Просрочка!A543,БД!$A$2:$E$1970,5,FALSE)</f>
        <v>Handtmann Ø100</v>
      </c>
      <c r="E543" s="4">
        <f>VLOOKUP(Просрочка!A543,БД!$A$2:$M$1970,13,FALSE)</f>
        <v>0</v>
      </c>
      <c r="F543" s="8">
        <f>VLOOKUP(Просрочка!A543,БД!$A$2:$L$1970,12,FALSE)</f>
        <v>364</v>
      </c>
      <c r="G543" s="10">
        <f ca="1">VLOOKUP(Просрочка!A543,БД!$A$2:$J$1970,10,FALSE)</f>
        <v>-45442.60646145833</v>
      </c>
    </row>
    <row r="544" spans="1:7" hidden="1" x14ac:dyDescent="0.25">
      <c r="A544" s="75">
        <f>БД!A504</f>
        <v>502</v>
      </c>
      <c r="B544" s="4" t="str">
        <f>VLOOKUP(Просрочка!A544,БД!$A$2:$C$1970,2,FALSE)</f>
        <v>ЦКТ 2</v>
      </c>
      <c r="C544" s="4" t="str">
        <f>VLOOKUP(Просрочка!A544,БД!$A$2:$C$1970,3,FALSE)</f>
        <v>манометр</v>
      </c>
      <c r="D544" s="4" t="str">
        <f>VLOOKUP(Просрочка!A544,БД!$A$2:$E$1970,5,FALSE)</f>
        <v xml:space="preserve">WIKA Ø100 </v>
      </c>
      <c r="E544" s="4">
        <f>VLOOKUP(Просрочка!A544,БД!$A$2:$M$1970,13,FALSE)</f>
        <v>0</v>
      </c>
      <c r="F544" s="8">
        <f>VLOOKUP(Просрочка!A544,БД!$A$2:$L$1970,12,FALSE)</f>
        <v>364</v>
      </c>
      <c r="G544" s="10">
        <f ca="1">VLOOKUP(Просрочка!A544,БД!$A$2:$J$1970,10,FALSE)</f>
        <v>-45442.60646145833</v>
      </c>
    </row>
    <row r="545" spans="1:8" x14ac:dyDescent="0.25">
      <c r="A545" s="75">
        <f>БД!A505</f>
        <v>503</v>
      </c>
      <c r="B545" s="4" t="str">
        <f>VLOOKUP(Просрочка!A545,БД!$A$2:$C$1970,2,FALSE)</f>
        <v>ЦКТ 2</v>
      </c>
      <c r="C545" s="4" t="str">
        <f>VLOOKUP(Просрочка!A545,БД!$A$2:$C$1970,3,FALSE)</f>
        <v>манометр</v>
      </c>
      <c r="D545" s="4" t="str">
        <f>VLOOKUP(Просрочка!A545,БД!$A$2:$E$1970,5,FALSE)</f>
        <v xml:space="preserve">WIKA Ø100 </v>
      </c>
      <c r="E545" s="4">
        <f>VLOOKUP(Просрочка!A545,БД!$A$2:$M$1970,13,FALSE)</f>
        <v>0</v>
      </c>
      <c r="F545" s="8">
        <f>VLOOKUP(Просрочка!A545,БД!$A$2:$L$1970,12,FALSE)</f>
        <v>364</v>
      </c>
      <c r="G545" s="10">
        <f ca="1">VLOOKUP(Просрочка!A545,БД!$A$2:$J$1970,10,FALSE)</f>
        <v>-45442.60646145833</v>
      </c>
      <c r="H545" s="4"/>
    </row>
    <row r="546" spans="1:8" hidden="1" x14ac:dyDescent="0.25">
      <c r="A546" s="75">
        <f>БД!A506</f>
        <v>504</v>
      </c>
      <c r="B546" s="4" t="str">
        <f>VLOOKUP(Просрочка!A546,БД!$A$2:$C$1970,2,FALSE)</f>
        <v>ЦКТ 2</v>
      </c>
      <c r="C546" s="4" t="str">
        <f>VLOOKUP(Просрочка!A546,БД!$A$2:$C$1970,3,FALSE)</f>
        <v>манометр</v>
      </c>
      <c r="D546" s="4" t="str">
        <f>VLOOKUP(Просрочка!A546,БД!$A$2:$E$1970,5,FALSE)</f>
        <v>Handtmann Ø100</v>
      </c>
      <c r="E546" s="4">
        <f>VLOOKUP(Просрочка!A546,БД!$A$2:$M$1970,13,FALSE)</f>
        <v>0</v>
      </c>
      <c r="F546" s="8">
        <f>VLOOKUP(Просрочка!A546,БД!$A$2:$L$1970,12,FALSE)</f>
        <v>364</v>
      </c>
      <c r="G546" s="10">
        <f ca="1">VLOOKUP(Просрочка!A546,БД!$A$2:$J$1970,10,FALSE)</f>
        <v>-45442.60646145833</v>
      </c>
    </row>
    <row r="547" spans="1:8" hidden="1" x14ac:dyDescent="0.25">
      <c r="A547" s="75">
        <f>БД!A507</f>
        <v>505</v>
      </c>
      <c r="B547" s="4" t="str">
        <f>VLOOKUP(Просрочка!A547,БД!$A$2:$C$1970,2,FALSE)</f>
        <v>ЦКТ 2</v>
      </c>
      <c r="C547" s="4" t="str">
        <f>VLOOKUP(Просрочка!A547,БД!$A$2:$C$1970,3,FALSE)</f>
        <v>манометр</v>
      </c>
      <c r="D547" s="4" t="str">
        <f>VLOOKUP(Просрочка!A547,БД!$A$2:$E$1970,5,FALSE)</f>
        <v>Handtmann Ø100</v>
      </c>
      <c r="E547" s="4">
        <f>VLOOKUP(Просрочка!A547,БД!$A$2:$M$1970,13,FALSE)</f>
        <v>0</v>
      </c>
      <c r="F547" s="8">
        <f>VLOOKUP(Просрочка!A547,БД!$A$2:$L$1970,12,FALSE)</f>
        <v>364</v>
      </c>
      <c r="G547" s="10">
        <f ca="1">VLOOKUP(Просрочка!A547,БД!$A$2:$J$1970,10,FALSE)</f>
        <v>-45442.60646145833</v>
      </c>
    </row>
    <row r="548" spans="1:8" x14ac:dyDescent="0.25">
      <c r="A548" s="75">
        <f>БД!A508</f>
        <v>506</v>
      </c>
      <c r="B548" s="4" t="str">
        <f>VLOOKUP(Просрочка!A548,БД!$A$2:$C$1970,2,FALSE)</f>
        <v>ЦКТ 2</v>
      </c>
      <c r="C548" s="4" t="str">
        <f>VLOOKUP(Просрочка!A548,БД!$A$2:$C$1970,3,FALSE)</f>
        <v>манометр</v>
      </c>
      <c r="D548" s="4" t="str">
        <f>VLOOKUP(Просрочка!A548,БД!$A$2:$E$1970,5,FALSE)</f>
        <v>Handtmann Ø100</v>
      </c>
      <c r="E548" s="4">
        <f>VLOOKUP(Просрочка!A548,БД!$A$2:$M$1970,13,FALSE)</f>
        <v>0</v>
      </c>
      <c r="F548" s="8">
        <f>VLOOKUP(Просрочка!A548,БД!$A$2:$L$1970,12,FALSE)</f>
        <v>46140</v>
      </c>
      <c r="G548" s="10">
        <f ca="1">VLOOKUP(Просрочка!A548,БД!$A$2:$J$1970,10,FALSE)</f>
        <v>333.39353854166984</v>
      </c>
      <c r="H548" s="77" t="s">
        <v>1557</v>
      </c>
    </row>
    <row r="549" spans="1:8" x14ac:dyDescent="0.25">
      <c r="A549" s="75">
        <f>БД!A509</f>
        <v>507</v>
      </c>
      <c r="B549" s="4" t="str">
        <f>VLOOKUP(Просрочка!A549,БД!$A$2:$C$1970,2,FALSE)</f>
        <v>ЦКТ 2</v>
      </c>
      <c r="C549" s="4" t="str">
        <f>VLOOKUP(Просрочка!A549,БД!$A$2:$C$1970,3,FALSE)</f>
        <v>манометр</v>
      </c>
      <c r="D549" s="4" t="str">
        <f>VLOOKUP(Просрочка!A549,БД!$A$2:$E$1970,5,FALSE)</f>
        <v xml:space="preserve">WIKA Ø100 </v>
      </c>
      <c r="E549" s="4">
        <f>VLOOKUP(Просрочка!A549,БД!$A$2:$M$1970,13,FALSE)</f>
        <v>0</v>
      </c>
      <c r="F549" s="8">
        <f>VLOOKUP(Просрочка!A549,БД!$A$2:$L$1970,12,FALSE)</f>
        <v>46140</v>
      </c>
      <c r="G549" s="10">
        <f ca="1">VLOOKUP(Просрочка!A549,БД!$A$2:$J$1970,10,FALSE)</f>
        <v>333.39353854166984</v>
      </c>
      <c r="H549" s="77" t="s">
        <v>1558</v>
      </c>
    </row>
    <row r="550" spans="1:8" x14ac:dyDescent="0.25">
      <c r="A550" s="75">
        <f>БД!A510</f>
        <v>508</v>
      </c>
      <c r="B550" s="4" t="str">
        <f>VLOOKUP(Просрочка!A550,БД!$A$2:$C$1970,2,FALSE)</f>
        <v>ЦКТ 2</v>
      </c>
      <c r="C550" s="4" t="str">
        <f>VLOOKUP(Просрочка!A550,БД!$A$2:$C$1970,3,FALSE)</f>
        <v>манометр</v>
      </c>
      <c r="D550" s="4" t="str">
        <f>VLOOKUP(Просрочка!A550,БД!$A$2:$E$1970,5,FALSE)</f>
        <v>Handtmann Ø100</v>
      </c>
      <c r="E550" s="4">
        <f>VLOOKUP(Просрочка!A550,БД!$A$2:$M$1970,13,FALSE)</f>
        <v>0</v>
      </c>
      <c r="F550" s="8">
        <f>VLOOKUP(Просрочка!A550,БД!$A$2:$L$1970,12,FALSE)</f>
        <v>46140</v>
      </c>
      <c r="G550" s="10">
        <f ca="1">VLOOKUP(Просрочка!A550,БД!$A$2:$J$1970,10,FALSE)</f>
        <v>333.39353854166984</v>
      </c>
      <c r="H550" s="77" t="s">
        <v>1559</v>
      </c>
    </row>
    <row r="551" spans="1:8" x14ac:dyDescent="0.25">
      <c r="A551" s="75">
        <f>БД!A511</f>
        <v>509</v>
      </c>
      <c r="B551" s="4" t="str">
        <f>VLOOKUP(Просрочка!A551,БД!$A$2:$C$1970,2,FALSE)</f>
        <v>ЦКТ 2</v>
      </c>
      <c r="C551" s="4" t="str">
        <f>VLOOKUP(Просрочка!A551,БД!$A$2:$C$1970,3,FALSE)</f>
        <v>манометр</v>
      </c>
      <c r="D551" s="4" t="str">
        <f>VLOOKUP(Просрочка!A551,БД!$A$2:$E$1970,5,FALSE)</f>
        <v xml:space="preserve">WIKA Ø100 </v>
      </c>
      <c r="E551" s="4">
        <f>VLOOKUP(Просрочка!A551,БД!$A$2:$M$1970,13,FALSE)</f>
        <v>0</v>
      </c>
      <c r="F551" s="8">
        <f>VLOOKUP(Просрочка!A551,БД!$A$2:$L$1970,12,FALSE)</f>
        <v>364</v>
      </c>
      <c r="G551" s="10">
        <f ca="1">VLOOKUP(Просрочка!A551,БД!$A$2:$J$1970,10,FALSE)</f>
        <v>-45442.60646145833</v>
      </c>
      <c r="H551" s="77" t="s">
        <v>1560</v>
      </c>
    </row>
    <row r="552" spans="1:8" x14ac:dyDescent="0.25">
      <c r="A552" s="75">
        <f>БД!A512</f>
        <v>510</v>
      </c>
      <c r="B552" s="4" t="str">
        <f>VLOOKUP(Просрочка!A552,БД!$A$2:$C$1970,2,FALSE)</f>
        <v>ЦКТ 2</v>
      </c>
      <c r="C552" s="4" t="str">
        <f>VLOOKUP(Просрочка!A552,БД!$A$2:$C$1970,3,FALSE)</f>
        <v>манометр</v>
      </c>
      <c r="D552" s="4" t="str">
        <f>VLOOKUP(Просрочка!A552,БД!$A$2:$E$1970,5,FALSE)</f>
        <v>Handtmann Ø100</v>
      </c>
      <c r="E552" s="4">
        <f>VLOOKUP(Просрочка!A552,БД!$A$2:$M$1970,13,FALSE)</f>
        <v>0</v>
      </c>
      <c r="F552" s="8">
        <f>VLOOKUP(Просрочка!A552,БД!$A$2:$L$1970,12,FALSE)</f>
        <v>364</v>
      </c>
      <c r="G552" s="10">
        <f ca="1">VLOOKUP(Просрочка!A552,БД!$A$2:$J$1970,10,FALSE)</f>
        <v>-45442.60646145833</v>
      </c>
      <c r="H552" s="77" t="s">
        <v>1561</v>
      </c>
    </row>
    <row r="553" spans="1:8" x14ac:dyDescent="0.25">
      <c r="A553" s="75">
        <f>БД!A513</f>
        <v>511</v>
      </c>
      <c r="B553" s="4" t="str">
        <f>VLOOKUP(Просрочка!A553,БД!$A$2:$C$1970,2,FALSE)</f>
        <v>ЦКТ 2</v>
      </c>
      <c r="C553" s="4" t="str">
        <f>VLOOKUP(Просрочка!A553,БД!$A$2:$C$1970,3,FALSE)</f>
        <v>манометр</v>
      </c>
      <c r="D553" s="4" t="str">
        <f>VLOOKUP(Просрочка!A553,БД!$A$2:$E$1970,5,FALSE)</f>
        <v>Hengesbach Ø100</v>
      </c>
      <c r="E553" s="4">
        <f>VLOOKUP(Просрочка!A553,БД!$A$2:$M$1970,13,FALSE)</f>
        <v>0</v>
      </c>
      <c r="F553" s="8">
        <f>VLOOKUP(Просрочка!A553,БД!$A$2:$L$1970,12,FALSE)</f>
        <v>364</v>
      </c>
      <c r="G553" s="10">
        <f ca="1">VLOOKUP(Просрочка!A553,БД!$A$2:$J$1970,10,FALSE)</f>
        <v>-45442.60646145833</v>
      </c>
      <c r="H553" s="77" t="s">
        <v>1562</v>
      </c>
    </row>
    <row r="554" spans="1:8" hidden="1" x14ac:dyDescent="0.25">
      <c r="A554" s="75">
        <f>БД!A514</f>
        <v>512</v>
      </c>
      <c r="B554" s="4" t="str">
        <f>VLOOKUP(Просрочка!A554,БД!$A$2:$C$1970,2,FALSE)</f>
        <v>ЦКТ 2</v>
      </c>
      <c r="C554" s="4" t="str">
        <f>VLOOKUP(Просрочка!A554,БД!$A$2:$C$1970,3,FALSE)</f>
        <v>манометр</v>
      </c>
      <c r="D554" s="4" t="str">
        <f>VLOOKUP(Просрочка!A554,БД!$A$2:$E$1970,5,FALSE)</f>
        <v>Handtmann Ø100</v>
      </c>
      <c r="E554" s="4">
        <f>VLOOKUP(Просрочка!A554,БД!$A$2:$M$1970,13,FALSE)</f>
        <v>0</v>
      </c>
      <c r="F554" s="8">
        <f>VLOOKUP(Просрочка!A554,БД!$A$2:$L$1970,12,FALSE)</f>
        <v>364</v>
      </c>
      <c r="G554" s="10">
        <f ca="1">VLOOKUP(Просрочка!A554,БД!$A$2:$J$1970,10,FALSE)</f>
        <v>-45442.60646145833</v>
      </c>
    </row>
    <row r="555" spans="1:8" hidden="1" x14ac:dyDescent="0.25">
      <c r="A555" s="75">
        <f>БД!A515</f>
        <v>513</v>
      </c>
      <c r="B555" s="4" t="str">
        <f>VLOOKUP(Просрочка!A555,БД!$A$2:$C$1970,2,FALSE)</f>
        <v>ЦКТ 2</v>
      </c>
      <c r="C555" s="4" t="str">
        <f>VLOOKUP(Просрочка!A555,БД!$A$2:$C$1970,3,FALSE)</f>
        <v>манометр</v>
      </c>
      <c r="D555" s="4" t="str">
        <f>VLOOKUP(Просрочка!A555,БД!$A$2:$E$1970,5,FALSE)</f>
        <v xml:space="preserve">EN Ø100 </v>
      </c>
      <c r="E555" s="4">
        <f>VLOOKUP(Просрочка!A555,БД!$A$2:$M$1970,13,FALSE)</f>
        <v>0</v>
      </c>
      <c r="F555" s="8">
        <f>VLOOKUP(Просрочка!A555,БД!$A$2:$L$1970,12,FALSE)</f>
        <v>364</v>
      </c>
      <c r="G555" s="10">
        <f ca="1">VLOOKUP(Просрочка!A555,БД!$A$2:$J$1970,10,FALSE)</f>
        <v>-45442.60646145833</v>
      </c>
    </row>
    <row r="556" spans="1:8" hidden="1" x14ac:dyDescent="0.25">
      <c r="A556" s="75">
        <f>БД!A516</f>
        <v>514</v>
      </c>
      <c r="B556" s="4" t="str">
        <f>VLOOKUP(Просрочка!A556,БД!$A$2:$C$1970,2,FALSE)</f>
        <v>ЦКТ 3</v>
      </c>
      <c r="C556" s="4" t="str">
        <f>VLOOKUP(Просрочка!A556,БД!$A$2:$C$1970,3,FALSE)</f>
        <v>манометр</v>
      </c>
      <c r="D556" s="4" t="str">
        <f>VLOOKUP(Просрочка!A556,БД!$A$2:$E$1970,5,FALSE)</f>
        <v>EN Ø100</v>
      </c>
      <c r="E556" s="4">
        <f>VLOOKUP(Просрочка!A556,БД!$A$2:$M$1970,13,FALSE)</f>
        <v>0</v>
      </c>
      <c r="F556" s="8">
        <f>VLOOKUP(Просрочка!A556,БД!$A$2:$L$1970,12,FALSE)</f>
        <v>364</v>
      </c>
      <c r="G556" s="10">
        <f ca="1">VLOOKUP(Просрочка!A556,БД!$A$2:$J$1970,10,FALSE)</f>
        <v>-45442.60646145833</v>
      </c>
    </row>
    <row r="557" spans="1:8" hidden="1" x14ac:dyDescent="0.25">
      <c r="A557" s="75">
        <f>БД!A517</f>
        <v>515</v>
      </c>
      <c r="B557" s="4" t="str">
        <f>VLOOKUP(Просрочка!A557,БД!$A$2:$C$1970,2,FALSE)</f>
        <v>ЦКТ 3</v>
      </c>
      <c r="C557" s="4" t="str">
        <f>VLOOKUP(Просрочка!A557,БД!$A$2:$C$1970,3,FALSE)</f>
        <v>манометр</v>
      </c>
      <c r="D557" s="4" t="str">
        <f>VLOOKUP(Просрочка!A557,БД!$A$2:$E$1970,5,FALSE)</f>
        <v>EN Ø100</v>
      </c>
      <c r="E557" s="4">
        <f>VLOOKUP(Просрочка!A557,БД!$A$2:$M$1970,13,FALSE)</f>
        <v>0</v>
      </c>
      <c r="F557" s="8">
        <f>VLOOKUP(Просрочка!A557,БД!$A$2:$L$1970,12,FALSE)</f>
        <v>364</v>
      </c>
      <c r="G557" s="10">
        <f ca="1">VLOOKUP(Просрочка!A557,БД!$A$2:$J$1970,10,FALSE)</f>
        <v>-45442.60646145833</v>
      </c>
      <c r="H557" s="4" t="s">
        <v>1533</v>
      </c>
    </row>
    <row r="558" spans="1:8" hidden="1" x14ac:dyDescent="0.25">
      <c r="A558" s="75">
        <f>БД!A518</f>
        <v>516</v>
      </c>
      <c r="B558" s="4" t="str">
        <f>VLOOKUP(Просрочка!A558,БД!$A$2:$C$1970,2,FALSE)</f>
        <v>ЦКТ 3</v>
      </c>
      <c r="C558" s="4" t="str">
        <f>VLOOKUP(Просрочка!A558,БД!$A$2:$C$1970,3,FALSE)</f>
        <v>манометр</v>
      </c>
      <c r="D558" s="4" t="str">
        <f>VLOOKUP(Просрочка!A558,БД!$A$2:$E$1970,5,FALSE)</f>
        <v>EN Ø100</v>
      </c>
      <c r="E558" s="4">
        <f>VLOOKUP(Просрочка!A558,БД!$A$2:$M$1970,13,FALSE)</f>
        <v>0</v>
      </c>
      <c r="F558" s="8">
        <f>VLOOKUP(Просрочка!A558,БД!$A$2:$L$1970,12,FALSE)</f>
        <v>364</v>
      </c>
      <c r="G558" s="10">
        <f ca="1">VLOOKUP(Просрочка!A558,БД!$A$2:$J$1970,10,FALSE)</f>
        <v>-45442.60646145833</v>
      </c>
      <c r="H558" s="4"/>
    </row>
    <row r="559" spans="1:8" hidden="1" x14ac:dyDescent="0.25">
      <c r="A559" s="75">
        <f>БД!A519</f>
        <v>517</v>
      </c>
      <c r="B559" s="4" t="str">
        <f>VLOOKUP(Просрочка!A559,БД!$A$2:$C$1970,2,FALSE)</f>
        <v>ЦКТ 3</v>
      </c>
      <c r="C559" s="4" t="str">
        <f>VLOOKUP(Просрочка!A559,БД!$A$2:$C$1970,3,FALSE)</f>
        <v>манометр</v>
      </c>
      <c r="D559" s="4" t="str">
        <f>VLOOKUP(Просрочка!A559,БД!$A$2:$E$1970,5,FALSE)</f>
        <v>EN Ø100</v>
      </c>
      <c r="E559" s="4">
        <f>VLOOKUP(Просрочка!A559,БД!$A$2:$M$1970,13,FALSE)</f>
        <v>0</v>
      </c>
      <c r="F559" s="8">
        <f>VLOOKUP(Просрочка!A559,БД!$A$2:$L$1970,12,FALSE)</f>
        <v>364</v>
      </c>
      <c r="G559" s="10">
        <f ca="1">VLOOKUP(Просрочка!A559,БД!$A$2:$J$1970,10,FALSE)</f>
        <v>-45442.60646145833</v>
      </c>
      <c r="H559" s="4"/>
    </row>
    <row r="560" spans="1:8" hidden="1" x14ac:dyDescent="0.25">
      <c r="A560" s="75">
        <f>БД!A520</f>
        <v>518</v>
      </c>
      <c r="B560" s="4" t="str">
        <f>VLOOKUP(Просрочка!A560,БД!$A$2:$C$1970,2,FALSE)</f>
        <v>ЦКТ 3</v>
      </c>
      <c r="C560" s="4" t="str">
        <f>VLOOKUP(Просрочка!A560,БД!$A$2:$C$1970,3,FALSE)</f>
        <v>манометр</v>
      </c>
      <c r="D560" s="4" t="str">
        <f>VLOOKUP(Просрочка!A560,БД!$A$2:$E$1970,5,FALSE)</f>
        <v>DIN Ø60</v>
      </c>
      <c r="E560" s="4">
        <f>VLOOKUP(Просрочка!A560,БД!$A$2:$M$1970,13,FALSE)</f>
        <v>0</v>
      </c>
      <c r="F560" s="8">
        <f>VLOOKUP(Просрочка!A560,БД!$A$2:$L$1970,12,FALSE)</f>
        <v>364</v>
      </c>
      <c r="G560" s="10">
        <f ca="1">VLOOKUP(Просрочка!A560,БД!$A$2:$J$1970,10,FALSE)</f>
        <v>-45442.60646145833</v>
      </c>
      <c r="H560" s="4" t="s">
        <v>1533</v>
      </c>
    </row>
    <row r="561" spans="1:8" hidden="1" x14ac:dyDescent="0.25">
      <c r="A561" s="75">
        <f>БД!A521</f>
        <v>519</v>
      </c>
      <c r="B561" s="4" t="str">
        <f>VLOOKUP(Просрочка!A561,БД!$A$2:$C$1970,2,FALSE)</f>
        <v>ЦКТ 3</v>
      </c>
      <c r="C561" s="4" t="str">
        <f>VLOOKUP(Просрочка!A561,БД!$A$2:$C$1970,3,FALSE)</f>
        <v>манометр</v>
      </c>
      <c r="D561" s="4" t="str">
        <f>VLOOKUP(Просрочка!A561,БД!$A$2:$E$1970,5,FALSE)</f>
        <v>DIN Ø60</v>
      </c>
      <c r="E561" s="4">
        <f>VLOOKUP(Просрочка!A561,БД!$A$2:$M$1970,13,FALSE)</f>
        <v>0</v>
      </c>
      <c r="F561" s="8">
        <f>VLOOKUP(Просрочка!A561,БД!$A$2:$L$1970,12,FALSE)</f>
        <v>364</v>
      </c>
      <c r="G561" s="10">
        <f ca="1">VLOOKUP(Просрочка!A561,БД!$A$2:$J$1970,10,FALSE)</f>
        <v>-45442.60646145833</v>
      </c>
      <c r="H561" s="4"/>
    </row>
    <row r="562" spans="1:8" hidden="1" x14ac:dyDescent="0.25">
      <c r="A562" s="75">
        <f>БД!A522</f>
        <v>520</v>
      </c>
      <c r="B562" s="4" t="str">
        <f>VLOOKUP(Просрочка!A562,БД!$A$2:$C$1970,2,FALSE)</f>
        <v>ЦКТ 3</v>
      </c>
      <c r="C562" s="4" t="str">
        <f>VLOOKUP(Просрочка!A562,БД!$A$2:$C$1970,3,FALSE)</f>
        <v>манометр</v>
      </c>
      <c r="D562" s="4" t="str">
        <f>VLOOKUP(Просрочка!A562,БД!$A$2:$E$1970,5,FALSE)</f>
        <v>EN Ø100</v>
      </c>
      <c r="E562" s="4">
        <f>VLOOKUP(Просрочка!A562,БД!$A$2:$M$1970,13,FALSE)</f>
        <v>0</v>
      </c>
      <c r="F562" s="8">
        <f>VLOOKUP(Просрочка!A562,БД!$A$2:$L$1970,12,FALSE)</f>
        <v>364</v>
      </c>
      <c r="G562" s="10">
        <f ca="1">VLOOKUP(Просрочка!A562,БД!$A$2:$J$1970,10,FALSE)</f>
        <v>-45442.60646145833</v>
      </c>
    </row>
    <row r="563" spans="1:8" hidden="1" x14ac:dyDescent="0.25">
      <c r="A563" s="75">
        <f>БД!A523</f>
        <v>521</v>
      </c>
      <c r="B563" s="4" t="str">
        <f>VLOOKUP(Просрочка!A563,БД!$A$2:$C$1970,2,FALSE)</f>
        <v>ЦКТ 3</v>
      </c>
      <c r="C563" s="4" t="str">
        <f>VLOOKUP(Просрочка!A563,БД!$A$2:$C$1970,3,FALSE)</f>
        <v>манометр</v>
      </c>
      <c r="D563" s="4" t="str">
        <f>VLOOKUP(Просрочка!A563,БД!$A$2:$E$1970,5,FALSE)</f>
        <v>EN Ø100</v>
      </c>
      <c r="E563" s="4">
        <f>VLOOKUP(Просрочка!A563,БД!$A$2:$M$1970,13,FALSE)</f>
        <v>0</v>
      </c>
      <c r="F563" s="8">
        <f>VLOOKUP(Просрочка!A563,БД!$A$2:$L$1970,12,FALSE)</f>
        <v>364</v>
      </c>
      <c r="G563" s="10">
        <f ca="1">VLOOKUP(Просрочка!A563,БД!$A$2:$J$1970,10,FALSE)</f>
        <v>-45442.60646145833</v>
      </c>
    </row>
    <row r="564" spans="1:8" hidden="1" x14ac:dyDescent="0.25">
      <c r="A564" s="75">
        <f>БД!A524</f>
        <v>522</v>
      </c>
      <c r="B564" s="4" t="str">
        <f>VLOOKUP(Просрочка!A564,БД!$A$2:$C$1970,2,FALSE)</f>
        <v>ЦКТ 2</v>
      </c>
      <c r="C564" s="4" t="str">
        <f>VLOOKUP(Просрочка!A564,БД!$A$2:$C$1970,3,FALSE)</f>
        <v>манометр</v>
      </c>
      <c r="D564" s="4" t="str">
        <f>VLOOKUP(Просрочка!A564,БД!$A$2:$E$1970,5,FALSE)</f>
        <v>Hengesbach Ø100</v>
      </c>
      <c r="E564" s="4">
        <f>VLOOKUP(Просрочка!A564,БД!$A$2:$M$1970,13,FALSE)</f>
        <v>0</v>
      </c>
      <c r="F564" s="8">
        <f>VLOOKUP(Просрочка!A564,БД!$A$2:$L$1970,12,FALSE)</f>
        <v>364</v>
      </c>
      <c r="G564" s="10">
        <f ca="1">VLOOKUP(Просрочка!A564,БД!$A$2:$J$1970,10,FALSE)</f>
        <v>-45442.60646145833</v>
      </c>
    </row>
    <row r="565" spans="1:8" hidden="1" x14ac:dyDescent="0.25">
      <c r="A565" s="75">
        <f>БД!A525</f>
        <v>523</v>
      </c>
      <c r="B565" s="4" t="str">
        <f>VLOOKUP(Просрочка!A565,БД!$A$2:$C$1970,2,FALSE)</f>
        <v>ЦКТ 2</v>
      </c>
      <c r="C565" s="4" t="str">
        <f>VLOOKUP(Просрочка!A565,БД!$A$2:$C$1970,3,FALSE)</f>
        <v>манометр</v>
      </c>
      <c r="D565" s="4" t="str">
        <f>VLOOKUP(Просрочка!A565,БД!$A$2:$E$1970,5,FALSE)</f>
        <v xml:space="preserve">WIKA Ø100 </v>
      </c>
      <c r="E565" s="4">
        <f>VLOOKUP(Просрочка!A565,БД!$A$2:$M$1970,13,FALSE)</f>
        <v>0</v>
      </c>
      <c r="F565" s="8">
        <f>VLOOKUP(Просрочка!A565,БД!$A$2:$L$1970,12,FALSE)</f>
        <v>364</v>
      </c>
      <c r="G565" s="10">
        <f ca="1">VLOOKUP(Просрочка!A565,БД!$A$2:$J$1970,10,FALSE)</f>
        <v>-45442.60646145833</v>
      </c>
    </row>
    <row r="566" spans="1:8" hidden="1" x14ac:dyDescent="0.25">
      <c r="A566" s="75">
        <f>БД!A526</f>
        <v>524</v>
      </c>
      <c r="B566" s="4" t="str">
        <f>VLOOKUP(Просрочка!A566,БД!$A$2:$C$1970,2,FALSE)</f>
        <v>ЦКТ 2</v>
      </c>
      <c r="C566" s="4" t="str">
        <f>VLOOKUP(Просрочка!A566,БД!$A$2:$C$1970,3,FALSE)</f>
        <v>манометр</v>
      </c>
      <c r="D566" s="4" t="str">
        <f>VLOOKUP(Просрочка!A566,БД!$A$2:$E$1970,5,FALSE)</f>
        <v xml:space="preserve">WIKA Ø100 </v>
      </c>
      <c r="E566" s="4">
        <f>VLOOKUP(Просрочка!A566,БД!$A$2:$M$1970,13,FALSE)</f>
        <v>0</v>
      </c>
      <c r="F566" s="8">
        <f>VLOOKUP(Просрочка!A566,БД!$A$2:$L$1970,12,FALSE)</f>
        <v>364</v>
      </c>
      <c r="G566" s="10">
        <f ca="1">VLOOKUP(Просрочка!A566,БД!$A$2:$J$1970,10,FALSE)</f>
        <v>-45442.60646145833</v>
      </c>
    </row>
    <row r="567" spans="1:8" hidden="1" x14ac:dyDescent="0.25">
      <c r="A567" s="75">
        <f>БД!A527</f>
        <v>525</v>
      </c>
      <c r="B567" s="4" t="str">
        <f>VLOOKUP(Просрочка!A567,БД!$A$2:$C$1970,2,FALSE)</f>
        <v>ЦКТ 2</v>
      </c>
      <c r="C567" s="4" t="str">
        <f>VLOOKUP(Просрочка!A567,БД!$A$2:$C$1970,3,FALSE)</f>
        <v>манометр</v>
      </c>
      <c r="D567" s="4" t="str">
        <f>VLOOKUP(Просрочка!A567,БД!$A$2:$E$1970,5,FALSE)</f>
        <v xml:space="preserve">WIKA Ø100 </v>
      </c>
      <c r="E567" s="4">
        <f>VLOOKUP(Просрочка!A567,БД!$A$2:$M$1970,13,FALSE)</f>
        <v>0</v>
      </c>
      <c r="F567" s="8">
        <f>VLOOKUP(Просрочка!A567,БД!$A$2:$L$1970,12,FALSE)</f>
        <v>46140</v>
      </c>
      <c r="G567" s="10">
        <f ca="1">VLOOKUP(Просрочка!A567,БД!$A$2:$J$1970,10,FALSE)</f>
        <v>333.39353854166984</v>
      </c>
    </row>
    <row r="568" spans="1:8" hidden="1" x14ac:dyDescent="0.25">
      <c r="A568" s="75">
        <f>БД!A528</f>
        <v>526</v>
      </c>
      <c r="B568" s="4" t="str">
        <f>VLOOKUP(Просрочка!A568,БД!$A$2:$C$1970,2,FALSE)</f>
        <v>ЦКТ 2</v>
      </c>
      <c r="C568" s="4" t="str">
        <f>VLOOKUP(Просрочка!A568,БД!$A$2:$C$1970,3,FALSE)</f>
        <v>манометр</v>
      </c>
      <c r="D568" s="4" t="str">
        <f>VLOOKUP(Просрочка!A568,БД!$A$2:$E$1970,5,FALSE)</f>
        <v>Hengesbach Ø100</v>
      </c>
      <c r="E568" s="4">
        <f>VLOOKUP(Просрочка!A568,БД!$A$2:$M$1970,13,FALSE)</f>
        <v>0</v>
      </c>
      <c r="F568" s="8">
        <f>VLOOKUP(Просрочка!A568,БД!$A$2:$L$1970,12,FALSE)</f>
        <v>364</v>
      </c>
      <c r="G568" s="10">
        <f ca="1">VLOOKUP(Просрочка!A568,БД!$A$2:$J$1970,10,FALSE)</f>
        <v>-45442.60646145833</v>
      </c>
    </row>
    <row r="569" spans="1:8" hidden="1" x14ac:dyDescent="0.25">
      <c r="A569" s="75">
        <f>БД!A529</f>
        <v>527</v>
      </c>
      <c r="B569" s="4" t="str">
        <f>VLOOKUP(Просрочка!A569,БД!$A$2:$C$1970,2,FALSE)</f>
        <v>ЦКТ 2</v>
      </c>
      <c r="C569" s="4" t="str">
        <f>VLOOKUP(Просрочка!A569,БД!$A$2:$C$1970,3,FALSE)</f>
        <v>манометр</v>
      </c>
      <c r="D569" s="4" t="str">
        <f>VLOOKUP(Просрочка!A569,БД!$A$2:$E$1970,5,FALSE)</f>
        <v>Haenni Ø100</v>
      </c>
      <c r="E569" s="4">
        <f>VLOOKUP(Просрочка!A569,БД!$A$2:$M$1970,13,FALSE)</f>
        <v>0</v>
      </c>
      <c r="F569" s="8">
        <f>VLOOKUP(Просрочка!A569,БД!$A$2:$L$1970,12,FALSE)</f>
        <v>364</v>
      </c>
      <c r="G569" s="10">
        <f ca="1">VLOOKUP(Просрочка!A569,БД!$A$2:$J$1970,10,FALSE)</f>
        <v>-45442.60646145833</v>
      </c>
    </row>
    <row r="570" spans="1:8" hidden="1" x14ac:dyDescent="0.25">
      <c r="A570" s="75">
        <f>БД!A530</f>
        <v>528</v>
      </c>
      <c r="B570" s="4" t="str">
        <f>VLOOKUP(Просрочка!A570,БД!$A$2:$C$1970,2,FALSE)</f>
        <v>ЦКТ 2</v>
      </c>
      <c r="C570" s="4" t="str">
        <f>VLOOKUP(Просрочка!A570,БД!$A$2:$C$1970,3,FALSE)</f>
        <v>манометр</v>
      </c>
      <c r="D570" s="4" t="str">
        <f>VLOOKUP(Просрочка!A570,БД!$A$2:$E$1970,5,FALSE)</f>
        <v>Handtmann Ø100</v>
      </c>
      <c r="E570" s="4">
        <f>VLOOKUP(Просрочка!A570,БД!$A$2:$M$1970,13,FALSE)</f>
        <v>0</v>
      </c>
      <c r="F570" s="8">
        <f>VLOOKUP(Просрочка!A570,БД!$A$2:$L$1970,12,FALSE)</f>
        <v>364</v>
      </c>
      <c r="G570" s="10">
        <f ca="1">VLOOKUP(Просрочка!A570,БД!$A$2:$J$1970,10,FALSE)</f>
        <v>-45442.60646145833</v>
      </c>
    </row>
    <row r="571" spans="1:8" hidden="1" x14ac:dyDescent="0.25">
      <c r="A571" s="75">
        <f>БД!A531</f>
        <v>529</v>
      </c>
      <c r="B571" s="4" t="str">
        <f>VLOOKUP(Просрочка!A571,БД!$A$2:$C$1970,2,FALSE)</f>
        <v>ЦКТ 2</v>
      </c>
      <c r="C571" s="4" t="str">
        <f>VLOOKUP(Просрочка!A571,БД!$A$2:$C$1970,3,FALSE)</f>
        <v>манометр</v>
      </c>
      <c r="D571" s="4" t="str">
        <f>VLOOKUP(Просрочка!A571,БД!$A$2:$E$1970,5,FALSE)</f>
        <v>Handtmann Ø100</v>
      </c>
      <c r="E571" s="4">
        <f>VLOOKUP(Просрочка!A571,БД!$A$2:$M$1970,13,FALSE)</f>
        <v>0</v>
      </c>
      <c r="F571" s="8">
        <f>VLOOKUP(Просрочка!A571,БД!$A$2:$L$1970,12,FALSE)</f>
        <v>364</v>
      </c>
      <c r="G571" s="10">
        <f ca="1">VLOOKUP(Просрочка!A571,БД!$A$2:$J$1970,10,FALSE)</f>
        <v>-45442.60646145833</v>
      </c>
    </row>
    <row r="572" spans="1:8" hidden="1" x14ac:dyDescent="0.25">
      <c r="A572" s="75">
        <f>БД!A532</f>
        <v>530</v>
      </c>
      <c r="B572" s="4" t="str">
        <f>VLOOKUP(Просрочка!A572,БД!$A$2:$C$1970,2,FALSE)</f>
        <v>ЦКТ 2</v>
      </c>
      <c r="C572" s="4" t="str">
        <f>VLOOKUP(Просрочка!A572,БД!$A$2:$C$1970,3,FALSE)</f>
        <v>манометр</v>
      </c>
      <c r="D572" s="4" t="str">
        <f>VLOOKUP(Просрочка!A572,БД!$A$2:$E$1970,5,FALSE)</f>
        <v xml:space="preserve">WIKA Ø100 </v>
      </c>
      <c r="E572" s="4">
        <f>VLOOKUP(Просрочка!A572,БД!$A$2:$M$1970,13,FALSE)</f>
        <v>0</v>
      </c>
      <c r="F572" s="8">
        <f>VLOOKUP(Просрочка!A572,БД!$A$2:$L$1970,12,FALSE)</f>
        <v>364</v>
      </c>
      <c r="G572" s="10">
        <f ca="1">VLOOKUP(Просрочка!A572,БД!$A$2:$J$1970,10,FALSE)</f>
        <v>-45442.60646145833</v>
      </c>
    </row>
    <row r="573" spans="1:8" hidden="1" x14ac:dyDescent="0.25">
      <c r="A573" s="75">
        <f>БД!A533</f>
        <v>531</v>
      </c>
      <c r="B573" s="4" t="str">
        <f>VLOOKUP(Просрочка!A573,БД!$A$2:$C$1970,2,FALSE)</f>
        <v>ЦКТ 2</v>
      </c>
      <c r="C573" s="4" t="str">
        <f>VLOOKUP(Просрочка!A573,БД!$A$2:$C$1970,3,FALSE)</f>
        <v>манометр</v>
      </c>
      <c r="D573" s="4" t="str">
        <f>VLOOKUP(Просрочка!A573,БД!$A$2:$E$1970,5,FALSE)</f>
        <v xml:space="preserve">WIKA Ø100 </v>
      </c>
      <c r="E573" s="4">
        <f>VLOOKUP(Просрочка!A573,БД!$A$2:$M$1970,13,FALSE)</f>
        <v>0</v>
      </c>
      <c r="F573" s="8">
        <f>VLOOKUP(Просрочка!A573,БД!$A$2:$L$1970,12,FALSE)</f>
        <v>364</v>
      </c>
      <c r="G573" s="10">
        <f ca="1">VLOOKUP(Просрочка!A573,БД!$A$2:$J$1970,10,FALSE)</f>
        <v>-45442.60646145833</v>
      </c>
    </row>
    <row r="574" spans="1:8" hidden="1" x14ac:dyDescent="0.25">
      <c r="A574" s="75">
        <f>БД!A534</f>
        <v>532</v>
      </c>
      <c r="B574" s="4" t="str">
        <f>VLOOKUP(Просрочка!A574,БД!$A$2:$C$1970,2,FALSE)</f>
        <v>ЦКТ 2</v>
      </c>
      <c r="C574" s="4" t="str">
        <f>VLOOKUP(Просрочка!A574,БД!$A$2:$C$1970,3,FALSE)</f>
        <v>манометр</v>
      </c>
      <c r="D574" s="4" t="str">
        <f>VLOOKUP(Просрочка!A574,БД!$A$2:$E$1970,5,FALSE)</f>
        <v xml:space="preserve">WIKA Ø100 </v>
      </c>
      <c r="E574" s="4">
        <f>VLOOKUP(Просрочка!A574,БД!$A$2:$M$1970,13,FALSE)</f>
        <v>0</v>
      </c>
      <c r="F574" s="8">
        <f>VLOOKUP(Просрочка!A574,БД!$A$2:$L$1970,12,FALSE)</f>
        <v>364</v>
      </c>
      <c r="G574" s="10">
        <f ca="1">VLOOKUP(Просрочка!A574,БД!$A$2:$J$1970,10,FALSE)</f>
        <v>-45442.60646145833</v>
      </c>
    </row>
    <row r="575" spans="1:8" hidden="1" x14ac:dyDescent="0.25">
      <c r="A575" s="75">
        <f>БД!A535</f>
        <v>533</v>
      </c>
      <c r="B575" s="4" t="str">
        <f>VLOOKUP(Просрочка!A575,БД!$A$2:$C$1970,2,FALSE)</f>
        <v>ЦКТ 2</v>
      </c>
      <c r="C575" s="4" t="str">
        <f>VLOOKUP(Просрочка!A575,БД!$A$2:$C$1970,3,FALSE)</f>
        <v>манометр</v>
      </c>
      <c r="D575" s="4" t="str">
        <f>VLOOKUP(Просрочка!A575,БД!$A$2:$E$1970,5,FALSE)</f>
        <v xml:space="preserve">WIKA Ø100 </v>
      </c>
      <c r="E575" s="4">
        <f>VLOOKUP(Просрочка!A575,БД!$A$2:$M$1970,13,FALSE)</f>
        <v>0</v>
      </c>
      <c r="F575" s="8">
        <f>VLOOKUP(Просрочка!A575,БД!$A$2:$L$1970,12,FALSE)</f>
        <v>364</v>
      </c>
      <c r="G575" s="10">
        <f ca="1">VLOOKUP(Просрочка!A575,БД!$A$2:$J$1970,10,FALSE)</f>
        <v>-45442.60646145833</v>
      </c>
    </row>
    <row r="576" spans="1:8" hidden="1" x14ac:dyDescent="0.25">
      <c r="A576" s="75">
        <f>БД!A536</f>
        <v>534</v>
      </c>
      <c r="B576" s="4" t="str">
        <f>VLOOKUP(Просрочка!A576,БД!$A$2:$C$1970,2,FALSE)</f>
        <v>ЦКТ 2</v>
      </c>
      <c r="C576" s="4" t="str">
        <f>VLOOKUP(Просрочка!A576,БД!$A$2:$C$1970,3,FALSE)</f>
        <v>манометр</v>
      </c>
      <c r="D576" s="4" t="str">
        <f>VLOOKUP(Просрочка!A576,БД!$A$2:$E$1970,5,FALSE)</f>
        <v>Handtmann Ø100</v>
      </c>
      <c r="E576" s="4">
        <f>VLOOKUP(Просрочка!A576,БД!$A$2:$M$1970,13,FALSE)</f>
        <v>0</v>
      </c>
      <c r="F576" s="8">
        <f>VLOOKUP(Просрочка!A576,БД!$A$2:$L$1970,12,FALSE)</f>
        <v>364</v>
      </c>
      <c r="G576" s="10">
        <f ca="1">VLOOKUP(Просрочка!A576,БД!$A$2:$J$1970,10,FALSE)</f>
        <v>-45442.60646145833</v>
      </c>
      <c r="H576" s="72"/>
    </row>
    <row r="577" spans="1:8" hidden="1" x14ac:dyDescent="0.25">
      <c r="A577" s="75">
        <f>БД!A537</f>
        <v>535</v>
      </c>
      <c r="B577" s="4" t="str">
        <f>VLOOKUP(Просрочка!A577,БД!$A$2:$C$1970,2,FALSE)</f>
        <v>ЦКТ 2</v>
      </c>
      <c r="C577" s="4" t="str">
        <f>VLOOKUP(Просрочка!A577,БД!$A$2:$C$1970,3,FALSE)</f>
        <v>манометр</v>
      </c>
      <c r="D577" s="4" t="str">
        <f>VLOOKUP(Просрочка!A577,БД!$A$2:$E$1970,5,FALSE)</f>
        <v xml:space="preserve">WIKA Ø100 </v>
      </c>
      <c r="E577" s="4">
        <f>VLOOKUP(Просрочка!A577,БД!$A$2:$M$1970,13,FALSE)</f>
        <v>0</v>
      </c>
      <c r="F577" s="8">
        <f>VLOOKUP(Просрочка!A577,БД!$A$2:$L$1970,12,FALSE)</f>
        <v>46140</v>
      </c>
      <c r="G577" s="10">
        <f ca="1">VLOOKUP(Просрочка!A577,БД!$A$2:$J$1970,10,FALSE)</f>
        <v>333.39353854166984</v>
      </c>
      <c r="H577" s="4"/>
    </row>
    <row r="578" spans="1:8" hidden="1" x14ac:dyDescent="0.25">
      <c r="A578" s="75">
        <f>БД!A538</f>
        <v>536</v>
      </c>
      <c r="B578" s="4" t="str">
        <f>VLOOKUP(Просрочка!A578,БД!$A$2:$C$1970,2,FALSE)</f>
        <v>ЦКТ 2</v>
      </c>
      <c r="C578" s="4" t="str">
        <f>VLOOKUP(Просрочка!A578,БД!$A$2:$C$1970,3,FALSE)</f>
        <v>манометр</v>
      </c>
      <c r="D578" s="4" t="str">
        <f>VLOOKUP(Просрочка!A578,БД!$A$2:$E$1970,5,FALSE)</f>
        <v xml:space="preserve">WIKA Ø100 </v>
      </c>
      <c r="E578" s="4">
        <f>VLOOKUP(Просрочка!A578,БД!$A$2:$M$1970,13,FALSE)</f>
        <v>0</v>
      </c>
      <c r="F578" s="8">
        <f>VLOOKUP(Просрочка!A578,БД!$A$2:$L$1970,12,FALSE)</f>
        <v>364</v>
      </c>
      <c r="G578" s="10">
        <f ca="1">VLOOKUP(Просрочка!A578,БД!$A$2:$J$1970,10,FALSE)</f>
        <v>-45442.60646145833</v>
      </c>
    </row>
    <row r="579" spans="1:8" hidden="1" x14ac:dyDescent="0.25">
      <c r="A579" s="75">
        <f>БД!A539</f>
        <v>537</v>
      </c>
      <c r="B579" s="4" t="str">
        <f>VLOOKUP(Просрочка!A579,БД!$A$2:$C$1970,2,FALSE)</f>
        <v>ЦКТ 2</v>
      </c>
      <c r="C579" s="4" t="str">
        <f>VLOOKUP(Просрочка!A579,БД!$A$2:$C$1970,3,FALSE)</f>
        <v>манометр</v>
      </c>
      <c r="D579" s="4" t="str">
        <f>VLOOKUP(Просрочка!A579,БД!$A$2:$E$1970,5,FALSE)</f>
        <v xml:space="preserve">WIKA Ø100 </v>
      </c>
      <c r="E579" s="4">
        <f>VLOOKUP(Просрочка!A579,БД!$A$2:$M$1970,13,FALSE)</f>
        <v>0</v>
      </c>
      <c r="F579" s="8">
        <f>VLOOKUP(Просрочка!A579,БД!$A$2:$L$1970,12,FALSE)</f>
        <v>364</v>
      </c>
      <c r="G579" s="10">
        <f ca="1">VLOOKUP(Просрочка!A579,БД!$A$2:$J$1970,10,FALSE)</f>
        <v>-45442.60646145833</v>
      </c>
      <c r="H579" s="4"/>
    </row>
    <row r="580" spans="1:8" hidden="1" x14ac:dyDescent="0.25">
      <c r="A580" s="75">
        <f>БД!A540</f>
        <v>538</v>
      </c>
      <c r="B580" s="4" t="str">
        <f>VLOOKUP(Просрочка!A580,БД!$A$2:$C$1970,2,FALSE)</f>
        <v>ЦКТ 2</v>
      </c>
      <c r="C580" s="4" t="str">
        <f>VLOOKUP(Просрочка!A580,БД!$A$2:$C$1970,3,FALSE)</f>
        <v>манометр</v>
      </c>
      <c r="D580" s="4" t="str">
        <f>VLOOKUP(Просрочка!A580,БД!$A$2:$E$1970,5,FALSE)</f>
        <v xml:space="preserve">WIKA Ø100 </v>
      </c>
      <c r="E580" s="4">
        <f>VLOOKUP(Просрочка!A580,БД!$A$2:$M$1970,13,FALSE)</f>
        <v>0</v>
      </c>
      <c r="F580" s="8">
        <f>VLOOKUP(Просрочка!A580,БД!$A$2:$L$1970,12,FALSE)</f>
        <v>364</v>
      </c>
      <c r="G580" s="10">
        <f ca="1">VLOOKUP(Просрочка!A580,БД!$A$2:$J$1970,10,FALSE)</f>
        <v>-45442.60646145833</v>
      </c>
      <c r="H580" s="4"/>
    </row>
    <row r="581" spans="1:8" hidden="1" x14ac:dyDescent="0.25">
      <c r="A581" s="75">
        <f>БД!A541</f>
        <v>539</v>
      </c>
      <c r="B581" s="4" t="str">
        <f>VLOOKUP(Просрочка!A581,БД!$A$2:$C$1970,2,FALSE)</f>
        <v>ЦКТ 2</v>
      </c>
      <c r="C581" s="4" t="str">
        <f>VLOOKUP(Просрочка!A581,БД!$A$2:$C$1970,3,FALSE)</f>
        <v>манометр</v>
      </c>
      <c r="D581" s="4" t="str">
        <f>VLOOKUP(Просрочка!A581,БД!$A$2:$E$1970,5,FALSE)</f>
        <v>Handtmann Ø100</v>
      </c>
      <c r="E581" s="4">
        <f>VLOOKUP(Просрочка!A581,БД!$A$2:$M$1970,13,FALSE)</f>
        <v>0</v>
      </c>
      <c r="F581" s="8">
        <f>VLOOKUP(Просрочка!A581,БД!$A$2:$L$1970,12,FALSE)</f>
        <v>364</v>
      </c>
      <c r="G581" s="10">
        <f ca="1">VLOOKUP(Просрочка!A581,БД!$A$2:$J$1970,10,FALSE)</f>
        <v>-45442.60646145833</v>
      </c>
      <c r="H581" s="4"/>
    </row>
    <row r="582" spans="1:8" hidden="1" x14ac:dyDescent="0.25">
      <c r="A582" s="75">
        <f>БД!A542</f>
        <v>540</v>
      </c>
      <c r="B582" s="4" t="str">
        <f>VLOOKUP(Просрочка!A582,БД!$A$2:$C$1970,2,FALSE)</f>
        <v>ЦКТ 2</v>
      </c>
      <c r="C582" s="4" t="str">
        <f>VLOOKUP(Просрочка!A582,БД!$A$2:$C$1970,3,FALSE)</f>
        <v>манометр</v>
      </c>
      <c r="D582" s="4" t="str">
        <f>VLOOKUP(Просрочка!A582,БД!$A$2:$E$1970,5,FALSE)</f>
        <v>Handtmann Ø100</v>
      </c>
      <c r="E582" s="4">
        <f>VLOOKUP(Просрочка!A582,БД!$A$2:$M$1970,13,FALSE)</f>
        <v>0</v>
      </c>
      <c r="F582" s="8">
        <f>VLOOKUP(Просрочка!A582,БД!$A$2:$L$1970,12,FALSE)</f>
        <v>364</v>
      </c>
      <c r="G582" s="10">
        <f ca="1">VLOOKUP(Просрочка!A582,БД!$A$2:$J$1970,10,FALSE)</f>
        <v>-45442.60646145833</v>
      </c>
      <c r="H582" s="4"/>
    </row>
    <row r="583" spans="1:8" hidden="1" x14ac:dyDescent="0.25">
      <c r="A583" s="75">
        <f>БД!A543</f>
        <v>541</v>
      </c>
      <c r="B583" s="4" t="str">
        <f>VLOOKUP(Просрочка!A583,БД!$A$2:$C$1970,2,FALSE)</f>
        <v>ЦКТ 2</v>
      </c>
      <c r="C583" s="4" t="str">
        <f>VLOOKUP(Просрочка!A583,БД!$A$2:$C$1970,3,FALSE)</f>
        <v>манометр</v>
      </c>
      <c r="D583" s="4" t="str">
        <f>VLOOKUP(Просрочка!A583,БД!$A$2:$E$1970,5,FALSE)</f>
        <v xml:space="preserve">WIKA Ø100 </v>
      </c>
      <c r="E583" s="4">
        <f>VLOOKUP(Просрочка!A583,БД!$A$2:$M$1970,13,FALSE)</f>
        <v>0</v>
      </c>
      <c r="F583" s="8">
        <f>VLOOKUP(Просрочка!A583,БД!$A$2:$L$1970,12,FALSE)</f>
        <v>364</v>
      </c>
      <c r="G583" s="10">
        <f ca="1">VLOOKUP(Просрочка!A583,БД!$A$2:$J$1970,10,FALSE)</f>
        <v>-45442.60646145833</v>
      </c>
      <c r="H583" s="72"/>
    </row>
    <row r="584" spans="1:8" hidden="1" x14ac:dyDescent="0.25">
      <c r="A584" s="75">
        <f>БД!A544</f>
        <v>542</v>
      </c>
      <c r="B584" s="4" t="str">
        <f>VLOOKUP(Просрочка!A584,БД!$A$2:$C$1970,2,FALSE)</f>
        <v>ЦКТ 2</v>
      </c>
      <c r="C584" s="4" t="str">
        <f>VLOOKUP(Просрочка!A584,БД!$A$2:$C$1970,3,FALSE)</f>
        <v>манометр</v>
      </c>
      <c r="D584" s="4" t="str">
        <f>VLOOKUP(Просрочка!A584,БД!$A$2:$E$1970,5,FALSE)</f>
        <v xml:space="preserve">WIKA Ø100 </v>
      </c>
      <c r="E584" s="4">
        <f>VLOOKUP(Просрочка!A584,БД!$A$2:$M$1970,13,FALSE)</f>
        <v>0</v>
      </c>
      <c r="F584" s="8">
        <f>VLOOKUP(Просрочка!A584,БД!$A$2:$L$1970,12,FALSE)</f>
        <v>46129</v>
      </c>
      <c r="G584" s="10">
        <f ca="1">VLOOKUP(Просрочка!A584,БД!$A$2:$J$1970,10,FALSE)</f>
        <v>322.39353854166984</v>
      </c>
    </row>
    <row r="585" spans="1:8" hidden="1" x14ac:dyDescent="0.25">
      <c r="A585" s="75">
        <f>БД!A545</f>
        <v>543</v>
      </c>
      <c r="B585" s="4" t="str">
        <f>VLOOKUP(Просрочка!A585,БД!$A$2:$C$1970,2,FALSE)</f>
        <v>ЦКТ 2</v>
      </c>
      <c r="C585" s="4" t="str">
        <f>VLOOKUP(Просрочка!A585,БД!$A$2:$C$1970,3,FALSE)</f>
        <v>манометр</v>
      </c>
      <c r="D585" s="4" t="str">
        <f>VLOOKUP(Просрочка!A585,БД!$A$2:$E$1970,5,FALSE)</f>
        <v xml:space="preserve">WIKA Ø100 </v>
      </c>
      <c r="E585" s="4">
        <f>VLOOKUP(Просрочка!A585,БД!$A$2:$M$1970,13,FALSE)</f>
        <v>0</v>
      </c>
      <c r="F585" s="8">
        <f>VLOOKUP(Просрочка!A585,БД!$A$2:$L$1970,12,FALSE)</f>
        <v>364</v>
      </c>
      <c r="G585" s="10">
        <f ca="1">VLOOKUP(Просрочка!A585,БД!$A$2:$J$1970,10,FALSE)</f>
        <v>-45442.60646145833</v>
      </c>
    </row>
    <row r="586" spans="1:8" hidden="1" x14ac:dyDescent="0.25">
      <c r="A586" s="75">
        <f>БД!A546</f>
        <v>544</v>
      </c>
      <c r="B586" s="4" t="str">
        <f>VLOOKUP(Просрочка!A586,БД!$A$2:$C$1970,2,FALSE)</f>
        <v>ЦКТ 2</v>
      </c>
      <c r="C586" s="4" t="str">
        <f>VLOOKUP(Просрочка!A586,БД!$A$2:$C$1970,3,FALSE)</f>
        <v>манометр</v>
      </c>
      <c r="D586" s="4" t="str">
        <f>VLOOKUP(Просрочка!A586,БД!$A$2:$E$1970,5,FALSE)</f>
        <v xml:space="preserve">WIKA Ø100 </v>
      </c>
      <c r="E586" s="4">
        <f>VLOOKUP(Просрочка!A586,БД!$A$2:$M$1970,13,FALSE)</f>
        <v>0</v>
      </c>
      <c r="F586" s="8">
        <f>VLOOKUP(Просрочка!A586,БД!$A$2:$L$1970,12,FALSE)</f>
        <v>364</v>
      </c>
      <c r="G586" s="10">
        <f ca="1">VLOOKUP(Просрочка!A586,БД!$A$2:$J$1970,10,FALSE)</f>
        <v>-45442.60646145833</v>
      </c>
    </row>
    <row r="587" spans="1:8" hidden="1" x14ac:dyDescent="0.25">
      <c r="A587" s="75">
        <f>БД!A547</f>
        <v>545</v>
      </c>
      <c r="B587" s="4" t="str">
        <f>VLOOKUP(Просрочка!A587,БД!$A$2:$C$1970,2,FALSE)</f>
        <v>ЦКТ 2</v>
      </c>
      <c r="C587" s="4" t="str">
        <f>VLOOKUP(Просрочка!A587,БД!$A$2:$C$1970,3,FALSE)</f>
        <v>манометр</v>
      </c>
      <c r="D587" s="4" t="str">
        <f>VLOOKUP(Просрочка!A587,БД!$A$2:$E$1970,5,FALSE)</f>
        <v>Handtmann Ø100</v>
      </c>
      <c r="E587" s="4">
        <f>VLOOKUP(Просрочка!A587,БД!$A$2:$M$1970,13,FALSE)</f>
        <v>0</v>
      </c>
      <c r="F587" s="8">
        <f>VLOOKUP(Просрочка!A587,БД!$A$2:$L$1970,12,FALSE)</f>
        <v>46140</v>
      </c>
      <c r="G587" s="10">
        <f ca="1">VLOOKUP(Просрочка!A587,БД!$A$2:$J$1970,10,FALSE)</f>
        <v>333.39353854166984</v>
      </c>
    </row>
    <row r="588" spans="1:8" hidden="1" x14ac:dyDescent="0.25">
      <c r="A588" s="75">
        <f>БД!A548</f>
        <v>546</v>
      </c>
      <c r="B588" s="4" t="str">
        <f>VLOOKUP(Просрочка!A588,БД!$A$2:$C$1970,2,FALSE)</f>
        <v>ЦКТ 2</v>
      </c>
      <c r="C588" s="4" t="str">
        <f>VLOOKUP(Просрочка!A588,БД!$A$2:$C$1970,3,FALSE)</f>
        <v>манометр</v>
      </c>
      <c r="D588" s="4" t="str">
        <f>VLOOKUP(Просрочка!A588,БД!$A$2:$E$1970,5,FALSE)</f>
        <v xml:space="preserve">WIKA Ø100 </v>
      </c>
      <c r="E588" s="4">
        <f>VLOOKUP(Просрочка!A588,БД!$A$2:$M$1970,13,FALSE)</f>
        <v>0</v>
      </c>
      <c r="F588" s="8">
        <f>VLOOKUP(Просрочка!A588,БД!$A$2:$L$1970,12,FALSE)</f>
        <v>46129</v>
      </c>
      <c r="G588" s="10">
        <f ca="1">VLOOKUP(Просрочка!A588,БД!$A$2:$J$1970,10,FALSE)</f>
        <v>322.39353854166984</v>
      </c>
    </row>
    <row r="589" spans="1:8" hidden="1" x14ac:dyDescent="0.25">
      <c r="A589" s="75">
        <f>БД!A549</f>
        <v>547</v>
      </c>
      <c r="B589" s="4" t="str">
        <f>VLOOKUP(Просрочка!A589,БД!$A$2:$C$1970,2,FALSE)</f>
        <v>ЦКТ 2</v>
      </c>
      <c r="C589" s="4" t="str">
        <f>VLOOKUP(Просрочка!A589,БД!$A$2:$C$1970,3,FALSE)</f>
        <v>манометр</v>
      </c>
      <c r="D589" s="4" t="str">
        <f>VLOOKUP(Просрочка!A589,БД!$A$2:$E$1970,5,FALSE)</f>
        <v>Handtmann Ø100</v>
      </c>
      <c r="E589" s="4">
        <f>VLOOKUP(Просрочка!A589,БД!$A$2:$M$1970,13,FALSE)</f>
        <v>0</v>
      </c>
      <c r="F589" s="8">
        <f>VLOOKUP(Просрочка!A589,БД!$A$2:$L$1970,12,FALSE)</f>
        <v>364</v>
      </c>
      <c r="G589" s="10">
        <f ca="1">VLOOKUP(Просрочка!A589,БД!$A$2:$J$1970,10,FALSE)</f>
        <v>-45442.60646145833</v>
      </c>
    </row>
    <row r="590" spans="1:8" hidden="1" x14ac:dyDescent="0.25">
      <c r="A590" s="75">
        <f>БД!A550</f>
        <v>548</v>
      </c>
      <c r="B590" s="4" t="str">
        <f>VLOOKUP(Просрочка!A590,БД!$A$2:$C$1970,2,FALSE)</f>
        <v>3ВП</v>
      </c>
      <c r="C590" s="4" t="str">
        <f>VLOOKUP(Просрочка!A590,БД!$A$2:$C$1970,3,FALSE)</f>
        <v>расходомер</v>
      </c>
      <c r="D590" s="4" t="str">
        <f>VLOOKUP(Просрочка!A590,БД!$A$2:$E$1970,5,FALSE)</f>
        <v>Danfoss MAG 3100 DN 80</v>
      </c>
      <c r="E590" s="4" t="str">
        <f>VLOOKUP(Просрочка!A590,БД!$A$2:$M$1970,13,FALSE)</f>
        <v>Danfoss</v>
      </c>
      <c r="F590" s="8">
        <f>VLOOKUP(Просрочка!A590,БД!$A$2:$L$1970,12,FALSE)</f>
        <v>47159</v>
      </c>
      <c r="G590" s="10">
        <f ca="1">VLOOKUP(Просрочка!A590,БД!$A$2:$J$1970,10,FALSE)</f>
        <v>1352.3935385416698</v>
      </c>
    </row>
    <row r="591" spans="1:8" hidden="1" x14ac:dyDescent="0.25">
      <c r="A591" s="75">
        <f>БД!A551</f>
        <v>549</v>
      </c>
      <c r="B591" s="4" t="str">
        <f>VLOOKUP(Просрочка!A591,БД!$A$2:$C$1970,2,FALSE)</f>
        <v>3ВП</v>
      </c>
      <c r="C591" s="4" t="str">
        <f>VLOOKUP(Просрочка!A591,БД!$A$2:$C$1970,3,FALSE)</f>
        <v>манометр</v>
      </c>
      <c r="D591" s="4" t="str">
        <f>VLOOKUP(Просрочка!A591,БД!$A$2:$E$1970,5,FALSE)</f>
        <v>Ø100 МТП-100</v>
      </c>
      <c r="E591" s="4" t="str">
        <f>VLOOKUP(Просрочка!A591,БД!$A$2:$M$1970,13,FALSE)</f>
        <v>РОСМА</v>
      </c>
      <c r="F591" s="8">
        <f>VLOOKUP(Просрочка!A591,БД!$A$2:$L$1970,12,FALSE)</f>
        <v>46148</v>
      </c>
      <c r="G591" s="10">
        <f ca="1">VLOOKUP(Просрочка!A591,БД!$A$2:$J$1970,10,FALSE)</f>
        <v>341.39353854166984</v>
      </c>
    </row>
    <row r="592" spans="1:8" hidden="1" x14ac:dyDescent="0.25">
      <c r="A592" s="75">
        <f>БД!A552</f>
        <v>550</v>
      </c>
      <c r="B592" s="4" t="str">
        <f>VLOOKUP(Просрочка!A592,БД!$A$2:$C$1970,2,FALSE)</f>
        <v>3ВП</v>
      </c>
      <c r="C592" s="4" t="str">
        <f>VLOOKUP(Просрочка!A592,БД!$A$2:$C$1970,3,FALSE)</f>
        <v>манометр</v>
      </c>
      <c r="D592" s="4" t="str">
        <f>VLOOKUP(Просрочка!A592,БД!$A$2:$E$1970,5,FALSE)</f>
        <v>Ø100 SOZIUS</v>
      </c>
      <c r="E592" s="4" t="str">
        <f>VLOOKUP(Просрочка!A592,БД!$A$2:$M$1970,13,FALSE)</f>
        <v xml:space="preserve"> SOZIUS</v>
      </c>
      <c r="F592" s="8">
        <f>VLOOKUP(Просрочка!A592,БД!$A$2:$L$1970,12,FALSE)</f>
        <v>46148</v>
      </c>
      <c r="G592" s="10">
        <f ca="1">VLOOKUP(Просрочка!A592,БД!$A$2:$J$1970,10,FALSE)</f>
        <v>341.39353854166984</v>
      </c>
    </row>
    <row r="593" spans="1:7" hidden="1" x14ac:dyDescent="0.25">
      <c r="A593" s="75">
        <f>БД!A553</f>
        <v>551</v>
      </c>
      <c r="B593" s="4" t="str">
        <f>VLOOKUP(Просрочка!A593,БД!$A$2:$C$1970,2,FALSE)</f>
        <v>3ВП</v>
      </c>
      <c r="C593" s="4" t="str">
        <f>VLOOKUP(Просрочка!A593,БД!$A$2:$C$1970,3,FALSE)</f>
        <v>манометр</v>
      </c>
      <c r="D593" s="4" t="str">
        <f>VLOOKUP(Просрочка!A593,БД!$A$2:$E$1970,5,FALSE)</f>
        <v>Ø100 NAIENNI</v>
      </c>
      <c r="E593" s="4" t="str">
        <f>VLOOKUP(Просрочка!A593,БД!$A$2:$M$1970,13,FALSE)</f>
        <v>NAIENNI</v>
      </c>
      <c r="F593" s="8">
        <f>VLOOKUP(Просрочка!A593,БД!$A$2:$L$1970,12,FALSE)</f>
        <v>45900</v>
      </c>
      <c r="G593" s="10">
        <f ca="1">VLOOKUP(Просрочка!A593,БД!$A$2:$J$1970,10,FALSE)</f>
        <v>93.393538541669841</v>
      </c>
    </row>
    <row r="594" spans="1:7" hidden="1" x14ac:dyDescent="0.25">
      <c r="A594" s="75">
        <f>БД!A554</f>
        <v>552</v>
      </c>
      <c r="B594" s="4" t="str">
        <f>VLOOKUP(Просрочка!A594,БД!$A$2:$C$1970,2,FALSE)</f>
        <v>3ВП</v>
      </c>
      <c r="C594" s="4" t="str">
        <f>VLOOKUP(Просрочка!A594,БД!$A$2:$C$1970,3,FALSE)</f>
        <v>манометр</v>
      </c>
      <c r="D594" s="4" t="str">
        <f>VLOOKUP(Просрочка!A594,БД!$A$2:$E$1970,5,FALSE)</f>
        <v>Ø100 DIN wika</v>
      </c>
      <c r="E594" s="4" t="str">
        <f>VLOOKUP(Просрочка!A594,БД!$A$2:$M$1970,13,FALSE)</f>
        <v>WIKA</v>
      </c>
      <c r="F594" s="8">
        <f>VLOOKUP(Просрочка!A594,БД!$A$2:$L$1970,12,FALSE)</f>
        <v>45900</v>
      </c>
      <c r="G594" s="10">
        <f ca="1">VLOOKUP(Просрочка!A594,БД!$A$2:$J$1970,10,FALSE)</f>
        <v>93.393538541669841</v>
      </c>
    </row>
    <row r="595" spans="1:7" hidden="1" x14ac:dyDescent="0.25">
      <c r="A595" s="75">
        <f>БД!A555</f>
        <v>553</v>
      </c>
      <c r="B595" s="4" t="str">
        <f>VLOOKUP(Просрочка!A595,БД!$A$2:$C$1970,2,FALSE)</f>
        <v>3ВП</v>
      </c>
      <c r="C595" s="4" t="str">
        <f>VLOOKUP(Просрочка!A595,БД!$A$2:$C$1970,3,FALSE)</f>
        <v>манометр</v>
      </c>
      <c r="D595" s="4" t="str">
        <f>VLOOKUP(Просрочка!A595,БД!$A$2:$E$1970,5,FALSE)</f>
        <v>Ø100 DIN wika</v>
      </c>
      <c r="E595" s="4" t="str">
        <f>VLOOKUP(Просрочка!A595,БД!$A$2:$M$1970,13,FALSE)</f>
        <v>WIKA</v>
      </c>
      <c r="F595" s="8">
        <f>VLOOKUP(Просрочка!A595,БД!$A$2:$L$1970,12,FALSE)</f>
        <v>45900</v>
      </c>
      <c r="G595" s="10">
        <f ca="1">VLOOKUP(Просрочка!A595,БД!$A$2:$J$1970,10,FALSE)</f>
        <v>93.393538541669841</v>
      </c>
    </row>
    <row r="596" spans="1:7" hidden="1" x14ac:dyDescent="0.25">
      <c r="A596" s="75">
        <f>БД!A556</f>
        <v>554</v>
      </c>
      <c r="B596" s="4" t="str">
        <f>VLOOKUP(Просрочка!A596,БД!$A$2:$C$1970,2,FALSE)</f>
        <v>3ВП</v>
      </c>
      <c r="C596" s="4" t="str">
        <f>VLOOKUP(Просрочка!A596,БД!$A$2:$C$1970,3,FALSE)</f>
        <v>манометр</v>
      </c>
      <c r="D596" s="4" t="str">
        <f>VLOOKUP(Просрочка!A596,БД!$A$2:$E$1970,5,FALSE)</f>
        <v>Ø100 DIN wika</v>
      </c>
      <c r="E596" s="4" t="str">
        <f>VLOOKUP(Просрочка!A596,БД!$A$2:$M$1970,13,FALSE)</f>
        <v>WIKA</v>
      </c>
      <c r="F596" s="8">
        <f>VLOOKUP(Просрочка!A596,БД!$A$2:$L$1970,12,FALSE)</f>
        <v>45900</v>
      </c>
      <c r="G596" s="10">
        <f ca="1">VLOOKUP(Просрочка!A596,БД!$A$2:$J$1970,10,FALSE)</f>
        <v>93.393538541669841</v>
      </c>
    </row>
    <row r="597" spans="1:7" hidden="1" x14ac:dyDescent="0.25">
      <c r="A597" s="75">
        <f>БД!A557</f>
        <v>555</v>
      </c>
      <c r="B597" s="4" t="str">
        <f>VLOOKUP(Просрочка!A597,БД!$A$2:$C$1970,2,FALSE)</f>
        <v>3ВП</v>
      </c>
      <c r="C597" s="4" t="str">
        <f>VLOOKUP(Просрочка!A597,БД!$A$2:$C$1970,3,FALSE)</f>
        <v>манометр</v>
      </c>
      <c r="D597" s="4" t="str">
        <f>VLOOKUP(Просрочка!A597,БД!$A$2:$E$1970,5,FALSE)</f>
        <v>Ø100 DIN wika</v>
      </c>
      <c r="E597" s="4" t="str">
        <f>VLOOKUP(Просрочка!A597,БД!$A$2:$M$1970,13,FALSE)</f>
        <v>WIKA</v>
      </c>
      <c r="F597" s="8">
        <f>VLOOKUP(Просрочка!A597,БД!$A$2:$L$1970,12,FALSE)</f>
        <v>45900</v>
      </c>
      <c r="G597" s="10">
        <f ca="1">VLOOKUP(Просрочка!A597,БД!$A$2:$J$1970,10,FALSE)</f>
        <v>93.393538541669841</v>
      </c>
    </row>
    <row r="598" spans="1:7" hidden="1" x14ac:dyDescent="0.25">
      <c r="A598" s="75">
        <f>БД!A558</f>
        <v>556</v>
      </c>
      <c r="B598" s="4" t="str">
        <f>VLOOKUP(Просрочка!A598,БД!$A$2:$C$1970,2,FALSE)</f>
        <v>3ВП</v>
      </c>
      <c r="C598" s="4" t="str">
        <f>VLOOKUP(Просрочка!A598,БД!$A$2:$C$1970,3,FALSE)</f>
        <v>манометр</v>
      </c>
      <c r="D598" s="4" t="str">
        <f>VLOOKUP(Просрочка!A598,БД!$A$2:$E$1970,5,FALSE)</f>
        <v>Ø100 WIKA</v>
      </c>
      <c r="E598" s="4" t="str">
        <f>VLOOKUP(Просрочка!A598,БД!$A$2:$M$1970,13,FALSE)</f>
        <v>WIKA</v>
      </c>
      <c r="F598" s="8">
        <f>VLOOKUP(Просрочка!A598,БД!$A$2:$L$1970,12,FALSE)</f>
        <v>45900</v>
      </c>
      <c r="G598" s="10">
        <f ca="1">VLOOKUP(Просрочка!A598,БД!$A$2:$J$1970,10,FALSE)</f>
        <v>93.393538541669841</v>
      </c>
    </row>
    <row r="599" spans="1:7" hidden="1" x14ac:dyDescent="0.25">
      <c r="A599" s="75">
        <f>БД!A559</f>
        <v>557</v>
      </c>
      <c r="B599" s="4" t="str">
        <f>VLOOKUP(Просрочка!A599,БД!$A$2:$C$1970,2,FALSE)</f>
        <v>3ВП</v>
      </c>
      <c r="C599" s="4" t="str">
        <f>VLOOKUP(Просрочка!A599,БД!$A$2:$C$1970,3,FALSE)</f>
        <v>манометр</v>
      </c>
      <c r="D599" s="4" t="str">
        <f>VLOOKUP(Просрочка!A599,БД!$A$2:$E$1970,5,FALSE)</f>
        <v>Ø100 МТ-100</v>
      </c>
      <c r="E599" s="4" t="str">
        <f>VLOOKUP(Просрочка!A599,БД!$A$2:$M$1970,13,FALSE)</f>
        <v>РОСМА</v>
      </c>
      <c r="F599" s="8">
        <f>VLOOKUP(Просрочка!A599,БД!$A$2:$L$1970,12,FALSE)</f>
        <v>45900</v>
      </c>
      <c r="G599" s="10">
        <f ca="1">VLOOKUP(Просрочка!A599,БД!$A$2:$J$1970,10,FALSE)</f>
        <v>93.393538541669841</v>
      </c>
    </row>
    <row r="600" spans="1:7" hidden="1" x14ac:dyDescent="0.25">
      <c r="A600" s="75">
        <f>БД!A560</f>
        <v>558</v>
      </c>
      <c r="B600" s="4" t="str">
        <f>VLOOKUP(Просрочка!A600,БД!$A$2:$C$1970,2,FALSE)</f>
        <v>3ВП</v>
      </c>
      <c r="C600" s="4" t="str">
        <f>VLOOKUP(Просрочка!A600,БД!$A$2:$C$1970,3,FALSE)</f>
        <v>манометр</v>
      </c>
      <c r="D600" s="4" t="str">
        <f>VLOOKUP(Просрочка!A600,БД!$A$2:$E$1970,5,FALSE)</f>
        <v>Ø100 WIKA</v>
      </c>
      <c r="E600" s="4" t="str">
        <f>VLOOKUP(Просрочка!A600,БД!$A$2:$M$1970,13,FALSE)</f>
        <v>WIKA</v>
      </c>
      <c r="F600" s="8">
        <f>VLOOKUP(Просрочка!A600,БД!$A$2:$L$1970,12,FALSE)</f>
        <v>45900</v>
      </c>
      <c r="G600" s="10">
        <f ca="1">VLOOKUP(Просрочка!A600,БД!$A$2:$J$1970,10,FALSE)</f>
        <v>93.393538541669841</v>
      </c>
    </row>
    <row r="601" spans="1:7" hidden="1" x14ac:dyDescent="0.25">
      <c r="A601" s="75">
        <f>БД!A561</f>
        <v>559</v>
      </c>
      <c r="B601" s="4" t="str">
        <f>VLOOKUP(Просрочка!A601,БД!$A$2:$C$1970,2,FALSE)</f>
        <v>3ВП</v>
      </c>
      <c r="C601" s="4" t="str">
        <f>VLOOKUP(Просрочка!A601,БД!$A$2:$C$1970,3,FALSE)</f>
        <v>манометр</v>
      </c>
      <c r="D601" s="4" t="str">
        <f>VLOOKUP(Просрочка!A601,БД!$A$2:$E$1970,5,FALSE)</f>
        <v>SEN Ø60</v>
      </c>
      <c r="E601" s="4" t="str">
        <f>VLOOKUP(Просрочка!A601,БД!$A$2:$M$1970,13,FALSE)</f>
        <v>РОСМА</v>
      </c>
      <c r="F601" s="8">
        <f>VLOOKUP(Просрочка!A601,БД!$A$2:$L$1970,12,FALSE)</f>
        <v>45900</v>
      </c>
      <c r="G601" s="10">
        <f ca="1">VLOOKUP(Просрочка!A601,БД!$A$2:$J$1970,10,FALSE)</f>
        <v>93.393538541669841</v>
      </c>
    </row>
    <row r="602" spans="1:7" hidden="1" x14ac:dyDescent="0.25">
      <c r="A602" s="75">
        <f>БД!A562</f>
        <v>560</v>
      </c>
      <c r="B602" s="4" t="str">
        <f>VLOOKUP(Просрочка!A602,БД!$A$2:$C$1970,2,FALSE)</f>
        <v>3ВП</v>
      </c>
      <c r="C602" s="4" t="str">
        <f>VLOOKUP(Просрочка!A602,БД!$A$2:$C$1970,3,FALSE)</f>
        <v>манометр</v>
      </c>
      <c r="D602" s="4" t="str">
        <f>VLOOKUP(Просрочка!A602,БД!$A$2:$E$1970,5,FALSE)</f>
        <v>SEN Ø60</v>
      </c>
      <c r="E602" s="4" t="str">
        <f>VLOOKUP(Просрочка!A602,БД!$A$2:$M$1970,13,FALSE)</f>
        <v>РОСМА</v>
      </c>
      <c r="F602" s="8">
        <f>VLOOKUP(Просрочка!A602,БД!$A$2:$L$1970,12,FALSE)</f>
        <v>45900</v>
      </c>
      <c r="G602" s="10">
        <f ca="1">VLOOKUP(Просрочка!A602,БД!$A$2:$J$1970,10,FALSE)</f>
        <v>93.393538541669841</v>
      </c>
    </row>
    <row r="603" spans="1:7" hidden="1" x14ac:dyDescent="0.25">
      <c r="A603" s="75">
        <f>БД!A563</f>
        <v>561</v>
      </c>
      <c r="B603" s="4" t="str">
        <f>VLOOKUP(Просрочка!A603,БД!$A$2:$C$1970,2,FALSE)</f>
        <v>3ВП</v>
      </c>
      <c r="C603" s="4" t="str">
        <f>VLOOKUP(Просрочка!A603,БД!$A$2:$C$1970,3,FALSE)</f>
        <v>расходомер</v>
      </c>
      <c r="D603" s="4" t="str">
        <f>VLOOKUP(Просрочка!A603,БД!$A$2:$E$1970,5,FALSE)</f>
        <v>АВВ  ДЕ41F  DN80</v>
      </c>
      <c r="E603" s="4" t="str">
        <f>VLOOKUP(Просрочка!A603,БД!$A$2:$M$1970,13,FALSE)</f>
        <v xml:space="preserve">АВВ </v>
      </c>
      <c r="F603" s="8">
        <f>VLOOKUP(Просрочка!A603,БД!$A$2:$L$1970,12,FALSE)</f>
        <v>46995</v>
      </c>
      <c r="G603" s="10">
        <f ca="1">VLOOKUP(Просрочка!A603,БД!$A$2:$J$1970,10,FALSE)</f>
        <v>1188.3935385416698</v>
      </c>
    </row>
    <row r="604" spans="1:7" hidden="1" x14ac:dyDescent="0.25">
      <c r="A604" s="75">
        <f>БД!A564</f>
        <v>562</v>
      </c>
      <c r="B604" s="4" t="str">
        <f>VLOOKUP(Просрочка!A604,БД!$A$2:$C$1970,2,FALSE)</f>
        <v>3ВП</v>
      </c>
      <c r="C604" s="4" t="str">
        <f>VLOOKUP(Просрочка!A604,БД!$A$2:$C$1970,3,FALSE)</f>
        <v>расходомер</v>
      </c>
      <c r="D604" s="4" t="str">
        <f>VLOOKUP(Просрочка!A604,БД!$A$2:$E$1970,5,FALSE)</f>
        <v>АВВ  ДЕ41F  DN50</v>
      </c>
      <c r="E604" s="4" t="str">
        <f>VLOOKUP(Просрочка!A604,БД!$A$2:$M$1970,13,FALSE)</f>
        <v xml:space="preserve">АВВ </v>
      </c>
      <c r="F604" s="8">
        <f>VLOOKUP(Просрочка!A604,БД!$A$2:$L$1970,12,FALSE)</f>
        <v>46995</v>
      </c>
      <c r="G604" s="10">
        <f ca="1">VLOOKUP(Просрочка!A604,БД!$A$2:$J$1970,10,FALSE)</f>
        <v>1188.3935385416698</v>
      </c>
    </row>
    <row r="605" spans="1:7" hidden="1" x14ac:dyDescent="0.25">
      <c r="A605" s="75">
        <f>БД!A565</f>
        <v>563</v>
      </c>
      <c r="B605" s="4" t="str">
        <f>VLOOKUP(Просрочка!A605,БД!$A$2:$C$1970,2,FALSE)</f>
        <v>3ВП</v>
      </c>
      <c r="C605" s="4" t="str">
        <f>VLOOKUP(Просрочка!A605,БД!$A$2:$C$1970,3,FALSE)</f>
        <v>Датчик давления</v>
      </c>
      <c r="D605" s="4" t="str">
        <f>VLOOKUP(Просрочка!A605,БД!$A$2:$E$1970,5,FALSE)</f>
        <v>Cerabar S PMC 731</v>
      </c>
      <c r="E605" s="4" t="str">
        <f>VLOOKUP(Просрочка!A605,БД!$A$2:$M$1970,13,FALSE)</f>
        <v>Е+Н</v>
      </c>
      <c r="F605" s="8">
        <f>VLOOKUP(Просрочка!A605,БД!$A$2:$L$1970,12,FALSE)</f>
        <v>46279</v>
      </c>
      <c r="G605" s="10">
        <f ca="1">VLOOKUP(Просрочка!A605,БД!$A$2:$J$1970,10,FALSE)</f>
        <v>472.39353854166984</v>
      </c>
    </row>
    <row r="606" spans="1:7" hidden="1" x14ac:dyDescent="0.25">
      <c r="A606" s="75">
        <f>БД!A566</f>
        <v>564</v>
      </c>
      <c r="B606" s="4" t="str">
        <f>VLOOKUP(Просрочка!A606,БД!$A$2:$C$1970,2,FALSE)</f>
        <v>3ВП</v>
      </c>
      <c r="C606" s="4" t="str">
        <f>VLOOKUP(Просрочка!A606,БД!$A$2:$C$1970,3,FALSE)</f>
        <v>Датчик давления</v>
      </c>
      <c r="D606" s="4" t="str">
        <f>VLOOKUP(Просрочка!A606,БД!$A$2:$E$1970,5,FALSE)</f>
        <v>Cerabar S PMC 731</v>
      </c>
      <c r="E606" s="4" t="str">
        <f>VLOOKUP(Просрочка!A606,БД!$A$2:$M$1970,13,FALSE)</f>
        <v>Е+Н</v>
      </c>
      <c r="F606" s="8">
        <f>VLOOKUP(Просрочка!A606,БД!$A$2:$L$1970,12,FALSE)</f>
        <v>46279</v>
      </c>
      <c r="G606" s="10">
        <f ca="1">VLOOKUP(Просрочка!A606,БД!$A$2:$J$1970,10,FALSE)</f>
        <v>472.39353854166984</v>
      </c>
    </row>
    <row r="607" spans="1:7" hidden="1" x14ac:dyDescent="0.25">
      <c r="A607" s="75">
        <f>БД!A567</f>
        <v>565</v>
      </c>
      <c r="B607" s="4" t="str">
        <f>VLOOKUP(Просрочка!A607,БД!$A$2:$C$1970,2,FALSE)</f>
        <v>3ВП</v>
      </c>
      <c r="C607" s="4" t="str">
        <f>VLOOKUP(Просрочка!A607,БД!$A$2:$C$1970,3,FALSE)</f>
        <v>Датчик давления</v>
      </c>
      <c r="D607" s="4" t="str">
        <f>VLOOKUP(Просрочка!A607,БД!$A$2:$E$1970,5,FALSE)</f>
        <v>Cerabar S PMC 731</v>
      </c>
      <c r="E607" s="4" t="str">
        <f>VLOOKUP(Просрочка!A607,БД!$A$2:$M$1970,13,FALSE)</f>
        <v>Е+Н</v>
      </c>
      <c r="F607" s="8">
        <f>VLOOKUP(Просрочка!A607,БД!$A$2:$L$1970,12,FALSE)</f>
        <v>46282</v>
      </c>
      <c r="G607" s="10">
        <f ca="1">VLOOKUP(Просрочка!A607,БД!$A$2:$J$1970,10,FALSE)</f>
        <v>475.39353854166984</v>
      </c>
    </row>
    <row r="608" spans="1:7" hidden="1" x14ac:dyDescent="0.25">
      <c r="A608" s="75">
        <f>БД!A568</f>
        <v>566</v>
      </c>
      <c r="B608" s="4" t="str">
        <f>VLOOKUP(Просрочка!A608,БД!$A$2:$C$1970,2,FALSE)</f>
        <v>3ВП</v>
      </c>
      <c r="C608" s="4" t="str">
        <f>VLOOKUP(Просрочка!A608,БД!$A$2:$C$1970,3,FALSE)</f>
        <v>Датчик давления</v>
      </c>
      <c r="D608" s="4" t="str">
        <f>VLOOKUP(Просрочка!A608,БД!$A$2:$E$1970,5,FALSE)</f>
        <v>Cerabar S PMC 731</v>
      </c>
      <c r="E608" s="4" t="str">
        <f>VLOOKUP(Просрочка!A608,БД!$A$2:$M$1970,13,FALSE)</f>
        <v>Е+Н</v>
      </c>
      <c r="F608" s="8">
        <f>VLOOKUP(Просрочка!A608,БД!$A$2:$L$1970,12,FALSE)</f>
        <v>46282</v>
      </c>
      <c r="G608" s="10">
        <f ca="1">VLOOKUP(Просрочка!A608,БД!$A$2:$J$1970,10,FALSE)</f>
        <v>475.39353854166984</v>
      </c>
    </row>
    <row r="609" spans="1:7" hidden="1" x14ac:dyDescent="0.25">
      <c r="A609" s="75">
        <f>БД!A569</f>
        <v>567</v>
      </c>
      <c r="B609" s="4" t="str">
        <f>VLOOKUP(Просрочка!A609,БД!$A$2:$C$1970,2,FALSE)</f>
        <v>3ВП</v>
      </c>
      <c r="C609" s="4" t="str">
        <f>VLOOKUP(Просрочка!A609,БД!$A$2:$C$1970,3,FALSE)</f>
        <v>Датчик давления</v>
      </c>
      <c r="D609" s="4" t="str">
        <f>VLOOKUP(Просрочка!A609,БД!$A$2:$E$1970,5,FALSE)</f>
        <v>Cerabar S PMC 731</v>
      </c>
      <c r="E609" s="4" t="str">
        <f>VLOOKUP(Просрочка!A609,БД!$A$2:$M$1970,13,FALSE)</f>
        <v>Е+Н</v>
      </c>
      <c r="F609" s="8">
        <f>VLOOKUP(Просрочка!A609,БД!$A$2:$L$1970,12,FALSE)</f>
        <v>46282</v>
      </c>
      <c r="G609" s="10">
        <f ca="1">VLOOKUP(Просрочка!A609,БД!$A$2:$J$1970,10,FALSE)</f>
        <v>475.39353854166984</v>
      </c>
    </row>
    <row r="610" spans="1:7" hidden="1" x14ac:dyDescent="0.25">
      <c r="A610" s="75">
        <f>БД!A570</f>
        <v>568</v>
      </c>
      <c r="B610" s="4" t="str">
        <f>VLOOKUP(Просрочка!A610,БД!$A$2:$C$1970,2,FALSE)</f>
        <v>3ВП</v>
      </c>
      <c r="C610" s="4" t="str">
        <f>VLOOKUP(Просрочка!A610,БД!$A$2:$C$1970,3,FALSE)</f>
        <v>Датчик давления</v>
      </c>
      <c r="D610" s="4" t="str">
        <f>VLOOKUP(Просрочка!A610,БД!$A$2:$E$1970,5,FALSE)</f>
        <v>Cerabar S PMC 731</v>
      </c>
      <c r="E610" s="4" t="str">
        <f>VLOOKUP(Просрочка!A610,БД!$A$2:$M$1970,13,FALSE)</f>
        <v>Е+Н</v>
      </c>
      <c r="F610" s="8">
        <f>VLOOKUP(Просрочка!A610,БД!$A$2:$L$1970,12,FALSE)</f>
        <v>46294</v>
      </c>
      <c r="G610" s="10">
        <f ca="1">VLOOKUP(Просрочка!A610,БД!$A$2:$J$1970,10,FALSE)</f>
        <v>487.39353854166984</v>
      </c>
    </row>
    <row r="611" spans="1:7" hidden="1" x14ac:dyDescent="0.25">
      <c r="A611" s="75">
        <f>БД!A571</f>
        <v>569</v>
      </c>
      <c r="B611" s="4" t="str">
        <f>VLOOKUP(Просрочка!A611,БД!$A$2:$C$1970,2,FALSE)</f>
        <v>3ВП</v>
      </c>
      <c r="C611" s="4" t="str">
        <f>VLOOKUP(Просрочка!A611,БД!$A$2:$C$1970,3,FALSE)</f>
        <v>Датчик давления</v>
      </c>
      <c r="D611" s="4" t="str">
        <f>VLOOKUP(Просрочка!A611,БД!$A$2:$E$1970,5,FALSE)</f>
        <v>Cerabar S PMC 731</v>
      </c>
      <c r="E611" s="4" t="str">
        <f>VLOOKUP(Просрочка!A611,БД!$A$2:$M$1970,13,FALSE)</f>
        <v>Е+Н</v>
      </c>
      <c r="F611" s="8">
        <f>VLOOKUP(Просрочка!A611,БД!$A$2:$L$1970,12,FALSE)</f>
        <v>46294</v>
      </c>
      <c r="G611" s="10">
        <f ca="1">VLOOKUP(Просрочка!A611,БД!$A$2:$J$1970,10,FALSE)</f>
        <v>487.39353854166984</v>
      </c>
    </row>
    <row r="612" spans="1:7" hidden="1" x14ac:dyDescent="0.25">
      <c r="A612" s="75">
        <f>БД!A572</f>
        <v>570</v>
      </c>
      <c r="B612" s="4" t="str">
        <f>VLOOKUP(Просрочка!A612,БД!$A$2:$C$1970,2,FALSE)</f>
        <v>3ВП</v>
      </c>
      <c r="C612" s="4" t="str">
        <f>VLOOKUP(Просрочка!A612,БД!$A$2:$C$1970,3,FALSE)</f>
        <v>Датчик давления</v>
      </c>
      <c r="D612" s="4" t="str">
        <f>VLOOKUP(Просрочка!A612,БД!$A$2:$E$1970,5,FALSE)</f>
        <v>Cerabar S PMC 731</v>
      </c>
      <c r="E612" s="4" t="str">
        <f>VLOOKUP(Просрочка!A612,БД!$A$2:$M$1970,13,FALSE)</f>
        <v>Е+Н</v>
      </c>
      <c r="F612" s="8">
        <f>VLOOKUP(Просрочка!A612,БД!$A$2:$L$1970,12,FALSE)</f>
        <v>46289</v>
      </c>
      <c r="G612" s="10">
        <f ca="1">VLOOKUP(Просрочка!A612,БД!$A$2:$J$1970,10,FALSE)</f>
        <v>482.39353854166984</v>
      </c>
    </row>
    <row r="613" spans="1:7" hidden="1" x14ac:dyDescent="0.25">
      <c r="A613" s="75">
        <f>БД!A573</f>
        <v>571</v>
      </c>
      <c r="B613" s="4" t="str">
        <f>VLOOKUP(Просрочка!A613,БД!$A$2:$C$1970,2,FALSE)</f>
        <v>3ВП</v>
      </c>
      <c r="C613" s="4" t="str">
        <f>VLOOKUP(Просрочка!A613,БД!$A$2:$C$1970,3,FALSE)</f>
        <v>Датчик давления</v>
      </c>
      <c r="D613" s="4" t="str">
        <f>VLOOKUP(Просрочка!A613,БД!$A$2:$E$1970,5,FALSE)</f>
        <v>Cerabar S PMC 731</v>
      </c>
      <c r="E613" s="4" t="str">
        <f>VLOOKUP(Просрочка!A613,БД!$A$2:$M$1970,13,FALSE)</f>
        <v>Е+Н</v>
      </c>
      <c r="F613" s="8">
        <f>VLOOKUP(Просрочка!A613,БД!$A$2:$L$1970,12,FALSE)</f>
        <v>46289</v>
      </c>
      <c r="G613" s="10">
        <f ca="1">VLOOKUP(Просрочка!A613,БД!$A$2:$J$1970,10,FALSE)</f>
        <v>482.39353854166984</v>
      </c>
    </row>
    <row r="614" spans="1:7" hidden="1" x14ac:dyDescent="0.25">
      <c r="A614" s="75">
        <f>БД!A574</f>
        <v>572</v>
      </c>
      <c r="B614" s="4" t="str">
        <f>VLOOKUP(Просрочка!A614,БД!$A$2:$C$1970,2,FALSE)</f>
        <v>3ВП</v>
      </c>
      <c r="C614" s="4" t="str">
        <f>VLOOKUP(Просрочка!A614,БД!$A$2:$C$1970,3,FALSE)</f>
        <v>Датчик давления</v>
      </c>
      <c r="D614" s="4" t="str">
        <f>VLOOKUP(Просрочка!A614,БД!$A$2:$E$1970,5,FALSE)</f>
        <v>Cerabar S PMC 731</v>
      </c>
      <c r="E614" s="4" t="str">
        <f>VLOOKUP(Просрочка!A614,БД!$A$2:$M$1970,13,FALSE)</f>
        <v>Е+Н</v>
      </c>
      <c r="F614" s="8">
        <f>VLOOKUP(Просрочка!A614,БД!$A$2:$L$1970,12,FALSE)</f>
        <v>46289</v>
      </c>
      <c r="G614" s="10">
        <f ca="1">VLOOKUP(Просрочка!A614,БД!$A$2:$J$1970,10,FALSE)</f>
        <v>482.39353854166984</v>
      </c>
    </row>
    <row r="615" spans="1:7" hidden="1" x14ac:dyDescent="0.25">
      <c r="A615" s="75">
        <f>БД!A575</f>
        <v>573</v>
      </c>
      <c r="B615" s="4" t="str">
        <f>VLOOKUP(Просрочка!A615,БД!$A$2:$C$1970,2,FALSE)</f>
        <v>3ВП</v>
      </c>
      <c r="C615" s="4" t="str">
        <f>VLOOKUP(Просрочка!A615,БД!$A$2:$C$1970,3,FALSE)</f>
        <v>Датчик давления</v>
      </c>
      <c r="D615" s="4" t="str">
        <f>VLOOKUP(Просрочка!A615,БД!$A$2:$E$1970,5,FALSE)</f>
        <v>WIKA 89113520</v>
      </c>
      <c r="E615" s="4" t="str">
        <f>VLOOKUP(Просрочка!A615,БД!$A$2:$M$1970,13,FALSE)</f>
        <v>WIKA</v>
      </c>
      <c r="F615" s="8">
        <f>VLOOKUP(Просрочка!A615,БД!$A$2:$L$1970,12,FALSE)</f>
        <v>46282</v>
      </c>
      <c r="G615" s="10">
        <f ca="1">VLOOKUP(Просрочка!A615,БД!$A$2:$J$1970,10,FALSE)</f>
        <v>475.39353854166984</v>
      </c>
    </row>
    <row r="616" spans="1:7" hidden="1" x14ac:dyDescent="0.25">
      <c r="A616" s="75">
        <f>БД!A576</f>
        <v>574</v>
      </c>
      <c r="B616" s="4" t="str">
        <f>VLOOKUP(Просрочка!A616,БД!$A$2:$C$1970,2,FALSE)</f>
        <v>3ВП</v>
      </c>
      <c r="C616" s="4" t="str">
        <f>VLOOKUP(Просрочка!A616,БД!$A$2:$C$1970,3,FALSE)</f>
        <v>дат.темп.</v>
      </c>
      <c r="D616" s="4" t="str">
        <f>VLOOKUP(Просрочка!A616,БД!$A$2:$E$1970,5,FALSE)</f>
        <v>Conatex Pt 100</v>
      </c>
      <c r="E616" s="4" t="str">
        <f>VLOOKUP(Просрочка!A616,БД!$A$2:$M$1970,13,FALSE)</f>
        <v xml:space="preserve">Conatex </v>
      </c>
      <c r="F616" s="8">
        <f>VLOOKUP(Просрочка!A616,БД!$A$2:$L$1970,12,FALSE)</f>
        <v>46265</v>
      </c>
      <c r="G616" s="10">
        <f ca="1">VLOOKUP(Просрочка!A616,БД!$A$2:$J$1970,10,FALSE)</f>
        <v>458.39353854166984</v>
      </c>
    </row>
    <row r="617" spans="1:7" hidden="1" x14ac:dyDescent="0.25">
      <c r="A617" s="75">
        <f>БД!A577</f>
        <v>575</v>
      </c>
      <c r="B617" s="4" t="str">
        <f>VLOOKUP(Просрочка!A617,БД!$A$2:$C$1970,2,FALSE)</f>
        <v>3ВП</v>
      </c>
      <c r="C617" s="4" t="str">
        <f>VLOOKUP(Просрочка!A617,БД!$A$2:$C$1970,3,FALSE)</f>
        <v>дат.темп.</v>
      </c>
      <c r="D617" s="4" t="str">
        <f>VLOOKUP(Просрочка!A617,БД!$A$2:$E$1970,5,FALSE)</f>
        <v>Conatex Pt 100</v>
      </c>
      <c r="E617" s="4" t="str">
        <f>VLOOKUP(Просрочка!A617,БД!$A$2:$M$1970,13,FALSE)</f>
        <v xml:space="preserve">Conatex </v>
      </c>
      <c r="F617" s="8">
        <f>VLOOKUP(Просрочка!A617,БД!$A$2:$L$1970,12,FALSE)</f>
        <v>46265</v>
      </c>
      <c r="G617" s="10">
        <f ca="1">VLOOKUP(Просрочка!A617,БД!$A$2:$J$1970,10,FALSE)</f>
        <v>458.39353854166984</v>
      </c>
    </row>
    <row r="618" spans="1:7" hidden="1" x14ac:dyDescent="0.25">
      <c r="A618" s="75">
        <f>БД!A578</f>
        <v>576</v>
      </c>
      <c r="B618" s="4" t="str">
        <f>VLOOKUP(Просрочка!A618,БД!$A$2:$C$1970,2,FALSE)</f>
        <v>3ВП</v>
      </c>
      <c r="C618" s="4" t="str">
        <f>VLOOKUP(Просрочка!A618,БД!$A$2:$C$1970,3,FALSE)</f>
        <v>дат.темп.</v>
      </c>
      <c r="D618" s="4" t="str">
        <f>VLOOKUP(Просрочка!A618,БД!$A$2:$E$1970,5,FALSE)</f>
        <v>Conatex Pt 100</v>
      </c>
      <c r="E618" s="4" t="str">
        <f>VLOOKUP(Просрочка!A618,БД!$A$2:$M$1970,13,FALSE)</f>
        <v xml:space="preserve">Conatex </v>
      </c>
      <c r="F618" s="8">
        <f>VLOOKUP(Просрочка!A618,БД!$A$2:$L$1970,12,FALSE)</f>
        <v>46265</v>
      </c>
      <c r="G618" s="10">
        <f ca="1">VLOOKUP(Просрочка!A618,БД!$A$2:$J$1970,10,FALSE)</f>
        <v>458.39353854166984</v>
      </c>
    </row>
    <row r="619" spans="1:7" hidden="1" x14ac:dyDescent="0.25">
      <c r="A619" s="75">
        <f>БД!A579</f>
        <v>577</v>
      </c>
      <c r="B619" s="4" t="str">
        <f>VLOOKUP(Просрочка!A619,БД!$A$2:$C$1970,2,FALSE)</f>
        <v>3ВП</v>
      </c>
      <c r="C619" s="4" t="str">
        <f>VLOOKUP(Просрочка!A619,БД!$A$2:$C$1970,3,FALSE)</f>
        <v>дат.темп.</v>
      </c>
      <c r="D619" s="4" t="str">
        <f>VLOOKUP(Просрочка!A619,БД!$A$2:$E$1970,5,FALSE)</f>
        <v>Conatex Pt 100</v>
      </c>
      <c r="E619" s="4" t="str">
        <f>VLOOKUP(Просрочка!A619,БД!$A$2:$M$1970,13,FALSE)</f>
        <v xml:space="preserve">Conatex </v>
      </c>
      <c r="F619" s="8">
        <f>VLOOKUP(Просрочка!A619,БД!$A$2:$L$1970,12,FALSE)</f>
        <v>46265</v>
      </c>
      <c r="G619" s="10">
        <f ca="1">VLOOKUP(Просрочка!A619,БД!$A$2:$J$1970,10,FALSE)</f>
        <v>458.39353854166984</v>
      </c>
    </row>
    <row r="620" spans="1:7" hidden="1" x14ac:dyDescent="0.25">
      <c r="A620" s="75">
        <f>БД!A580</f>
        <v>578</v>
      </c>
      <c r="B620" s="4" t="str">
        <f>VLOOKUP(Просрочка!A620,БД!$A$2:$C$1970,2,FALSE)</f>
        <v>3ВП</v>
      </c>
      <c r="C620" s="4" t="str">
        <f>VLOOKUP(Просрочка!A620,БД!$A$2:$C$1970,3,FALSE)</f>
        <v>дат.темп.</v>
      </c>
      <c r="D620" s="4" t="str">
        <f>VLOOKUP(Просрочка!A620,БД!$A$2:$E$1970,5,FALSE)</f>
        <v>Conatex Pt 100</v>
      </c>
      <c r="E620" s="4" t="str">
        <f>VLOOKUP(Просрочка!A620,БД!$A$2:$M$1970,13,FALSE)</f>
        <v xml:space="preserve">Conatex </v>
      </c>
      <c r="F620" s="8">
        <f>VLOOKUP(Просрочка!A620,БД!$A$2:$L$1970,12,FALSE)</f>
        <v>46265</v>
      </c>
      <c r="G620" s="10">
        <f ca="1">VLOOKUP(Просрочка!A620,БД!$A$2:$J$1970,10,FALSE)</f>
        <v>458.39353854166984</v>
      </c>
    </row>
    <row r="621" spans="1:7" hidden="1" x14ac:dyDescent="0.25">
      <c r="A621" s="75">
        <f>БД!A581</f>
        <v>579</v>
      </c>
      <c r="B621" s="4" t="str">
        <f>VLOOKUP(Просрочка!A621,БД!$A$2:$C$1970,2,FALSE)</f>
        <v>3ВП</v>
      </c>
      <c r="C621" s="4" t="str">
        <f>VLOOKUP(Просрочка!A621,БД!$A$2:$C$1970,3,FALSE)</f>
        <v>дат.темп.</v>
      </c>
      <c r="D621" s="4" t="str">
        <f>VLOOKUP(Просрочка!A621,БД!$A$2:$E$1970,5,FALSE)</f>
        <v>WIKA</v>
      </c>
      <c r="E621" s="4" t="str">
        <f>VLOOKUP(Просрочка!A621,БД!$A$2:$M$1970,13,FALSE)</f>
        <v>WIKA</v>
      </c>
      <c r="F621" s="8">
        <f>VLOOKUP(Просрочка!A621,БД!$A$2:$L$1970,12,FALSE)</f>
        <v>46265</v>
      </c>
      <c r="G621" s="10">
        <f ca="1">VLOOKUP(Просрочка!A621,БД!$A$2:$J$1970,10,FALSE)</f>
        <v>458.39353854166984</v>
      </c>
    </row>
    <row r="622" spans="1:7" hidden="1" x14ac:dyDescent="0.25">
      <c r="A622" s="75">
        <f>БД!A582</f>
        <v>580</v>
      </c>
      <c r="B622" s="4" t="str">
        <f>VLOOKUP(Просрочка!A622,БД!$A$2:$C$1970,2,FALSE)</f>
        <v>3ВП</v>
      </c>
      <c r="C622" s="4" t="str">
        <f>VLOOKUP(Просрочка!A622,БД!$A$2:$C$1970,3,FALSE)</f>
        <v>дат.темп.</v>
      </c>
      <c r="D622" s="4" t="str">
        <f>VLOOKUP(Просрочка!A622,БД!$A$2:$E$1970,5,FALSE)</f>
        <v>Conatex Pt 100</v>
      </c>
      <c r="E622" s="4" t="str">
        <f>VLOOKUP(Просрочка!A622,БД!$A$2:$M$1970,13,FALSE)</f>
        <v xml:space="preserve">Conatex </v>
      </c>
      <c r="F622" s="8">
        <f>VLOOKUP(Просрочка!A622,БД!$A$2:$L$1970,12,FALSE)</f>
        <v>46265</v>
      </c>
      <c r="G622" s="10">
        <f ca="1">VLOOKUP(Просрочка!A622,БД!$A$2:$J$1970,10,FALSE)</f>
        <v>458.39353854166984</v>
      </c>
    </row>
    <row r="623" spans="1:7" hidden="1" x14ac:dyDescent="0.25">
      <c r="A623" s="75">
        <f>БД!A583</f>
        <v>581</v>
      </c>
      <c r="B623" s="4" t="str">
        <f>VLOOKUP(Просрочка!A623,БД!$A$2:$C$1970,2,FALSE)</f>
        <v>3ВП</v>
      </c>
      <c r="C623" s="4" t="str">
        <f>VLOOKUP(Просрочка!A623,БД!$A$2:$C$1970,3,FALSE)</f>
        <v>дат.темп.</v>
      </c>
      <c r="D623" s="4" t="str">
        <f>VLOOKUP(Просрочка!A623,БД!$A$2:$E$1970,5,FALSE)</f>
        <v>Jumo Pt 100</v>
      </c>
      <c r="E623" s="4" t="str">
        <f>VLOOKUP(Просрочка!A623,БД!$A$2:$M$1970,13,FALSE)</f>
        <v>Jumo</v>
      </c>
      <c r="F623" s="8">
        <f>VLOOKUP(Просрочка!A623,БД!$A$2:$L$1970,12,FALSE)</f>
        <v>46274</v>
      </c>
      <c r="G623" s="10">
        <f ca="1">VLOOKUP(Просрочка!A623,БД!$A$2:$J$1970,10,FALSE)</f>
        <v>467.39353854166984</v>
      </c>
    </row>
    <row r="624" spans="1:7" hidden="1" x14ac:dyDescent="0.25">
      <c r="A624" s="75">
        <f>БД!A584</f>
        <v>582</v>
      </c>
      <c r="B624" s="4" t="str">
        <f>VLOOKUP(Просрочка!A624,БД!$A$2:$C$1970,2,FALSE)</f>
        <v>3ВП</v>
      </c>
      <c r="C624" s="4" t="str">
        <f>VLOOKUP(Просрочка!A624,БД!$A$2:$C$1970,3,FALSE)</f>
        <v>дат.темп.</v>
      </c>
      <c r="D624" s="4" t="str">
        <f>VLOOKUP(Просрочка!A624,БД!$A$2:$E$1970,5,FALSE)</f>
        <v>Conatex Pt 100</v>
      </c>
      <c r="E624" s="4" t="str">
        <f>VLOOKUP(Просрочка!A624,БД!$A$2:$M$1970,13,FALSE)</f>
        <v xml:space="preserve">Conatex </v>
      </c>
      <c r="F624" s="8">
        <f>VLOOKUP(Просрочка!A624,БД!$A$2:$L$1970,12,FALSE)</f>
        <v>46274</v>
      </c>
      <c r="G624" s="10">
        <f ca="1">VLOOKUP(Просрочка!A624,БД!$A$2:$J$1970,10,FALSE)</f>
        <v>467.39353854166984</v>
      </c>
    </row>
    <row r="625" spans="1:7" hidden="1" x14ac:dyDescent="0.25">
      <c r="A625" s="75">
        <f>БД!A585</f>
        <v>583</v>
      </c>
      <c r="B625" s="4" t="str">
        <f>VLOOKUP(Просрочка!A625,БД!$A$2:$C$1970,2,FALSE)</f>
        <v>3ВП</v>
      </c>
      <c r="C625" s="4" t="str">
        <f>VLOOKUP(Просрочка!A625,БД!$A$2:$C$1970,3,FALSE)</f>
        <v>дат.темп.</v>
      </c>
      <c r="D625" s="4" t="str">
        <f>VLOOKUP(Просрочка!A625,БД!$A$2:$E$1970,5,FALSE)</f>
        <v>Conatex Pt 100</v>
      </c>
      <c r="E625" s="4" t="str">
        <f>VLOOKUP(Просрочка!A625,БД!$A$2:$M$1970,13,FALSE)</f>
        <v xml:space="preserve">Conatex </v>
      </c>
      <c r="F625" s="8">
        <f>VLOOKUP(Просрочка!A625,БД!$A$2:$L$1970,12,FALSE)</f>
        <v>46274</v>
      </c>
      <c r="G625" s="10">
        <f ca="1">VLOOKUP(Просрочка!A625,БД!$A$2:$J$1970,10,FALSE)</f>
        <v>467.39353854166984</v>
      </c>
    </row>
    <row r="626" spans="1:7" hidden="1" x14ac:dyDescent="0.25">
      <c r="A626" s="75">
        <f>БД!A586</f>
        <v>584</v>
      </c>
      <c r="B626" s="4" t="str">
        <f>VLOOKUP(Просрочка!A626,БД!$A$2:$C$1970,2,FALSE)</f>
        <v>3ВП</v>
      </c>
      <c r="C626" s="4" t="str">
        <f>VLOOKUP(Просрочка!A626,БД!$A$2:$C$1970,3,FALSE)</f>
        <v>дат.темп.</v>
      </c>
      <c r="D626" s="4" t="str">
        <f>VLOOKUP(Просрочка!A626,БД!$A$2:$E$1970,5,FALSE)</f>
        <v>Conatex Pt 100</v>
      </c>
      <c r="E626" s="4" t="str">
        <f>VLOOKUP(Просрочка!A626,БД!$A$2:$M$1970,13,FALSE)</f>
        <v xml:space="preserve">Conatex </v>
      </c>
      <c r="F626" s="8">
        <f>VLOOKUP(Просрочка!A626,БД!$A$2:$L$1970,12,FALSE)</f>
        <v>46289</v>
      </c>
      <c r="G626" s="10">
        <f ca="1">VLOOKUP(Просрочка!A626,БД!$A$2:$J$1970,10,FALSE)</f>
        <v>482.39353854166984</v>
      </c>
    </row>
    <row r="627" spans="1:7" hidden="1" x14ac:dyDescent="0.25">
      <c r="A627" s="75">
        <f>БД!A587</f>
        <v>585</v>
      </c>
      <c r="B627" s="4" t="str">
        <f>VLOOKUP(Просрочка!A627,БД!$A$2:$C$1970,2,FALSE)</f>
        <v>3ВП</v>
      </c>
      <c r="C627" s="4" t="str">
        <f>VLOOKUP(Просрочка!A627,БД!$A$2:$C$1970,3,FALSE)</f>
        <v>дат.темп.</v>
      </c>
      <c r="D627" s="4" t="str">
        <f>VLOOKUP(Просрочка!A627,БД!$A$2:$E$1970,5,FALSE)</f>
        <v>Conatex Pt 100</v>
      </c>
      <c r="E627" s="4" t="str">
        <f>VLOOKUP(Просрочка!A627,БД!$A$2:$M$1970,13,FALSE)</f>
        <v xml:space="preserve">Conatex </v>
      </c>
      <c r="F627" s="8">
        <f>VLOOKUP(Просрочка!A627,БД!$A$2:$L$1970,12,FALSE)</f>
        <v>46289</v>
      </c>
      <c r="G627" s="10">
        <f ca="1">VLOOKUP(Просрочка!A627,БД!$A$2:$J$1970,10,FALSE)</f>
        <v>482.39353854166984</v>
      </c>
    </row>
    <row r="628" spans="1:7" hidden="1" x14ac:dyDescent="0.25">
      <c r="A628" s="75">
        <f>БД!A588</f>
        <v>586</v>
      </c>
      <c r="B628" s="4" t="str">
        <f>VLOOKUP(Просрочка!A628,БД!$A$2:$C$1970,2,FALSE)</f>
        <v>3ВП</v>
      </c>
      <c r="C628" s="4" t="str">
        <f>VLOOKUP(Просрочка!A628,БД!$A$2:$C$1970,3,FALSE)</f>
        <v>дат.темп.</v>
      </c>
      <c r="D628" s="4" t="str">
        <f>VLOOKUP(Просрочка!A628,БД!$A$2:$E$1970,5,FALSE)</f>
        <v>Conatex Pt 100</v>
      </c>
      <c r="E628" s="4" t="str">
        <f>VLOOKUP(Просрочка!A628,БД!$A$2:$M$1970,13,FALSE)</f>
        <v xml:space="preserve">Conatex </v>
      </c>
      <c r="F628" s="8">
        <f>VLOOKUP(Просрочка!A628,БД!$A$2:$L$1970,12,FALSE)</f>
        <v>46289</v>
      </c>
      <c r="G628" s="10">
        <f ca="1">VLOOKUP(Просрочка!A628,БД!$A$2:$J$1970,10,FALSE)</f>
        <v>482.39353854166984</v>
      </c>
    </row>
    <row r="629" spans="1:7" hidden="1" x14ac:dyDescent="0.25">
      <c r="A629" s="75">
        <f>БД!A589</f>
        <v>587</v>
      </c>
      <c r="B629" s="4" t="str">
        <f>VLOOKUP(Просрочка!A629,БД!$A$2:$C$1970,2,FALSE)</f>
        <v>3ВП</v>
      </c>
      <c r="C629" s="4" t="str">
        <f>VLOOKUP(Просрочка!A629,БД!$A$2:$C$1970,3,FALSE)</f>
        <v>дат.темп.</v>
      </c>
      <c r="D629" s="4" t="str">
        <f>VLOOKUP(Просрочка!A629,БД!$A$2:$E$1970,5,FALSE)</f>
        <v>Conatex Pt 100</v>
      </c>
      <c r="E629" s="4" t="str">
        <f>VLOOKUP(Просрочка!A629,БД!$A$2:$M$1970,13,FALSE)</f>
        <v xml:space="preserve">Conatex </v>
      </c>
      <c r="F629" s="8">
        <f>VLOOKUP(Просрочка!A629,БД!$A$2:$L$1970,12,FALSE)</f>
        <v>46265</v>
      </c>
      <c r="G629" s="10">
        <f ca="1">VLOOKUP(Просрочка!A629,БД!$A$2:$J$1970,10,FALSE)</f>
        <v>458.39353854166984</v>
      </c>
    </row>
    <row r="630" spans="1:7" hidden="1" x14ac:dyDescent="0.25">
      <c r="A630" s="75">
        <f>БД!A590</f>
        <v>588</v>
      </c>
      <c r="B630" s="4" t="str">
        <f>VLOOKUP(Просрочка!A630,БД!$A$2:$C$1970,2,FALSE)</f>
        <v>3ВП</v>
      </c>
      <c r="C630" s="4" t="str">
        <f>VLOOKUP(Просрочка!A630,БД!$A$2:$C$1970,3,FALSE)</f>
        <v>дат.темп.</v>
      </c>
      <c r="D630" s="4" t="str">
        <f>VLOOKUP(Просрочка!A630,БД!$A$2:$E$1970,5,FALSE)</f>
        <v>Conatex Pt 100</v>
      </c>
      <c r="E630" s="4" t="str">
        <f>VLOOKUP(Просрочка!A630,БД!$A$2:$M$1970,13,FALSE)</f>
        <v xml:space="preserve">Conatex </v>
      </c>
      <c r="F630" s="8">
        <f>VLOOKUP(Просрочка!A630,БД!$A$2:$L$1970,12,FALSE)</f>
        <v>46265</v>
      </c>
      <c r="G630" s="10">
        <f ca="1">VLOOKUP(Просрочка!A630,БД!$A$2:$J$1970,10,FALSE)</f>
        <v>458.39353854166984</v>
      </c>
    </row>
    <row r="631" spans="1:7" hidden="1" x14ac:dyDescent="0.25">
      <c r="A631" s="75">
        <f>БД!A591</f>
        <v>589</v>
      </c>
      <c r="B631" s="4" t="str">
        <f>VLOOKUP(Просрочка!A631,БД!$A$2:$C$1970,2,FALSE)</f>
        <v>3ВП</v>
      </c>
      <c r="C631" s="4" t="str">
        <f>VLOOKUP(Просрочка!A631,БД!$A$2:$C$1970,3,FALSE)</f>
        <v>дат.темп.</v>
      </c>
      <c r="D631" s="4" t="str">
        <f>VLOOKUP(Просрочка!A631,БД!$A$2:$E$1970,5,FALSE)</f>
        <v>Conatex Pt 100</v>
      </c>
      <c r="E631" s="4" t="str">
        <f>VLOOKUP(Просрочка!A631,БД!$A$2:$M$1970,13,FALSE)</f>
        <v xml:space="preserve">Conatex </v>
      </c>
      <c r="F631" s="8">
        <f>VLOOKUP(Просрочка!A631,БД!$A$2:$L$1970,12,FALSE)</f>
        <v>46284</v>
      </c>
      <c r="G631" s="10">
        <f ca="1">VLOOKUP(Просрочка!A631,БД!$A$2:$J$1970,10,FALSE)</f>
        <v>477.39353854166984</v>
      </c>
    </row>
    <row r="632" spans="1:7" hidden="1" x14ac:dyDescent="0.25">
      <c r="A632" s="75">
        <f>БД!A592</f>
        <v>590</v>
      </c>
      <c r="B632" s="4" t="str">
        <f>VLOOKUP(Просрочка!A632,БД!$A$2:$C$1970,2,FALSE)</f>
        <v>3ВП</v>
      </c>
      <c r="C632" s="4" t="str">
        <f>VLOOKUP(Просрочка!A632,БД!$A$2:$C$1970,3,FALSE)</f>
        <v>дат.темп.</v>
      </c>
      <c r="D632" s="4" t="str">
        <f>VLOOKUP(Просрочка!A632,БД!$A$2:$E$1970,5,FALSE)</f>
        <v>Conatex Pt 100</v>
      </c>
      <c r="E632" s="4" t="str">
        <f>VLOOKUP(Просрочка!A632,БД!$A$2:$M$1970,13,FALSE)</f>
        <v xml:space="preserve">Conatex </v>
      </c>
      <c r="F632" s="8">
        <f>VLOOKUP(Просрочка!A632,БД!$A$2:$L$1970,12,FALSE)</f>
        <v>46284</v>
      </c>
      <c r="G632" s="10">
        <f ca="1">VLOOKUP(Просрочка!A632,БД!$A$2:$J$1970,10,FALSE)</f>
        <v>477.39353854166984</v>
      </c>
    </row>
    <row r="633" spans="1:7" hidden="1" x14ac:dyDescent="0.25">
      <c r="A633" s="75">
        <f>БД!A593</f>
        <v>591</v>
      </c>
      <c r="B633" s="4" t="str">
        <f>VLOOKUP(Просрочка!A633,БД!$A$2:$C$1970,2,FALSE)</f>
        <v>3ВП</v>
      </c>
      <c r="C633" s="4" t="str">
        <f>VLOOKUP(Просрочка!A633,БД!$A$2:$C$1970,3,FALSE)</f>
        <v>дат.темп.</v>
      </c>
      <c r="D633" s="4" t="str">
        <f>VLOOKUP(Просрочка!A633,БД!$A$2:$E$1970,5,FALSE)</f>
        <v>Conatex Pt 100</v>
      </c>
      <c r="E633" s="4" t="str">
        <f>VLOOKUP(Просрочка!A633,БД!$A$2:$M$1970,13,FALSE)</f>
        <v xml:space="preserve">Conatex </v>
      </c>
      <c r="F633" s="8">
        <f>VLOOKUP(Просрочка!A633,БД!$A$2:$L$1970,12,FALSE)</f>
        <v>46284</v>
      </c>
      <c r="G633" s="10">
        <f ca="1">VLOOKUP(Просрочка!A633,БД!$A$2:$J$1970,10,FALSE)</f>
        <v>477.39353854166984</v>
      </c>
    </row>
    <row r="634" spans="1:7" hidden="1" x14ac:dyDescent="0.25">
      <c r="A634" s="75">
        <f>БД!A594</f>
        <v>592</v>
      </c>
      <c r="B634" s="4" t="str">
        <f>VLOOKUP(Просрочка!A634,БД!$A$2:$C$1970,2,FALSE)</f>
        <v>3ВП</v>
      </c>
      <c r="C634" s="4" t="str">
        <f>VLOOKUP(Просрочка!A634,БД!$A$2:$C$1970,3,FALSE)</f>
        <v>дат.темп.</v>
      </c>
      <c r="D634" s="4" t="str">
        <f>VLOOKUP(Просрочка!A634,БД!$A$2:$E$1970,5,FALSE)</f>
        <v>Conatex Pt 100</v>
      </c>
      <c r="E634" s="4" t="str">
        <f>VLOOKUP(Просрочка!A634,БД!$A$2:$M$1970,13,FALSE)</f>
        <v xml:space="preserve">Conatex </v>
      </c>
      <c r="F634" s="8">
        <f>VLOOKUP(Просрочка!A634,БД!$A$2:$L$1970,12,FALSE)</f>
        <v>46284</v>
      </c>
      <c r="G634" s="10">
        <f ca="1">VLOOKUP(Просрочка!A634,БД!$A$2:$J$1970,10,FALSE)</f>
        <v>477.39353854166984</v>
      </c>
    </row>
    <row r="635" spans="1:7" hidden="1" x14ac:dyDescent="0.25">
      <c r="A635" s="75">
        <f>БД!A595</f>
        <v>593</v>
      </c>
      <c r="B635" s="4" t="str">
        <f>VLOOKUP(Просрочка!A635,БД!$A$2:$C$1970,2,FALSE)</f>
        <v>3ВП</v>
      </c>
      <c r="C635" s="4" t="str">
        <f>VLOOKUP(Просрочка!A635,БД!$A$2:$C$1970,3,FALSE)</f>
        <v>манометр</v>
      </c>
      <c r="D635" s="4" t="str">
        <f>VLOOKUP(Просрочка!A635,БД!$A$2:$E$1970,5,FALSE)</f>
        <v>Ø160 meter 160-1-G</v>
      </c>
      <c r="E635" s="4" t="str">
        <f>VLOOKUP(Просрочка!A635,БД!$A$2:$M$1970,13,FALSE)</f>
        <v>meter</v>
      </c>
      <c r="F635" s="8">
        <f>VLOOKUP(Просрочка!A635,БД!$A$2:$L$1970,12,FALSE)</f>
        <v>45900</v>
      </c>
      <c r="G635" s="10">
        <f ca="1">VLOOKUP(Просрочка!A635,БД!$A$2:$J$1970,10,FALSE)</f>
        <v>93.393538541669841</v>
      </c>
    </row>
    <row r="636" spans="1:7" hidden="1" x14ac:dyDescent="0.25">
      <c r="A636" s="75">
        <f>БД!A596</f>
        <v>594</v>
      </c>
      <c r="B636" s="4" t="str">
        <f>VLOOKUP(Просрочка!A636,БД!$A$2:$C$1970,2,FALSE)</f>
        <v>3ВП</v>
      </c>
      <c r="C636" s="4" t="str">
        <f>VLOOKUP(Просрочка!A636,БД!$A$2:$C$1970,3,FALSE)</f>
        <v>манометр</v>
      </c>
      <c r="D636" s="4" t="str">
        <f>VLOOKUP(Просрочка!A636,БД!$A$2:$E$1970,5,FALSE)</f>
        <v>Ø160 МТП</v>
      </c>
      <c r="E636" s="4" t="str">
        <f>VLOOKUP(Просрочка!A636,БД!$A$2:$M$1970,13,FALSE)</f>
        <v>meter</v>
      </c>
      <c r="F636" s="8">
        <f>VLOOKUP(Просрочка!A636,БД!$A$2:$L$1970,12,FALSE)</f>
        <v>46148</v>
      </c>
      <c r="G636" s="10">
        <f ca="1">VLOOKUP(Просрочка!A636,БД!$A$2:$J$1970,10,FALSE)</f>
        <v>341.39353854166984</v>
      </c>
    </row>
    <row r="637" spans="1:7" hidden="1" x14ac:dyDescent="0.25">
      <c r="A637" s="75">
        <f>БД!A597</f>
        <v>595</v>
      </c>
      <c r="B637" s="4" t="str">
        <f>VLOOKUP(Просрочка!A637,БД!$A$2:$C$1970,2,FALSE)</f>
        <v>3ВП</v>
      </c>
      <c r="C637" s="4" t="str">
        <f>VLOOKUP(Просрочка!A637,БД!$A$2:$C$1970,3,FALSE)</f>
        <v>расходомер</v>
      </c>
      <c r="D637" s="4" t="str">
        <f>VLOOKUP(Просрочка!A637,БД!$A$2:$E$1970,5,FALSE)</f>
        <v>KROHNE H250</v>
      </c>
      <c r="E637" s="4" t="str">
        <f>VLOOKUP(Просрочка!A637,БД!$A$2:$M$1970,13,FALSE)</f>
        <v>KROHNE H</v>
      </c>
      <c r="F637" s="8">
        <f>VLOOKUP(Просрочка!A637,БД!$A$2:$L$1970,12,FALSE)</f>
        <v>46646</v>
      </c>
      <c r="G637" s="10">
        <f ca="1">VLOOKUP(Просрочка!A637,БД!$A$2:$J$1970,10,FALSE)</f>
        <v>839.39353854166984</v>
      </c>
    </row>
    <row r="638" spans="1:7" hidden="1" x14ac:dyDescent="0.25">
      <c r="A638" s="75">
        <f>БД!A598</f>
        <v>596</v>
      </c>
      <c r="B638" s="4" t="str">
        <f>VLOOKUP(Просрочка!A638,БД!$A$2:$C$1970,2,FALSE)</f>
        <v>3ВП</v>
      </c>
      <c r="C638" s="4" t="str">
        <f>VLOOKUP(Просрочка!A638,БД!$A$2:$C$1970,3,FALSE)</f>
        <v>расходомер</v>
      </c>
      <c r="D638" s="4" t="str">
        <f>VLOOKUP(Просрочка!A638,БД!$A$2:$E$1970,5,FALSE)</f>
        <v>АВВ  ДЕ41F  DN100</v>
      </c>
      <c r="E638" s="4" t="str">
        <f>VLOOKUP(Просрочка!A638,БД!$A$2:$M$1970,13,FALSE)</f>
        <v>АВВ</v>
      </c>
      <c r="F638" s="8">
        <f>VLOOKUP(Просрочка!A638,БД!$A$2:$L$1970,12,FALSE)</f>
        <v>46646</v>
      </c>
      <c r="G638" s="10">
        <f ca="1">VLOOKUP(Просрочка!A638,БД!$A$2:$J$1970,10,FALSE)</f>
        <v>839.39353854166984</v>
      </c>
    </row>
    <row r="639" spans="1:7" hidden="1" x14ac:dyDescent="0.25">
      <c r="A639" s="75">
        <f>БД!A599</f>
        <v>597</v>
      </c>
      <c r="B639" s="4" t="str">
        <f>VLOOKUP(Просрочка!A639,БД!$A$2:$C$1970,2,FALSE)</f>
        <v>3ВП</v>
      </c>
      <c r="C639" s="4" t="str">
        <f>VLOOKUP(Просрочка!A639,БД!$A$2:$C$1970,3,FALSE)</f>
        <v>расходомер</v>
      </c>
      <c r="D639" s="4" t="str">
        <f>VLOOKUP(Просрочка!A639,БД!$A$2:$E$1970,5,FALSE)</f>
        <v>АВВ  ДЕ41F  DN125</v>
      </c>
      <c r="E639" s="4" t="str">
        <f>VLOOKUP(Просрочка!A639,БД!$A$2:$M$1970,13,FALSE)</f>
        <v>АВВ</v>
      </c>
      <c r="F639" s="8">
        <f>VLOOKUP(Просрочка!A639,БД!$A$2:$L$1970,12,FALSE)</f>
        <v>46650</v>
      </c>
      <c r="G639" s="10">
        <f ca="1">VLOOKUP(Просрочка!A639,БД!$A$2:$J$1970,10,FALSE)</f>
        <v>843.39353854166984</v>
      </c>
    </row>
    <row r="640" spans="1:7" hidden="1" x14ac:dyDescent="0.25">
      <c r="A640" s="75">
        <f>БД!A600</f>
        <v>598</v>
      </c>
      <c r="B640" s="4" t="str">
        <f>VLOOKUP(Просрочка!A640,БД!$A$2:$C$1970,2,FALSE)</f>
        <v>4ВП</v>
      </c>
      <c r="C640" s="4" t="str">
        <f>VLOOKUP(Просрочка!A640,БД!$A$2:$C$1970,3,FALSE)</f>
        <v>манометр</v>
      </c>
      <c r="D640" s="4" t="str">
        <f>VLOOKUP(Просрочка!A640,БД!$A$2:$E$1970,5,FALSE)</f>
        <v>FIMET Ø60</v>
      </c>
      <c r="E640" s="4" t="str">
        <f>VLOOKUP(Просрочка!A640,БД!$A$2:$M$1970,13,FALSE)</f>
        <v>FIMET</v>
      </c>
      <c r="F640" s="8">
        <f>VLOOKUP(Просрочка!A640,БД!$A$2:$L$1970,12,FALSE)</f>
        <v>46054</v>
      </c>
      <c r="G640" s="10">
        <f ca="1">VLOOKUP(Просрочка!A640,БД!$A$2:$J$1970,10,FALSE)</f>
        <v>247.39353854166984</v>
      </c>
    </row>
    <row r="641" spans="1:7" hidden="1" x14ac:dyDescent="0.25">
      <c r="A641" s="75">
        <f>БД!A601</f>
        <v>599</v>
      </c>
      <c r="B641" s="4" t="str">
        <f>VLOOKUP(Просрочка!A641,БД!$A$2:$C$1970,2,FALSE)</f>
        <v>4ВП</v>
      </c>
      <c r="C641" s="4" t="str">
        <f>VLOOKUP(Просрочка!A641,БД!$A$2:$C$1970,3,FALSE)</f>
        <v>манометр</v>
      </c>
      <c r="D641" s="4" t="str">
        <f>VLOOKUP(Просрочка!A641,БД!$A$2:$E$1970,5,FALSE)</f>
        <v>SEN Ø50</v>
      </c>
      <c r="E641" s="4" t="str">
        <f>VLOOKUP(Просрочка!A641,БД!$A$2:$M$1970,13,FALSE)</f>
        <v>SEN</v>
      </c>
      <c r="F641" s="8">
        <f>VLOOKUP(Просрочка!A641,БД!$A$2:$L$1970,12,FALSE)</f>
        <v>46054</v>
      </c>
      <c r="G641" s="10">
        <f ca="1">VLOOKUP(Просрочка!A641,БД!$A$2:$J$1970,10,FALSE)</f>
        <v>247.39353854166984</v>
      </c>
    </row>
    <row r="642" spans="1:7" hidden="1" x14ac:dyDescent="0.25">
      <c r="A642" s="75">
        <f>БД!A602</f>
        <v>600</v>
      </c>
      <c r="B642" s="4" t="str">
        <f>VLOOKUP(Просрочка!A642,БД!$A$2:$C$1970,2,FALSE)</f>
        <v>4ВП</v>
      </c>
      <c r="C642" s="4" t="str">
        <f>VLOOKUP(Просрочка!A642,БД!$A$2:$C$1970,3,FALSE)</f>
        <v>манометр</v>
      </c>
      <c r="D642" s="4" t="str">
        <f>VLOOKUP(Просрочка!A642,БД!$A$2:$E$1970,5,FALSE)</f>
        <v>DIN Ø100</v>
      </c>
      <c r="E642" s="4" t="str">
        <f>VLOOKUP(Просрочка!A642,БД!$A$2:$M$1970,13,FALSE)</f>
        <v>РОСМА</v>
      </c>
      <c r="F642" s="8">
        <f>VLOOKUP(Просрочка!A642,БД!$A$2:$L$1970,12,FALSE)</f>
        <v>46054</v>
      </c>
      <c r="G642" s="10">
        <f ca="1">VLOOKUP(Просрочка!A642,БД!$A$2:$J$1970,10,FALSE)</f>
        <v>247.39353854166984</v>
      </c>
    </row>
    <row r="643" spans="1:7" hidden="1" x14ac:dyDescent="0.25">
      <c r="A643" s="75">
        <f>БД!A603</f>
        <v>601</v>
      </c>
      <c r="B643" s="4" t="str">
        <f>VLOOKUP(Просрочка!A643,БД!$A$2:$C$1970,2,FALSE)</f>
        <v>4ВП</v>
      </c>
      <c r="C643" s="4" t="str">
        <f>VLOOKUP(Просрочка!A643,БД!$A$2:$C$1970,3,FALSE)</f>
        <v>манометр</v>
      </c>
      <c r="D643" s="4" t="str">
        <f>VLOOKUP(Просрочка!A643,БД!$A$2:$E$1970,5,FALSE)</f>
        <v xml:space="preserve">STMØ100 </v>
      </c>
      <c r="E643" s="4" t="str">
        <f>VLOOKUP(Просрочка!A643,БД!$A$2:$M$1970,13,FALSE)</f>
        <v>STM</v>
      </c>
      <c r="F643" s="8">
        <f>VLOOKUP(Просрочка!A643,БД!$A$2:$L$1970,12,FALSE)</f>
        <v>46054</v>
      </c>
      <c r="G643" s="10">
        <f ca="1">VLOOKUP(Просрочка!A643,БД!$A$2:$J$1970,10,FALSE)</f>
        <v>247.39353854166984</v>
      </c>
    </row>
    <row r="644" spans="1:7" hidden="1" x14ac:dyDescent="0.25">
      <c r="A644" s="75">
        <f>БД!A604</f>
        <v>602</v>
      </c>
      <c r="B644" s="4" t="str">
        <f>VLOOKUP(Просрочка!A644,БД!$A$2:$C$1970,2,FALSE)</f>
        <v>4ВП</v>
      </c>
      <c r="C644" s="4" t="str">
        <f>VLOOKUP(Просрочка!A644,БД!$A$2:$C$1970,3,FALSE)</f>
        <v>манометр</v>
      </c>
      <c r="D644" s="4" t="str">
        <f>VLOOKUP(Просрочка!A644,БД!$A$2:$E$1970,5,FALSE)</f>
        <v>Ø100 МПЗ-У</v>
      </c>
      <c r="E644" s="4" t="str">
        <f>VLOOKUP(Просрочка!A644,БД!$A$2:$M$1970,13,FALSE)</f>
        <v>РОСМА</v>
      </c>
      <c r="F644" s="8">
        <f>VLOOKUP(Просрочка!A644,БД!$A$2:$L$1970,12,FALSE)</f>
        <v>46054</v>
      </c>
      <c r="G644" s="10">
        <f ca="1">VLOOKUP(Просрочка!A644,БД!$A$2:$J$1970,10,FALSE)</f>
        <v>247.39353854166984</v>
      </c>
    </row>
    <row r="645" spans="1:7" hidden="1" x14ac:dyDescent="0.25">
      <c r="A645" s="75">
        <f>БД!A605</f>
        <v>603</v>
      </c>
      <c r="B645" s="4" t="str">
        <f>VLOOKUP(Просрочка!A645,БД!$A$2:$C$1970,2,FALSE)</f>
        <v>4ВП</v>
      </c>
      <c r="C645" s="4" t="str">
        <f>VLOOKUP(Просрочка!A645,БД!$A$2:$C$1970,3,FALSE)</f>
        <v>манометр</v>
      </c>
      <c r="D645" s="4" t="str">
        <f>VLOOKUP(Просрочка!A645,БД!$A$2:$E$1970,5,FALSE)</f>
        <v>Ø160 МТП-160</v>
      </c>
      <c r="E645" s="4" t="str">
        <f>VLOOKUP(Просрочка!A645,БД!$A$2:$M$1970,13,FALSE)</f>
        <v>РОСМА</v>
      </c>
      <c r="F645" s="8">
        <f>VLOOKUP(Просрочка!A645,БД!$A$2:$L$1970,12,FALSE)</f>
        <v>46054</v>
      </c>
      <c r="G645" s="10">
        <f ca="1">VLOOKUP(Просрочка!A645,БД!$A$2:$J$1970,10,FALSE)</f>
        <v>247.39353854166984</v>
      </c>
    </row>
    <row r="646" spans="1:7" hidden="1" x14ac:dyDescent="0.25">
      <c r="A646" s="75">
        <f>БД!A606</f>
        <v>604</v>
      </c>
      <c r="B646" s="4" t="str">
        <f>VLOOKUP(Просрочка!A646,БД!$A$2:$C$1970,2,FALSE)</f>
        <v>4ВП</v>
      </c>
      <c r="C646" s="4" t="str">
        <f>VLOOKUP(Просрочка!A646,БД!$A$2:$C$1970,3,FALSE)</f>
        <v>манометр</v>
      </c>
      <c r="D646" s="4" t="str">
        <f>VLOOKUP(Просрочка!A646,БД!$A$2:$E$1970,5,FALSE)</f>
        <v>Ø100 МТП-100</v>
      </c>
      <c r="E646" s="4" t="str">
        <f>VLOOKUP(Просрочка!A646,БД!$A$2:$M$1970,13,FALSE)</f>
        <v>РОСМА</v>
      </c>
      <c r="F646" s="8">
        <f>VLOOKUP(Просрочка!A646,БД!$A$2:$L$1970,12,FALSE)</f>
        <v>46054</v>
      </c>
      <c r="G646" s="10">
        <f ca="1">VLOOKUP(Просрочка!A646,БД!$A$2:$J$1970,10,FALSE)</f>
        <v>247.39353854166984</v>
      </c>
    </row>
    <row r="647" spans="1:7" hidden="1" x14ac:dyDescent="0.25">
      <c r="A647" s="75">
        <f>БД!A607</f>
        <v>605</v>
      </c>
      <c r="B647" s="4" t="str">
        <f>VLOOKUP(Просрочка!A647,БД!$A$2:$C$1970,2,FALSE)</f>
        <v>4ВП</v>
      </c>
      <c r="C647" s="4" t="str">
        <f>VLOOKUP(Просрочка!A647,БД!$A$2:$C$1970,3,FALSE)</f>
        <v>манометр</v>
      </c>
      <c r="D647" s="4" t="str">
        <f>VLOOKUP(Просрочка!A647,БД!$A$2:$E$1970,5,FALSE)</f>
        <v>DIN Ø100</v>
      </c>
      <c r="E647" s="4" t="str">
        <f>VLOOKUP(Просрочка!A647,БД!$A$2:$M$1970,13,FALSE)</f>
        <v>РОСМА</v>
      </c>
      <c r="F647" s="8">
        <f>VLOOKUP(Просрочка!A647,БД!$A$2:$L$1970,12,FALSE)</f>
        <v>46054</v>
      </c>
      <c r="G647" s="10">
        <f ca="1">VLOOKUP(Просрочка!A647,БД!$A$2:$J$1970,10,FALSE)</f>
        <v>247.39353854166984</v>
      </c>
    </row>
    <row r="648" spans="1:7" hidden="1" x14ac:dyDescent="0.25">
      <c r="A648" s="75">
        <f>БД!A608</f>
        <v>606</v>
      </c>
      <c r="B648" s="4" t="str">
        <f>VLOOKUP(Просрочка!A648,БД!$A$2:$C$1970,2,FALSE)</f>
        <v>4ВП</v>
      </c>
      <c r="C648" s="4" t="str">
        <f>VLOOKUP(Просрочка!A648,БД!$A$2:$C$1970,3,FALSE)</f>
        <v>манометр</v>
      </c>
      <c r="D648" s="4" t="str">
        <f>VLOOKUP(Просрочка!A648,БД!$A$2:$E$1970,5,FALSE)</f>
        <v>Norgren Ø40</v>
      </c>
      <c r="E648" s="4" t="str">
        <f>VLOOKUP(Просрочка!A648,БД!$A$2:$M$1970,13,FALSE)</f>
        <v>Norgren</v>
      </c>
      <c r="F648" s="8">
        <f>VLOOKUP(Просрочка!A648,БД!$A$2:$L$1970,12,FALSE)</f>
        <v>46054</v>
      </c>
      <c r="G648" s="10">
        <f ca="1">VLOOKUP(Просрочка!A648,БД!$A$2:$J$1970,10,FALSE)</f>
        <v>247.39353854166984</v>
      </c>
    </row>
    <row r="649" spans="1:7" hidden="1" x14ac:dyDescent="0.25">
      <c r="A649" s="75">
        <f>БД!A609</f>
        <v>607</v>
      </c>
      <c r="B649" s="4" t="str">
        <f>VLOOKUP(Просрочка!A649,БД!$A$2:$C$1970,2,FALSE)</f>
        <v>4ВП</v>
      </c>
      <c r="C649" s="4" t="str">
        <f>VLOOKUP(Просрочка!A649,БД!$A$2:$C$1970,3,FALSE)</f>
        <v>манометр</v>
      </c>
      <c r="D649" s="4" t="str">
        <f>VLOOKUP(Просрочка!A649,БД!$A$2:$E$1970,5,FALSE)</f>
        <v>Norgren Ø40</v>
      </c>
      <c r="E649" s="4" t="str">
        <f>VLOOKUP(Просрочка!A649,БД!$A$2:$M$1970,13,FALSE)</f>
        <v>Norgren</v>
      </c>
      <c r="F649" s="8">
        <f>VLOOKUP(Просрочка!A649,БД!$A$2:$L$1970,12,FALSE)</f>
        <v>46054</v>
      </c>
      <c r="G649" s="10">
        <f ca="1">VLOOKUP(Просрочка!A649,БД!$A$2:$J$1970,10,FALSE)</f>
        <v>247.39353854166984</v>
      </c>
    </row>
    <row r="650" spans="1:7" hidden="1" x14ac:dyDescent="0.25">
      <c r="A650" s="75">
        <f>БД!A610</f>
        <v>608</v>
      </c>
      <c r="B650" s="4" t="str">
        <f>VLOOKUP(Просрочка!A650,БД!$A$2:$C$1970,2,FALSE)</f>
        <v>4ВП</v>
      </c>
      <c r="C650" s="4" t="str">
        <f>VLOOKUP(Просрочка!A650,БД!$A$2:$C$1970,3,FALSE)</f>
        <v>Датчик давления</v>
      </c>
      <c r="D650" s="4" t="str">
        <f>VLOOKUP(Просрочка!A650,БД!$A$2:$E$1970,5,FALSE)</f>
        <v>WIKA 89113520</v>
      </c>
      <c r="E650" s="4" t="str">
        <f>VLOOKUP(Просрочка!A650,БД!$A$2:$M$1970,13,FALSE)</f>
        <v>WIKA</v>
      </c>
      <c r="F650" s="8">
        <f>VLOOKUP(Просрочка!A650,БД!$A$2:$L$1970,12,FALSE)</f>
        <v>45986</v>
      </c>
      <c r="G650" s="10">
        <f ca="1">VLOOKUP(Просрочка!A650,БД!$A$2:$J$1970,10,FALSE)</f>
        <v>179.39353854166984</v>
      </c>
    </row>
    <row r="651" spans="1:7" hidden="1" x14ac:dyDescent="0.25">
      <c r="A651" s="75">
        <f>БД!A611</f>
        <v>609</v>
      </c>
      <c r="B651" s="4" t="str">
        <f>VLOOKUP(Просрочка!A651,БД!$A$2:$C$1970,2,FALSE)</f>
        <v>4ВП</v>
      </c>
      <c r="C651" s="4" t="str">
        <f>VLOOKUP(Просрочка!A651,БД!$A$2:$C$1970,3,FALSE)</f>
        <v>Датчик давления</v>
      </c>
      <c r="D651" s="4" t="str">
        <f>VLOOKUP(Просрочка!A651,БД!$A$2:$E$1970,5,FALSE)</f>
        <v>WIKA 89113520</v>
      </c>
      <c r="E651" s="4" t="str">
        <f>VLOOKUP(Просрочка!A651,БД!$A$2:$M$1970,13,FALSE)</f>
        <v>WIKA</v>
      </c>
      <c r="F651" s="8">
        <f>VLOOKUP(Просрочка!A651,БД!$A$2:$L$1970,12,FALSE)</f>
        <v>46000</v>
      </c>
      <c r="G651" s="10">
        <f ca="1">VLOOKUP(Просрочка!A651,БД!$A$2:$J$1970,10,FALSE)</f>
        <v>193.39353854166984</v>
      </c>
    </row>
    <row r="652" spans="1:7" hidden="1" x14ac:dyDescent="0.25">
      <c r="A652" s="75">
        <f>БД!A612</f>
        <v>610</v>
      </c>
      <c r="B652" s="4" t="str">
        <f>VLOOKUP(Просрочка!A652,БД!$A$2:$C$1970,2,FALSE)</f>
        <v>4ВП</v>
      </c>
      <c r="C652" s="4" t="str">
        <f>VLOOKUP(Просрочка!A652,БД!$A$2:$C$1970,3,FALSE)</f>
        <v>Датчик давления</v>
      </c>
      <c r="D652" s="4" t="str">
        <f>VLOOKUP(Просрочка!A652,БД!$A$2:$E$1970,5,FALSE)</f>
        <v>WIKA 89113520</v>
      </c>
      <c r="E652" s="4" t="str">
        <f>VLOOKUP(Просрочка!A652,БД!$A$2:$M$1970,13,FALSE)</f>
        <v>WIKA</v>
      </c>
      <c r="F652" s="8">
        <f>VLOOKUP(Просрочка!A652,БД!$A$2:$L$1970,12,FALSE)</f>
        <v>45986</v>
      </c>
      <c r="G652" s="10">
        <f ca="1">VLOOKUP(Просрочка!A652,БД!$A$2:$J$1970,10,FALSE)</f>
        <v>179.39353854166984</v>
      </c>
    </row>
    <row r="653" spans="1:7" hidden="1" x14ac:dyDescent="0.25">
      <c r="A653" s="75">
        <f>БД!A613</f>
        <v>611</v>
      </c>
      <c r="B653" s="4" t="str">
        <f>VLOOKUP(Просрочка!A653,БД!$A$2:$C$1970,2,FALSE)</f>
        <v>4ВП</v>
      </c>
      <c r="C653" s="4" t="str">
        <f>VLOOKUP(Просрочка!A653,БД!$A$2:$C$1970,3,FALSE)</f>
        <v>Датчик давления</v>
      </c>
      <c r="D653" s="4" t="str">
        <f>VLOOKUP(Просрочка!A653,БД!$A$2:$E$1970,5,FALSE)</f>
        <v>WIKA 89113520</v>
      </c>
      <c r="E653" s="4" t="str">
        <f>VLOOKUP(Просрочка!A653,БД!$A$2:$M$1970,13,FALSE)</f>
        <v>WIKA</v>
      </c>
      <c r="F653" s="8">
        <f>VLOOKUP(Просрочка!A653,БД!$A$2:$L$1970,12,FALSE)</f>
        <v>45986</v>
      </c>
      <c r="G653" s="10">
        <f ca="1">VLOOKUP(Просрочка!A653,БД!$A$2:$J$1970,10,FALSE)</f>
        <v>179.39353854166984</v>
      </c>
    </row>
    <row r="654" spans="1:7" hidden="1" x14ac:dyDescent="0.25">
      <c r="A654" s="75">
        <f>БД!A614</f>
        <v>612</v>
      </c>
      <c r="B654" s="4" t="str">
        <f>VLOOKUP(Просрочка!A654,БД!$A$2:$C$1970,2,FALSE)</f>
        <v>4ВП</v>
      </c>
      <c r="C654" s="4" t="str">
        <f>VLOOKUP(Просрочка!A654,БД!$A$2:$C$1970,3,FALSE)</f>
        <v>Датчик давления</v>
      </c>
      <c r="D654" s="4" t="str">
        <f>VLOOKUP(Просрочка!A654,БД!$A$2:$E$1970,5,FALSE)</f>
        <v>WIKA 89113520</v>
      </c>
      <c r="E654" s="4" t="str">
        <f>VLOOKUP(Просрочка!A654,БД!$A$2:$M$1970,13,FALSE)</f>
        <v>WIKA</v>
      </c>
      <c r="F654" s="8">
        <f>VLOOKUP(Просрочка!A654,БД!$A$2:$L$1970,12,FALSE)</f>
        <v>46000</v>
      </c>
      <c r="G654" s="10">
        <f ca="1">VLOOKUP(Просрочка!A654,БД!$A$2:$J$1970,10,FALSE)</f>
        <v>193.39353854166984</v>
      </c>
    </row>
    <row r="655" spans="1:7" hidden="1" x14ac:dyDescent="0.25">
      <c r="A655" s="75">
        <f>БД!A615</f>
        <v>613</v>
      </c>
      <c r="B655" s="4" t="str">
        <f>VLOOKUP(Просрочка!A655,БД!$A$2:$C$1970,2,FALSE)</f>
        <v>4ВП</v>
      </c>
      <c r="C655" s="4" t="str">
        <f>VLOOKUP(Просрочка!A655,БД!$A$2:$C$1970,3,FALSE)</f>
        <v>Датчик давления</v>
      </c>
      <c r="D655" s="4" t="str">
        <f>VLOOKUP(Просрочка!A655,БД!$A$2:$E$1970,5,FALSE)</f>
        <v>WIKA 89113520</v>
      </c>
      <c r="E655" s="4" t="str">
        <f>VLOOKUP(Просрочка!A655,БД!$A$2:$M$1970,13,FALSE)</f>
        <v>WIKA</v>
      </c>
      <c r="F655" s="8">
        <f>VLOOKUP(Просрочка!A655,БД!$A$2:$L$1970,12,FALSE)</f>
        <v>46148</v>
      </c>
      <c r="G655" s="10">
        <f ca="1">VLOOKUP(Просрочка!A655,БД!$A$2:$J$1970,10,FALSE)</f>
        <v>341.39353854166984</v>
      </c>
    </row>
    <row r="656" spans="1:7" hidden="1" x14ac:dyDescent="0.25">
      <c r="A656" s="75">
        <f>БД!A616</f>
        <v>614</v>
      </c>
      <c r="B656" s="4" t="str">
        <f>VLOOKUP(Просрочка!A656,БД!$A$2:$C$1970,2,FALSE)</f>
        <v>4ВП</v>
      </c>
      <c r="C656" s="4" t="str">
        <f>VLOOKUP(Просрочка!A656,БД!$A$2:$C$1970,3,FALSE)</f>
        <v>Датчик давления</v>
      </c>
      <c r="D656" s="4" t="str">
        <f>VLOOKUP(Просрочка!A656,БД!$A$2:$E$1970,5,FALSE)</f>
        <v>WIKA 89113520</v>
      </c>
      <c r="E656" s="4" t="str">
        <f>VLOOKUP(Просрочка!A656,БД!$A$2:$M$1970,13,FALSE)</f>
        <v>WIKA</v>
      </c>
      <c r="F656" s="8">
        <f>VLOOKUP(Просрочка!A656,БД!$A$2:$L$1970,12,FALSE)</f>
        <v>46148</v>
      </c>
      <c r="G656" s="10">
        <f ca="1">VLOOKUP(Просрочка!A656,БД!$A$2:$J$1970,10,FALSE)</f>
        <v>341.39353854166984</v>
      </c>
    </row>
    <row r="657" spans="1:7" hidden="1" x14ac:dyDescent="0.25">
      <c r="A657" s="75">
        <f>БД!A617</f>
        <v>615</v>
      </c>
      <c r="B657" s="4" t="str">
        <f>VLOOKUP(Просрочка!A657,БД!$A$2:$C$1970,2,FALSE)</f>
        <v>4ВП</v>
      </c>
      <c r="C657" s="4" t="str">
        <f>VLOOKUP(Просрочка!A657,БД!$A$2:$C$1970,3,FALSE)</f>
        <v>Датчик давления</v>
      </c>
      <c r="D657" s="4" t="str">
        <f>VLOOKUP(Просрочка!A657,БД!$A$2:$E$1970,5,FALSE)</f>
        <v>WIKA 89113520</v>
      </c>
      <c r="E657" s="4" t="str">
        <f>VLOOKUP(Просрочка!A657,БД!$A$2:$M$1970,13,FALSE)</f>
        <v>WIKA</v>
      </c>
      <c r="F657" s="8">
        <f>VLOOKUP(Просрочка!A657,БД!$A$2:$L$1970,12,FALSE)</f>
        <v>46148</v>
      </c>
      <c r="G657" s="10">
        <f ca="1">VLOOKUP(Просрочка!A657,БД!$A$2:$J$1970,10,FALSE)</f>
        <v>341.39353854166984</v>
      </c>
    </row>
    <row r="658" spans="1:7" hidden="1" x14ac:dyDescent="0.25">
      <c r="A658" s="75">
        <f>БД!A618</f>
        <v>616</v>
      </c>
      <c r="B658" s="4" t="str">
        <f>VLOOKUP(Просрочка!A658,БД!$A$2:$C$1970,2,FALSE)</f>
        <v>4ВП</v>
      </c>
      <c r="C658" s="4" t="str">
        <f>VLOOKUP(Просрочка!A658,БД!$A$2:$C$1970,3,FALSE)</f>
        <v>Датчик давления</v>
      </c>
      <c r="D658" s="4" t="str">
        <f>VLOOKUP(Просрочка!A658,БД!$A$2:$E$1970,5,FALSE)</f>
        <v>WIKA 89113520</v>
      </c>
      <c r="E658" s="4" t="str">
        <f>VLOOKUP(Просрочка!A658,БД!$A$2:$M$1970,13,FALSE)</f>
        <v>WIKA</v>
      </c>
      <c r="F658" s="8">
        <f>VLOOKUP(Просрочка!A658,БД!$A$2:$L$1970,12,FALSE)</f>
        <v>46148</v>
      </c>
      <c r="G658" s="10">
        <f ca="1">VLOOKUP(Просрочка!A658,БД!$A$2:$J$1970,10,FALSE)</f>
        <v>341.39353854166984</v>
      </c>
    </row>
    <row r="659" spans="1:7" hidden="1" x14ac:dyDescent="0.25">
      <c r="A659" s="75">
        <f>БД!A619</f>
        <v>617</v>
      </c>
      <c r="B659" s="4" t="str">
        <f>VLOOKUP(Просрочка!A659,БД!$A$2:$C$1970,2,FALSE)</f>
        <v>4ВП</v>
      </c>
      <c r="C659" s="4" t="str">
        <f>VLOOKUP(Просрочка!A659,БД!$A$2:$C$1970,3,FALSE)</f>
        <v>Датчик давления</v>
      </c>
      <c r="D659" s="4" t="str">
        <f>VLOOKUP(Просрочка!A659,БД!$A$2:$E$1970,5,FALSE)</f>
        <v>WIKA 89113520</v>
      </c>
      <c r="E659" s="4" t="str">
        <f>VLOOKUP(Просрочка!A659,БД!$A$2:$M$1970,13,FALSE)</f>
        <v>WIKA</v>
      </c>
      <c r="F659" s="8">
        <f>VLOOKUP(Просрочка!A659,БД!$A$2:$L$1970,12,FALSE)</f>
        <v>46148</v>
      </c>
      <c r="G659" s="10">
        <f ca="1">VLOOKUP(Просрочка!A659,БД!$A$2:$J$1970,10,FALSE)</f>
        <v>341.39353854166984</v>
      </c>
    </row>
    <row r="660" spans="1:7" hidden="1" x14ac:dyDescent="0.25">
      <c r="A660" s="75">
        <f>БД!A620</f>
        <v>618</v>
      </c>
      <c r="B660" s="4" t="str">
        <f>VLOOKUP(Просрочка!A660,БД!$A$2:$C$1970,2,FALSE)</f>
        <v>4ВП</v>
      </c>
      <c r="C660" s="4" t="str">
        <f>VLOOKUP(Просрочка!A660,БД!$A$2:$C$1970,3,FALSE)</f>
        <v>Датчик давления</v>
      </c>
      <c r="D660" s="4" t="str">
        <f>VLOOKUP(Просрочка!A660,БД!$A$2:$E$1970,5,FALSE)</f>
        <v>WIKA 89113520</v>
      </c>
      <c r="E660" s="4" t="str">
        <f>VLOOKUP(Просрочка!A660,БД!$A$2:$M$1970,13,FALSE)</f>
        <v>WIKA</v>
      </c>
      <c r="F660" s="8">
        <f>VLOOKUP(Просрочка!A660,БД!$A$2:$L$1970,12,FALSE)</f>
        <v>46148</v>
      </c>
      <c r="G660" s="10">
        <f ca="1">VLOOKUP(Просрочка!A660,БД!$A$2:$J$1970,10,FALSE)</f>
        <v>341.39353854166984</v>
      </c>
    </row>
    <row r="661" spans="1:7" hidden="1" x14ac:dyDescent="0.25">
      <c r="A661" s="75">
        <f>БД!A621</f>
        <v>619</v>
      </c>
      <c r="B661" s="4" t="str">
        <f>VLOOKUP(Просрочка!A661,БД!$A$2:$C$1970,2,FALSE)</f>
        <v>4ВП</v>
      </c>
      <c r="C661" s="4" t="str">
        <f>VLOOKUP(Просрочка!A661,БД!$A$2:$C$1970,3,FALSE)</f>
        <v>дат.темп.</v>
      </c>
      <c r="D661" s="4" t="str">
        <f>VLOOKUP(Просрочка!A661,БД!$A$2:$E$1970,5,FALSE)</f>
        <v>Jumo Pt 100</v>
      </c>
      <c r="E661" s="4" t="str">
        <f>VLOOKUP(Просрочка!A661,БД!$A$2:$M$1970,13,FALSE)</f>
        <v>Jumo</v>
      </c>
      <c r="F661" s="8">
        <f>VLOOKUP(Просрочка!A661,БД!$A$2:$L$1970,12,FALSE)</f>
        <v>46276</v>
      </c>
      <c r="G661" s="10">
        <f ca="1">VLOOKUP(Просрочка!A661,БД!$A$2:$J$1970,10,FALSE)</f>
        <v>469.39353854166984</v>
      </c>
    </row>
    <row r="662" spans="1:7" hidden="1" x14ac:dyDescent="0.25">
      <c r="A662" s="75">
        <f>БД!A622</f>
        <v>620</v>
      </c>
      <c r="B662" s="4" t="str">
        <f>VLOOKUP(Просрочка!A662,БД!$A$2:$C$1970,2,FALSE)</f>
        <v>4ВП</v>
      </c>
      <c r="C662" s="4" t="str">
        <f>VLOOKUP(Просрочка!A662,БД!$A$2:$C$1970,3,FALSE)</f>
        <v>дат.темп.</v>
      </c>
      <c r="D662" s="4" t="str">
        <f>VLOOKUP(Просрочка!A662,БД!$A$2:$E$1970,5,FALSE)</f>
        <v>Jumo Pt 100</v>
      </c>
      <c r="E662" s="4" t="str">
        <f>VLOOKUP(Просрочка!A662,БД!$A$2:$M$1970,13,FALSE)</f>
        <v>Jumo</v>
      </c>
      <c r="F662" s="8">
        <f>VLOOKUP(Просрочка!A662,БД!$A$2:$L$1970,12,FALSE)</f>
        <v>46286</v>
      </c>
      <c r="G662" s="10">
        <f ca="1">VLOOKUP(Просрочка!A662,БД!$A$2:$J$1970,10,FALSE)</f>
        <v>479.39353854166984</v>
      </c>
    </row>
    <row r="663" spans="1:7" hidden="1" x14ac:dyDescent="0.25">
      <c r="A663" s="75">
        <f>БД!A623</f>
        <v>621</v>
      </c>
      <c r="B663" s="4" t="str">
        <f>VLOOKUP(Просрочка!A663,БД!$A$2:$C$1970,2,FALSE)</f>
        <v>4ВП</v>
      </c>
      <c r="C663" s="4" t="str">
        <f>VLOOKUP(Просрочка!A663,БД!$A$2:$C$1970,3,FALSE)</f>
        <v>дат.темп.</v>
      </c>
      <c r="D663" s="4" t="str">
        <f>VLOOKUP(Просрочка!A663,БД!$A$2:$E$1970,5,FALSE)</f>
        <v>Jumo Pt 100</v>
      </c>
      <c r="E663" s="4" t="str">
        <f>VLOOKUP(Просрочка!A663,БД!$A$2:$M$1970,13,FALSE)</f>
        <v>Jumo</v>
      </c>
      <c r="F663" s="8">
        <f>VLOOKUP(Просрочка!A663,БД!$A$2:$L$1970,12,FALSE)</f>
        <v>46333</v>
      </c>
      <c r="G663" s="10">
        <f ca="1">VLOOKUP(Просрочка!A663,БД!$A$2:$J$1970,10,FALSE)</f>
        <v>526.39353854166984</v>
      </c>
    </row>
    <row r="664" spans="1:7" hidden="1" x14ac:dyDescent="0.25">
      <c r="A664" s="75">
        <f>БД!A624</f>
        <v>622</v>
      </c>
      <c r="B664" s="4" t="str">
        <f>VLOOKUP(Просрочка!A664,БД!$A$2:$C$1970,2,FALSE)</f>
        <v>4ВП</v>
      </c>
      <c r="C664" s="4" t="str">
        <f>VLOOKUP(Просрочка!A664,БД!$A$2:$C$1970,3,FALSE)</f>
        <v>дат.темп.</v>
      </c>
      <c r="D664" s="4" t="str">
        <f>VLOOKUP(Просрочка!A664,БД!$A$2:$E$1970,5,FALSE)</f>
        <v>Jumo Pt 100</v>
      </c>
      <c r="E664" s="4" t="str">
        <f>VLOOKUP(Просрочка!A664,БД!$A$2:$M$1970,13,FALSE)</f>
        <v>Jumo</v>
      </c>
      <c r="F664" s="8">
        <f>VLOOKUP(Просрочка!A664,БД!$A$2:$L$1970,12,FALSE)</f>
        <v>46320</v>
      </c>
      <c r="G664" s="10">
        <f ca="1">VLOOKUP(Просрочка!A664,БД!$A$2:$J$1970,10,FALSE)</f>
        <v>513.39353854166984</v>
      </c>
    </row>
    <row r="665" spans="1:7" hidden="1" x14ac:dyDescent="0.25">
      <c r="A665" s="75">
        <f>БД!A625</f>
        <v>623</v>
      </c>
      <c r="B665" s="4" t="str">
        <f>VLOOKUP(Просрочка!A665,БД!$A$2:$C$1970,2,FALSE)</f>
        <v>4ВП</v>
      </c>
      <c r="C665" s="4" t="str">
        <f>VLOOKUP(Просрочка!A665,БД!$A$2:$C$1970,3,FALSE)</f>
        <v>дат.темп.</v>
      </c>
      <c r="D665" s="4" t="str">
        <f>VLOOKUP(Просрочка!A665,БД!$A$2:$E$1970,5,FALSE)</f>
        <v>Jumo Pt 100</v>
      </c>
      <c r="E665" s="4" t="str">
        <f>VLOOKUP(Просрочка!A665,БД!$A$2:$M$1970,13,FALSE)</f>
        <v>Jumo</v>
      </c>
      <c r="F665" s="8">
        <f>VLOOKUP(Просрочка!A665,БД!$A$2:$L$1970,12,FALSE)</f>
        <v>46356</v>
      </c>
      <c r="G665" s="10">
        <f ca="1">VLOOKUP(Просрочка!A665,БД!$A$2:$J$1970,10,FALSE)</f>
        <v>549.39353854166984</v>
      </c>
    </row>
    <row r="666" spans="1:7" hidden="1" x14ac:dyDescent="0.25">
      <c r="A666" s="75">
        <f>БД!A626</f>
        <v>624</v>
      </c>
      <c r="B666" s="4" t="str">
        <f>VLOOKUP(Просрочка!A666,БД!$A$2:$C$1970,2,FALSE)</f>
        <v>4ВП</v>
      </c>
      <c r="C666" s="4" t="str">
        <f>VLOOKUP(Просрочка!A666,БД!$A$2:$C$1970,3,FALSE)</f>
        <v>дат.темп.</v>
      </c>
      <c r="D666" s="4" t="str">
        <f>VLOOKUP(Просрочка!A666,БД!$A$2:$E$1970,5,FALSE)</f>
        <v>Jumo Pt 100</v>
      </c>
      <c r="E666" s="4" t="str">
        <f>VLOOKUP(Просрочка!A666,БД!$A$2:$M$1970,13,FALSE)</f>
        <v>Jumo</v>
      </c>
      <c r="F666" s="8">
        <f>VLOOKUP(Просрочка!A666,БД!$A$2:$L$1970,12,FALSE)</f>
        <v>46276</v>
      </c>
      <c r="G666" s="10">
        <f ca="1">VLOOKUP(Просрочка!A666,БД!$A$2:$J$1970,10,FALSE)</f>
        <v>469.39353854166984</v>
      </c>
    </row>
    <row r="667" spans="1:7" hidden="1" x14ac:dyDescent="0.25">
      <c r="A667" s="75">
        <f>БД!A627</f>
        <v>625</v>
      </c>
      <c r="B667" s="4" t="str">
        <f>VLOOKUP(Просрочка!A667,БД!$A$2:$C$1970,2,FALSE)</f>
        <v>4ВП</v>
      </c>
      <c r="C667" s="4" t="str">
        <f>VLOOKUP(Просрочка!A667,БД!$A$2:$C$1970,3,FALSE)</f>
        <v>дат.темп.</v>
      </c>
      <c r="D667" s="4" t="str">
        <f>VLOOKUP(Просрочка!A667,БД!$A$2:$E$1970,5,FALSE)</f>
        <v>Jumo Pt 100</v>
      </c>
      <c r="E667" s="4" t="str">
        <f>VLOOKUP(Просрочка!A667,БД!$A$2:$M$1970,13,FALSE)</f>
        <v>Jumo</v>
      </c>
      <c r="F667" s="8">
        <f>VLOOKUP(Просрочка!A667,БД!$A$2:$L$1970,12,FALSE)</f>
        <v>46269</v>
      </c>
      <c r="G667" s="10">
        <f ca="1">VLOOKUP(Просрочка!A667,БД!$A$2:$J$1970,10,FALSE)</f>
        <v>462.39353854166984</v>
      </c>
    </row>
    <row r="668" spans="1:7" hidden="1" x14ac:dyDescent="0.25">
      <c r="A668" s="75">
        <f>БД!A628</f>
        <v>626</v>
      </c>
      <c r="B668" s="4" t="str">
        <f>VLOOKUP(Просрочка!A668,БД!$A$2:$C$1970,2,FALSE)</f>
        <v>4ВП</v>
      </c>
      <c r="C668" s="4" t="str">
        <f>VLOOKUP(Просрочка!A668,БД!$A$2:$C$1970,3,FALSE)</f>
        <v>дат.темп.</v>
      </c>
      <c r="D668" s="4" t="str">
        <f>VLOOKUP(Просрочка!A668,БД!$A$2:$E$1970,5,FALSE)</f>
        <v>Jumo Pt 100</v>
      </c>
      <c r="E668" s="4" t="str">
        <f>VLOOKUP(Просрочка!A668,БД!$A$2:$M$1970,13,FALSE)</f>
        <v>Jumo</v>
      </c>
      <c r="F668" s="8">
        <f>VLOOKUP(Просрочка!A668,БД!$A$2:$L$1970,12,FALSE)</f>
        <v>46333</v>
      </c>
      <c r="G668" s="10">
        <f ca="1">VLOOKUP(Просрочка!A668,БД!$A$2:$J$1970,10,FALSE)</f>
        <v>526.39353854166984</v>
      </c>
    </row>
    <row r="669" spans="1:7" hidden="1" x14ac:dyDescent="0.25">
      <c r="A669" s="75">
        <f>БД!A629</f>
        <v>627</v>
      </c>
      <c r="B669" s="4" t="str">
        <f>VLOOKUP(Просрочка!A669,БД!$A$2:$C$1970,2,FALSE)</f>
        <v>4ВП</v>
      </c>
      <c r="C669" s="4" t="str">
        <f>VLOOKUP(Просрочка!A669,БД!$A$2:$C$1970,3,FALSE)</f>
        <v>дат.темп.</v>
      </c>
      <c r="D669" s="4" t="str">
        <f>VLOOKUP(Просрочка!A669,БД!$A$2:$E$1970,5,FALSE)</f>
        <v>Jumo Pt 100</v>
      </c>
      <c r="E669" s="4" t="str">
        <f>VLOOKUP(Просрочка!A669,БД!$A$2:$M$1970,13,FALSE)</f>
        <v>Jumo</v>
      </c>
      <c r="F669" s="8">
        <f>VLOOKUP(Просрочка!A669,БД!$A$2:$L$1970,12,FALSE)</f>
        <v>46322</v>
      </c>
      <c r="G669" s="10">
        <f ca="1">VLOOKUP(Просрочка!A669,БД!$A$2:$J$1970,10,FALSE)</f>
        <v>515.39353854166984</v>
      </c>
    </row>
    <row r="670" spans="1:7" hidden="1" x14ac:dyDescent="0.25">
      <c r="A670" s="75">
        <f>БД!A630</f>
        <v>628</v>
      </c>
      <c r="B670" s="4" t="str">
        <f>VLOOKUP(Просрочка!A670,БД!$A$2:$C$1970,2,FALSE)</f>
        <v>4ВП</v>
      </c>
      <c r="C670" s="4" t="str">
        <f>VLOOKUP(Просрочка!A670,БД!$A$2:$C$1970,3,FALSE)</f>
        <v>дат.темп.</v>
      </c>
      <c r="D670" s="4" t="str">
        <f>VLOOKUP(Просрочка!A670,БД!$A$2:$E$1970,5,FALSE)</f>
        <v>Jumo Pt 100</v>
      </c>
      <c r="E670" s="4" t="str">
        <f>VLOOKUP(Просрочка!A670,БД!$A$2:$M$1970,13,FALSE)</f>
        <v>Jumo</v>
      </c>
      <c r="F670" s="8">
        <f>VLOOKUP(Просрочка!A670,БД!$A$2:$L$1970,12,FALSE)</f>
        <v>46356</v>
      </c>
      <c r="G670" s="10">
        <f ca="1">VLOOKUP(Просрочка!A670,БД!$A$2:$J$1970,10,FALSE)</f>
        <v>549.39353854166984</v>
      </c>
    </row>
    <row r="671" spans="1:7" hidden="1" x14ac:dyDescent="0.25">
      <c r="A671" s="75">
        <f>БД!A631</f>
        <v>629</v>
      </c>
      <c r="B671" s="4" t="str">
        <f>VLOOKUP(Просрочка!A671,БД!$A$2:$C$1970,2,FALSE)</f>
        <v>4ВП</v>
      </c>
      <c r="C671" s="4" t="str">
        <f>VLOOKUP(Просрочка!A671,БД!$A$2:$C$1970,3,FALSE)</f>
        <v>дат.темп.</v>
      </c>
      <c r="D671" s="4" t="str">
        <f>VLOOKUP(Просрочка!A671,БД!$A$2:$E$1970,5,FALSE)</f>
        <v>Jumo Pt 100</v>
      </c>
      <c r="E671" s="4" t="str">
        <f>VLOOKUP(Просрочка!A671,БД!$A$2:$M$1970,13,FALSE)</f>
        <v>Jumo</v>
      </c>
      <c r="F671" s="8">
        <f>VLOOKUP(Просрочка!A671,БД!$A$2:$L$1970,12,FALSE)</f>
        <v>46282</v>
      </c>
      <c r="G671" s="10">
        <f ca="1">VLOOKUP(Просрочка!A671,БД!$A$2:$J$1970,10,FALSE)</f>
        <v>475.39353854166984</v>
      </c>
    </row>
    <row r="672" spans="1:7" hidden="1" x14ac:dyDescent="0.25">
      <c r="A672" s="75">
        <f>БД!A632</f>
        <v>630</v>
      </c>
      <c r="B672" s="4" t="str">
        <f>VLOOKUP(Просрочка!A672,БД!$A$2:$C$1970,2,FALSE)</f>
        <v>4ВП</v>
      </c>
      <c r="C672" s="4" t="str">
        <f>VLOOKUP(Просрочка!A672,БД!$A$2:$C$1970,3,FALSE)</f>
        <v>манометр</v>
      </c>
      <c r="D672" s="4" t="str">
        <f>VLOOKUP(Просрочка!A672,БД!$A$2:$E$1970,5,FALSE)</f>
        <v xml:space="preserve"> Ø100 МПЗ-У</v>
      </c>
      <c r="E672" s="4" t="str">
        <f>VLOOKUP(Просрочка!A672,БД!$A$2:$M$1970,13,FALSE)</f>
        <v>РОСМА</v>
      </c>
      <c r="F672" s="8">
        <f>VLOOKUP(Просрочка!A672,БД!$A$2:$L$1970,12,FALSE)</f>
        <v>45921</v>
      </c>
      <c r="G672" s="10">
        <f ca="1">VLOOKUP(Просрочка!A672,БД!$A$2:$J$1970,10,FALSE)</f>
        <v>114.39353854166984</v>
      </c>
    </row>
    <row r="673" spans="1:7" hidden="1" x14ac:dyDescent="0.25">
      <c r="A673" s="75">
        <f>БД!A633</f>
        <v>631</v>
      </c>
      <c r="B673" s="4" t="str">
        <f>VLOOKUP(Просрочка!A673,БД!$A$2:$C$1970,2,FALSE)</f>
        <v>4ВП</v>
      </c>
      <c r="C673" s="4" t="str">
        <f>VLOOKUP(Просрочка!A673,БД!$A$2:$C$1970,3,FALSE)</f>
        <v>манометр</v>
      </c>
      <c r="D673" s="4" t="str">
        <f>VLOOKUP(Просрочка!A673,БД!$A$2:$E$1970,5,FALSE)</f>
        <v>EN Ø100</v>
      </c>
      <c r="E673" s="4" t="str">
        <f>VLOOKUP(Просрочка!A673,БД!$A$2:$M$1970,13,FALSE)</f>
        <v>WIKA</v>
      </c>
      <c r="F673" s="8">
        <f>VLOOKUP(Просрочка!A673,БД!$A$2:$L$1970,12,FALSE)</f>
        <v>45968</v>
      </c>
      <c r="G673" s="10">
        <f ca="1">VLOOKUP(Просрочка!A673,БД!$A$2:$J$1970,10,FALSE)</f>
        <v>161.39353854166984</v>
      </c>
    </row>
    <row r="674" spans="1:7" hidden="1" x14ac:dyDescent="0.25">
      <c r="A674" s="75">
        <f>БД!A634</f>
        <v>632</v>
      </c>
      <c r="B674" s="4" t="str">
        <f>VLOOKUP(Просрочка!A674,БД!$A$2:$C$1970,2,FALSE)</f>
        <v>4ВП</v>
      </c>
      <c r="C674" s="4" t="str">
        <f>VLOOKUP(Просрочка!A674,БД!$A$2:$C$1970,3,FALSE)</f>
        <v>манометр</v>
      </c>
      <c r="D674" s="4" t="str">
        <f>VLOOKUP(Просрочка!A674,БД!$A$2:$E$1970,5,FALSE)</f>
        <v>DIN Ø60</v>
      </c>
      <c r="E674" s="4" t="str">
        <f>VLOOKUP(Просрочка!A674,БД!$A$2:$M$1970,13,FALSE)</f>
        <v>WIKA</v>
      </c>
      <c r="F674" s="8">
        <f>VLOOKUP(Просрочка!A674,БД!$A$2:$L$1970,12,FALSE)</f>
        <v>45992</v>
      </c>
      <c r="G674" s="10">
        <f ca="1">VLOOKUP(Просрочка!A674,БД!$A$2:$J$1970,10,FALSE)</f>
        <v>185.39353854166984</v>
      </c>
    </row>
    <row r="675" spans="1:7" hidden="1" x14ac:dyDescent="0.25">
      <c r="A675" s="75">
        <f>БД!A635</f>
        <v>633</v>
      </c>
      <c r="B675" s="4" t="str">
        <f>VLOOKUP(Просрочка!A675,БД!$A$2:$C$1970,2,FALSE)</f>
        <v>4ВП</v>
      </c>
      <c r="C675" s="4" t="str">
        <f>VLOOKUP(Просрочка!A675,БД!$A$2:$C$1970,3,FALSE)</f>
        <v>манометр</v>
      </c>
      <c r="D675" s="4" t="str">
        <f>VLOOKUP(Просрочка!A675,БД!$A$2:$E$1970,5,FALSE)</f>
        <v>DIN Ø60</v>
      </c>
      <c r="E675" s="4" t="str">
        <f>VLOOKUP(Просрочка!A675,БД!$A$2:$M$1970,13,FALSE)</f>
        <v>WIKA</v>
      </c>
      <c r="F675" s="8">
        <f>VLOOKUP(Просрочка!A675,БД!$A$2:$L$1970,12,FALSE)</f>
        <v>45978</v>
      </c>
      <c r="G675" s="10">
        <f ca="1">VLOOKUP(Просрочка!A675,БД!$A$2:$J$1970,10,FALSE)</f>
        <v>171.39353854166984</v>
      </c>
    </row>
    <row r="676" spans="1:7" hidden="1" x14ac:dyDescent="0.25">
      <c r="A676" s="75">
        <f>БД!A636</f>
        <v>634</v>
      </c>
      <c r="B676" s="4" t="str">
        <f>VLOOKUP(Просрочка!A676,БД!$A$2:$C$1970,2,FALSE)</f>
        <v>4ВП</v>
      </c>
      <c r="C676" s="4" t="str">
        <f>VLOOKUP(Просрочка!A676,БД!$A$2:$C$1970,3,FALSE)</f>
        <v>манометр</v>
      </c>
      <c r="D676" s="4" t="str">
        <f>VLOOKUP(Просрочка!A676,БД!$A$2:$E$1970,5,FALSE)</f>
        <v>DIN Ø60</v>
      </c>
      <c r="E676" s="4" t="str">
        <f>VLOOKUP(Просрочка!A676,БД!$A$2:$M$1970,13,FALSE)</f>
        <v>WIKA</v>
      </c>
      <c r="F676" s="8">
        <f>VLOOKUP(Просрочка!A676,БД!$A$2:$L$1970,12,FALSE)</f>
        <v>45897</v>
      </c>
      <c r="G676" s="10">
        <f ca="1">VLOOKUP(Просрочка!A676,БД!$A$2:$J$1970,10,FALSE)</f>
        <v>90.393538541669841</v>
      </c>
    </row>
    <row r="677" spans="1:7" hidden="1" x14ac:dyDescent="0.25">
      <c r="A677" s="75">
        <f>БД!A637</f>
        <v>635</v>
      </c>
      <c r="B677" s="4" t="str">
        <f>VLOOKUP(Просрочка!A677,БД!$A$2:$C$1970,2,FALSE)</f>
        <v>4ВП</v>
      </c>
      <c r="C677" s="4" t="str">
        <f>VLOOKUP(Просрочка!A677,БД!$A$2:$C$1970,3,FALSE)</f>
        <v>манометр</v>
      </c>
      <c r="D677" s="4" t="str">
        <f>VLOOKUP(Просрочка!A677,БД!$A$2:$E$1970,5,FALSE)</f>
        <v>Norgren Ø40</v>
      </c>
      <c r="E677" s="4" t="str">
        <f>VLOOKUP(Просрочка!A677,БД!$A$2:$M$1970,13,FALSE)</f>
        <v>Norgren</v>
      </c>
      <c r="F677" s="8">
        <f>VLOOKUP(Просрочка!A677,БД!$A$2:$L$1970,12,FALSE)</f>
        <v>45897</v>
      </c>
      <c r="G677" s="10">
        <f ca="1">VLOOKUP(Просрочка!A677,БД!$A$2:$J$1970,10,FALSE)</f>
        <v>90.393538541669841</v>
      </c>
    </row>
    <row r="678" spans="1:7" hidden="1" x14ac:dyDescent="0.25">
      <c r="A678" s="75">
        <f>БД!A638</f>
        <v>636</v>
      </c>
      <c r="B678" s="4" t="str">
        <f>VLOOKUP(Просрочка!A678,БД!$A$2:$C$1970,2,FALSE)</f>
        <v>4ВП</v>
      </c>
      <c r="C678" s="4" t="str">
        <f>VLOOKUP(Просрочка!A678,БД!$A$2:$C$1970,3,FALSE)</f>
        <v>манометр</v>
      </c>
      <c r="D678" s="4" t="str">
        <f>VLOOKUP(Просрочка!A678,БД!$A$2:$E$1970,5,FALSE)</f>
        <v>Norgren Ø40</v>
      </c>
      <c r="E678" s="4" t="str">
        <f>VLOOKUP(Просрочка!A678,БД!$A$2:$M$1970,13,FALSE)</f>
        <v>Norgren</v>
      </c>
      <c r="F678" s="8">
        <f>VLOOKUP(Просрочка!A678,БД!$A$2:$L$1970,12,FALSE)</f>
        <v>45897</v>
      </c>
      <c r="G678" s="10">
        <f ca="1">VLOOKUP(Просрочка!A678,БД!$A$2:$J$1970,10,FALSE)</f>
        <v>90.393538541669841</v>
      </c>
    </row>
    <row r="679" spans="1:7" hidden="1" x14ac:dyDescent="0.25">
      <c r="A679" s="75">
        <f>БД!A639</f>
        <v>637</v>
      </c>
      <c r="B679" s="4" t="str">
        <f>VLOOKUP(Просрочка!A679,БД!$A$2:$C$1970,2,FALSE)</f>
        <v>4ВП</v>
      </c>
      <c r="C679" s="4" t="str">
        <f>VLOOKUP(Просрочка!A679,БД!$A$2:$C$1970,3,FALSE)</f>
        <v>манометр</v>
      </c>
      <c r="D679" s="4" t="str">
        <f>VLOOKUP(Просрочка!A679,БД!$A$2:$E$1970,5,FALSE)</f>
        <v>Norgren Ø40</v>
      </c>
      <c r="E679" s="4" t="str">
        <f>VLOOKUP(Просрочка!A679,БД!$A$2:$M$1970,13,FALSE)</f>
        <v>Norgren</v>
      </c>
      <c r="F679" s="8">
        <f>VLOOKUP(Просрочка!A679,БД!$A$2:$L$1970,12,FALSE)</f>
        <v>45897</v>
      </c>
      <c r="G679" s="10">
        <f ca="1">VLOOKUP(Просрочка!A679,БД!$A$2:$J$1970,10,FALSE)</f>
        <v>90.393538541669841</v>
      </c>
    </row>
    <row r="680" spans="1:7" hidden="1" x14ac:dyDescent="0.25">
      <c r="A680" s="75">
        <f>БД!A640</f>
        <v>638</v>
      </c>
      <c r="B680" s="4" t="str">
        <f>VLOOKUP(Просрочка!A680,БД!$A$2:$C$1970,2,FALSE)</f>
        <v>4ВП</v>
      </c>
      <c r="C680" s="4" t="str">
        <f>VLOOKUP(Просрочка!A680,БД!$A$2:$C$1970,3,FALSE)</f>
        <v>манометр</v>
      </c>
      <c r="D680" s="4" t="str">
        <f>VLOOKUP(Просрочка!A680,БД!$A$2:$E$1970,5,FALSE)</f>
        <v>Norgren Ø40</v>
      </c>
      <c r="E680" s="4" t="str">
        <f>VLOOKUP(Просрочка!A680,БД!$A$2:$M$1970,13,FALSE)</f>
        <v>Norgren</v>
      </c>
      <c r="F680" s="8">
        <f>VLOOKUP(Просрочка!A680,БД!$A$2:$L$1970,12,FALSE)</f>
        <v>45897</v>
      </c>
      <c r="G680" s="10">
        <f ca="1">VLOOKUP(Просрочка!A680,БД!$A$2:$J$1970,10,FALSE)</f>
        <v>90.393538541669841</v>
      </c>
    </row>
    <row r="681" spans="1:7" hidden="1" x14ac:dyDescent="0.25">
      <c r="A681" s="75">
        <f>БД!A641</f>
        <v>639</v>
      </c>
      <c r="B681" s="4" t="str">
        <f>VLOOKUP(Просрочка!A681,БД!$A$2:$C$1970,2,FALSE)</f>
        <v>4ВП</v>
      </c>
      <c r="C681" s="4" t="str">
        <f>VLOOKUP(Просрочка!A681,БД!$A$2:$C$1970,3,FALSE)</f>
        <v>манометр</v>
      </c>
      <c r="D681" s="4" t="str">
        <f>VLOOKUP(Просрочка!A681,БД!$A$2:$E$1970,5,FALSE)</f>
        <v>Norgren Ø40</v>
      </c>
      <c r="E681" s="4" t="str">
        <f>VLOOKUP(Просрочка!A681,БД!$A$2:$M$1970,13,FALSE)</f>
        <v>Norgren</v>
      </c>
      <c r="F681" s="8">
        <f>VLOOKUP(Просрочка!A681,БД!$A$2:$L$1970,12,FALSE)</f>
        <v>45897</v>
      </c>
      <c r="G681" s="10">
        <f ca="1">VLOOKUP(Просрочка!A681,БД!$A$2:$J$1970,10,FALSE)</f>
        <v>90.393538541669841</v>
      </c>
    </row>
    <row r="682" spans="1:7" hidden="1" x14ac:dyDescent="0.25">
      <c r="A682" s="75">
        <f>БД!A642</f>
        <v>640</v>
      </c>
      <c r="B682" s="4" t="str">
        <f>VLOOKUP(Просрочка!A682,БД!$A$2:$C$1970,2,FALSE)</f>
        <v>4ВП</v>
      </c>
      <c r="C682" s="4" t="str">
        <f>VLOOKUP(Просрочка!A682,БД!$A$2:$C$1970,3,FALSE)</f>
        <v>манометр</v>
      </c>
      <c r="D682" s="4" t="str">
        <f>VLOOKUP(Просрочка!A682,БД!$A$2:$E$1970,5,FALSE)</f>
        <v>Ø100 WIKA</v>
      </c>
      <c r="E682" s="4" t="str">
        <f>VLOOKUP(Просрочка!A682,БД!$A$2:$M$1970,13,FALSE)</f>
        <v>WIKA</v>
      </c>
      <c r="F682" s="8">
        <f>VLOOKUP(Просрочка!A682,БД!$A$2:$L$1970,12,FALSE)</f>
        <v>45897</v>
      </c>
      <c r="G682" s="10">
        <f ca="1">VLOOKUP(Просрочка!A682,БД!$A$2:$J$1970,10,FALSE)</f>
        <v>90.393538541669841</v>
      </c>
    </row>
    <row r="683" spans="1:7" hidden="1" x14ac:dyDescent="0.25">
      <c r="A683" s="75">
        <f>БД!A643</f>
        <v>641</v>
      </c>
      <c r="B683" s="4" t="str">
        <f>VLOOKUP(Просрочка!A683,БД!$A$2:$C$1970,2,FALSE)</f>
        <v>4ВП</v>
      </c>
      <c r="C683" s="4" t="str">
        <f>VLOOKUP(Просрочка!A683,БД!$A$2:$C$1970,3,FALSE)</f>
        <v>манометр</v>
      </c>
      <c r="D683" s="4" t="str">
        <f>VLOOKUP(Просрочка!A683,БД!$A$2:$E$1970,5,FALSE)</f>
        <v>Ø160 METER</v>
      </c>
      <c r="E683" s="4" t="str">
        <f>VLOOKUP(Просрочка!A683,БД!$A$2:$M$1970,13,FALSE)</f>
        <v>METER</v>
      </c>
      <c r="F683" s="8">
        <f>VLOOKUP(Просрочка!A683,БД!$A$2:$L$1970,12,FALSE)</f>
        <v>45811</v>
      </c>
      <c r="G683" s="10">
        <f ca="1">VLOOKUP(Просрочка!A683,БД!$A$2:$J$1970,10,FALSE)</f>
        <v>4.3935385416698409</v>
      </c>
    </row>
    <row r="684" spans="1:7" hidden="1" x14ac:dyDescent="0.25">
      <c r="A684" s="75">
        <f>БД!A644</f>
        <v>642</v>
      </c>
      <c r="B684" s="4" t="str">
        <f>VLOOKUP(Просрочка!A684,БД!$A$2:$C$1970,2,FALSE)</f>
        <v>4ВП</v>
      </c>
      <c r="C684" s="4" t="str">
        <f>VLOOKUP(Просрочка!A684,БД!$A$2:$C$1970,3,FALSE)</f>
        <v>манометр</v>
      </c>
      <c r="D684" s="4" t="str">
        <f>VLOOKUP(Просрочка!A684,БД!$A$2:$E$1970,5,FALSE)</f>
        <v>Ø100 МПЗ-У</v>
      </c>
      <c r="E684" s="4" t="str">
        <f>VLOOKUP(Просрочка!A684,БД!$A$2:$M$1970,13,FALSE)</f>
        <v>РОСМА</v>
      </c>
      <c r="F684" s="8">
        <f>VLOOKUP(Просрочка!A684,БД!$A$2:$L$1970,12,FALSE)</f>
        <v>45897</v>
      </c>
      <c r="G684" s="10">
        <f ca="1">VLOOKUP(Просрочка!A684,БД!$A$2:$J$1970,10,FALSE)</f>
        <v>90.393538541669841</v>
      </c>
    </row>
    <row r="685" spans="1:7" hidden="1" x14ac:dyDescent="0.25">
      <c r="A685" s="75">
        <f>БД!A645</f>
        <v>643</v>
      </c>
      <c r="B685" s="4" t="str">
        <f>VLOOKUP(Просрочка!A685,БД!$A$2:$C$1970,2,FALSE)</f>
        <v>4ВП</v>
      </c>
      <c r="C685" s="4" t="str">
        <f>VLOOKUP(Просрочка!A685,БД!$A$2:$C$1970,3,FALSE)</f>
        <v>манометр</v>
      </c>
      <c r="D685" s="4" t="str">
        <f>VLOOKUP(Просрочка!A685,БД!$A$2:$E$1970,5,FALSE)</f>
        <v>WIKA DIN Ø100</v>
      </c>
      <c r="E685" s="4" t="str">
        <f>VLOOKUP(Просрочка!A685,БД!$A$2:$M$1970,13,FALSE)</f>
        <v>WIKA</v>
      </c>
      <c r="F685" s="8">
        <f>VLOOKUP(Просрочка!A685,БД!$A$2:$L$1970,12,FALSE)</f>
        <v>45811</v>
      </c>
      <c r="G685" s="10">
        <f ca="1">VLOOKUP(Просрочка!A685,БД!$A$2:$J$1970,10,FALSE)</f>
        <v>4.3935385416698409</v>
      </c>
    </row>
    <row r="686" spans="1:7" hidden="1" x14ac:dyDescent="0.25">
      <c r="A686" s="75">
        <f>БД!A646</f>
        <v>644</v>
      </c>
      <c r="B686" s="4" t="str">
        <f>VLOOKUP(Просрочка!A686,БД!$A$2:$C$1970,2,FALSE)</f>
        <v>4ВП</v>
      </c>
      <c r="C686" s="4" t="str">
        <f>VLOOKUP(Просрочка!A686,БД!$A$2:$C$1970,3,FALSE)</f>
        <v>манометр</v>
      </c>
      <c r="D686" s="4" t="str">
        <f>VLOOKUP(Просрочка!A686,БД!$A$2:$E$1970,5,FALSE)</f>
        <v>Ø100 Aplisens</v>
      </c>
      <c r="E686" s="4" t="str">
        <f>VLOOKUP(Просрочка!A686,БД!$A$2:$M$1970,13,FALSE)</f>
        <v>Aplisens</v>
      </c>
      <c r="F686" s="8">
        <f>VLOOKUP(Просрочка!A686,БД!$A$2:$L$1970,12,FALSE)</f>
        <v>45897</v>
      </c>
      <c r="G686" s="10">
        <f ca="1">VLOOKUP(Просрочка!A686,БД!$A$2:$J$1970,10,FALSE)</f>
        <v>90.393538541669841</v>
      </c>
    </row>
    <row r="687" spans="1:7" hidden="1" x14ac:dyDescent="0.25">
      <c r="A687" s="75">
        <f>БД!A647</f>
        <v>645</v>
      </c>
      <c r="B687" s="4" t="str">
        <f>VLOOKUP(Просрочка!A687,БД!$A$2:$C$1970,2,FALSE)</f>
        <v>4ВП</v>
      </c>
      <c r="C687" s="4" t="str">
        <f>VLOOKUP(Просрочка!A687,БД!$A$2:$C$1970,3,FALSE)</f>
        <v>манометр</v>
      </c>
      <c r="D687" s="4" t="str">
        <f>VLOOKUP(Просрочка!A687,БД!$A$2:$E$1970,5,FALSE)</f>
        <v>WIKA DIN Ø100</v>
      </c>
      <c r="E687" s="4" t="str">
        <f>VLOOKUP(Просрочка!A687,БД!$A$2:$M$1970,13,FALSE)</f>
        <v>WIKA</v>
      </c>
      <c r="F687" s="8">
        <f>VLOOKUP(Просрочка!A687,БД!$A$2:$L$1970,12,FALSE)</f>
        <v>45897</v>
      </c>
      <c r="G687" s="10">
        <f ca="1">VLOOKUP(Просрочка!A687,БД!$A$2:$J$1970,10,FALSE)</f>
        <v>90.393538541669841</v>
      </c>
    </row>
    <row r="688" spans="1:7" hidden="1" x14ac:dyDescent="0.25">
      <c r="A688" s="75">
        <f>БД!A648</f>
        <v>646</v>
      </c>
      <c r="B688" s="4" t="str">
        <f>VLOOKUP(Просрочка!A688,БД!$A$2:$C$1970,2,FALSE)</f>
        <v>4ВП</v>
      </c>
      <c r="C688" s="4" t="str">
        <f>VLOOKUP(Просрочка!A688,БД!$A$2:$C$1970,3,FALSE)</f>
        <v>манометр</v>
      </c>
      <c r="D688" s="4" t="str">
        <f>VLOOKUP(Просрочка!A688,БД!$A$2:$E$1970,5,FALSE)</f>
        <v>WIKA DIN Ø100</v>
      </c>
      <c r="E688" s="4" t="str">
        <f>VLOOKUP(Просрочка!A688,БД!$A$2:$M$1970,13,FALSE)</f>
        <v>WIKA</v>
      </c>
      <c r="F688" s="8">
        <f>VLOOKUP(Просрочка!A688,БД!$A$2:$L$1970,12,FALSE)</f>
        <v>45897</v>
      </c>
      <c r="G688" s="10">
        <f ca="1">VLOOKUP(Просрочка!A688,БД!$A$2:$J$1970,10,FALSE)</f>
        <v>90.393538541669841</v>
      </c>
    </row>
    <row r="689" spans="1:7" hidden="1" x14ac:dyDescent="0.25">
      <c r="A689" s="75">
        <f>БД!A649</f>
        <v>647</v>
      </c>
      <c r="B689" s="4" t="str">
        <f>VLOOKUP(Просрочка!A689,БД!$A$2:$C$1970,2,FALSE)</f>
        <v>4ВП</v>
      </c>
      <c r="C689" s="4" t="str">
        <f>VLOOKUP(Просрочка!A689,БД!$A$2:$C$1970,3,FALSE)</f>
        <v>ротаметр</v>
      </c>
      <c r="D689" s="4" t="str">
        <f>VLOOKUP(Просрочка!A689,БД!$A$2:$E$1970,5,FALSE)</f>
        <v>KROHNE H250</v>
      </c>
      <c r="E689" s="4" t="str">
        <f>VLOOKUP(Просрочка!A689,БД!$A$2:$M$1970,13,FALSE)</f>
        <v>KROHNE</v>
      </c>
      <c r="F689" s="8">
        <f>VLOOKUP(Просрочка!A689,БД!$A$2:$L$1970,12,FALSE)</f>
        <v>46540</v>
      </c>
      <c r="G689" s="10">
        <f ca="1">VLOOKUP(Просрочка!A689,БД!$A$2:$J$1970,10,FALSE)</f>
        <v>733.39353854166984</v>
      </c>
    </row>
    <row r="690" spans="1:7" hidden="1" x14ac:dyDescent="0.25">
      <c r="A690" s="75">
        <f>БД!A650</f>
        <v>648</v>
      </c>
      <c r="B690" s="4" t="str">
        <f>VLOOKUP(Просрочка!A690,БД!$A$2:$C$1970,2,FALSE)</f>
        <v>4ВП</v>
      </c>
      <c r="C690" s="4" t="str">
        <f>VLOOKUP(Просрочка!A690,БД!$A$2:$C$1970,3,FALSE)</f>
        <v>расходомер</v>
      </c>
      <c r="D690" s="4" t="str">
        <f>VLOOKUP(Просрочка!A690,БД!$A$2:$E$1970,5,FALSE)</f>
        <v>Danfoss MAG 3100 DN 100</v>
      </c>
      <c r="E690" s="4" t="str">
        <f>VLOOKUP(Просрочка!A690,БД!$A$2:$M$1970,13,FALSE)</f>
        <v>Danfoss</v>
      </c>
      <c r="F690" s="8">
        <f>VLOOKUP(Просрочка!A690,БД!$A$2:$L$1970,12,FALSE)</f>
        <v>46540</v>
      </c>
      <c r="G690" s="10">
        <f ca="1">VLOOKUP(Просрочка!A690,БД!$A$2:$J$1970,10,FALSE)</f>
        <v>733.39353854166984</v>
      </c>
    </row>
    <row r="691" spans="1:7" hidden="1" x14ac:dyDescent="0.25">
      <c r="A691" s="75">
        <f>БД!A651</f>
        <v>649</v>
      </c>
      <c r="B691" s="4" t="str">
        <f>VLOOKUP(Просрочка!A691,БД!$A$2:$C$1970,2,FALSE)</f>
        <v>4ВП</v>
      </c>
      <c r="C691" s="4" t="str">
        <f>VLOOKUP(Просрочка!A691,БД!$A$2:$C$1970,3,FALSE)</f>
        <v>расходомер</v>
      </c>
      <c r="D691" s="4" t="str">
        <f>VLOOKUP(Просрочка!A691,БД!$A$2:$E$1970,5,FALSE)</f>
        <v>Danfoss MAG 3100 DN 100</v>
      </c>
      <c r="E691" s="4" t="str">
        <f>VLOOKUP(Просрочка!A691,БД!$A$2:$M$1970,13,FALSE)</f>
        <v>Danfoss</v>
      </c>
      <c r="F691" s="8">
        <f>VLOOKUP(Просрочка!A691,БД!$A$2:$L$1970,12,FALSE)</f>
        <v>47019</v>
      </c>
      <c r="G691" s="10">
        <f ca="1">VLOOKUP(Просрочка!A691,БД!$A$2:$J$1970,10,FALSE)</f>
        <v>1212.3935385416698</v>
      </c>
    </row>
    <row r="692" spans="1:7" hidden="1" x14ac:dyDescent="0.25">
      <c r="A692" s="75">
        <f>БД!A652</f>
        <v>650</v>
      </c>
      <c r="B692" s="4" t="str">
        <f>VLOOKUP(Просрочка!A692,БД!$A$2:$C$1970,2,FALSE)</f>
        <v>4ВП</v>
      </c>
      <c r="C692" s="4" t="str">
        <f>VLOOKUP(Просрочка!A692,БД!$A$2:$C$1970,3,FALSE)</f>
        <v>расходомер</v>
      </c>
      <c r="D692" s="4" t="str">
        <f>VLOOKUP(Просрочка!A692,БД!$A$2:$E$1970,5,FALSE)</f>
        <v>Danfoss MAG 3100 DN 100</v>
      </c>
      <c r="E692" s="4" t="str">
        <f>VLOOKUP(Просрочка!A692,БД!$A$2:$M$1970,13,FALSE)</f>
        <v>Danfoss</v>
      </c>
      <c r="F692" s="8">
        <f>VLOOKUP(Просрочка!A692,БД!$A$2:$L$1970,12,FALSE)</f>
        <v>47019</v>
      </c>
      <c r="G692" s="10">
        <f ca="1">VLOOKUP(Просрочка!A692,БД!$A$2:$J$1970,10,FALSE)</f>
        <v>1212.3935385416698</v>
      </c>
    </row>
    <row r="693" spans="1:7" hidden="1" x14ac:dyDescent="0.25">
      <c r="A693" s="75">
        <f>БД!A653</f>
        <v>651</v>
      </c>
      <c r="B693" s="4" t="str">
        <f>VLOOKUP(Просрочка!A693,БД!$A$2:$C$1970,2,FALSE)</f>
        <v>4ВП</v>
      </c>
      <c r="C693" s="4" t="str">
        <f>VLOOKUP(Просрочка!A693,БД!$A$2:$C$1970,3,FALSE)</f>
        <v>расходомер</v>
      </c>
      <c r="D693" s="4" t="str">
        <f>VLOOKUP(Просрочка!A693,БД!$A$2:$E$1970,5,FALSE)</f>
        <v>Danfoss MAG 3100 DN 100</v>
      </c>
      <c r="E693" s="4" t="str">
        <f>VLOOKUP(Просрочка!A693,БД!$A$2:$M$1970,13,FALSE)</f>
        <v>Danfoss</v>
      </c>
      <c r="F693" s="8">
        <f>VLOOKUP(Просрочка!A693,БД!$A$2:$L$1970,12,FALSE)</f>
        <v>47019</v>
      </c>
      <c r="G693" s="10">
        <f ca="1">VLOOKUP(Просрочка!A693,БД!$A$2:$J$1970,10,FALSE)</f>
        <v>1212.3935385416698</v>
      </c>
    </row>
    <row r="694" spans="1:7" hidden="1" x14ac:dyDescent="0.25">
      <c r="A694" s="75">
        <f>БД!A654</f>
        <v>652</v>
      </c>
      <c r="B694" s="4" t="str">
        <f>VLOOKUP(Просрочка!A694,БД!$A$2:$C$1970,2,FALSE)</f>
        <v>4ВП</v>
      </c>
      <c r="C694" s="4" t="str">
        <f>VLOOKUP(Просрочка!A694,БД!$A$2:$C$1970,3,FALSE)</f>
        <v>расходомер</v>
      </c>
      <c r="D694" s="4" t="str">
        <f>VLOOKUP(Просрочка!A694,БД!$A$2:$E$1970,5,FALSE)</f>
        <v>Danfoss MAG 1100 DN 80</v>
      </c>
      <c r="E694" s="4" t="str">
        <f>VLOOKUP(Просрочка!A694,БД!$A$2:$M$1970,13,FALSE)</f>
        <v>Danfoss</v>
      </c>
      <c r="F694" s="8">
        <f>VLOOKUP(Просрочка!A694,БД!$A$2:$L$1970,12,FALSE)</f>
        <v>47019</v>
      </c>
      <c r="G694" s="10">
        <f ca="1">VLOOKUP(Просрочка!A694,БД!$A$2:$J$1970,10,FALSE)</f>
        <v>1212.3935385416698</v>
      </c>
    </row>
    <row r="695" spans="1:7" hidden="1" x14ac:dyDescent="0.25">
      <c r="A695" s="75">
        <f>БД!A655</f>
        <v>653</v>
      </c>
      <c r="B695" s="4" t="str">
        <f>VLOOKUP(Просрочка!A695,БД!$A$2:$C$1970,2,FALSE)</f>
        <v>4ВП</v>
      </c>
      <c r="C695" s="4" t="str">
        <f>VLOOKUP(Просрочка!A695,БД!$A$2:$C$1970,3,FALSE)</f>
        <v>расходомер</v>
      </c>
      <c r="D695" s="4" t="str">
        <f>VLOOKUP(Просрочка!A695,БД!$A$2:$E$1970,5,FALSE)</f>
        <v>Danfoss MAG 3100 DN 125</v>
      </c>
      <c r="E695" s="4" t="str">
        <f>VLOOKUP(Просрочка!A695,БД!$A$2:$M$1970,13,FALSE)</f>
        <v>Danfoss</v>
      </c>
      <c r="F695" s="8">
        <f>VLOOKUP(Просрочка!A695,БД!$A$2:$L$1970,12,FALSE)</f>
        <v>47019</v>
      </c>
      <c r="G695" s="10">
        <f ca="1">VLOOKUP(Просрочка!A695,БД!$A$2:$J$1970,10,FALSE)</f>
        <v>1212.3935385416698</v>
      </c>
    </row>
    <row r="696" spans="1:7" hidden="1" x14ac:dyDescent="0.25">
      <c r="A696" s="75">
        <f>БД!A656</f>
        <v>654</v>
      </c>
      <c r="B696" s="4" t="str">
        <f>VLOOKUP(Просрочка!A696,БД!$A$2:$C$1970,2,FALSE)</f>
        <v>5ВП</v>
      </c>
      <c r="C696" s="4" t="str">
        <f>VLOOKUP(Просрочка!A696,БД!$A$2:$C$1970,3,FALSE)</f>
        <v>манометр</v>
      </c>
      <c r="D696" s="4" t="str">
        <f>VLOOKUP(Просрочка!A696,БД!$A$2:$E$1970,5,FALSE)</f>
        <v>WIKA DIN Ø100</v>
      </c>
      <c r="E696" s="4" t="str">
        <f>VLOOKUP(Просрочка!A696,БД!$A$2:$M$1970,13,FALSE)</f>
        <v>WIKA</v>
      </c>
      <c r="F696" s="8">
        <f>VLOOKUP(Просрочка!A696,БД!$A$2:$L$1970,12,FALSE)</f>
        <v>45931</v>
      </c>
      <c r="G696" s="10">
        <f ca="1">VLOOKUP(Просрочка!A696,БД!$A$2:$J$1970,10,FALSE)</f>
        <v>124.39353854166984</v>
      </c>
    </row>
    <row r="697" spans="1:7" hidden="1" x14ac:dyDescent="0.25">
      <c r="A697" s="75">
        <f>БД!A657</f>
        <v>655</v>
      </c>
      <c r="B697" s="4" t="str">
        <f>VLOOKUP(Просрочка!A697,БД!$A$2:$C$1970,2,FALSE)</f>
        <v>5ВП</v>
      </c>
      <c r="C697" s="4" t="str">
        <f>VLOOKUP(Просрочка!A697,БД!$A$2:$C$1970,3,FALSE)</f>
        <v>манометр</v>
      </c>
      <c r="D697" s="4" t="str">
        <f>VLOOKUP(Просрочка!A697,БД!$A$2:$E$1970,5,FALSE)</f>
        <v>WIKA DIN Ø100</v>
      </c>
      <c r="E697" s="4" t="str">
        <f>VLOOKUP(Просрочка!A697,БД!$A$2:$M$1970,13,FALSE)</f>
        <v>WIKA</v>
      </c>
      <c r="F697" s="8">
        <f>VLOOKUP(Просрочка!A697,БД!$A$2:$L$1970,12,FALSE)</f>
        <v>45931</v>
      </c>
      <c r="G697" s="10">
        <f ca="1">VLOOKUP(Просрочка!A697,БД!$A$2:$J$1970,10,FALSE)</f>
        <v>124.39353854166984</v>
      </c>
    </row>
    <row r="698" spans="1:7" hidden="1" x14ac:dyDescent="0.25">
      <c r="A698" s="75">
        <f>БД!A658</f>
        <v>656</v>
      </c>
      <c r="B698" s="4" t="str">
        <f>VLOOKUP(Просрочка!A698,БД!$A$2:$C$1970,2,FALSE)</f>
        <v>5ВП</v>
      </c>
      <c r="C698" s="4" t="str">
        <f>VLOOKUP(Просрочка!A698,БД!$A$2:$C$1970,3,FALSE)</f>
        <v>манометр</v>
      </c>
      <c r="D698" s="4" t="str">
        <f>VLOOKUP(Просрочка!A698,БД!$A$2:$E$1970,5,FALSE)</f>
        <v>WIKA DIN Ø100</v>
      </c>
      <c r="E698" s="4" t="str">
        <f>VLOOKUP(Просрочка!A698,БД!$A$2:$M$1970,13,FALSE)</f>
        <v>WIKA</v>
      </c>
      <c r="F698" s="8">
        <f>VLOOKUP(Просрочка!A698,БД!$A$2:$L$1970,12,FALSE)</f>
        <v>45967</v>
      </c>
      <c r="G698" s="10">
        <f ca="1">VLOOKUP(Просрочка!A698,БД!$A$2:$J$1970,10,FALSE)</f>
        <v>160.39353854166984</v>
      </c>
    </row>
    <row r="699" spans="1:7" hidden="1" x14ac:dyDescent="0.25">
      <c r="A699" s="75">
        <f>БД!A659</f>
        <v>657</v>
      </c>
      <c r="B699" s="4" t="str">
        <f>VLOOKUP(Просрочка!A699,БД!$A$2:$C$1970,2,FALSE)</f>
        <v>5ВП</v>
      </c>
      <c r="C699" s="4" t="str">
        <f>VLOOKUP(Просрочка!A699,БД!$A$2:$C$1970,3,FALSE)</f>
        <v>манометр</v>
      </c>
      <c r="D699" s="4" t="str">
        <f>VLOOKUP(Просрочка!A699,БД!$A$2:$E$1970,5,FALSE)</f>
        <v>WIKA DIN Ø100</v>
      </c>
      <c r="E699" s="4" t="str">
        <f>VLOOKUP(Просрочка!A699,БД!$A$2:$M$1970,13,FALSE)</f>
        <v>WIKA</v>
      </c>
      <c r="F699" s="8">
        <f>VLOOKUP(Просрочка!A699,БД!$A$2:$L$1970,12,FALSE)</f>
        <v>45967</v>
      </c>
      <c r="G699" s="10">
        <f ca="1">VLOOKUP(Просрочка!A699,БД!$A$2:$J$1970,10,FALSE)</f>
        <v>160.39353854166984</v>
      </c>
    </row>
    <row r="700" spans="1:7" hidden="1" x14ac:dyDescent="0.25">
      <c r="A700" s="75">
        <f>БД!A660</f>
        <v>658</v>
      </c>
      <c r="B700" s="4" t="str">
        <f>VLOOKUP(Просрочка!A700,БД!$A$2:$C$1970,2,FALSE)</f>
        <v>5ВП</v>
      </c>
      <c r="C700" s="4" t="str">
        <f>VLOOKUP(Просрочка!A700,БД!$A$2:$C$1970,3,FALSE)</f>
        <v>манометр</v>
      </c>
      <c r="D700" s="4" t="str">
        <f>VLOOKUP(Просрочка!A700,БД!$A$2:$E$1970,5,FALSE)</f>
        <v>WIKA DIN Ø100</v>
      </c>
      <c r="E700" s="4" t="str">
        <f>VLOOKUP(Просрочка!A700,БД!$A$2:$M$1970,13,FALSE)</f>
        <v>WIKA</v>
      </c>
      <c r="F700" s="8">
        <f>VLOOKUP(Просрочка!A700,БД!$A$2:$L$1970,12,FALSE)</f>
        <v>45967</v>
      </c>
      <c r="G700" s="10">
        <f ca="1">VLOOKUP(Просрочка!A700,БД!$A$2:$J$1970,10,FALSE)</f>
        <v>160.39353854166984</v>
      </c>
    </row>
    <row r="701" spans="1:7" hidden="1" x14ac:dyDescent="0.25">
      <c r="A701" s="75">
        <f>БД!A661</f>
        <v>659</v>
      </c>
      <c r="B701" s="4" t="str">
        <f>VLOOKUP(Просрочка!A701,БД!$A$2:$C$1970,2,FALSE)</f>
        <v>5ВП</v>
      </c>
      <c r="C701" s="4" t="str">
        <f>VLOOKUP(Просрочка!A701,БД!$A$2:$C$1970,3,FALSE)</f>
        <v>манометр</v>
      </c>
      <c r="D701" s="4" t="str">
        <f>VLOOKUP(Просрочка!A701,БД!$A$2:$E$1970,5,FALSE)</f>
        <v>WIKA DIN Ø100</v>
      </c>
      <c r="E701" s="4" t="str">
        <f>VLOOKUP(Просрочка!A701,БД!$A$2:$M$1970,13,FALSE)</f>
        <v>WIKA</v>
      </c>
      <c r="F701" s="8">
        <f>VLOOKUP(Просрочка!A701,БД!$A$2:$L$1970,12,FALSE)</f>
        <v>45967</v>
      </c>
      <c r="G701" s="10">
        <f ca="1">VLOOKUP(Просрочка!A701,БД!$A$2:$J$1970,10,FALSE)</f>
        <v>160.39353854166984</v>
      </c>
    </row>
    <row r="702" spans="1:7" hidden="1" x14ac:dyDescent="0.25">
      <c r="A702" s="75">
        <f>БД!A662</f>
        <v>660</v>
      </c>
      <c r="B702" s="4" t="str">
        <f>VLOOKUP(Просрочка!A702,БД!$A$2:$C$1970,2,FALSE)</f>
        <v>5ВП</v>
      </c>
      <c r="C702" s="4" t="str">
        <f>VLOOKUP(Просрочка!A702,БД!$A$2:$C$1970,3,FALSE)</f>
        <v>манометр</v>
      </c>
      <c r="D702" s="4" t="str">
        <f>VLOOKUP(Просрочка!A702,БД!$A$2:$E$1970,5,FALSE)</f>
        <v>WIKA DIN Ø100</v>
      </c>
      <c r="E702" s="4" t="str">
        <f>VLOOKUP(Просрочка!A702,БД!$A$2:$M$1970,13,FALSE)</f>
        <v>WIKA</v>
      </c>
      <c r="F702" s="8">
        <f>VLOOKUP(Просрочка!A702,БД!$A$2:$L$1970,12,FALSE)</f>
        <v>45998</v>
      </c>
      <c r="G702" s="10">
        <f ca="1">VLOOKUP(Просрочка!A702,БД!$A$2:$J$1970,10,FALSE)</f>
        <v>191.39353854166984</v>
      </c>
    </row>
    <row r="703" spans="1:7" hidden="1" x14ac:dyDescent="0.25">
      <c r="A703" s="75">
        <f>БД!A663</f>
        <v>661</v>
      </c>
      <c r="B703" s="4" t="str">
        <f>VLOOKUP(Просрочка!A703,БД!$A$2:$C$1970,2,FALSE)</f>
        <v>5ВП</v>
      </c>
      <c r="C703" s="4" t="str">
        <f>VLOOKUP(Просрочка!A703,БД!$A$2:$C$1970,3,FALSE)</f>
        <v>манометр</v>
      </c>
      <c r="D703" s="4" t="str">
        <f>VLOOKUP(Просрочка!A703,БД!$A$2:$E$1970,5,FALSE)</f>
        <v>Росма DIN Ø100</v>
      </c>
      <c r="E703" s="4" t="str">
        <f>VLOOKUP(Просрочка!A703,БД!$A$2:$M$1970,13,FALSE)</f>
        <v>РОСМА</v>
      </c>
      <c r="F703" s="8">
        <f>VLOOKUP(Просрочка!A703,БД!$A$2:$L$1970,12,FALSE)</f>
        <v>45980</v>
      </c>
      <c r="G703" s="10">
        <f ca="1">VLOOKUP(Просрочка!A703,БД!$A$2:$J$1970,10,FALSE)</f>
        <v>173.39353854166984</v>
      </c>
    </row>
    <row r="704" spans="1:7" hidden="1" x14ac:dyDescent="0.25">
      <c r="A704" s="75">
        <f>БД!A664</f>
        <v>662</v>
      </c>
      <c r="B704" s="4" t="str">
        <f>VLOOKUP(Просрочка!A704,БД!$A$2:$C$1970,2,FALSE)</f>
        <v>5ВП</v>
      </c>
      <c r="C704" s="4" t="str">
        <f>VLOOKUP(Просрочка!A704,БД!$A$2:$C$1970,3,FALSE)</f>
        <v>манометр</v>
      </c>
      <c r="D704" s="4" t="str">
        <f>VLOOKUP(Просрочка!A704,БД!$A$2:$E$1970,5,FALSE)</f>
        <v>WIKA DIN Ø100</v>
      </c>
      <c r="E704" s="4" t="str">
        <f>VLOOKUP(Просрочка!A704,БД!$A$2:$M$1970,13,FALSE)</f>
        <v>WIKA</v>
      </c>
      <c r="F704" s="8">
        <f>VLOOKUP(Просрочка!A704,БД!$A$2:$L$1970,12,FALSE)</f>
        <v>45898</v>
      </c>
      <c r="G704" s="10">
        <f ca="1">VLOOKUP(Просрочка!A704,БД!$A$2:$J$1970,10,FALSE)</f>
        <v>91.393538541669841</v>
      </c>
    </row>
    <row r="705" spans="1:7" hidden="1" x14ac:dyDescent="0.25">
      <c r="A705" s="75">
        <f>БД!A665</f>
        <v>663</v>
      </c>
      <c r="B705" s="4" t="str">
        <f>VLOOKUP(Просрочка!A705,БД!$A$2:$C$1970,2,FALSE)</f>
        <v>5ВП</v>
      </c>
      <c r="C705" s="4" t="str">
        <f>VLOOKUP(Просрочка!A705,БД!$A$2:$C$1970,3,FALSE)</f>
        <v>манометр</v>
      </c>
      <c r="D705" s="4" t="str">
        <f>VLOOKUP(Просрочка!A705,БД!$A$2:$E$1970,5,FALSE)</f>
        <v>WIKA DIN Ø100</v>
      </c>
      <c r="E705" s="4" t="str">
        <f>VLOOKUP(Просрочка!A705,БД!$A$2:$M$1970,13,FALSE)</f>
        <v>WIKA</v>
      </c>
      <c r="F705" s="8">
        <f>VLOOKUP(Просрочка!A705,БД!$A$2:$L$1970,12,FALSE)</f>
        <v>45982</v>
      </c>
      <c r="G705" s="10">
        <f ca="1">VLOOKUP(Просрочка!A705,БД!$A$2:$J$1970,10,FALSE)</f>
        <v>175.39353854166984</v>
      </c>
    </row>
    <row r="706" spans="1:7" hidden="1" x14ac:dyDescent="0.25">
      <c r="A706" s="75">
        <f>БД!A666</f>
        <v>664</v>
      </c>
      <c r="B706" s="4" t="str">
        <f>VLOOKUP(Просрочка!A706,БД!$A$2:$C$1970,2,FALSE)</f>
        <v>5ВП</v>
      </c>
      <c r="C706" s="4" t="str">
        <f>VLOOKUP(Просрочка!A706,БД!$A$2:$C$1970,3,FALSE)</f>
        <v>манометр</v>
      </c>
      <c r="D706" s="4" t="str">
        <f>VLOOKUP(Просрочка!A706,БД!$A$2:$E$1970,5,FALSE)</f>
        <v>WIKA DIN Ø100</v>
      </c>
      <c r="E706" s="4" t="str">
        <f>VLOOKUP(Просрочка!A706,БД!$A$2:$M$1970,13,FALSE)</f>
        <v>WIKA</v>
      </c>
      <c r="F706" s="8">
        <f>VLOOKUP(Просрочка!A706,БД!$A$2:$L$1970,12,FALSE)</f>
        <v>46002</v>
      </c>
      <c r="G706" s="10">
        <f ca="1">VLOOKUP(Просрочка!A706,БД!$A$2:$J$1970,10,FALSE)</f>
        <v>195.39353854166984</v>
      </c>
    </row>
    <row r="707" spans="1:7" hidden="1" x14ac:dyDescent="0.25">
      <c r="A707" s="75">
        <f>БД!A667</f>
        <v>665</v>
      </c>
      <c r="B707" s="4" t="str">
        <f>VLOOKUP(Просрочка!A707,БД!$A$2:$C$1970,2,FALSE)</f>
        <v>5ВП</v>
      </c>
      <c r="C707" s="4" t="str">
        <f>VLOOKUP(Просрочка!A707,БД!$A$2:$C$1970,3,FALSE)</f>
        <v>манометр</v>
      </c>
      <c r="D707" s="4" t="str">
        <f>VLOOKUP(Просрочка!A707,БД!$A$2:$E$1970,5,FALSE)</f>
        <v>FESTO Ø40</v>
      </c>
      <c r="E707" s="4" t="str">
        <f>VLOOKUP(Просрочка!A707,БД!$A$2:$M$1970,13,FALSE)</f>
        <v>FESTO</v>
      </c>
      <c r="F707" s="8">
        <f>VLOOKUP(Просрочка!A707,БД!$A$2:$L$1970,12,FALSE)</f>
        <v>46002</v>
      </c>
      <c r="G707" s="10">
        <f ca="1">VLOOKUP(Просрочка!A707,БД!$A$2:$J$1970,10,FALSE)</f>
        <v>195.39353854166984</v>
      </c>
    </row>
    <row r="708" spans="1:7" hidden="1" x14ac:dyDescent="0.25">
      <c r="A708" s="75">
        <f>БД!A668</f>
        <v>666</v>
      </c>
      <c r="B708" s="4" t="str">
        <f>VLOOKUP(Просрочка!A708,БД!$A$2:$C$1970,2,FALSE)</f>
        <v>5ВП</v>
      </c>
      <c r="C708" s="4" t="str">
        <f>VLOOKUP(Просрочка!A708,БД!$A$2:$C$1970,3,FALSE)</f>
        <v>манометр</v>
      </c>
      <c r="D708" s="4" t="str">
        <f>VLOOKUP(Просрочка!A708,БД!$A$2:$E$1970,5,FALSE)</f>
        <v>CRM Ø60</v>
      </c>
      <c r="E708" s="4" t="str">
        <f>VLOOKUP(Просрочка!A708,БД!$A$2:$M$1970,13,FALSE)</f>
        <v>CRM</v>
      </c>
      <c r="F708" s="8">
        <f>VLOOKUP(Просрочка!A708,БД!$A$2:$L$1970,12,FALSE)</f>
        <v>46002</v>
      </c>
      <c r="G708" s="10">
        <f ca="1">VLOOKUP(Просрочка!A708,БД!$A$2:$J$1970,10,FALSE)</f>
        <v>195.39353854166984</v>
      </c>
    </row>
    <row r="709" spans="1:7" hidden="1" x14ac:dyDescent="0.25">
      <c r="A709" s="75">
        <f>БД!A669</f>
        <v>667</v>
      </c>
      <c r="B709" s="4" t="str">
        <f>VLOOKUP(Просрочка!A709,БД!$A$2:$C$1970,2,FALSE)</f>
        <v>5ВП</v>
      </c>
      <c r="C709" s="4" t="str">
        <f>VLOOKUP(Просрочка!A709,БД!$A$2:$C$1970,3,FALSE)</f>
        <v>манометр</v>
      </c>
      <c r="D709" s="4" t="str">
        <f>VLOOKUP(Просрочка!A709,БД!$A$2:$E$1970,5,FALSE)</f>
        <v>DIN Ø100</v>
      </c>
      <c r="E709" s="4" t="str">
        <f>VLOOKUP(Просрочка!A709,БД!$A$2:$M$1970,13,FALSE)</f>
        <v>WIKA</v>
      </c>
      <c r="F709" s="8">
        <f>VLOOKUP(Просрочка!A709,БД!$A$2:$L$1970,12,FALSE)</f>
        <v>46002</v>
      </c>
      <c r="G709" s="10">
        <f ca="1">VLOOKUP(Просрочка!A709,БД!$A$2:$J$1970,10,FALSE)</f>
        <v>195.39353854166984</v>
      </c>
    </row>
    <row r="710" spans="1:7" hidden="1" x14ac:dyDescent="0.25">
      <c r="A710" s="75">
        <f>БД!A670</f>
        <v>668</v>
      </c>
      <c r="B710" s="4" t="str">
        <f>VLOOKUP(Просрочка!A710,БД!$A$2:$C$1970,2,FALSE)</f>
        <v>5ВП</v>
      </c>
      <c r="C710" s="4" t="str">
        <f>VLOOKUP(Просрочка!A710,БД!$A$2:$C$1970,3,FALSE)</f>
        <v>манометр</v>
      </c>
      <c r="D710" s="4" t="str">
        <f>VLOOKUP(Просрочка!A710,БД!$A$2:$E$1970,5,FALSE)</f>
        <v>HAENII Ø100</v>
      </c>
      <c r="E710" s="4" t="str">
        <f>VLOOKUP(Просрочка!A710,БД!$A$2:$M$1970,13,FALSE)</f>
        <v>HAENII</v>
      </c>
      <c r="F710" s="8">
        <f>VLOOKUP(Просрочка!A710,БД!$A$2:$L$1970,12,FALSE)</f>
        <v>46002</v>
      </c>
      <c r="G710" s="10">
        <f ca="1">VLOOKUP(Просрочка!A710,БД!$A$2:$J$1970,10,FALSE)</f>
        <v>195.39353854166984</v>
      </c>
    </row>
    <row r="711" spans="1:7" hidden="1" x14ac:dyDescent="0.25">
      <c r="A711" s="75">
        <f>БД!A671</f>
        <v>669</v>
      </c>
      <c r="B711" s="4" t="str">
        <f>VLOOKUP(Просрочка!A711,БД!$A$2:$C$1970,2,FALSE)</f>
        <v>5ВП</v>
      </c>
      <c r="C711" s="4" t="str">
        <f>VLOOKUP(Просрочка!A711,БД!$A$2:$C$1970,3,FALSE)</f>
        <v>манометр</v>
      </c>
      <c r="D711" s="4" t="str">
        <f>VLOOKUP(Просрочка!A711,БД!$A$2:$E$1970,5,FALSE)</f>
        <v>SEN Ø60</v>
      </c>
      <c r="E711" s="4" t="str">
        <f>VLOOKUP(Просрочка!A711,БД!$A$2:$M$1970,13,FALSE)</f>
        <v>SMC</v>
      </c>
      <c r="F711" s="8">
        <f>VLOOKUP(Просрочка!A711,БД!$A$2:$L$1970,12,FALSE)</f>
        <v>46002</v>
      </c>
      <c r="G711" s="10">
        <f ca="1">VLOOKUP(Просрочка!A711,БД!$A$2:$J$1970,10,FALSE)</f>
        <v>195.39353854166984</v>
      </c>
    </row>
    <row r="712" spans="1:7" hidden="1" x14ac:dyDescent="0.25">
      <c r="A712" s="75">
        <f>БД!A672</f>
        <v>670</v>
      </c>
      <c r="B712" s="4" t="str">
        <f>VLOOKUP(Просрочка!A712,БД!$A$2:$C$1970,2,FALSE)</f>
        <v>5ВП</v>
      </c>
      <c r="C712" s="4" t="str">
        <f>VLOOKUP(Просрочка!A712,БД!$A$2:$C$1970,3,FALSE)</f>
        <v>манометр</v>
      </c>
      <c r="D712" s="4" t="str">
        <f>VLOOKUP(Просрочка!A712,БД!$A$2:$E$1970,5,FALSE)</f>
        <v>SEN Ø60</v>
      </c>
      <c r="E712" s="4" t="str">
        <f>VLOOKUP(Просрочка!A712,БД!$A$2:$M$1970,13,FALSE)</f>
        <v>SMC</v>
      </c>
      <c r="F712" s="8">
        <f>VLOOKUP(Просрочка!A712,БД!$A$2:$L$1970,12,FALSE)</f>
        <v>45901</v>
      </c>
      <c r="G712" s="10">
        <f ca="1">VLOOKUP(Просрочка!A712,БД!$A$2:$J$1970,10,FALSE)</f>
        <v>94.393538541669841</v>
      </c>
    </row>
    <row r="713" spans="1:7" hidden="1" x14ac:dyDescent="0.25">
      <c r="A713" s="75">
        <f>БД!A673</f>
        <v>671</v>
      </c>
      <c r="B713" s="4" t="str">
        <f>VLOOKUP(Просрочка!A713,БД!$A$2:$C$1970,2,FALSE)</f>
        <v>5ВП</v>
      </c>
      <c r="C713" s="4" t="str">
        <f>VLOOKUP(Просрочка!A713,БД!$A$2:$C$1970,3,FALSE)</f>
        <v>манометр</v>
      </c>
      <c r="D713" s="4" t="str">
        <f>VLOOKUP(Просрочка!A713,БД!$A$2:$E$1970,5,FALSE)</f>
        <v>SEN Ø60</v>
      </c>
      <c r="E713" s="4" t="str">
        <f>VLOOKUP(Просрочка!A713,БД!$A$2:$M$1970,13,FALSE)</f>
        <v>SMC</v>
      </c>
      <c r="F713" s="8">
        <f>VLOOKUP(Просрочка!A713,БД!$A$2:$L$1970,12,FALSE)</f>
        <v>45901</v>
      </c>
      <c r="G713" s="10">
        <f ca="1">VLOOKUP(Просрочка!A713,БД!$A$2:$J$1970,10,FALSE)</f>
        <v>94.393538541669841</v>
      </c>
    </row>
    <row r="714" spans="1:7" hidden="1" x14ac:dyDescent="0.25">
      <c r="A714" s="75">
        <f>БД!A674</f>
        <v>672</v>
      </c>
      <c r="B714" s="4" t="str">
        <f>VLOOKUP(Просрочка!A714,БД!$A$2:$C$1970,2,FALSE)</f>
        <v>5ВП</v>
      </c>
      <c r="C714" s="4" t="str">
        <f>VLOOKUP(Просрочка!A714,БД!$A$2:$C$1970,3,FALSE)</f>
        <v>манометр</v>
      </c>
      <c r="D714" s="4" t="str">
        <f>VLOOKUP(Просрочка!A714,БД!$A$2:$E$1970,5,FALSE)</f>
        <v>SEN Ø60</v>
      </c>
      <c r="E714" s="4" t="str">
        <f>VLOOKUP(Просрочка!A714,БД!$A$2:$M$1970,13,FALSE)</f>
        <v>SMC</v>
      </c>
      <c r="F714" s="8">
        <f>VLOOKUP(Просрочка!A714,БД!$A$2:$L$1970,12,FALSE)</f>
        <v>45901</v>
      </c>
      <c r="G714" s="10">
        <f ca="1">VLOOKUP(Просрочка!A714,БД!$A$2:$J$1970,10,FALSE)</f>
        <v>94.393538541669841</v>
      </c>
    </row>
    <row r="715" spans="1:7" hidden="1" x14ac:dyDescent="0.25">
      <c r="A715" s="75">
        <f>БД!A675</f>
        <v>673</v>
      </c>
      <c r="B715" s="4" t="str">
        <f>VLOOKUP(Просрочка!A715,БД!$A$2:$C$1970,2,FALSE)</f>
        <v>5ВП</v>
      </c>
      <c r="C715" s="4" t="str">
        <f>VLOOKUP(Просрочка!A715,БД!$A$2:$C$1970,3,FALSE)</f>
        <v>Датчик давления</v>
      </c>
      <c r="D715" s="4" t="str">
        <f>VLOOKUP(Просрочка!A715,БД!$A$2:$E$1970,5,FALSE)</f>
        <v>Conatex Pt 100</v>
      </c>
      <c r="E715" s="4" t="str">
        <f>VLOOKUP(Просрочка!A715,БД!$A$2:$M$1970,13,FALSE)</f>
        <v>Conatex</v>
      </c>
      <c r="F715" s="8">
        <f>VLOOKUP(Просрочка!A715,БД!$A$2:$L$1970,12,FALSE)</f>
        <v>46267</v>
      </c>
      <c r="G715" s="10">
        <f ca="1">VLOOKUP(Просрочка!A715,БД!$A$2:$J$1970,10,FALSE)</f>
        <v>460.39353854166984</v>
      </c>
    </row>
    <row r="716" spans="1:7" hidden="1" x14ac:dyDescent="0.25">
      <c r="A716" s="75">
        <f>БД!A676</f>
        <v>674</v>
      </c>
      <c r="B716" s="4" t="str">
        <f>VLOOKUP(Просрочка!A716,БД!$A$2:$C$1970,2,FALSE)</f>
        <v>5ВП</v>
      </c>
      <c r="C716" s="4" t="str">
        <f>VLOOKUP(Просрочка!A716,БД!$A$2:$C$1970,3,FALSE)</f>
        <v>Датчик давления</v>
      </c>
      <c r="D716" s="4" t="str">
        <f>VLOOKUP(Просрочка!A716,БД!$A$2:$E$1970,5,FALSE)</f>
        <v>Conatex Pt 100</v>
      </c>
      <c r="E716" s="4" t="str">
        <f>VLOOKUP(Просрочка!A716,БД!$A$2:$M$1970,13,FALSE)</f>
        <v>Conatex</v>
      </c>
      <c r="F716" s="8">
        <f>VLOOKUP(Просрочка!A716,БД!$A$2:$L$1970,12,FALSE)</f>
        <v>46268</v>
      </c>
      <c r="G716" s="10">
        <f ca="1">VLOOKUP(Просрочка!A716,БД!$A$2:$J$1970,10,FALSE)</f>
        <v>461.39353854166984</v>
      </c>
    </row>
    <row r="717" spans="1:7" hidden="1" x14ac:dyDescent="0.25">
      <c r="A717" s="75">
        <f>БД!A677</f>
        <v>675</v>
      </c>
      <c r="B717" s="4" t="str">
        <f>VLOOKUP(Просрочка!A717,БД!$A$2:$C$1970,2,FALSE)</f>
        <v>5ВП</v>
      </c>
      <c r="C717" s="4" t="str">
        <f>VLOOKUP(Просрочка!A717,БД!$A$2:$C$1970,3,FALSE)</f>
        <v>Датчик давления</v>
      </c>
      <c r="D717" s="4" t="str">
        <f>VLOOKUP(Просрочка!A717,БД!$A$2:$E$1970,5,FALSE)</f>
        <v>Conatex Pt 100</v>
      </c>
      <c r="E717" s="4" t="str">
        <f>VLOOKUP(Просрочка!A717,БД!$A$2:$M$1970,13,FALSE)</f>
        <v>Conatex</v>
      </c>
      <c r="F717" s="8">
        <f>VLOOKUP(Просрочка!A717,БД!$A$2:$L$1970,12,FALSE)</f>
        <v>46269</v>
      </c>
      <c r="G717" s="10">
        <f ca="1">VLOOKUP(Просрочка!A717,БД!$A$2:$J$1970,10,FALSE)</f>
        <v>462.39353854166984</v>
      </c>
    </row>
    <row r="718" spans="1:7" hidden="1" x14ac:dyDescent="0.25">
      <c r="A718" s="75">
        <f>БД!A678</f>
        <v>676</v>
      </c>
      <c r="B718" s="4" t="str">
        <f>VLOOKUP(Просрочка!A718,БД!$A$2:$C$1970,2,FALSE)</f>
        <v>5ВП</v>
      </c>
      <c r="C718" s="4" t="str">
        <f>VLOOKUP(Просрочка!A718,БД!$A$2:$C$1970,3,FALSE)</f>
        <v>Датчик давления</v>
      </c>
      <c r="D718" s="4" t="str">
        <f>VLOOKUP(Просрочка!A718,БД!$A$2:$E$1970,5,FALSE)</f>
        <v>Conatex Pt 100</v>
      </c>
      <c r="E718" s="4" t="str">
        <f>VLOOKUP(Просрочка!A718,БД!$A$2:$M$1970,13,FALSE)</f>
        <v>Conatex</v>
      </c>
      <c r="F718" s="8">
        <f>VLOOKUP(Просрочка!A718,БД!$A$2:$L$1970,12,FALSE)</f>
        <v>46270</v>
      </c>
      <c r="G718" s="10">
        <f ca="1">VLOOKUP(Просрочка!A718,БД!$A$2:$J$1970,10,FALSE)</f>
        <v>463.39353854166984</v>
      </c>
    </row>
    <row r="719" spans="1:7" hidden="1" x14ac:dyDescent="0.25">
      <c r="A719" s="75">
        <f>БД!A679</f>
        <v>677</v>
      </c>
      <c r="B719" s="4" t="str">
        <f>VLOOKUP(Просрочка!A719,БД!$A$2:$C$1970,2,FALSE)</f>
        <v>5ВП</v>
      </c>
      <c r="C719" s="4" t="str">
        <f>VLOOKUP(Просрочка!A719,БД!$A$2:$C$1970,3,FALSE)</f>
        <v>Датчик давления</v>
      </c>
      <c r="D719" s="4" t="str">
        <f>VLOOKUP(Просрочка!A719,БД!$A$2:$E$1970,5,FALSE)</f>
        <v>Conatex Pt 100</v>
      </c>
      <c r="E719" s="4" t="str">
        <f>VLOOKUP(Просрочка!A719,БД!$A$2:$M$1970,13,FALSE)</f>
        <v>Conatex</v>
      </c>
      <c r="F719" s="8">
        <f>VLOOKUP(Просрочка!A719,БД!$A$2:$L$1970,12,FALSE)</f>
        <v>46271</v>
      </c>
      <c r="G719" s="10">
        <f ca="1">VLOOKUP(Просрочка!A719,БД!$A$2:$J$1970,10,FALSE)</f>
        <v>464.39353854166984</v>
      </c>
    </row>
    <row r="720" spans="1:7" hidden="1" x14ac:dyDescent="0.25">
      <c r="A720" s="75">
        <f>БД!A680</f>
        <v>678</v>
      </c>
      <c r="B720" s="4" t="str">
        <f>VLOOKUP(Просрочка!A720,БД!$A$2:$C$1970,2,FALSE)</f>
        <v>5ВП</v>
      </c>
      <c r="C720" s="4" t="str">
        <f>VLOOKUP(Просрочка!A720,БД!$A$2:$C$1970,3,FALSE)</f>
        <v>Датчик давления</v>
      </c>
      <c r="D720" s="4" t="str">
        <f>VLOOKUP(Просрочка!A720,БД!$A$2:$E$1970,5,FALSE)</f>
        <v>WIKA</v>
      </c>
      <c r="E720" s="4" t="str">
        <f>VLOOKUP(Просрочка!A720,БД!$A$2:$M$1970,13,FALSE)</f>
        <v>WIKA</v>
      </c>
      <c r="F720" s="8">
        <f>VLOOKUP(Просрочка!A720,БД!$A$2:$L$1970,12,FALSE)</f>
        <v>46272</v>
      </c>
      <c r="G720" s="10">
        <f ca="1">VLOOKUP(Просрочка!A720,БД!$A$2:$J$1970,10,FALSE)</f>
        <v>465.39353854166984</v>
      </c>
    </row>
    <row r="721" spans="1:7" hidden="1" x14ac:dyDescent="0.25">
      <c r="A721" s="75">
        <f>БД!A681</f>
        <v>679</v>
      </c>
      <c r="B721" s="4" t="str">
        <f>VLOOKUP(Просрочка!A721,БД!$A$2:$C$1970,2,FALSE)</f>
        <v>5ВП</v>
      </c>
      <c r="C721" s="4" t="str">
        <f>VLOOKUP(Просрочка!A721,БД!$A$2:$C$1970,3,FALSE)</f>
        <v>Датчик давления</v>
      </c>
      <c r="D721" s="4" t="str">
        <f>VLOOKUP(Просрочка!A721,БД!$A$2:$E$1970,5,FALSE)</f>
        <v>Conatex Pt 100</v>
      </c>
      <c r="E721" s="4" t="str">
        <f>VLOOKUP(Просрочка!A721,БД!$A$2:$M$1970,13,FALSE)</f>
        <v>Conatex</v>
      </c>
      <c r="F721" s="8">
        <f>VLOOKUP(Просрочка!A721,БД!$A$2:$L$1970,12,FALSE)</f>
        <v>46273</v>
      </c>
      <c r="G721" s="10">
        <f ca="1">VLOOKUP(Просрочка!A721,БД!$A$2:$J$1970,10,FALSE)</f>
        <v>466.39353854166984</v>
      </c>
    </row>
    <row r="722" spans="1:7" hidden="1" x14ac:dyDescent="0.25">
      <c r="A722" s="75">
        <f>БД!A682</f>
        <v>680</v>
      </c>
      <c r="B722" s="4" t="str">
        <f>VLOOKUP(Просрочка!A722,БД!$A$2:$C$1970,2,FALSE)</f>
        <v>5ВП</v>
      </c>
      <c r="C722" s="4" t="str">
        <f>VLOOKUP(Просрочка!A722,БД!$A$2:$C$1970,3,FALSE)</f>
        <v>Датчик давления</v>
      </c>
      <c r="D722" s="4" t="str">
        <f>VLOOKUP(Просрочка!A722,БД!$A$2:$E$1970,5,FALSE)</f>
        <v>Jumo Pt 100</v>
      </c>
      <c r="E722" s="4" t="str">
        <f>VLOOKUP(Просрочка!A722,БД!$A$2:$M$1970,13,FALSE)</f>
        <v>Jumo</v>
      </c>
      <c r="F722" s="8">
        <f>VLOOKUP(Просрочка!A722,БД!$A$2:$L$1970,12,FALSE)</f>
        <v>46274</v>
      </c>
      <c r="G722" s="10">
        <f ca="1">VLOOKUP(Просрочка!A722,БД!$A$2:$J$1970,10,FALSE)</f>
        <v>467.39353854166984</v>
      </c>
    </row>
    <row r="723" spans="1:7" hidden="1" x14ac:dyDescent="0.25">
      <c r="A723" s="75">
        <f>БД!A683</f>
        <v>681</v>
      </c>
      <c r="B723" s="4" t="str">
        <f>VLOOKUP(Просрочка!A723,БД!$A$2:$C$1970,2,FALSE)</f>
        <v>5ВП</v>
      </c>
      <c r="C723" s="4" t="str">
        <f>VLOOKUP(Просрочка!A723,БД!$A$2:$C$1970,3,FALSE)</f>
        <v>Датчик давления</v>
      </c>
      <c r="D723" s="4" t="str">
        <f>VLOOKUP(Просрочка!A723,БД!$A$2:$E$1970,5,FALSE)</f>
        <v>Conatex Pt 100</v>
      </c>
      <c r="E723" s="4" t="str">
        <f>VLOOKUP(Просрочка!A723,БД!$A$2:$M$1970,13,FALSE)</f>
        <v>Conatex</v>
      </c>
      <c r="F723" s="8">
        <f>VLOOKUP(Просрочка!A723,БД!$A$2:$L$1970,12,FALSE)</f>
        <v>46274</v>
      </c>
      <c r="G723" s="10">
        <f ca="1">VLOOKUP(Просрочка!A723,БД!$A$2:$J$1970,10,FALSE)</f>
        <v>467.39353854166984</v>
      </c>
    </row>
    <row r="724" spans="1:7" hidden="1" x14ac:dyDescent="0.25">
      <c r="A724" s="75">
        <f>БД!A684</f>
        <v>682</v>
      </c>
      <c r="B724" s="4" t="str">
        <f>VLOOKUP(Просрочка!A724,БД!$A$2:$C$1970,2,FALSE)</f>
        <v>5ВП</v>
      </c>
      <c r="C724" s="4" t="str">
        <f>VLOOKUP(Просрочка!A724,БД!$A$2:$C$1970,3,FALSE)</f>
        <v>Датчик давления</v>
      </c>
      <c r="D724" s="4" t="str">
        <f>VLOOKUP(Просрочка!A724,БД!$A$2:$E$1970,5,FALSE)</f>
        <v>Conatex Pt 100</v>
      </c>
      <c r="E724" s="4" t="str">
        <f>VLOOKUP(Просрочка!A724,БД!$A$2:$M$1970,13,FALSE)</f>
        <v>Conatex</v>
      </c>
      <c r="F724" s="8">
        <f>VLOOKUP(Просрочка!A724,БД!$A$2:$L$1970,12,FALSE)</f>
        <v>46274</v>
      </c>
      <c r="G724" s="10">
        <f ca="1">VLOOKUP(Просрочка!A724,БД!$A$2:$J$1970,10,FALSE)</f>
        <v>467.39353854166984</v>
      </c>
    </row>
    <row r="725" spans="1:7" hidden="1" x14ac:dyDescent="0.25">
      <c r="A725" s="75">
        <f>БД!A685</f>
        <v>683</v>
      </c>
      <c r="B725" s="4" t="str">
        <f>VLOOKUP(Просрочка!A725,БД!$A$2:$C$1970,2,FALSE)</f>
        <v>5ВП</v>
      </c>
      <c r="C725" s="4" t="str">
        <f>VLOOKUP(Просрочка!A725,БД!$A$2:$C$1970,3,FALSE)</f>
        <v>Датчик давления</v>
      </c>
      <c r="D725" s="4" t="str">
        <f>VLOOKUP(Просрочка!A725,БД!$A$2:$E$1970,5,FALSE)</f>
        <v>Conatex Pt 100</v>
      </c>
      <c r="E725" s="4" t="str">
        <f>VLOOKUP(Просрочка!A725,БД!$A$2:$M$1970,13,FALSE)</f>
        <v>Conatex</v>
      </c>
      <c r="F725" s="8">
        <f>VLOOKUP(Просрочка!A725,БД!$A$2:$L$1970,12,FALSE)</f>
        <v>46274</v>
      </c>
      <c r="G725" s="10">
        <f ca="1">VLOOKUP(Просрочка!A725,БД!$A$2:$J$1970,10,FALSE)</f>
        <v>467.39353854166984</v>
      </c>
    </row>
    <row r="726" spans="1:7" hidden="1" x14ac:dyDescent="0.25">
      <c r="A726" s="75">
        <f>БД!A686</f>
        <v>684</v>
      </c>
      <c r="B726" s="4" t="str">
        <f>VLOOKUP(Просрочка!A726,БД!$A$2:$C$1970,2,FALSE)</f>
        <v>5ВП</v>
      </c>
      <c r="C726" s="4" t="str">
        <f>VLOOKUP(Просрочка!A726,БД!$A$2:$C$1970,3,FALSE)</f>
        <v>Датчик давления</v>
      </c>
      <c r="D726" s="4" t="str">
        <f>VLOOKUP(Просрочка!A726,БД!$A$2:$E$1970,5,FALSE)</f>
        <v>Conatex Pt 100</v>
      </c>
      <c r="E726" s="4" t="str">
        <f>VLOOKUP(Просрочка!A726,БД!$A$2:$M$1970,13,FALSE)</f>
        <v>Conatex</v>
      </c>
      <c r="F726" s="8">
        <f>VLOOKUP(Просрочка!A726,БД!$A$2:$L$1970,12,FALSE)</f>
        <v>46274</v>
      </c>
      <c r="G726" s="10">
        <f ca="1">VLOOKUP(Просрочка!A726,БД!$A$2:$J$1970,10,FALSE)</f>
        <v>467.39353854166984</v>
      </c>
    </row>
    <row r="727" spans="1:7" hidden="1" x14ac:dyDescent="0.25">
      <c r="A727" s="75">
        <f>БД!A687</f>
        <v>685</v>
      </c>
      <c r="B727" s="4" t="str">
        <f>VLOOKUP(Просрочка!A727,БД!$A$2:$C$1970,2,FALSE)</f>
        <v>5ВП</v>
      </c>
      <c r="C727" s="4" t="str">
        <f>VLOOKUP(Просрочка!A727,БД!$A$2:$C$1970,3,FALSE)</f>
        <v>Датчик давления</v>
      </c>
      <c r="D727" s="4" t="str">
        <f>VLOOKUP(Просрочка!A727,БД!$A$2:$E$1970,5,FALSE)</f>
        <v>Conatex Pt 100</v>
      </c>
      <c r="E727" s="4" t="str">
        <f>VLOOKUP(Просрочка!A727,БД!$A$2:$M$1970,13,FALSE)</f>
        <v>Conatex</v>
      </c>
      <c r="F727" s="8">
        <f>VLOOKUP(Просрочка!A727,БД!$A$2:$L$1970,12,FALSE)</f>
        <v>46274</v>
      </c>
      <c r="G727" s="10">
        <f ca="1">VLOOKUP(Просрочка!A727,БД!$A$2:$J$1970,10,FALSE)</f>
        <v>467.39353854166984</v>
      </c>
    </row>
    <row r="728" spans="1:7" hidden="1" x14ac:dyDescent="0.25">
      <c r="A728" s="75">
        <f>БД!A688</f>
        <v>686</v>
      </c>
      <c r="B728" s="4" t="str">
        <f>VLOOKUP(Просрочка!A728,БД!$A$2:$C$1970,2,FALSE)</f>
        <v>5ВП</v>
      </c>
      <c r="C728" s="4" t="str">
        <f>VLOOKUP(Просрочка!A728,БД!$A$2:$C$1970,3,FALSE)</f>
        <v>Датчик давления</v>
      </c>
      <c r="D728" s="4" t="str">
        <f>VLOOKUP(Просрочка!A728,БД!$A$2:$E$1970,5,FALSE)</f>
        <v>Сerabar S PMC 731</v>
      </c>
      <c r="E728" s="4" t="str">
        <f>VLOOKUP(Просрочка!A728,БД!$A$2:$M$1970,13,FALSE)</f>
        <v>Е+Н</v>
      </c>
      <c r="F728" s="8">
        <f>VLOOKUP(Просрочка!A728,БД!$A$2:$L$1970,12,FALSE)</f>
        <v>46274</v>
      </c>
      <c r="G728" s="10">
        <f ca="1">VLOOKUP(Просрочка!A728,БД!$A$2:$J$1970,10,FALSE)</f>
        <v>467.39353854166984</v>
      </c>
    </row>
    <row r="729" spans="1:7" hidden="1" x14ac:dyDescent="0.25">
      <c r="A729" s="75">
        <f>БД!A689</f>
        <v>687</v>
      </c>
      <c r="B729" s="4" t="str">
        <f>VLOOKUP(Просрочка!A729,БД!$A$2:$C$1970,2,FALSE)</f>
        <v>5ВП</v>
      </c>
      <c r="C729" s="4" t="str">
        <f>VLOOKUP(Просрочка!A729,БД!$A$2:$C$1970,3,FALSE)</f>
        <v>Датчик давления</v>
      </c>
      <c r="D729" s="4" t="str">
        <f>VLOOKUP(Просрочка!A729,БД!$A$2:$E$1970,5,FALSE)</f>
        <v>Сerabar S PMC 731</v>
      </c>
      <c r="E729" s="4" t="str">
        <f>VLOOKUP(Просрочка!A729,БД!$A$2:$M$1970,13,FALSE)</f>
        <v>Е+Н</v>
      </c>
      <c r="F729" s="8">
        <f>VLOOKUP(Просрочка!A729,БД!$A$2:$L$1970,12,FALSE)</f>
        <v>46274</v>
      </c>
      <c r="G729" s="10">
        <f ca="1">VLOOKUP(Просрочка!A729,БД!$A$2:$J$1970,10,FALSE)</f>
        <v>467.39353854166984</v>
      </c>
    </row>
    <row r="730" spans="1:7" hidden="1" x14ac:dyDescent="0.25">
      <c r="A730" s="75">
        <f>БД!A690</f>
        <v>688</v>
      </c>
      <c r="B730" s="4" t="str">
        <f>VLOOKUP(Просрочка!A730,БД!$A$2:$C$1970,2,FALSE)</f>
        <v>5ВП</v>
      </c>
      <c r="C730" s="4" t="str">
        <f>VLOOKUP(Просрочка!A730,БД!$A$2:$C$1970,3,FALSE)</f>
        <v>Датчик давления</v>
      </c>
      <c r="D730" s="4" t="str">
        <f>VLOOKUP(Просрочка!A730,БД!$A$2:$E$1970,5,FALSE)</f>
        <v>Сerabar S PMC 731</v>
      </c>
      <c r="E730" s="4" t="str">
        <f>VLOOKUP(Просрочка!A730,БД!$A$2:$M$1970,13,FALSE)</f>
        <v>Е+Н</v>
      </c>
      <c r="F730" s="8">
        <f>VLOOKUP(Просрочка!A730,БД!$A$2:$L$1970,12,FALSE)</f>
        <v>46274</v>
      </c>
      <c r="G730" s="10">
        <f ca="1">VLOOKUP(Просрочка!A730,БД!$A$2:$J$1970,10,FALSE)</f>
        <v>467.39353854166984</v>
      </c>
    </row>
    <row r="731" spans="1:7" hidden="1" x14ac:dyDescent="0.25">
      <c r="A731" s="75">
        <f>БД!A691</f>
        <v>689</v>
      </c>
      <c r="B731" s="4" t="str">
        <f>VLOOKUP(Просрочка!A731,БД!$A$2:$C$1970,2,FALSE)</f>
        <v>5ВП</v>
      </c>
      <c r="C731" s="4" t="str">
        <f>VLOOKUP(Просрочка!A731,БД!$A$2:$C$1970,3,FALSE)</f>
        <v>Датчик давления</v>
      </c>
      <c r="D731" s="4" t="str">
        <f>VLOOKUP(Просрочка!A731,БД!$A$2:$E$1970,5,FALSE)</f>
        <v>Сerabar S PMC 731</v>
      </c>
      <c r="E731" s="4" t="str">
        <f>VLOOKUP(Просрочка!A731,БД!$A$2:$M$1970,13,FALSE)</f>
        <v>Е+Н</v>
      </c>
      <c r="F731" s="8">
        <f>VLOOKUP(Просрочка!A731,БД!$A$2:$L$1970,12,FALSE)</f>
        <v>46283</v>
      </c>
      <c r="G731" s="10">
        <f ca="1">VLOOKUP(Просрочка!A731,БД!$A$2:$J$1970,10,FALSE)</f>
        <v>476.39353854166984</v>
      </c>
    </row>
    <row r="732" spans="1:7" hidden="1" x14ac:dyDescent="0.25">
      <c r="A732" s="75">
        <f>БД!A692</f>
        <v>690</v>
      </c>
      <c r="B732" s="4" t="str">
        <f>VLOOKUP(Просрочка!A732,БД!$A$2:$C$1970,2,FALSE)</f>
        <v>5ВП</v>
      </c>
      <c r="C732" s="4" t="str">
        <f>VLOOKUP(Просрочка!A732,БД!$A$2:$C$1970,3,FALSE)</f>
        <v>Датчик давления</v>
      </c>
      <c r="D732" s="4" t="str">
        <f>VLOOKUP(Просрочка!A732,БД!$A$2:$E$1970,5,FALSE)</f>
        <v>Сerabar S PMC 731</v>
      </c>
      <c r="E732" s="4" t="str">
        <f>VLOOKUP(Просрочка!A732,БД!$A$2:$M$1970,13,FALSE)</f>
        <v>Е+Н</v>
      </c>
      <c r="F732" s="8">
        <f>VLOOKUP(Просрочка!A732,БД!$A$2:$L$1970,12,FALSE)</f>
        <v>46283</v>
      </c>
      <c r="G732" s="10">
        <f ca="1">VLOOKUP(Просрочка!A732,БД!$A$2:$J$1970,10,FALSE)</f>
        <v>476.39353854166984</v>
      </c>
    </row>
    <row r="733" spans="1:7" hidden="1" x14ac:dyDescent="0.25">
      <c r="A733" s="75">
        <f>БД!A693</f>
        <v>691</v>
      </c>
      <c r="B733" s="4" t="str">
        <f>VLOOKUP(Просрочка!A733,БД!$A$2:$C$1970,2,FALSE)</f>
        <v>5ВП</v>
      </c>
      <c r="C733" s="4" t="str">
        <f>VLOOKUP(Просрочка!A733,БД!$A$2:$C$1970,3,FALSE)</f>
        <v>Датчик давления</v>
      </c>
      <c r="D733" s="4" t="str">
        <f>VLOOKUP(Просрочка!A733,БД!$A$2:$E$1970,5,FALSE)</f>
        <v>Сerabar S PMC 731</v>
      </c>
      <c r="E733" s="4" t="str">
        <f>VLOOKUP(Просрочка!A733,БД!$A$2:$M$1970,13,FALSE)</f>
        <v>Е+Н</v>
      </c>
      <c r="F733" s="8">
        <f>VLOOKUP(Просрочка!A733,БД!$A$2:$L$1970,12,FALSE)</f>
        <v>46283</v>
      </c>
      <c r="G733" s="10">
        <f ca="1">VLOOKUP(Просрочка!A733,БД!$A$2:$J$1970,10,FALSE)</f>
        <v>476.39353854166984</v>
      </c>
    </row>
    <row r="734" spans="1:7" hidden="1" x14ac:dyDescent="0.25">
      <c r="A734" s="75">
        <f>БД!A694</f>
        <v>692</v>
      </c>
      <c r="B734" s="4" t="str">
        <f>VLOOKUP(Просрочка!A734,БД!$A$2:$C$1970,2,FALSE)</f>
        <v>5ВП</v>
      </c>
      <c r="C734" s="4" t="str">
        <f>VLOOKUP(Просрочка!A734,БД!$A$2:$C$1970,3,FALSE)</f>
        <v>Датчик давления</v>
      </c>
      <c r="D734" s="4" t="str">
        <f>VLOOKUP(Просрочка!A734,БД!$A$2:$E$1970,5,FALSE)</f>
        <v>Сerabar S PMC 731</v>
      </c>
      <c r="E734" s="4" t="str">
        <f>VLOOKUP(Просрочка!A734,БД!$A$2:$M$1970,13,FALSE)</f>
        <v>Е+Н</v>
      </c>
      <c r="F734" s="8">
        <f>VLOOKUP(Просрочка!A734,БД!$A$2:$L$1970,12,FALSE)</f>
        <v>46283</v>
      </c>
      <c r="G734" s="10">
        <f ca="1">VLOOKUP(Просрочка!A734,БД!$A$2:$J$1970,10,FALSE)</f>
        <v>476.39353854166984</v>
      </c>
    </row>
    <row r="735" spans="1:7" hidden="1" x14ac:dyDescent="0.25">
      <c r="A735" s="75">
        <f>БД!A695</f>
        <v>693</v>
      </c>
      <c r="B735" s="4" t="str">
        <f>VLOOKUP(Просрочка!A735,БД!$A$2:$C$1970,2,FALSE)</f>
        <v>5ВП</v>
      </c>
      <c r="C735" s="4" t="str">
        <f>VLOOKUP(Просрочка!A735,БД!$A$2:$C$1970,3,FALSE)</f>
        <v>Датчик давления</v>
      </c>
      <c r="D735" s="4" t="str">
        <f>VLOOKUP(Просрочка!A735,БД!$A$2:$E$1970,5,FALSE)</f>
        <v>Сerabar S PMC 731</v>
      </c>
      <c r="E735" s="4" t="str">
        <f>VLOOKUP(Просрочка!A735,БД!$A$2:$M$1970,13,FALSE)</f>
        <v>Е+Н</v>
      </c>
      <c r="F735" s="8">
        <f>VLOOKUP(Просрочка!A735,БД!$A$2:$L$1970,12,FALSE)</f>
        <v>46283</v>
      </c>
      <c r="G735" s="10">
        <f ca="1">VLOOKUP(Просрочка!A735,БД!$A$2:$J$1970,10,FALSE)</f>
        <v>476.39353854166984</v>
      </c>
    </row>
    <row r="736" spans="1:7" hidden="1" x14ac:dyDescent="0.25">
      <c r="A736" s="75">
        <f>БД!A696</f>
        <v>694</v>
      </c>
      <c r="B736" s="4" t="str">
        <f>VLOOKUP(Просрочка!A736,БД!$A$2:$C$1970,2,FALSE)</f>
        <v>5ВП</v>
      </c>
      <c r="C736" s="4" t="str">
        <f>VLOOKUP(Просрочка!A736,БД!$A$2:$C$1970,3,FALSE)</f>
        <v>Датчик давления</v>
      </c>
      <c r="D736" s="4" t="str">
        <f>VLOOKUP(Просрочка!A736,БД!$A$2:$E$1970,5,FALSE)</f>
        <v>Сerabar S PMC 731</v>
      </c>
      <c r="E736" s="4" t="str">
        <f>VLOOKUP(Просрочка!A736,БД!$A$2:$M$1970,13,FALSE)</f>
        <v>Е+Н</v>
      </c>
      <c r="F736" s="8">
        <f>VLOOKUP(Просрочка!A736,БД!$A$2:$L$1970,12,FALSE)</f>
        <v>46283</v>
      </c>
      <c r="G736" s="10">
        <f ca="1">VLOOKUP(Просрочка!A736,БД!$A$2:$J$1970,10,FALSE)</f>
        <v>476.39353854166984</v>
      </c>
    </row>
    <row r="737" spans="1:7" hidden="1" x14ac:dyDescent="0.25">
      <c r="A737" s="75">
        <f>БД!A697</f>
        <v>695</v>
      </c>
      <c r="B737" s="4" t="str">
        <f>VLOOKUP(Просрочка!A737,БД!$A$2:$C$1970,2,FALSE)</f>
        <v>5ВП</v>
      </c>
      <c r="C737" s="4" t="str">
        <f>VLOOKUP(Просрочка!A737,БД!$A$2:$C$1970,3,FALSE)</f>
        <v>Датчик давления</v>
      </c>
      <c r="D737" s="4" t="str">
        <f>VLOOKUP(Просрочка!A737,БД!$A$2:$E$1970,5,FALSE)</f>
        <v>WIKA 89113520</v>
      </c>
      <c r="E737" s="4" t="str">
        <f>VLOOKUP(Просрочка!A737,БД!$A$2:$M$1970,13,FALSE)</f>
        <v>WIKA</v>
      </c>
      <c r="F737" s="8">
        <f>VLOOKUP(Просрочка!A737,БД!$A$2:$L$1970,12,FALSE)</f>
        <v>46283</v>
      </c>
      <c r="G737" s="10">
        <f ca="1">VLOOKUP(Просрочка!A737,БД!$A$2:$J$1970,10,FALSE)</f>
        <v>476.39353854166984</v>
      </c>
    </row>
    <row r="738" spans="1:7" hidden="1" x14ac:dyDescent="0.25">
      <c r="A738" s="75">
        <f>БД!A698</f>
        <v>696</v>
      </c>
      <c r="B738" s="4" t="str">
        <f>VLOOKUP(Просрочка!A738,БД!$A$2:$C$1970,2,FALSE)</f>
        <v>5ВП</v>
      </c>
      <c r="C738" s="4" t="str">
        <f>VLOOKUP(Просрочка!A738,БД!$A$2:$C$1970,3,FALSE)</f>
        <v>манометр</v>
      </c>
      <c r="D738" s="4" t="str">
        <f>VLOOKUP(Просрочка!A738,БД!$A$2:$E$1970,5,FALSE)</f>
        <v>МГП Ø100</v>
      </c>
      <c r="E738" s="4" t="str">
        <f>VLOOKUP(Просрочка!A738,БД!$A$2:$M$1970,13,FALSE)</f>
        <v>росма</v>
      </c>
      <c r="F738" s="8">
        <f>VLOOKUP(Просрочка!A738,БД!$A$2:$L$1970,12,FALSE)</f>
        <v>45925</v>
      </c>
      <c r="G738" s="10">
        <f ca="1">VLOOKUP(Просрочка!A738,БД!$A$2:$J$1970,10,FALSE)</f>
        <v>118.39353854166984</v>
      </c>
    </row>
    <row r="739" spans="1:7" hidden="1" x14ac:dyDescent="0.25">
      <c r="A739" s="75">
        <f>БД!A699</f>
        <v>697</v>
      </c>
      <c r="B739" s="4" t="str">
        <f>VLOOKUP(Просрочка!A739,БД!$A$2:$C$1970,2,FALSE)</f>
        <v>5ВП</v>
      </c>
      <c r="C739" s="4" t="str">
        <f>VLOOKUP(Просрочка!A739,БД!$A$2:$C$1970,3,FALSE)</f>
        <v>манометр</v>
      </c>
      <c r="D739" s="4" t="str">
        <f>VLOOKUP(Просрочка!A739,БД!$A$2:$E$1970,5,FALSE)</f>
        <v>МПЗ-У Ø100</v>
      </c>
      <c r="E739" s="4" t="str">
        <f>VLOOKUP(Просрочка!A739,БД!$A$2:$M$1970,13,FALSE)</f>
        <v>росма</v>
      </c>
      <c r="F739" s="8">
        <f>VLOOKUP(Просрочка!A739,БД!$A$2:$L$1970,12,FALSE)</f>
        <v>45926</v>
      </c>
      <c r="G739" s="10">
        <f ca="1">VLOOKUP(Просрочка!A739,БД!$A$2:$J$1970,10,FALSE)</f>
        <v>119.39353854166984</v>
      </c>
    </row>
    <row r="740" spans="1:7" hidden="1" x14ac:dyDescent="0.25">
      <c r="A740" s="75">
        <f>БД!A700</f>
        <v>698</v>
      </c>
      <c r="B740" s="4" t="str">
        <f>VLOOKUP(Просрочка!A740,БД!$A$2:$C$1970,2,FALSE)</f>
        <v>5ВП</v>
      </c>
      <c r="C740" s="4" t="str">
        <f>VLOOKUP(Просрочка!A740,БД!$A$2:$C$1970,3,FALSE)</f>
        <v>расходомер</v>
      </c>
      <c r="D740" s="4" t="str">
        <f>VLOOKUP(Просрочка!A740,БД!$A$2:$E$1970,5,FALSE)</f>
        <v>KROHNE H250</v>
      </c>
      <c r="E740" s="4" t="str">
        <f>VLOOKUP(Просрочка!A740,БД!$A$2:$M$1970,13,FALSE)</f>
        <v>KROHNE</v>
      </c>
      <c r="F740" s="8">
        <f>VLOOKUP(Просрочка!A740,БД!$A$2:$L$1970,12,FALSE)</f>
        <v>47022</v>
      </c>
      <c r="G740" s="10">
        <f ca="1">VLOOKUP(Просрочка!A740,БД!$A$2:$J$1970,10,FALSE)</f>
        <v>1215.3935385416698</v>
      </c>
    </row>
    <row r="741" spans="1:7" hidden="1" x14ac:dyDescent="0.25">
      <c r="A741" s="75">
        <f>БД!A701</f>
        <v>699</v>
      </c>
      <c r="B741" s="4" t="str">
        <f>VLOOKUP(Просрочка!A741,БД!$A$2:$C$1970,2,FALSE)</f>
        <v>5ВП</v>
      </c>
      <c r="C741" s="4" t="str">
        <f>VLOOKUP(Просрочка!A741,БД!$A$2:$C$1970,3,FALSE)</f>
        <v>расходомер</v>
      </c>
      <c r="D741" s="4" t="str">
        <f>VLOOKUP(Просрочка!A741,БД!$A$2:$E$1970,5,FALSE)</f>
        <v>АВВ  ДЕ41F  DN125</v>
      </c>
      <c r="E741" s="4" t="str">
        <f>VLOOKUP(Просрочка!A741,БД!$A$2:$M$1970,13,FALSE)</f>
        <v>АВВ</v>
      </c>
      <c r="F741" s="8">
        <f>VLOOKUP(Просрочка!A741,БД!$A$2:$L$1970,12,FALSE)</f>
        <v>47023</v>
      </c>
      <c r="G741" s="10">
        <f ca="1">VLOOKUP(Просрочка!A741,БД!$A$2:$J$1970,10,FALSE)</f>
        <v>1216.3935385416698</v>
      </c>
    </row>
    <row r="742" spans="1:7" hidden="1" x14ac:dyDescent="0.25">
      <c r="A742" s="75">
        <f>БД!A702</f>
        <v>700</v>
      </c>
      <c r="B742" s="4" t="str">
        <f>VLOOKUP(Просрочка!A742,БД!$A$2:$C$1970,2,FALSE)</f>
        <v>5ВП</v>
      </c>
      <c r="C742" s="4" t="str">
        <f>VLOOKUP(Просрочка!A742,БД!$A$2:$C$1970,3,FALSE)</f>
        <v>расходомер</v>
      </c>
      <c r="D742" s="4" t="str">
        <f>VLOOKUP(Просрочка!A742,БД!$A$2:$E$1970,5,FALSE)</f>
        <v>АВВ  ДЕ41F  DN65</v>
      </c>
      <c r="E742" s="4" t="str">
        <f>VLOOKUP(Просрочка!A742,БД!$A$2:$M$1970,13,FALSE)</f>
        <v>АВВ</v>
      </c>
      <c r="F742" s="8">
        <f>VLOOKUP(Просрочка!A742,БД!$A$2:$L$1970,12,FALSE)</f>
        <v>47024</v>
      </c>
      <c r="G742" s="10">
        <f ca="1">VLOOKUP(Просрочка!A742,БД!$A$2:$J$1970,10,FALSE)</f>
        <v>1217.3935385416698</v>
      </c>
    </row>
    <row r="743" spans="1:7" hidden="1" x14ac:dyDescent="0.25">
      <c r="A743" s="75">
        <f>БД!A703</f>
        <v>701</v>
      </c>
      <c r="B743" s="4" t="str">
        <f>VLOOKUP(Просрочка!A743,БД!$A$2:$C$1970,2,FALSE)</f>
        <v>5ВП</v>
      </c>
      <c r="C743" s="4" t="str">
        <f>VLOOKUP(Просрочка!A743,БД!$A$2:$C$1970,3,FALSE)</f>
        <v>расходомер</v>
      </c>
      <c r="D743" s="4" t="str">
        <f>VLOOKUP(Просрочка!A743,БД!$A$2:$E$1970,5,FALSE)</f>
        <v>АВВ  ДЕ41F  DN125</v>
      </c>
      <c r="E743" s="4" t="str">
        <f>VLOOKUP(Просрочка!A743,БД!$A$2:$M$1970,13,FALSE)</f>
        <v>АВВ</v>
      </c>
      <c r="F743" s="8">
        <f>VLOOKUP(Просрочка!A743,БД!$A$2:$L$1970,12,FALSE)</f>
        <v>47025</v>
      </c>
      <c r="G743" s="10">
        <f ca="1">VLOOKUP(Просрочка!A743,БД!$A$2:$J$1970,10,FALSE)</f>
        <v>1218.3935385416698</v>
      </c>
    </row>
    <row r="744" spans="1:7" hidden="1" x14ac:dyDescent="0.25">
      <c r="A744" s="75">
        <f>БД!A704</f>
        <v>702</v>
      </c>
      <c r="B744" s="4" t="str">
        <f>VLOOKUP(Просрочка!A744,БД!$A$2:$C$1970,2,FALSE)</f>
        <v>5ВП</v>
      </c>
      <c r="C744" s="4" t="str">
        <f>VLOOKUP(Просрочка!A744,БД!$A$2:$C$1970,3,FALSE)</f>
        <v>расходомер</v>
      </c>
      <c r="D744" s="4" t="str">
        <f>VLOOKUP(Просрочка!A744,БД!$A$2:$E$1970,5,FALSE)</f>
        <v>АВВ  ДЕ41F  DN100</v>
      </c>
      <c r="E744" s="4" t="str">
        <f>VLOOKUP(Просрочка!A744,БД!$A$2:$M$1970,13,FALSE)</f>
        <v>АВВ</v>
      </c>
      <c r="F744" s="8">
        <f>VLOOKUP(Просрочка!A744,БД!$A$2:$L$1970,12,FALSE)</f>
        <v>47026</v>
      </c>
      <c r="G744" s="10">
        <f ca="1">VLOOKUP(Просрочка!A744,БД!$A$2:$J$1970,10,FALSE)</f>
        <v>1219.3935385416698</v>
      </c>
    </row>
    <row r="745" spans="1:7" hidden="1" x14ac:dyDescent="0.25">
      <c r="A745" s="75">
        <f>БД!A705</f>
        <v>703</v>
      </c>
      <c r="B745" s="4" t="str">
        <f>VLOOKUP(Просрочка!A745,БД!$A$2:$C$1970,2,FALSE)</f>
        <v>5ВП</v>
      </c>
      <c r="C745" s="4" t="str">
        <f>VLOOKUP(Просрочка!A745,БД!$A$2:$C$1970,3,FALSE)</f>
        <v>расходомер</v>
      </c>
      <c r="D745" s="4" t="str">
        <f>VLOOKUP(Просрочка!A745,БД!$A$2:$E$1970,5,FALSE)</f>
        <v>АВВ  ДЕ41F  DN125</v>
      </c>
      <c r="E745" s="4" t="str">
        <f>VLOOKUP(Просрочка!A745,БД!$A$2:$M$1970,13,FALSE)</f>
        <v>АВВ</v>
      </c>
      <c r="F745" s="8">
        <f>VLOOKUP(Просрочка!A745,БД!$A$2:$L$1970,12,FALSE)</f>
        <v>47027</v>
      </c>
      <c r="G745" s="10">
        <f ca="1">VLOOKUP(Просрочка!A745,БД!$A$2:$J$1970,10,FALSE)</f>
        <v>1220.3935385416698</v>
      </c>
    </row>
    <row r="746" spans="1:7" hidden="1" x14ac:dyDescent="0.25">
      <c r="A746" s="75">
        <f>БД!A706</f>
        <v>704</v>
      </c>
      <c r="B746" s="4" t="str">
        <f>VLOOKUP(Просрочка!A746,БД!$A$2:$C$1970,2,FALSE)</f>
        <v>5ВП</v>
      </c>
      <c r="C746" s="4" t="str">
        <f>VLOOKUP(Просрочка!A746,БД!$A$2:$C$1970,3,FALSE)</f>
        <v>расходомер</v>
      </c>
      <c r="D746" s="4" t="str">
        <f>VLOOKUP(Просрочка!A746,БД!$A$2:$E$1970,5,FALSE)</f>
        <v>АВВ  ДЕ41F  DN50</v>
      </c>
      <c r="E746" s="4" t="str">
        <f>VLOOKUP(Просрочка!A746,БД!$A$2:$M$1970,13,FALSE)</f>
        <v>АВВ</v>
      </c>
      <c r="F746" s="8">
        <f>VLOOKUP(Просрочка!A746,БД!$A$2:$L$1970,12,FALSE)</f>
        <v>47028</v>
      </c>
      <c r="G746" s="10">
        <f ca="1">VLOOKUP(Просрочка!A746,БД!$A$2:$J$1970,10,FALSE)</f>
        <v>1221.3935385416698</v>
      </c>
    </row>
    <row r="747" spans="1:7" hidden="1" x14ac:dyDescent="0.25">
      <c r="A747" s="75">
        <f>БД!A707</f>
        <v>705</v>
      </c>
      <c r="B747" s="4" t="str">
        <f>VLOOKUP(Просрочка!A747,БД!$A$2:$C$1970,2,FALSE)</f>
        <v>5ВП</v>
      </c>
      <c r="C747" s="4" t="str">
        <f>VLOOKUP(Просрочка!A747,БД!$A$2:$C$1970,3,FALSE)</f>
        <v>расходомер</v>
      </c>
      <c r="D747" s="4" t="str">
        <f>VLOOKUP(Просрочка!A747,БД!$A$2:$E$1970,5,FALSE)</f>
        <v>СИМАГ 11 Ду 100</v>
      </c>
      <c r="E747" s="4" t="str">
        <f>VLOOKUP(Просрочка!A747,БД!$A$2:$M$1970,13,FALSE)</f>
        <v>СИМАГ</v>
      </c>
      <c r="F747" s="8">
        <f>VLOOKUP(Просрочка!A747,БД!$A$2:$L$1970,12,FALSE)</f>
        <v>47029</v>
      </c>
      <c r="G747" s="10">
        <f ca="1">VLOOKUP(Просрочка!A747,БД!$A$2:$J$1970,10,FALSE)</f>
        <v>1222.3935385416698</v>
      </c>
    </row>
    <row r="748" spans="1:7" hidden="1" x14ac:dyDescent="0.25">
      <c r="A748" s="75">
        <f>БД!A708</f>
        <v>706</v>
      </c>
      <c r="B748" s="4" t="str">
        <f>VLOOKUP(Просрочка!A748,БД!$A$2:$C$1970,2,FALSE)</f>
        <v>ДО</v>
      </c>
      <c r="C748" s="4" t="str">
        <f>VLOOKUP(Просрочка!A748,БД!$A$2:$C$1970,3,FALSE)</f>
        <v>дат.темп.</v>
      </c>
      <c r="D748" s="4" t="str">
        <f>VLOOKUP(Просрочка!A748,БД!$A$2:$E$1970,5,FALSE)</f>
        <v>JSP Pt 100</v>
      </c>
      <c r="E748" s="4" t="str">
        <f>VLOOKUP(Просрочка!A748,БД!$A$2:$M$1970,13,FALSE)</f>
        <v>JSP</v>
      </c>
      <c r="F748" s="8">
        <f>VLOOKUP(Просрочка!A748,БД!$A$2:$L$1970,12,FALSE)</f>
        <v>46300</v>
      </c>
      <c r="G748" s="10">
        <f ca="1">VLOOKUP(Просрочка!A748,БД!$A$2:$J$1970,10,FALSE)</f>
        <v>493.39353854166984</v>
      </c>
    </row>
    <row r="749" spans="1:7" hidden="1" x14ac:dyDescent="0.25">
      <c r="A749" s="75">
        <f>БД!A709</f>
        <v>707</v>
      </c>
      <c r="B749" s="4" t="str">
        <f>VLOOKUP(Просрочка!A749,БД!$A$2:$C$1970,2,FALSE)</f>
        <v>ДО</v>
      </c>
      <c r="C749" s="4" t="str">
        <f>VLOOKUP(Просрочка!A749,БД!$A$2:$C$1970,3,FALSE)</f>
        <v>дат.темп.</v>
      </c>
      <c r="D749" s="4" t="str">
        <f>VLOOKUP(Просрочка!A749,БД!$A$2:$E$1970,5,FALSE)</f>
        <v>Jumo Pt 100</v>
      </c>
      <c r="E749" s="4" t="str">
        <f>VLOOKUP(Просрочка!A749,БД!$A$2:$M$1970,13,FALSE)</f>
        <v>Jumo</v>
      </c>
      <c r="F749" s="8">
        <f>VLOOKUP(Просрочка!A749,БД!$A$2:$L$1970,12,FALSE)</f>
        <v>46300</v>
      </c>
      <c r="G749" s="10">
        <f ca="1">VLOOKUP(Просрочка!A749,БД!$A$2:$J$1970,10,FALSE)</f>
        <v>493.39353854166984</v>
      </c>
    </row>
    <row r="750" spans="1:7" hidden="1" x14ac:dyDescent="0.25">
      <c r="A750" s="75">
        <f>БД!A710</f>
        <v>708</v>
      </c>
      <c r="B750" s="4" t="str">
        <f>VLOOKUP(Просрочка!A750,БД!$A$2:$C$1970,2,FALSE)</f>
        <v>ДО</v>
      </c>
      <c r="C750" s="4" t="str">
        <f>VLOOKUP(Просрочка!A750,БД!$A$2:$C$1970,3,FALSE)</f>
        <v>дат.темп.</v>
      </c>
      <c r="D750" s="4" t="str">
        <f>VLOOKUP(Просрочка!A750,БД!$A$2:$E$1970,5,FALSE)</f>
        <v>Jumo Pt 100</v>
      </c>
      <c r="E750" s="4" t="str">
        <f>VLOOKUP(Просрочка!A750,БД!$A$2:$M$1970,13,FALSE)</f>
        <v>Jumo</v>
      </c>
      <c r="F750" s="8">
        <f>VLOOKUP(Просрочка!A750,БД!$A$2:$L$1970,12,FALSE)</f>
        <v>46300</v>
      </c>
      <c r="G750" s="10">
        <f ca="1">VLOOKUP(Просрочка!A750,БД!$A$2:$J$1970,10,FALSE)</f>
        <v>493.39353854166984</v>
      </c>
    </row>
    <row r="751" spans="1:7" hidden="1" x14ac:dyDescent="0.25">
      <c r="A751" s="75">
        <f>БД!A711</f>
        <v>709</v>
      </c>
      <c r="B751" s="4" t="str">
        <f>VLOOKUP(Просрочка!A751,БД!$A$2:$C$1970,2,FALSE)</f>
        <v>ДО</v>
      </c>
      <c r="C751" s="4" t="str">
        <f>VLOOKUP(Просрочка!A751,БД!$A$2:$C$1970,3,FALSE)</f>
        <v>дат.темп.</v>
      </c>
      <c r="D751" s="4" t="str">
        <f>VLOOKUP(Просрочка!A751,БД!$A$2:$E$1970,5,FALSE)</f>
        <v>Jumo Pt 100</v>
      </c>
      <c r="E751" s="4" t="str">
        <f>VLOOKUP(Просрочка!A751,БД!$A$2:$M$1970,13,FALSE)</f>
        <v>Jumo</v>
      </c>
      <c r="F751" s="8">
        <f>VLOOKUP(Просрочка!A751,БД!$A$2:$L$1970,12,FALSE)</f>
        <v>46300</v>
      </c>
      <c r="G751" s="10">
        <f ca="1">VLOOKUP(Просрочка!A751,БД!$A$2:$J$1970,10,FALSE)</f>
        <v>493.39353854166984</v>
      </c>
    </row>
    <row r="752" spans="1:7" hidden="1" x14ac:dyDescent="0.25">
      <c r="A752" s="75">
        <f>БД!A712</f>
        <v>710</v>
      </c>
      <c r="B752" s="4" t="str">
        <f>VLOOKUP(Просрочка!A752,БД!$A$2:$C$1970,2,FALSE)</f>
        <v>ДО</v>
      </c>
      <c r="C752" s="4" t="str">
        <f>VLOOKUP(Просрочка!A752,БД!$A$2:$C$1970,3,FALSE)</f>
        <v>дат.темп.</v>
      </c>
      <c r="D752" s="4" t="str">
        <f>VLOOKUP(Просрочка!A752,БД!$A$2:$E$1970,5,FALSE)</f>
        <v>Jumo Pt 100</v>
      </c>
      <c r="E752" s="4" t="str">
        <f>VLOOKUP(Просрочка!A752,БД!$A$2:$M$1970,13,FALSE)</f>
        <v>Jumo</v>
      </c>
      <c r="F752" s="8">
        <f>VLOOKUP(Просрочка!A752,БД!$A$2:$L$1970,12,FALSE)</f>
        <v>46300</v>
      </c>
      <c r="G752" s="10">
        <f ca="1">VLOOKUP(Просрочка!A752,БД!$A$2:$J$1970,10,FALSE)</f>
        <v>493.39353854166984</v>
      </c>
    </row>
    <row r="753" spans="1:7" hidden="1" x14ac:dyDescent="0.25">
      <c r="A753" s="75">
        <f>БД!A713</f>
        <v>711</v>
      </c>
      <c r="B753" s="4" t="str">
        <f>VLOOKUP(Просрочка!A753,БД!$A$2:$C$1970,2,FALSE)</f>
        <v>ДО</v>
      </c>
      <c r="C753" s="4" t="str">
        <f>VLOOKUP(Просрочка!A753,БД!$A$2:$C$1970,3,FALSE)</f>
        <v>дат.темп.</v>
      </c>
      <c r="D753" s="4" t="str">
        <f>VLOOKUP(Просрочка!A753,БД!$A$2:$E$1970,5,FALSE)</f>
        <v>Jumo Pt 100</v>
      </c>
      <c r="E753" s="4" t="str">
        <f>VLOOKUP(Просрочка!A753,БД!$A$2:$M$1970,13,FALSE)</f>
        <v>Jumo</v>
      </c>
      <c r="F753" s="8">
        <f>VLOOKUP(Просрочка!A753,БД!$A$2:$L$1970,12,FALSE)</f>
        <v>46300</v>
      </c>
      <c r="G753" s="10">
        <f ca="1">VLOOKUP(Просрочка!A753,БД!$A$2:$J$1970,10,FALSE)</f>
        <v>493.39353854166984</v>
      </c>
    </row>
    <row r="754" spans="1:7" hidden="1" x14ac:dyDescent="0.25">
      <c r="A754" s="75">
        <f>БД!A714</f>
        <v>712</v>
      </c>
      <c r="B754" s="4" t="str">
        <f>VLOOKUP(Просрочка!A754,БД!$A$2:$C$1970,2,FALSE)</f>
        <v>ДО</v>
      </c>
      <c r="C754" s="4" t="str">
        <f>VLOOKUP(Просрочка!A754,БД!$A$2:$C$1970,3,FALSE)</f>
        <v>дат.темп.</v>
      </c>
      <c r="D754" s="4" t="str">
        <f>VLOOKUP(Просрочка!A754,БД!$A$2:$E$1970,5,FALSE)</f>
        <v>Jumo Pt 100</v>
      </c>
      <c r="E754" s="4" t="str">
        <f>VLOOKUP(Просрочка!A754,БД!$A$2:$M$1970,13,FALSE)</f>
        <v>Jumo</v>
      </c>
      <c r="F754" s="8">
        <f>VLOOKUP(Просрочка!A754,БД!$A$2:$L$1970,12,FALSE)</f>
        <v>46306</v>
      </c>
      <c r="G754" s="10">
        <f ca="1">VLOOKUP(Просрочка!A754,БД!$A$2:$J$1970,10,FALSE)</f>
        <v>499.39353854166984</v>
      </c>
    </row>
    <row r="755" spans="1:7" hidden="1" x14ac:dyDescent="0.25">
      <c r="A755" s="75">
        <f>БД!A715</f>
        <v>713</v>
      </c>
      <c r="B755" s="4" t="str">
        <f>VLOOKUP(Просрочка!A755,БД!$A$2:$C$1970,2,FALSE)</f>
        <v>ДО</v>
      </c>
      <c r="C755" s="4" t="str">
        <f>VLOOKUP(Просрочка!A755,БД!$A$2:$C$1970,3,FALSE)</f>
        <v>манометр</v>
      </c>
      <c r="D755" s="4" t="str">
        <f>VLOOKUP(Просрочка!A755,БД!$A$2:$E$1970,5,FALSE)</f>
        <v>EN Ø100</v>
      </c>
      <c r="E755" s="4" t="str">
        <f>VLOOKUP(Просрочка!A755,БД!$A$2:$M$1970,13,FALSE)</f>
        <v>WIKA</v>
      </c>
      <c r="F755" s="8">
        <f>VLOOKUP(Просрочка!A755,БД!$A$2:$L$1970,12,FALSE)</f>
        <v>45942</v>
      </c>
      <c r="G755" s="10">
        <f ca="1">VLOOKUP(Просрочка!A755,БД!$A$2:$J$1970,10,FALSE)</f>
        <v>135.39353854166984</v>
      </c>
    </row>
    <row r="756" spans="1:7" hidden="1" x14ac:dyDescent="0.25">
      <c r="A756" s="75">
        <f>БД!A716</f>
        <v>714</v>
      </c>
      <c r="B756" s="4" t="str">
        <f>VLOOKUP(Просрочка!A756,БД!$A$2:$C$1970,2,FALSE)</f>
        <v>ДО</v>
      </c>
      <c r="C756" s="4" t="str">
        <f>VLOOKUP(Просрочка!A756,БД!$A$2:$C$1970,3,FALSE)</f>
        <v>манометр</v>
      </c>
      <c r="D756" s="4" t="str">
        <f>VLOOKUP(Просрочка!A756,БД!$A$2:$E$1970,5,FALSE)</f>
        <v>EN Ø100</v>
      </c>
      <c r="E756" s="4" t="str">
        <f>VLOOKUP(Просрочка!A756,БД!$A$2:$M$1970,13,FALSE)</f>
        <v>WIKA</v>
      </c>
      <c r="F756" s="8">
        <f>VLOOKUP(Просрочка!A756,БД!$A$2:$L$1970,12,FALSE)</f>
        <v>45943</v>
      </c>
      <c r="G756" s="10">
        <f ca="1">VLOOKUP(Просрочка!A756,БД!$A$2:$J$1970,10,FALSE)</f>
        <v>136.39353854166984</v>
      </c>
    </row>
    <row r="757" spans="1:7" hidden="1" x14ac:dyDescent="0.25">
      <c r="A757" s="75">
        <f>БД!A717</f>
        <v>715</v>
      </c>
      <c r="B757" s="4" t="str">
        <f>VLOOKUP(Просрочка!A757,БД!$A$2:$C$1970,2,FALSE)</f>
        <v>ДО</v>
      </c>
      <c r="C757" s="4" t="str">
        <f>VLOOKUP(Просрочка!A757,БД!$A$2:$C$1970,3,FALSE)</f>
        <v>манометр</v>
      </c>
      <c r="D757" s="4" t="str">
        <f>VLOOKUP(Просрочка!A757,БД!$A$2:$E$1970,5,FALSE)</f>
        <v>EN Ø100</v>
      </c>
      <c r="E757" s="4" t="str">
        <f>VLOOKUP(Просрочка!A757,БД!$A$2:$M$1970,13,FALSE)</f>
        <v>WIKA</v>
      </c>
      <c r="F757" s="8">
        <f>VLOOKUP(Просрочка!A757,БД!$A$2:$L$1970,12,FALSE)</f>
        <v>45944</v>
      </c>
      <c r="G757" s="10">
        <f ca="1">VLOOKUP(Просрочка!A757,БД!$A$2:$J$1970,10,FALSE)</f>
        <v>137.39353854166984</v>
      </c>
    </row>
    <row r="758" spans="1:7" hidden="1" x14ac:dyDescent="0.25">
      <c r="A758" s="75">
        <f>БД!A718</f>
        <v>716</v>
      </c>
      <c r="B758" s="4" t="str">
        <f>VLOOKUP(Просрочка!A758,БД!$A$2:$C$1970,2,FALSE)</f>
        <v>ДО</v>
      </c>
      <c r="C758" s="4" t="str">
        <f>VLOOKUP(Просрочка!A758,БД!$A$2:$C$1970,3,FALSE)</f>
        <v>манометр</v>
      </c>
      <c r="D758" s="4" t="str">
        <f>VLOOKUP(Просрочка!A758,БД!$A$2:$E$1970,5,FALSE)</f>
        <v>EN Ø100</v>
      </c>
      <c r="E758" s="4" t="str">
        <f>VLOOKUP(Просрочка!A758,БД!$A$2:$M$1970,13,FALSE)</f>
        <v>WIKA</v>
      </c>
      <c r="F758" s="8">
        <f>VLOOKUP(Просрочка!A758,БД!$A$2:$L$1970,12,FALSE)</f>
        <v>45945</v>
      </c>
      <c r="G758" s="10">
        <f ca="1">VLOOKUP(Просрочка!A758,БД!$A$2:$J$1970,10,FALSE)</f>
        <v>138.39353854166984</v>
      </c>
    </row>
    <row r="759" spans="1:7" hidden="1" x14ac:dyDescent="0.25">
      <c r="A759" s="75">
        <f>БД!A719</f>
        <v>717</v>
      </c>
      <c r="B759" s="4" t="str">
        <f>VLOOKUP(Просрочка!A759,БД!$A$2:$C$1970,2,FALSE)</f>
        <v>ДО</v>
      </c>
      <c r="C759" s="4" t="str">
        <f>VLOOKUP(Просрочка!A759,БД!$A$2:$C$1970,3,FALSE)</f>
        <v>манометр</v>
      </c>
      <c r="D759" s="4" t="str">
        <f>VLOOKUP(Просрочка!A759,БД!$A$2:$E$1970,5,FALSE)</f>
        <v>Handtmann Ø60</v>
      </c>
      <c r="E759" s="4" t="str">
        <f>VLOOKUP(Просрочка!A759,БД!$A$2:$M$1970,13,FALSE)</f>
        <v>Handtmann</v>
      </c>
      <c r="F759" s="8">
        <f>VLOOKUP(Просрочка!A759,БД!$A$2:$L$1970,12,FALSE)</f>
        <v>45946</v>
      </c>
      <c r="G759" s="10">
        <f ca="1">VLOOKUP(Просрочка!A759,БД!$A$2:$J$1970,10,FALSE)</f>
        <v>139.39353854166984</v>
      </c>
    </row>
    <row r="760" spans="1:7" hidden="1" x14ac:dyDescent="0.25">
      <c r="A760" s="75">
        <f>БД!A720</f>
        <v>718</v>
      </c>
      <c r="B760" s="4" t="str">
        <f>VLOOKUP(Просрочка!A760,БД!$A$2:$C$1970,2,FALSE)</f>
        <v>ДО</v>
      </c>
      <c r="C760" s="4" t="str">
        <f>VLOOKUP(Просрочка!A760,БД!$A$2:$C$1970,3,FALSE)</f>
        <v>манометр</v>
      </c>
      <c r="D760" s="4" t="str">
        <f>VLOOKUP(Просрочка!A760,БД!$A$2:$E$1970,5,FALSE)</f>
        <v xml:space="preserve">DIN Ø60 </v>
      </c>
      <c r="E760" s="4" t="str">
        <f>VLOOKUP(Просрочка!A760,БД!$A$2:$M$1970,13,FALSE)</f>
        <v>WIKA</v>
      </c>
      <c r="F760" s="8">
        <f>VLOOKUP(Просрочка!A760,БД!$A$2:$L$1970,12,FALSE)</f>
        <v>45947</v>
      </c>
      <c r="G760" s="10">
        <f ca="1">VLOOKUP(Просрочка!A760,БД!$A$2:$J$1970,10,FALSE)</f>
        <v>140.39353854166984</v>
      </c>
    </row>
    <row r="761" spans="1:7" hidden="1" x14ac:dyDescent="0.25">
      <c r="A761" s="75">
        <f>БД!A721</f>
        <v>719</v>
      </c>
      <c r="B761" s="4" t="str">
        <f>VLOOKUP(Просрочка!A761,БД!$A$2:$C$1970,2,FALSE)</f>
        <v>ДО</v>
      </c>
      <c r="C761" s="4" t="str">
        <f>VLOOKUP(Просрочка!A761,БД!$A$2:$C$1970,3,FALSE)</f>
        <v>манометр</v>
      </c>
      <c r="D761" s="4" t="str">
        <f>VLOOKUP(Просрочка!A761,БД!$A$2:$E$1970,5,FALSE)</f>
        <v>CPM Ø60</v>
      </c>
      <c r="E761" s="4" t="str">
        <f>VLOOKUP(Просрочка!A761,БД!$A$2:$M$1970,13,FALSE)</f>
        <v>CPM</v>
      </c>
      <c r="F761" s="8">
        <f>VLOOKUP(Просрочка!A761,БД!$A$2:$L$1970,12,FALSE)</f>
        <v>45948</v>
      </c>
      <c r="G761" s="10">
        <f ca="1">VLOOKUP(Просрочка!A761,БД!$A$2:$J$1970,10,FALSE)</f>
        <v>141.39353854166984</v>
      </c>
    </row>
    <row r="762" spans="1:7" hidden="1" x14ac:dyDescent="0.25">
      <c r="A762" s="75">
        <f>БД!A722</f>
        <v>720</v>
      </c>
      <c r="B762" s="4" t="str">
        <f>VLOOKUP(Просрочка!A762,БД!$A$2:$C$1970,2,FALSE)</f>
        <v>ДО</v>
      </c>
      <c r="C762" s="4" t="str">
        <f>VLOOKUP(Просрочка!A762,БД!$A$2:$C$1970,3,FALSE)</f>
        <v>манометр</v>
      </c>
      <c r="D762" s="4" t="str">
        <f>VLOOKUP(Просрочка!A762,БД!$A$2:$E$1970,5,FALSE)</f>
        <v xml:space="preserve">DIN Ø60 </v>
      </c>
      <c r="E762" s="4" t="str">
        <f>VLOOKUP(Просрочка!A762,БД!$A$2:$M$1970,13,FALSE)</f>
        <v>WIKA</v>
      </c>
      <c r="F762" s="8">
        <f>VLOOKUP(Просрочка!A762,БД!$A$2:$L$1970,12,FALSE)</f>
        <v>45949</v>
      </c>
      <c r="G762" s="10">
        <f ca="1">VLOOKUP(Просрочка!A762,БД!$A$2:$J$1970,10,FALSE)</f>
        <v>142.39353854166984</v>
      </c>
    </row>
    <row r="763" spans="1:7" hidden="1" x14ac:dyDescent="0.25">
      <c r="A763" s="75">
        <f>БД!A723</f>
        <v>721</v>
      </c>
      <c r="B763" s="4" t="str">
        <f>VLOOKUP(Просрочка!A763,БД!$A$2:$C$1970,2,FALSE)</f>
        <v>ДО</v>
      </c>
      <c r="C763" s="4" t="str">
        <f>VLOOKUP(Просрочка!A763,БД!$A$2:$C$1970,3,FALSE)</f>
        <v>манометр</v>
      </c>
      <c r="D763" s="4" t="str">
        <f>VLOOKUP(Просрочка!A763,БД!$A$2:$E$1970,5,FALSE)</f>
        <v>EN Ø100</v>
      </c>
      <c r="E763" s="4" t="str">
        <f>VLOOKUP(Просрочка!A763,БД!$A$2:$M$1970,13,FALSE)</f>
        <v>WIKA</v>
      </c>
      <c r="F763" s="8">
        <f>VLOOKUP(Просрочка!A763,БД!$A$2:$L$1970,12,FALSE)</f>
        <v>45950</v>
      </c>
      <c r="G763" s="10">
        <f ca="1">VLOOKUP(Просрочка!A763,БД!$A$2:$J$1970,10,FALSE)</f>
        <v>143.39353854166984</v>
      </c>
    </row>
    <row r="764" spans="1:7" hidden="1" x14ac:dyDescent="0.25">
      <c r="A764" s="75">
        <f>БД!A724</f>
        <v>722</v>
      </c>
      <c r="B764" s="4" t="str">
        <f>VLOOKUP(Просрочка!A764,БД!$A$2:$C$1970,2,FALSE)</f>
        <v>ДО</v>
      </c>
      <c r="C764" s="4" t="str">
        <f>VLOOKUP(Просрочка!A764,БД!$A$2:$C$1970,3,FALSE)</f>
        <v>манометр</v>
      </c>
      <c r="D764" s="4" t="str">
        <f>VLOOKUP(Просрочка!A764,БД!$A$2:$E$1970,5,FALSE)</f>
        <v>EN Ø100</v>
      </c>
      <c r="E764" s="4" t="str">
        <f>VLOOKUP(Просрочка!A764,БД!$A$2:$M$1970,13,FALSE)</f>
        <v>WIKA</v>
      </c>
      <c r="F764" s="8">
        <f>VLOOKUP(Просрочка!A764,БД!$A$2:$L$1970,12,FALSE)</f>
        <v>45951</v>
      </c>
      <c r="G764" s="10">
        <f ca="1">VLOOKUP(Просрочка!A764,БД!$A$2:$J$1970,10,FALSE)</f>
        <v>144.39353854166984</v>
      </c>
    </row>
    <row r="765" spans="1:7" hidden="1" x14ac:dyDescent="0.25">
      <c r="A765" s="75">
        <f>БД!A725</f>
        <v>723</v>
      </c>
      <c r="B765" s="4" t="str">
        <f>VLOOKUP(Просрочка!A765,БД!$A$2:$C$1970,2,FALSE)</f>
        <v>ДО</v>
      </c>
      <c r="C765" s="4" t="str">
        <f>VLOOKUP(Просрочка!A765,БД!$A$2:$C$1970,3,FALSE)</f>
        <v>манометр</v>
      </c>
      <c r="D765" s="4" t="str">
        <f>VLOOKUP(Просрочка!A765,БД!$A$2:$E$1970,5,FALSE)</f>
        <v>EN Ø100</v>
      </c>
      <c r="E765" s="4" t="str">
        <f>VLOOKUP(Просрочка!A765,БД!$A$2:$M$1970,13,FALSE)</f>
        <v>WIKA</v>
      </c>
      <c r="F765" s="8">
        <f>VLOOKUP(Просрочка!A765,БД!$A$2:$L$1970,12,FALSE)</f>
        <v>45952</v>
      </c>
      <c r="G765" s="10">
        <f ca="1">VLOOKUP(Просрочка!A765,БД!$A$2:$J$1970,10,FALSE)</f>
        <v>145.39353854166984</v>
      </c>
    </row>
    <row r="766" spans="1:7" hidden="1" x14ac:dyDescent="0.25">
      <c r="A766" s="75">
        <f>БД!A726</f>
        <v>724</v>
      </c>
      <c r="B766" s="4" t="str">
        <f>VLOOKUP(Просрочка!A766,БД!$A$2:$C$1970,2,FALSE)</f>
        <v>ДО</v>
      </c>
      <c r="C766" s="4" t="str">
        <f>VLOOKUP(Просрочка!A766,БД!$A$2:$C$1970,3,FALSE)</f>
        <v>расходомер</v>
      </c>
      <c r="D766" s="4" t="str">
        <f>VLOOKUP(Просрочка!A766,БД!$A$2:$E$1970,5,FALSE)</f>
        <v>АВВ  ДМ23  DN50</v>
      </c>
      <c r="E766" s="4" t="str">
        <f>VLOOKUP(Просрочка!A766,БД!$A$2:$M$1970,13,FALSE)</f>
        <v>АВВ</v>
      </c>
      <c r="F766" s="8">
        <f>VLOOKUP(Просрочка!A766,БД!$A$2:$L$1970,12,FALSE)</f>
        <v>47048</v>
      </c>
      <c r="G766" s="10">
        <f ca="1">VLOOKUP(Просрочка!A766,БД!$A$2:$J$1970,10,FALSE)</f>
        <v>1241.3935385416698</v>
      </c>
    </row>
    <row r="767" spans="1:7" hidden="1" x14ac:dyDescent="0.25">
      <c r="A767" s="75">
        <f>БД!A727</f>
        <v>725</v>
      </c>
      <c r="B767" s="4" t="str">
        <f>VLOOKUP(Просрочка!A767,БД!$A$2:$C$1970,2,FALSE)</f>
        <v>ДО</v>
      </c>
      <c r="C767" s="4" t="str">
        <f>VLOOKUP(Просрочка!A767,БД!$A$2:$C$1970,3,FALSE)</f>
        <v>расходомер</v>
      </c>
      <c r="D767" s="4" t="str">
        <f>VLOOKUP(Просрочка!A767,БД!$A$2:$E$1970,5,FALSE)</f>
        <v>АВВ  ДМ23  DN40</v>
      </c>
      <c r="E767" s="4" t="str">
        <f>VLOOKUP(Просрочка!A767,БД!$A$2:$M$1970,13,FALSE)</f>
        <v>АВВ</v>
      </c>
      <c r="F767" s="8">
        <f>VLOOKUP(Просрочка!A767,БД!$A$2:$L$1970,12,FALSE)</f>
        <v>47049</v>
      </c>
      <c r="G767" s="10">
        <f ca="1">VLOOKUP(Просрочка!A767,БД!$A$2:$J$1970,10,FALSE)</f>
        <v>1242.3935385416698</v>
      </c>
    </row>
    <row r="768" spans="1:7" hidden="1" x14ac:dyDescent="0.25">
      <c r="A768" s="75">
        <f>БД!A728</f>
        <v>726</v>
      </c>
      <c r="B768" s="4" t="str">
        <f>VLOOKUP(Просрочка!A768,БД!$A$2:$C$1970,2,FALSE)</f>
        <v>ДО</v>
      </c>
      <c r="C768" s="4" t="str">
        <f>VLOOKUP(Просрочка!A768,БД!$A$2:$C$1970,3,FALSE)</f>
        <v>расходомер</v>
      </c>
      <c r="D768" s="4" t="str">
        <f>VLOOKUP(Просрочка!A768,БД!$A$2:$E$1970,5,FALSE)</f>
        <v>АВВ  ДМ23  DN50</v>
      </c>
      <c r="E768" s="4" t="str">
        <f>VLOOKUP(Просрочка!A768,БД!$A$2:$M$1970,13,FALSE)</f>
        <v>АВВ</v>
      </c>
      <c r="F768" s="8">
        <f>VLOOKUP(Просрочка!A768,БД!$A$2:$L$1970,12,FALSE)</f>
        <v>47050</v>
      </c>
      <c r="G768" s="10">
        <f ca="1">VLOOKUP(Просрочка!A768,БД!$A$2:$J$1970,10,FALSE)</f>
        <v>1243.3935385416698</v>
      </c>
    </row>
    <row r="769" spans="1:7" hidden="1" x14ac:dyDescent="0.25">
      <c r="A769" s="75">
        <f>БД!A729</f>
        <v>727</v>
      </c>
      <c r="B769" s="4" t="str">
        <f>VLOOKUP(Просрочка!A769,БД!$A$2:$C$1970,2,FALSE)</f>
        <v>ДО</v>
      </c>
      <c r="C769" s="4" t="str">
        <f>VLOOKUP(Просрочка!A769,БД!$A$2:$C$1970,3,FALSE)</f>
        <v>манометр</v>
      </c>
      <c r="D769" s="4" t="str">
        <f>VLOOKUP(Просрочка!A769,БД!$A$2:$E$1970,5,FALSE)</f>
        <v>EN Ø100</v>
      </c>
      <c r="E769" s="4" t="str">
        <f>VLOOKUP(Просрочка!A769,БД!$A$2:$M$1970,13,FALSE)</f>
        <v>WIKA</v>
      </c>
      <c r="F769" s="8">
        <f>VLOOKUP(Просрочка!A769,БД!$A$2:$L$1970,12,FALSE)</f>
        <v>45956</v>
      </c>
      <c r="G769" s="10">
        <f ca="1">VLOOKUP(Просрочка!A769,БД!$A$2:$J$1970,10,FALSE)</f>
        <v>149.39353854166984</v>
      </c>
    </row>
    <row r="770" spans="1:7" hidden="1" x14ac:dyDescent="0.25">
      <c r="A770" s="75">
        <f>БД!A730</f>
        <v>728</v>
      </c>
      <c r="B770" s="4" t="str">
        <f>VLOOKUP(Просрочка!A770,БД!$A$2:$C$1970,2,FALSE)</f>
        <v>ДО</v>
      </c>
      <c r="C770" s="4" t="str">
        <f>VLOOKUP(Просрочка!A770,БД!$A$2:$C$1970,3,FALSE)</f>
        <v>манометр</v>
      </c>
      <c r="D770" s="4" t="str">
        <f>VLOOKUP(Просрочка!A770,БД!$A$2:$E$1970,5,FALSE)</f>
        <v>EN Ø100</v>
      </c>
      <c r="E770" s="4" t="str">
        <f>VLOOKUP(Просрочка!A770,БД!$A$2:$M$1970,13,FALSE)</f>
        <v>WIKA</v>
      </c>
      <c r="F770" s="8">
        <f>VLOOKUP(Просрочка!A770,БД!$A$2:$L$1970,12,FALSE)</f>
        <v>45957</v>
      </c>
      <c r="G770" s="10">
        <f ca="1">VLOOKUP(Просрочка!A770,БД!$A$2:$J$1970,10,FALSE)</f>
        <v>150.39353854166984</v>
      </c>
    </row>
    <row r="771" spans="1:7" hidden="1" x14ac:dyDescent="0.25">
      <c r="A771" s="75">
        <f>БД!A731</f>
        <v>729</v>
      </c>
      <c r="B771" s="4" t="str">
        <f>VLOOKUP(Просрочка!A771,БД!$A$2:$C$1970,2,FALSE)</f>
        <v>ДО</v>
      </c>
      <c r="C771" s="4" t="str">
        <f>VLOOKUP(Просрочка!A771,БД!$A$2:$C$1970,3,FALSE)</f>
        <v>манометр</v>
      </c>
      <c r="D771" s="4" t="str">
        <f>VLOOKUP(Просрочка!A771,БД!$A$2:$E$1970,5,FALSE)</f>
        <v>EN Ø100</v>
      </c>
      <c r="E771" s="4" t="str">
        <f>VLOOKUP(Просрочка!A771,БД!$A$2:$M$1970,13,FALSE)</f>
        <v>WIKA</v>
      </c>
      <c r="F771" s="8">
        <f>VLOOKUP(Просрочка!A771,БД!$A$2:$L$1970,12,FALSE)</f>
        <v>45958</v>
      </c>
      <c r="G771" s="10">
        <f ca="1">VLOOKUP(Просрочка!A771,БД!$A$2:$J$1970,10,FALSE)</f>
        <v>151.39353854166984</v>
      </c>
    </row>
    <row r="772" spans="1:7" hidden="1" x14ac:dyDescent="0.25">
      <c r="A772" s="75">
        <f>БД!A732</f>
        <v>730</v>
      </c>
      <c r="B772" s="4" t="str">
        <f>VLOOKUP(Просрочка!A772,БД!$A$2:$C$1970,2,FALSE)</f>
        <v>ДО</v>
      </c>
      <c r="C772" s="4" t="str">
        <f>VLOOKUP(Просрочка!A772,БД!$A$2:$C$1970,3,FALSE)</f>
        <v>манометр</v>
      </c>
      <c r="D772" s="4" t="str">
        <f>VLOOKUP(Просрочка!A772,БД!$A$2:$E$1970,5,FALSE)</f>
        <v>EN Ø100</v>
      </c>
      <c r="E772" s="4" t="str">
        <f>VLOOKUP(Просрочка!A772,БД!$A$2:$M$1970,13,FALSE)</f>
        <v>WIKA</v>
      </c>
      <c r="F772" s="8">
        <f>VLOOKUP(Просрочка!A772,БД!$A$2:$L$1970,12,FALSE)</f>
        <v>45959</v>
      </c>
      <c r="G772" s="10">
        <f ca="1">VLOOKUP(Просрочка!A772,БД!$A$2:$J$1970,10,FALSE)</f>
        <v>152.39353854166984</v>
      </c>
    </row>
    <row r="773" spans="1:7" hidden="1" x14ac:dyDescent="0.25">
      <c r="A773" s="75">
        <f>БД!A733</f>
        <v>731</v>
      </c>
      <c r="B773" s="4" t="str">
        <f>VLOOKUP(Просрочка!A773,БД!$A$2:$C$1970,2,FALSE)</f>
        <v>ДО</v>
      </c>
      <c r="C773" s="4" t="str">
        <f>VLOOKUP(Просрочка!A773,БД!$A$2:$C$1970,3,FALSE)</f>
        <v>дат.темп.</v>
      </c>
      <c r="D773" s="4" t="str">
        <f>VLOOKUP(Просрочка!A773,БД!$A$2:$E$1970,5,FALSE)</f>
        <v>2 МU - Pt 3/4 Pt 100</v>
      </c>
      <c r="E773" s="4" t="str">
        <f>VLOOKUP(Просрочка!A773,БД!$A$2:$M$1970,13,FALSE)</f>
        <v>Jumo</v>
      </c>
      <c r="F773" s="8">
        <f>VLOOKUP(Просрочка!A773,БД!$A$2:$L$1970,12,FALSE)</f>
        <v>46306</v>
      </c>
      <c r="G773" s="10">
        <f ca="1">VLOOKUP(Просрочка!A773,БД!$A$2:$J$1970,10,FALSE)</f>
        <v>499.39353854166984</v>
      </c>
    </row>
    <row r="774" spans="1:7" hidden="1" x14ac:dyDescent="0.25">
      <c r="A774" s="75">
        <f>БД!A734</f>
        <v>732</v>
      </c>
      <c r="B774" s="4" t="str">
        <f>VLOOKUP(Просрочка!A774,БД!$A$2:$C$1970,2,FALSE)</f>
        <v>ДО</v>
      </c>
      <c r="C774" s="4" t="str">
        <f>VLOOKUP(Просрочка!A774,БД!$A$2:$C$1970,3,FALSE)</f>
        <v>дат.темп.</v>
      </c>
      <c r="D774" s="4" t="str">
        <f>VLOOKUP(Просрочка!A774,БД!$A$2:$E$1970,5,FALSE)</f>
        <v>2 МU - Pt 3/4 Pt 100</v>
      </c>
      <c r="E774" s="4" t="str">
        <f>VLOOKUP(Просрочка!A774,БД!$A$2:$M$1970,13,FALSE)</f>
        <v>Jumo</v>
      </c>
      <c r="F774" s="8">
        <f>VLOOKUP(Просрочка!A774,БД!$A$2:$L$1970,12,FALSE)</f>
        <v>46306</v>
      </c>
      <c r="G774" s="10">
        <f ca="1">VLOOKUP(Просрочка!A774,БД!$A$2:$J$1970,10,FALSE)</f>
        <v>499.39353854166984</v>
      </c>
    </row>
    <row r="775" spans="1:7" hidden="1" x14ac:dyDescent="0.25">
      <c r="A775" s="75">
        <f>БД!A735</f>
        <v>733</v>
      </c>
      <c r="B775" s="4" t="str">
        <f>VLOOKUP(Просрочка!A775,БД!$A$2:$C$1970,2,FALSE)</f>
        <v>ДО</v>
      </c>
      <c r="C775" s="4" t="str">
        <f>VLOOKUP(Просрочка!A775,БД!$A$2:$C$1970,3,FALSE)</f>
        <v>дат.темп.</v>
      </c>
      <c r="D775" s="4" t="str">
        <f>VLOOKUP(Просрочка!A775,БД!$A$2:$E$1970,5,FALSE)</f>
        <v>2 МU - Pt 3/4 Pt 100</v>
      </c>
      <c r="E775" s="4" t="str">
        <f>VLOOKUP(Просрочка!A775,БД!$A$2:$M$1970,13,FALSE)</f>
        <v>Jumo</v>
      </c>
      <c r="F775" s="8">
        <f>VLOOKUP(Просрочка!A775,БД!$A$2:$L$1970,12,FALSE)</f>
        <v>46306</v>
      </c>
      <c r="G775" s="10">
        <f ca="1">VLOOKUP(Просрочка!A775,БД!$A$2:$J$1970,10,FALSE)</f>
        <v>499.39353854166984</v>
      </c>
    </row>
    <row r="776" spans="1:7" hidden="1" x14ac:dyDescent="0.25">
      <c r="A776" s="75">
        <f>БД!A736</f>
        <v>734</v>
      </c>
      <c r="B776" s="4" t="str">
        <f>VLOOKUP(Просрочка!A776,БД!$A$2:$C$1970,2,FALSE)</f>
        <v>ДО</v>
      </c>
      <c r="C776" s="4" t="str">
        <f>VLOOKUP(Просрочка!A776,БД!$A$2:$C$1970,3,FALSE)</f>
        <v>манометр</v>
      </c>
      <c r="D776" s="4" t="str">
        <f>VLOOKUP(Просрочка!A776,БД!$A$2:$E$1970,5,FALSE)</f>
        <v>CPM Ø60</v>
      </c>
      <c r="E776" s="4" t="str">
        <f>VLOOKUP(Просрочка!A776,БД!$A$2:$M$1970,13,FALSE)</f>
        <v>CPM</v>
      </c>
      <c r="F776" s="8">
        <f>VLOOKUP(Просрочка!A776,БД!$A$2:$L$1970,12,FALSE)</f>
        <v>45963</v>
      </c>
      <c r="G776" s="10">
        <f ca="1">VLOOKUP(Просрочка!A776,БД!$A$2:$J$1970,10,FALSE)</f>
        <v>156.39353854166984</v>
      </c>
    </row>
    <row r="777" spans="1:7" hidden="1" x14ac:dyDescent="0.25">
      <c r="A777" s="75">
        <f>БД!A737</f>
        <v>735</v>
      </c>
      <c r="B777" s="4" t="str">
        <f>VLOOKUP(Просрочка!A777,БД!$A$2:$C$1970,2,FALSE)</f>
        <v>ДО</v>
      </c>
      <c r="C777" s="4" t="str">
        <f>VLOOKUP(Просрочка!A777,БД!$A$2:$C$1970,3,FALSE)</f>
        <v>манометр</v>
      </c>
      <c r="D777" s="4" t="str">
        <f>VLOOKUP(Просрочка!A777,БД!$A$2:$E$1970,5,FALSE)</f>
        <v>Handtman EN 871-1 Ø100</v>
      </c>
      <c r="E777" s="4" t="str">
        <f>VLOOKUP(Просрочка!A777,БД!$A$2:$M$1970,13,FALSE)</f>
        <v>Handtman</v>
      </c>
      <c r="F777" s="8">
        <f>VLOOKUP(Просрочка!A777,БД!$A$2:$L$1970,12,FALSE)</f>
        <v>45964</v>
      </c>
      <c r="G777" s="10">
        <f ca="1">VLOOKUP(Просрочка!A777,БД!$A$2:$J$1970,10,FALSE)</f>
        <v>157.39353854166984</v>
      </c>
    </row>
    <row r="778" spans="1:7" hidden="1" x14ac:dyDescent="0.25">
      <c r="A778" s="75">
        <f>БД!A738</f>
        <v>736</v>
      </c>
      <c r="B778" s="4" t="str">
        <f>VLOOKUP(Просрочка!A778,БД!$A$2:$C$1970,2,FALSE)</f>
        <v>ДО</v>
      </c>
      <c r="C778" s="4" t="str">
        <f>VLOOKUP(Просрочка!A778,БД!$A$2:$C$1970,3,FALSE)</f>
        <v>манометр</v>
      </c>
      <c r="D778" s="4" t="str">
        <f>VLOOKUP(Просрочка!A778,БД!$A$2:$E$1970,5,FALSE)</f>
        <v xml:space="preserve">DIN Ø60 </v>
      </c>
      <c r="E778" s="4" t="str">
        <f>VLOOKUP(Просрочка!A778,БД!$A$2:$M$1970,13,FALSE)</f>
        <v>WIKA</v>
      </c>
      <c r="F778" s="8">
        <f>VLOOKUP(Просрочка!A778,БД!$A$2:$L$1970,12,FALSE)</f>
        <v>45965</v>
      </c>
      <c r="G778" s="10">
        <f ca="1">VLOOKUP(Просрочка!A778,БД!$A$2:$J$1970,10,FALSE)</f>
        <v>158.39353854166984</v>
      </c>
    </row>
    <row r="779" spans="1:7" hidden="1" x14ac:dyDescent="0.25">
      <c r="A779" s="75">
        <f>БД!A739</f>
        <v>737</v>
      </c>
      <c r="B779" s="4" t="str">
        <f>VLOOKUP(Просрочка!A779,БД!$A$2:$C$1970,2,FALSE)</f>
        <v>ДО</v>
      </c>
      <c r="C779" s="4" t="str">
        <f>VLOOKUP(Просрочка!A779,БД!$A$2:$C$1970,3,FALSE)</f>
        <v>манометр</v>
      </c>
      <c r="D779" s="4" t="str">
        <f>VLOOKUP(Просрочка!A779,БД!$A$2:$E$1970,5,FALSE)</f>
        <v>Handtman EN 871-1 Ø100</v>
      </c>
      <c r="E779" s="4" t="str">
        <f>VLOOKUP(Просрочка!A779,БД!$A$2:$M$1970,13,FALSE)</f>
        <v>Handtman</v>
      </c>
      <c r="F779" s="8">
        <f>VLOOKUP(Просрочка!A779,БД!$A$2:$L$1970,12,FALSE)</f>
        <v>45966</v>
      </c>
      <c r="G779" s="10">
        <f ca="1">VLOOKUP(Просрочка!A779,БД!$A$2:$J$1970,10,FALSE)</f>
        <v>159.39353854166984</v>
      </c>
    </row>
    <row r="780" spans="1:7" hidden="1" x14ac:dyDescent="0.25">
      <c r="A780" s="75">
        <f>БД!A740</f>
        <v>738</v>
      </c>
      <c r="B780" s="4" t="str">
        <f>VLOOKUP(Просрочка!A780,БД!$A$2:$C$1970,2,FALSE)</f>
        <v>ДО</v>
      </c>
      <c r="C780" s="4" t="str">
        <f>VLOOKUP(Просрочка!A780,БД!$A$2:$C$1970,3,FALSE)</f>
        <v>манометр</v>
      </c>
      <c r="D780" s="4" t="str">
        <f>VLOOKUP(Просрочка!A780,БД!$A$2:$E$1970,5,FALSE)</f>
        <v>CPM Ø60</v>
      </c>
      <c r="E780" s="4" t="str">
        <f>VLOOKUP(Просрочка!A780,БД!$A$2:$M$1970,13,FALSE)</f>
        <v>CPM</v>
      </c>
      <c r="F780" s="8">
        <f>VLOOKUP(Просрочка!A780,БД!$A$2:$L$1970,12,FALSE)</f>
        <v>45967</v>
      </c>
      <c r="G780" s="10">
        <f ca="1">VLOOKUP(Просрочка!A780,БД!$A$2:$J$1970,10,FALSE)</f>
        <v>160.39353854166984</v>
      </c>
    </row>
    <row r="781" spans="1:7" hidden="1" x14ac:dyDescent="0.25">
      <c r="A781" s="75">
        <f>БД!A741</f>
        <v>739</v>
      </c>
      <c r="B781" s="4" t="str">
        <f>VLOOKUP(Просрочка!A781,БД!$A$2:$C$1970,2,FALSE)</f>
        <v>ДО</v>
      </c>
      <c r="C781" s="4" t="str">
        <f>VLOOKUP(Просрочка!A781,БД!$A$2:$C$1970,3,FALSE)</f>
        <v>манометр</v>
      </c>
      <c r="D781" s="4" t="str">
        <f>VLOOKUP(Просрочка!A781,БД!$A$2:$E$1970,5,FALSE)</f>
        <v>Handtman EN 871-1 Ø100</v>
      </c>
      <c r="E781" s="4" t="str">
        <f>VLOOKUP(Просрочка!A781,БД!$A$2:$M$1970,13,FALSE)</f>
        <v>Handtman</v>
      </c>
      <c r="F781" s="8">
        <f>VLOOKUP(Просрочка!A781,БД!$A$2:$L$1970,12,FALSE)</f>
        <v>45968</v>
      </c>
      <c r="G781" s="10">
        <f ca="1">VLOOKUP(Просрочка!A781,БД!$A$2:$J$1970,10,FALSE)</f>
        <v>161.39353854166984</v>
      </c>
    </row>
    <row r="782" spans="1:7" hidden="1" x14ac:dyDescent="0.25">
      <c r="A782" s="75">
        <f>БД!A742</f>
        <v>740</v>
      </c>
      <c r="B782" s="4" t="str">
        <f>VLOOKUP(Просрочка!A782,БД!$A$2:$C$1970,2,FALSE)</f>
        <v>ДО</v>
      </c>
      <c r="C782" s="4" t="str">
        <f>VLOOKUP(Просрочка!A782,БД!$A$2:$C$1970,3,FALSE)</f>
        <v>манометр</v>
      </c>
      <c r="D782" s="4" t="str">
        <f>VLOOKUP(Просрочка!A782,БД!$A$2:$E$1970,5,FALSE)</f>
        <v xml:space="preserve">DIN Ø60 </v>
      </c>
      <c r="E782" s="4" t="str">
        <f>VLOOKUP(Просрочка!A782,БД!$A$2:$M$1970,13,FALSE)</f>
        <v>WIKA</v>
      </c>
      <c r="F782" s="8">
        <f>VLOOKUP(Просрочка!A782,БД!$A$2:$L$1970,12,FALSE)</f>
        <v>45969</v>
      </c>
      <c r="G782" s="10">
        <f ca="1">VLOOKUP(Просрочка!A782,БД!$A$2:$J$1970,10,FALSE)</f>
        <v>162.39353854166984</v>
      </c>
    </row>
    <row r="783" spans="1:7" hidden="1" x14ac:dyDescent="0.25">
      <c r="A783" s="75">
        <f>БД!A743</f>
        <v>741</v>
      </c>
      <c r="B783" s="4" t="str">
        <f>VLOOKUP(Просрочка!A783,БД!$A$2:$C$1970,2,FALSE)</f>
        <v>ДО</v>
      </c>
      <c r="C783" s="4" t="str">
        <f>VLOOKUP(Просрочка!A783,БД!$A$2:$C$1970,3,FALSE)</f>
        <v>расходомер</v>
      </c>
      <c r="D783" s="4" t="str">
        <f>VLOOKUP(Просрочка!A783,БД!$A$2:$E$1970,5,FALSE)</f>
        <v>АВВ  ДМ23  DN50</v>
      </c>
      <c r="E783" s="4" t="str">
        <f>VLOOKUP(Просрочка!A783,БД!$A$2:$M$1970,13,FALSE)</f>
        <v>АВВ</v>
      </c>
      <c r="F783" s="8">
        <f>VLOOKUP(Просрочка!A783,БД!$A$2:$L$1970,12,FALSE)</f>
        <v>47065</v>
      </c>
      <c r="G783" s="10">
        <f ca="1">VLOOKUP(Просрочка!A783,БД!$A$2:$J$1970,10,FALSE)</f>
        <v>1258.3935385416698</v>
      </c>
    </row>
    <row r="784" spans="1:7" hidden="1" x14ac:dyDescent="0.25">
      <c r="A784" s="75">
        <f>БД!A744</f>
        <v>742</v>
      </c>
      <c r="B784" s="4" t="str">
        <f>VLOOKUP(Просрочка!A784,БД!$A$2:$C$1970,2,FALSE)</f>
        <v>ДО</v>
      </c>
      <c r="C784" s="4" t="str">
        <f>VLOOKUP(Просрочка!A784,БД!$A$2:$C$1970,3,FALSE)</f>
        <v>расходомер</v>
      </c>
      <c r="D784" s="4" t="str">
        <f>VLOOKUP(Просрочка!A784,БД!$A$2:$E$1970,5,FALSE)</f>
        <v>E+H Promag 50 DN50</v>
      </c>
      <c r="E784" s="4" t="str">
        <f>VLOOKUP(Просрочка!A784,БД!$A$2:$M$1970,13,FALSE)</f>
        <v>E+H</v>
      </c>
      <c r="F784" s="8">
        <f>VLOOKUP(Просрочка!A784,БД!$A$2:$L$1970,12,FALSE)</f>
        <v>47066</v>
      </c>
      <c r="G784" s="10">
        <f ca="1">VLOOKUP(Просрочка!A784,БД!$A$2:$J$1970,10,FALSE)</f>
        <v>1259.3935385416698</v>
      </c>
    </row>
    <row r="785" spans="1:7" hidden="1" x14ac:dyDescent="0.25">
      <c r="A785" s="75">
        <f>БД!A745</f>
        <v>743</v>
      </c>
      <c r="B785" s="4" t="str">
        <f>VLOOKUP(Просрочка!A785,БД!$A$2:$C$1970,2,FALSE)</f>
        <v>ДО</v>
      </c>
      <c r="C785" s="4" t="str">
        <f>VLOOKUP(Просрочка!A785,БД!$A$2:$C$1970,3,FALSE)</f>
        <v>манометр</v>
      </c>
      <c r="D785" s="4" t="str">
        <f>VLOOKUP(Просрочка!A785,БД!$A$2:$E$1970,5,FALSE)</f>
        <v>DW Ø60</v>
      </c>
      <c r="E785" s="4" t="str">
        <f>VLOOKUP(Просрочка!A785,БД!$A$2:$M$1970,13,FALSE)</f>
        <v>WIKA</v>
      </c>
      <c r="F785" s="8">
        <f>VLOOKUP(Просрочка!A785,БД!$A$2:$L$1970,12,FALSE)</f>
        <v>45972</v>
      </c>
      <c r="G785" s="10">
        <f ca="1">VLOOKUP(Просрочка!A785,БД!$A$2:$J$1970,10,FALSE)</f>
        <v>165.39353854166984</v>
      </c>
    </row>
    <row r="786" spans="1:7" hidden="1" x14ac:dyDescent="0.25">
      <c r="A786" s="75">
        <f>БД!A746</f>
        <v>744</v>
      </c>
      <c r="B786" s="4" t="str">
        <f>VLOOKUP(Просрочка!A786,БД!$A$2:$C$1970,2,FALSE)</f>
        <v>ДО</v>
      </c>
      <c r="C786" s="4" t="str">
        <f>VLOOKUP(Просрочка!A786,БД!$A$2:$C$1970,3,FALSE)</f>
        <v>манометр</v>
      </c>
      <c r="D786" s="4" t="str">
        <f>VLOOKUP(Просрочка!A786,БД!$A$2:$E$1970,5,FALSE)</f>
        <v>Handtmann Ø100</v>
      </c>
      <c r="E786" s="4" t="str">
        <f>VLOOKUP(Просрочка!A786,БД!$A$2:$M$1970,13,FALSE)</f>
        <v>Handtmann</v>
      </c>
      <c r="F786" s="8">
        <f>VLOOKUP(Просрочка!A786,БД!$A$2:$L$1970,12,FALSE)</f>
        <v>45973</v>
      </c>
      <c r="G786" s="10">
        <f ca="1">VLOOKUP(Просрочка!A786,БД!$A$2:$J$1970,10,FALSE)</f>
        <v>166.39353854166984</v>
      </c>
    </row>
    <row r="787" spans="1:7" hidden="1" x14ac:dyDescent="0.25">
      <c r="A787" s="75">
        <f>БД!A747</f>
        <v>745</v>
      </c>
      <c r="B787" s="4" t="str">
        <f>VLOOKUP(Просрочка!A787,БД!$A$2:$C$1970,2,FALSE)</f>
        <v>ДО</v>
      </c>
      <c r="C787" s="4" t="str">
        <f>VLOOKUP(Просрочка!A787,БД!$A$2:$C$1970,3,FALSE)</f>
        <v>манометр</v>
      </c>
      <c r="D787" s="4" t="str">
        <f>VLOOKUP(Просрочка!A787,БД!$A$2:$E$1970,5,FALSE)</f>
        <v>DIN Ø100</v>
      </c>
      <c r="E787" s="4" t="str">
        <f>VLOOKUP(Просрочка!A787,БД!$A$2:$M$1970,13,FALSE)</f>
        <v>WIKA</v>
      </c>
      <c r="F787" s="8">
        <f>VLOOKUP(Просрочка!A787,БД!$A$2:$L$1970,12,FALSE)</f>
        <v>45974</v>
      </c>
      <c r="G787" s="10">
        <f ca="1">VLOOKUP(Просрочка!A787,БД!$A$2:$J$1970,10,FALSE)</f>
        <v>167.39353854166984</v>
      </c>
    </row>
    <row r="788" spans="1:7" hidden="1" x14ac:dyDescent="0.25">
      <c r="A788" s="75">
        <f>БД!A748</f>
        <v>746</v>
      </c>
      <c r="B788" s="4" t="str">
        <f>VLOOKUP(Просрочка!A788,БД!$A$2:$C$1970,2,FALSE)</f>
        <v>ДО</v>
      </c>
      <c r="C788" s="4" t="str">
        <f>VLOOKUP(Просрочка!A788,БД!$A$2:$C$1970,3,FALSE)</f>
        <v>манометр</v>
      </c>
      <c r="D788" s="4" t="str">
        <f>VLOOKUP(Просрочка!A788,БД!$A$2:$E$1970,5,FALSE)</f>
        <v>DIN Ø100</v>
      </c>
      <c r="E788" s="4" t="str">
        <f>VLOOKUP(Просрочка!A788,БД!$A$2:$M$1970,13,FALSE)</f>
        <v>WIKA</v>
      </c>
      <c r="F788" s="8">
        <f>VLOOKUP(Просрочка!A788,БД!$A$2:$L$1970,12,FALSE)</f>
        <v>45975</v>
      </c>
      <c r="G788" s="10">
        <f ca="1">VLOOKUP(Просрочка!A788,БД!$A$2:$J$1970,10,FALSE)</f>
        <v>168.39353854166984</v>
      </c>
    </row>
    <row r="789" spans="1:7" hidden="1" x14ac:dyDescent="0.25">
      <c r="A789" s="75">
        <f>БД!A749</f>
        <v>747</v>
      </c>
      <c r="B789" s="4" t="str">
        <f>VLOOKUP(Просрочка!A789,БД!$A$2:$C$1970,2,FALSE)</f>
        <v>ДО</v>
      </c>
      <c r="C789" s="4" t="str">
        <f>VLOOKUP(Просрочка!A789,БД!$A$2:$C$1970,3,FALSE)</f>
        <v>манометр</v>
      </c>
      <c r="D789" s="4" t="str">
        <f>VLOOKUP(Просрочка!A789,БД!$A$2:$E$1970,5,FALSE)</f>
        <v>EN Ø100</v>
      </c>
      <c r="E789" s="4" t="str">
        <f>VLOOKUP(Просрочка!A789,БД!$A$2:$M$1970,13,FALSE)</f>
        <v>WIKA</v>
      </c>
      <c r="F789" s="8">
        <f>VLOOKUP(Просрочка!A789,БД!$A$2:$L$1970,12,FALSE)</f>
        <v>45976</v>
      </c>
      <c r="G789" s="10">
        <f ca="1">VLOOKUP(Просрочка!A789,БД!$A$2:$J$1970,10,FALSE)</f>
        <v>169.39353854166984</v>
      </c>
    </row>
    <row r="790" spans="1:7" hidden="1" x14ac:dyDescent="0.25">
      <c r="A790" s="75">
        <f>БД!A750</f>
        <v>748</v>
      </c>
      <c r="B790" s="4" t="str">
        <f>VLOOKUP(Просрочка!A790,БД!$A$2:$C$1970,2,FALSE)</f>
        <v>ДО</v>
      </c>
      <c r="C790" s="4" t="str">
        <f>VLOOKUP(Просрочка!A790,БД!$A$2:$C$1970,3,FALSE)</f>
        <v>манометр</v>
      </c>
      <c r="D790" s="4" t="str">
        <f>VLOOKUP(Просрочка!A790,БД!$A$2:$E$1970,5,FALSE)</f>
        <v xml:space="preserve">S Ø60 </v>
      </c>
      <c r="E790" s="4" t="str">
        <f>VLOOKUP(Просрочка!A790,БД!$A$2:$M$1970,13,FALSE)</f>
        <v>WIKA</v>
      </c>
      <c r="F790" s="8">
        <f>VLOOKUP(Просрочка!A790,БД!$A$2:$L$1970,12,FALSE)</f>
        <v>45977</v>
      </c>
      <c r="G790" s="10">
        <f ca="1">VLOOKUP(Просрочка!A790,БД!$A$2:$J$1970,10,FALSE)</f>
        <v>170.39353854166984</v>
      </c>
    </row>
    <row r="791" spans="1:7" hidden="1" x14ac:dyDescent="0.25">
      <c r="A791" s="75">
        <f>БД!A751</f>
        <v>749</v>
      </c>
      <c r="B791" s="4" t="str">
        <f>VLOOKUP(Просрочка!A791,БД!$A$2:$C$1970,2,FALSE)</f>
        <v>ДО</v>
      </c>
      <c r="C791" s="4" t="str">
        <f>VLOOKUP(Просрочка!A791,БД!$A$2:$C$1970,3,FALSE)</f>
        <v>манометр</v>
      </c>
      <c r="D791" s="4" t="str">
        <f>VLOOKUP(Просрочка!A791,БД!$A$2:$E$1970,5,FALSE)</f>
        <v>DIN Ø100</v>
      </c>
      <c r="E791" s="4" t="str">
        <f>VLOOKUP(Просрочка!A791,БД!$A$2:$M$1970,13,FALSE)</f>
        <v>WIKA</v>
      </c>
      <c r="F791" s="8">
        <f>VLOOKUP(Просрочка!A791,БД!$A$2:$L$1970,12,FALSE)</f>
        <v>45978</v>
      </c>
      <c r="G791" s="10">
        <f ca="1">VLOOKUP(Просрочка!A791,БД!$A$2:$J$1970,10,FALSE)</f>
        <v>171.39353854166984</v>
      </c>
    </row>
    <row r="792" spans="1:7" hidden="1" x14ac:dyDescent="0.25">
      <c r="A792" s="75">
        <f>БД!A752</f>
        <v>750</v>
      </c>
      <c r="B792" s="4" t="str">
        <f>VLOOKUP(Просрочка!A792,БД!$A$2:$C$1970,2,FALSE)</f>
        <v>ДО</v>
      </c>
      <c r="C792" s="4" t="str">
        <f>VLOOKUP(Просрочка!A792,БД!$A$2:$C$1970,3,FALSE)</f>
        <v>манометр</v>
      </c>
      <c r="D792" s="4" t="str">
        <f>VLOOKUP(Просрочка!A792,БД!$A$2:$E$1970,5,FALSE)</f>
        <v>DIN Ø100</v>
      </c>
      <c r="E792" s="4" t="str">
        <f>VLOOKUP(Просрочка!A792,БД!$A$2:$M$1970,13,FALSE)</f>
        <v>WIKA</v>
      </c>
      <c r="F792" s="8">
        <f>VLOOKUP(Просрочка!A792,БД!$A$2:$L$1970,12,FALSE)</f>
        <v>45979</v>
      </c>
      <c r="G792" s="10">
        <f ca="1">VLOOKUP(Просрочка!A792,БД!$A$2:$J$1970,10,FALSE)</f>
        <v>172.39353854166984</v>
      </c>
    </row>
    <row r="793" spans="1:7" hidden="1" x14ac:dyDescent="0.25">
      <c r="A793" s="75">
        <f>БД!A753</f>
        <v>751</v>
      </c>
      <c r="B793" s="4" t="str">
        <f>VLOOKUP(Просрочка!A793,БД!$A$2:$C$1970,2,FALSE)</f>
        <v>ДО</v>
      </c>
      <c r="C793" s="4" t="str">
        <f>VLOOKUP(Просрочка!A793,БД!$A$2:$C$1970,3,FALSE)</f>
        <v>манометр</v>
      </c>
      <c r="D793" s="4" t="str">
        <f>VLOOKUP(Просрочка!A793,БД!$A$2:$E$1970,5,FALSE)</f>
        <v>EN Ø100</v>
      </c>
      <c r="E793" s="4" t="str">
        <f>VLOOKUP(Просрочка!A793,БД!$A$2:$M$1970,13,FALSE)</f>
        <v>WIKA</v>
      </c>
      <c r="F793" s="8">
        <f>VLOOKUP(Просрочка!A793,БД!$A$2:$L$1970,12,FALSE)</f>
        <v>45980</v>
      </c>
      <c r="G793" s="10">
        <f ca="1">VLOOKUP(Просрочка!A793,БД!$A$2:$J$1970,10,FALSE)</f>
        <v>173.39353854166984</v>
      </c>
    </row>
    <row r="794" spans="1:7" hidden="1" x14ac:dyDescent="0.25">
      <c r="A794" s="75">
        <f>БД!A754</f>
        <v>752</v>
      </c>
      <c r="B794" s="4" t="str">
        <f>VLOOKUP(Просрочка!A794,БД!$A$2:$C$1970,2,FALSE)</f>
        <v>ДО</v>
      </c>
      <c r="C794" s="4" t="str">
        <f>VLOOKUP(Просрочка!A794,БД!$A$2:$C$1970,3,FALSE)</f>
        <v>манометр</v>
      </c>
      <c r="D794" s="4" t="str">
        <f>VLOOKUP(Просрочка!A794,БД!$A$2:$E$1970,5,FALSE)</f>
        <v>DIN Ø60</v>
      </c>
      <c r="E794" s="4" t="str">
        <f>VLOOKUP(Просрочка!A794,БД!$A$2:$M$1970,13,FALSE)</f>
        <v>WIKA</v>
      </c>
      <c r="F794" s="8">
        <f>VLOOKUP(Просрочка!A794,БД!$A$2:$L$1970,12,FALSE)</f>
        <v>45981</v>
      </c>
      <c r="G794" s="10">
        <f ca="1">VLOOKUP(Просрочка!A794,БД!$A$2:$J$1970,10,FALSE)</f>
        <v>174.39353854166984</v>
      </c>
    </row>
    <row r="795" spans="1:7" hidden="1" x14ac:dyDescent="0.25">
      <c r="A795" s="75">
        <f>БД!A755</f>
        <v>753</v>
      </c>
      <c r="B795" s="4" t="str">
        <f>VLOOKUP(Просрочка!A795,БД!$A$2:$C$1970,2,FALSE)</f>
        <v>ДО</v>
      </c>
      <c r="C795" s="4" t="str">
        <f>VLOOKUP(Просрочка!A795,БД!$A$2:$C$1970,3,FALSE)</f>
        <v>манометр</v>
      </c>
      <c r="D795" s="4" t="str">
        <f>VLOOKUP(Просрочка!A795,БД!$A$2:$E$1970,5,FALSE)</f>
        <v>DIN Ø100</v>
      </c>
      <c r="E795" s="4" t="str">
        <f>VLOOKUP(Просрочка!A795,БД!$A$2:$M$1970,13,FALSE)</f>
        <v>WIKA</v>
      </c>
      <c r="F795" s="8">
        <f>VLOOKUP(Просрочка!A795,БД!$A$2:$L$1970,12,FALSE)</f>
        <v>45982</v>
      </c>
      <c r="G795" s="10">
        <f ca="1">VLOOKUP(Просрочка!A795,БД!$A$2:$J$1970,10,FALSE)</f>
        <v>175.39353854166984</v>
      </c>
    </row>
    <row r="796" spans="1:7" hidden="1" x14ac:dyDescent="0.25">
      <c r="A796" s="75">
        <f>БД!A756</f>
        <v>754</v>
      </c>
      <c r="B796" s="4" t="str">
        <f>VLOOKUP(Просрочка!A796,БД!$A$2:$C$1970,2,FALSE)</f>
        <v>ДО</v>
      </c>
      <c r="C796" s="4" t="str">
        <f>VLOOKUP(Просрочка!A796,БД!$A$2:$C$1970,3,FALSE)</f>
        <v>манометр</v>
      </c>
      <c r="D796" s="4" t="str">
        <f>VLOOKUP(Просрочка!A796,БД!$A$2:$E$1970,5,FALSE)</f>
        <v>DIN Ø100</v>
      </c>
      <c r="E796" s="4" t="str">
        <f>VLOOKUP(Просрочка!A796,БД!$A$2:$M$1970,13,FALSE)</f>
        <v>WIKA</v>
      </c>
      <c r="F796" s="8">
        <f>VLOOKUP(Просрочка!A796,БД!$A$2:$L$1970,12,FALSE)</f>
        <v>45983</v>
      </c>
      <c r="G796" s="10">
        <f ca="1">VLOOKUP(Просрочка!A796,БД!$A$2:$J$1970,10,FALSE)</f>
        <v>176.39353854166984</v>
      </c>
    </row>
    <row r="797" spans="1:7" hidden="1" x14ac:dyDescent="0.25">
      <c r="A797" s="75">
        <f>БД!A757</f>
        <v>755</v>
      </c>
      <c r="B797" s="4" t="str">
        <f>VLOOKUP(Просрочка!A797,БД!$A$2:$C$1970,2,FALSE)</f>
        <v>ДО</v>
      </c>
      <c r="C797" s="4" t="str">
        <f>VLOOKUP(Просрочка!A797,БД!$A$2:$C$1970,3,FALSE)</f>
        <v>манометр</v>
      </c>
      <c r="D797" s="4" t="str">
        <f>VLOOKUP(Просрочка!A797,БД!$A$2:$E$1970,5,FALSE)</f>
        <v>EN Ø100</v>
      </c>
      <c r="E797" s="4" t="str">
        <f>VLOOKUP(Просрочка!A797,БД!$A$2:$M$1970,13,FALSE)</f>
        <v>WIKA</v>
      </c>
      <c r="F797" s="8">
        <f>VLOOKUP(Просрочка!A797,БД!$A$2:$L$1970,12,FALSE)</f>
        <v>45984</v>
      </c>
      <c r="G797" s="10">
        <f ca="1">VLOOKUP(Просрочка!A797,БД!$A$2:$J$1970,10,FALSE)</f>
        <v>177.39353854166984</v>
      </c>
    </row>
    <row r="798" spans="1:7" hidden="1" x14ac:dyDescent="0.25">
      <c r="A798" s="75">
        <f>БД!A758</f>
        <v>756</v>
      </c>
      <c r="B798" s="4" t="str">
        <f>VLOOKUP(Просрочка!A798,БД!$A$2:$C$1970,2,FALSE)</f>
        <v>ДО</v>
      </c>
      <c r="C798" s="4" t="str">
        <f>VLOOKUP(Просрочка!A798,БД!$A$2:$C$1970,3,FALSE)</f>
        <v>манометр</v>
      </c>
      <c r="D798" s="4" t="str">
        <f>VLOOKUP(Просрочка!A798,БД!$A$2:$E$1970,5,FALSE)</f>
        <v xml:space="preserve">DM1001 Ø100 </v>
      </c>
      <c r="E798" s="4" t="str">
        <f>VLOOKUP(Просрочка!A798,БД!$A$2:$M$1970,13,FALSE)</f>
        <v>WIKA</v>
      </c>
      <c r="F798" s="8">
        <f>VLOOKUP(Просрочка!A798,БД!$A$2:$L$1970,12,FALSE)</f>
        <v>45985</v>
      </c>
      <c r="G798" s="10">
        <f ca="1">VLOOKUP(Просрочка!A798,БД!$A$2:$J$1970,10,FALSE)</f>
        <v>178.39353854166984</v>
      </c>
    </row>
    <row r="799" spans="1:7" hidden="1" x14ac:dyDescent="0.25">
      <c r="A799" s="75">
        <f>БД!A759</f>
        <v>757</v>
      </c>
      <c r="B799" s="4" t="str">
        <f>VLOOKUP(Просрочка!A799,БД!$A$2:$C$1970,2,FALSE)</f>
        <v>ДО</v>
      </c>
      <c r="C799" s="4" t="str">
        <f>VLOOKUP(Просрочка!A799,БД!$A$2:$C$1970,3,FALSE)</f>
        <v>манометр</v>
      </c>
      <c r="D799" s="4" t="str">
        <f>VLOOKUP(Просрочка!A799,БД!$A$2:$E$1970,5,FALSE)</f>
        <v>DIN Ø100</v>
      </c>
      <c r="E799" s="4" t="str">
        <f>VLOOKUP(Просрочка!A799,БД!$A$2:$M$1970,13,FALSE)</f>
        <v>WIKA</v>
      </c>
      <c r="F799" s="8">
        <f>VLOOKUP(Просрочка!A799,БД!$A$2:$L$1970,12,FALSE)</f>
        <v>45986</v>
      </c>
      <c r="G799" s="10">
        <f ca="1">VLOOKUP(Просрочка!A799,БД!$A$2:$J$1970,10,FALSE)</f>
        <v>179.39353854166984</v>
      </c>
    </row>
    <row r="800" spans="1:7" hidden="1" x14ac:dyDescent="0.25">
      <c r="A800" s="75">
        <f>БД!A760</f>
        <v>758</v>
      </c>
      <c r="B800" s="4" t="str">
        <f>VLOOKUP(Просрочка!A800,БД!$A$2:$C$1970,2,FALSE)</f>
        <v>ДО</v>
      </c>
      <c r="C800" s="4" t="str">
        <f>VLOOKUP(Просрочка!A800,БД!$A$2:$C$1970,3,FALSE)</f>
        <v>манометр</v>
      </c>
      <c r="D800" s="4" t="str">
        <f>VLOOKUP(Просрочка!A800,БД!$A$2:$E$1970,5,FALSE)</f>
        <v>DIN Ø100</v>
      </c>
      <c r="E800" s="4" t="str">
        <f>VLOOKUP(Просрочка!A800,БД!$A$2:$M$1970,13,FALSE)</f>
        <v>WIKA</v>
      </c>
      <c r="F800" s="8">
        <f>VLOOKUP(Просрочка!A800,БД!$A$2:$L$1970,12,FALSE)</f>
        <v>45987</v>
      </c>
      <c r="G800" s="10">
        <f ca="1">VLOOKUP(Просрочка!A800,БД!$A$2:$J$1970,10,FALSE)</f>
        <v>180.39353854166984</v>
      </c>
    </row>
    <row r="801" spans="1:7" customFormat="1" hidden="1" x14ac:dyDescent="0.25">
      <c r="A801" s="23"/>
      <c r="B801" s="4" t="e">
        <f>VLOOKUP(Просрочка!A801,БД!$A$2:$C$1970,2,FALSE)</f>
        <v>#N/A</v>
      </c>
      <c r="C801" s="4" t="e">
        <f>VLOOKUP(Просрочка!A801,БД!$A$2:$C$1970,3,FALSE)</f>
        <v>#N/A</v>
      </c>
      <c r="D801" s="23"/>
      <c r="E801" s="23"/>
      <c r="F801" s="23"/>
      <c r="G801" s="23"/>
    </row>
    <row r="802" spans="1:7" customFormat="1" hidden="1" x14ac:dyDescent="0.25">
      <c r="A802" s="23"/>
      <c r="B802" s="4" t="e">
        <f>VLOOKUP(Просрочка!A802,БД!$A$2:$C$1970,2,FALSE)</f>
        <v>#N/A</v>
      </c>
      <c r="C802" s="4" t="e">
        <f>VLOOKUP(Просрочка!A802,БД!$A$2:$C$1970,3,FALSE)</f>
        <v>#N/A</v>
      </c>
      <c r="D802" s="23"/>
      <c r="E802" s="23"/>
      <c r="F802" s="23"/>
      <c r="G802" s="23"/>
    </row>
    <row r="803" spans="1:7" customFormat="1" hidden="1" x14ac:dyDescent="0.25">
      <c r="A803" s="23"/>
      <c r="B803" s="4" t="e">
        <f>VLOOKUP(Просрочка!A803,БД!$A$2:$C$1970,2,FALSE)</f>
        <v>#N/A</v>
      </c>
      <c r="C803" s="4" t="e">
        <f>VLOOKUP(Просрочка!A803,БД!$A$2:$C$1970,3,FALSE)</f>
        <v>#N/A</v>
      </c>
      <c r="D803" s="23"/>
      <c r="E803" s="23"/>
      <c r="F803" s="23"/>
      <c r="G803" s="23"/>
    </row>
    <row r="804" spans="1:7" customFormat="1" hidden="1" x14ac:dyDescent="0.25">
      <c r="A804" s="23"/>
      <c r="B804" s="4" t="e">
        <f>VLOOKUP(Просрочка!A804,БД!$A$2:$C$1970,2,FALSE)</f>
        <v>#N/A</v>
      </c>
      <c r="C804" s="4" t="e">
        <f>VLOOKUP(Просрочка!A804,БД!$A$2:$C$1970,3,FALSE)</f>
        <v>#N/A</v>
      </c>
      <c r="D804" s="23"/>
      <c r="E804" s="23"/>
      <c r="F804" s="23"/>
      <c r="G804" s="23"/>
    </row>
    <row r="805" spans="1:7" customFormat="1" hidden="1" x14ac:dyDescent="0.25">
      <c r="A805" s="23"/>
      <c r="B805" s="4" t="e">
        <f>VLOOKUP(Просрочка!A805,БД!$A$2:$C$1970,2,FALSE)</f>
        <v>#N/A</v>
      </c>
      <c r="C805" s="4" t="e">
        <f>VLOOKUP(Просрочка!A805,БД!$A$2:$C$1970,3,FALSE)</f>
        <v>#N/A</v>
      </c>
      <c r="D805" s="23"/>
      <c r="E805" s="23"/>
      <c r="F805" s="23"/>
      <c r="G805" s="23"/>
    </row>
    <row r="806" spans="1:7" customFormat="1" hidden="1" x14ac:dyDescent="0.25">
      <c r="A806" s="23"/>
      <c r="B806" s="4" t="e">
        <f>VLOOKUP(Просрочка!A806,БД!$A$2:$C$1970,2,FALSE)</f>
        <v>#N/A</v>
      </c>
      <c r="C806" s="4" t="e">
        <f>VLOOKUP(Просрочка!A806,БД!$A$2:$C$1970,3,FALSE)</f>
        <v>#N/A</v>
      </c>
      <c r="D806" s="23"/>
      <c r="E806" s="23"/>
      <c r="F806" s="23"/>
      <c r="G806" s="23"/>
    </row>
    <row r="807" spans="1:7" customFormat="1" hidden="1" x14ac:dyDescent="0.25">
      <c r="A807" s="23"/>
      <c r="B807" s="4" t="e">
        <f>VLOOKUP(Просрочка!A807,БД!$A$2:$C$1970,2,FALSE)</f>
        <v>#N/A</v>
      </c>
      <c r="C807" s="4" t="e">
        <f>VLOOKUP(Просрочка!A807,БД!$A$2:$C$1970,3,FALSE)</f>
        <v>#N/A</v>
      </c>
      <c r="D807" s="23"/>
      <c r="E807" s="23"/>
      <c r="F807" s="23"/>
      <c r="G807" s="23"/>
    </row>
    <row r="808" spans="1:7" customFormat="1" hidden="1" x14ac:dyDescent="0.25">
      <c r="A808" s="23"/>
      <c r="B808" s="4" t="e">
        <f>VLOOKUP(Просрочка!A808,БД!$A$2:$C$1970,2,FALSE)</f>
        <v>#N/A</v>
      </c>
      <c r="C808" s="4" t="e">
        <f>VLOOKUP(Просрочка!A808,БД!$A$2:$C$1970,3,FALSE)</f>
        <v>#N/A</v>
      </c>
      <c r="D808" s="23"/>
      <c r="E808" s="23"/>
      <c r="F808" s="23"/>
      <c r="G808" s="23"/>
    </row>
    <row r="809" spans="1:7" customFormat="1" hidden="1" x14ac:dyDescent="0.25">
      <c r="A809" s="23"/>
      <c r="B809" s="4" t="e">
        <f>VLOOKUP(Просрочка!A809,БД!$A$2:$C$1970,2,FALSE)</f>
        <v>#N/A</v>
      </c>
      <c r="C809" s="4" t="e">
        <f>VLOOKUP(Просрочка!A809,БД!$A$2:$C$1970,3,FALSE)</f>
        <v>#N/A</v>
      </c>
      <c r="D809" s="23"/>
      <c r="E809" s="23"/>
      <c r="F809" s="23"/>
      <c r="G809" s="23"/>
    </row>
    <row r="810" spans="1:7" customFormat="1" hidden="1" x14ac:dyDescent="0.25">
      <c r="A810" s="23"/>
      <c r="B810" s="4" t="e">
        <f>VLOOKUP(Просрочка!A810,БД!$A$2:$C$1970,2,FALSE)</f>
        <v>#N/A</v>
      </c>
      <c r="C810" s="4" t="e">
        <f>VLOOKUP(Просрочка!A810,БД!$A$2:$C$1970,3,FALSE)</f>
        <v>#N/A</v>
      </c>
      <c r="D810" s="23"/>
      <c r="E810" s="23"/>
      <c r="F810" s="23"/>
      <c r="G810" s="23"/>
    </row>
    <row r="811" spans="1:7" customFormat="1" hidden="1" x14ac:dyDescent="0.25">
      <c r="A811" s="23"/>
      <c r="B811" s="4" t="e">
        <f>VLOOKUP(Просрочка!A811,БД!$A$2:$C$1970,2,FALSE)</f>
        <v>#N/A</v>
      </c>
      <c r="C811" s="4" t="e">
        <f>VLOOKUP(Просрочка!A811,БД!$A$2:$C$1970,3,FALSE)</f>
        <v>#N/A</v>
      </c>
      <c r="D811" s="23"/>
      <c r="E811" s="23"/>
      <c r="F811" s="23"/>
      <c r="G811" s="23"/>
    </row>
    <row r="812" spans="1:7" customFormat="1" hidden="1" x14ac:dyDescent="0.25">
      <c r="A812" s="23"/>
      <c r="B812" s="4" t="e">
        <f>VLOOKUP(Просрочка!A812,БД!$A$2:$C$1970,2,FALSE)</f>
        <v>#N/A</v>
      </c>
      <c r="C812" s="4" t="e">
        <f>VLOOKUP(Просрочка!A812,БД!$A$2:$C$1970,3,FALSE)</f>
        <v>#N/A</v>
      </c>
      <c r="D812" s="23"/>
      <c r="E812" s="23"/>
      <c r="F812" s="23"/>
      <c r="G812" s="23"/>
    </row>
    <row r="813" spans="1:7" customFormat="1" hidden="1" x14ac:dyDescent="0.25">
      <c r="A813" s="23"/>
      <c r="B813" s="4" t="e">
        <f>VLOOKUP(Просрочка!A813,БД!$A$2:$C$1970,2,FALSE)</f>
        <v>#N/A</v>
      </c>
      <c r="C813" s="4" t="e">
        <f>VLOOKUP(Просрочка!A813,БД!$A$2:$C$1970,3,FALSE)</f>
        <v>#N/A</v>
      </c>
      <c r="D813" s="23"/>
      <c r="E813" s="23"/>
      <c r="F813" s="23"/>
      <c r="G813" s="23"/>
    </row>
    <row r="814" spans="1:7" customFormat="1" hidden="1" x14ac:dyDescent="0.25">
      <c r="A814" s="23"/>
      <c r="B814" s="4" t="e">
        <f>VLOOKUP(Просрочка!A814,БД!$A$2:$C$1970,2,FALSE)</f>
        <v>#N/A</v>
      </c>
      <c r="C814" s="4" t="e">
        <f>VLOOKUP(Просрочка!A814,БД!$A$2:$C$1970,3,FALSE)</f>
        <v>#N/A</v>
      </c>
      <c r="D814" s="23"/>
      <c r="E814" s="23"/>
      <c r="F814" s="23"/>
      <c r="G814" s="23"/>
    </row>
    <row r="815" spans="1:7" customFormat="1" hidden="1" x14ac:dyDescent="0.25">
      <c r="A815" s="23"/>
      <c r="B815" s="4" t="e">
        <f>VLOOKUP(Просрочка!A815,БД!$A$2:$C$1970,2,FALSE)</f>
        <v>#N/A</v>
      </c>
      <c r="C815" s="23"/>
      <c r="D815" s="23"/>
      <c r="E815" s="23"/>
      <c r="F815" s="23"/>
      <c r="G815" s="23"/>
    </row>
    <row r="816" spans="1:7" customFormat="1" hidden="1" x14ac:dyDescent="0.25">
      <c r="A816" s="23"/>
      <c r="B816" s="4" t="e">
        <f>VLOOKUP(Просрочка!A816,БД!$A$2:$C$1970,2,FALSE)</f>
        <v>#N/A</v>
      </c>
      <c r="C816" s="23"/>
      <c r="D816" s="23"/>
      <c r="E816" s="23"/>
      <c r="F816" s="23"/>
      <c r="G816" s="23"/>
    </row>
    <row r="817" spans="1:7" customFormat="1" hidden="1" x14ac:dyDescent="0.25">
      <c r="A817" s="23"/>
      <c r="B817" s="4" t="e">
        <f>VLOOKUP(Просрочка!A817,БД!$A$2:$C$1970,2,FALSE)</f>
        <v>#N/A</v>
      </c>
      <c r="C817" s="23"/>
      <c r="D817" s="23"/>
      <c r="E817" s="23"/>
      <c r="F817" s="23"/>
      <c r="G817" s="23"/>
    </row>
    <row r="818" spans="1:7" customFormat="1" hidden="1" x14ac:dyDescent="0.25">
      <c r="A818" s="23"/>
      <c r="B818" s="4" t="e">
        <f>VLOOKUP(Просрочка!A818,БД!$A$2:$C$1970,2,FALSE)</f>
        <v>#N/A</v>
      </c>
      <c r="C818" s="23"/>
      <c r="D818" s="23"/>
      <c r="E818" s="23"/>
      <c r="F818" s="23"/>
      <c r="G818" s="23"/>
    </row>
    <row r="819" spans="1:7" customFormat="1" hidden="1" x14ac:dyDescent="0.25">
      <c r="A819" s="23"/>
      <c r="B819" s="4" t="e">
        <f>VLOOKUP(Просрочка!A819,БД!$A$2:$C$1970,2,FALSE)</f>
        <v>#N/A</v>
      </c>
      <c r="C819" s="23"/>
      <c r="D819" s="23"/>
      <c r="E819" s="23"/>
      <c r="F819" s="23"/>
      <c r="G819" s="23"/>
    </row>
    <row r="820" spans="1:7" customFormat="1" hidden="1" x14ac:dyDescent="0.25">
      <c r="A820" s="23"/>
      <c r="B820" s="4" t="e">
        <f>VLOOKUP(Просрочка!A820,БД!$A$2:$C$1970,2,FALSE)</f>
        <v>#N/A</v>
      </c>
      <c r="C820" s="23"/>
      <c r="D820" s="23"/>
      <c r="E820" s="23"/>
      <c r="F820" s="23"/>
      <c r="G820" s="23"/>
    </row>
    <row r="821" spans="1:7" customFormat="1" hidden="1" x14ac:dyDescent="0.25">
      <c r="A821" s="23"/>
      <c r="B821" s="4" t="e">
        <f>VLOOKUP(Просрочка!A821,БД!$A$2:$C$1970,2,FALSE)</f>
        <v>#N/A</v>
      </c>
      <c r="C821" s="23"/>
      <c r="D821" s="23"/>
      <c r="E821" s="23"/>
      <c r="F821" s="23"/>
      <c r="G821" s="23"/>
    </row>
    <row r="822" spans="1:7" customFormat="1" hidden="1" x14ac:dyDescent="0.25">
      <c r="A822" s="23"/>
      <c r="B822" s="4" t="e">
        <f>VLOOKUP(Просрочка!A822,БД!$A$2:$C$1970,2,FALSE)</f>
        <v>#N/A</v>
      </c>
      <c r="C822" s="23"/>
      <c r="D822" s="23"/>
      <c r="E822" s="23"/>
      <c r="F822" s="23"/>
      <c r="G822" s="23"/>
    </row>
    <row r="823" spans="1:7" customFormat="1" hidden="1" x14ac:dyDescent="0.25">
      <c r="A823" s="23"/>
      <c r="B823" s="4" t="e">
        <f>VLOOKUP(Просрочка!A823,БД!$A$2:$C$1970,2,FALSE)</f>
        <v>#N/A</v>
      </c>
      <c r="C823" s="23"/>
      <c r="D823" s="23"/>
      <c r="E823" s="23"/>
      <c r="F823" s="23"/>
      <c r="G823" s="23"/>
    </row>
    <row r="824" spans="1:7" customFormat="1" hidden="1" x14ac:dyDescent="0.25">
      <c r="A824" s="23"/>
      <c r="B824" s="4" t="e">
        <f>VLOOKUP(Просрочка!A824,БД!$A$2:$C$1970,2,FALSE)</f>
        <v>#N/A</v>
      </c>
      <c r="C824" s="23"/>
      <c r="D824" s="23"/>
      <c r="E824" s="23"/>
      <c r="F824" s="23"/>
      <c r="G824" s="23"/>
    </row>
    <row r="825" spans="1:7" customFormat="1" hidden="1" x14ac:dyDescent="0.25">
      <c r="A825" s="23"/>
      <c r="B825" s="4" t="e">
        <f>VLOOKUP(Просрочка!A825,БД!$A$2:$C$1970,2,FALSE)</f>
        <v>#N/A</v>
      </c>
      <c r="C825" s="23"/>
      <c r="D825" s="23"/>
      <c r="E825" s="23"/>
      <c r="F825" s="23"/>
      <c r="G825" s="23"/>
    </row>
    <row r="826" spans="1:7" customFormat="1" hidden="1" x14ac:dyDescent="0.25">
      <c r="A826" s="23"/>
      <c r="B826" s="4" t="e">
        <f>VLOOKUP(Просрочка!A826,БД!$A$2:$C$1970,2,FALSE)</f>
        <v>#N/A</v>
      </c>
      <c r="C826" s="23"/>
      <c r="D826" s="23"/>
      <c r="E826" s="23"/>
      <c r="F826" s="23"/>
      <c r="G826" s="23"/>
    </row>
    <row r="827" spans="1:7" customFormat="1" hidden="1" x14ac:dyDescent="0.25">
      <c r="A827" s="23"/>
      <c r="B827" s="4" t="e">
        <f>VLOOKUP(Просрочка!A827,БД!$A$2:$C$1970,2,FALSE)</f>
        <v>#N/A</v>
      </c>
      <c r="C827" s="23"/>
      <c r="D827" s="23"/>
      <c r="E827" s="23"/>
      <c r="F827" s="23"/>
      <c r="G827" s="23"/>
    </row>
    <row r="828" spans="1:7" customFormat="1" hidden="1" x14ac:dyDescent="0.25">
      <c r="A828" s="23"/>
      <c r="B828" s="4" t="e">
        <f>VLOOKUP(Просрочка!A828,БД!$A$2:$C$1970,2,FALSE)</f>
        <v>#N/A</v>
      </c>
      <c r="C828" s="23"/>
      <c r="D828" s="23"/>
      <c r="E828" s="23"/>
      <c r="F828" s="23"/>
      <c r="G828" s="23"/>
    </row>
    <row r="829" spans="1:7" customFormat="1" hidden="1" x14ac:dyDescent="0.25">
      <c r="A829" s="23"/>
      <c r="B829" s="4" t="e">
        <f>VLOOKUP(Просрочка!A829,БД!$A$2:$C$1970,2,FALSE)</f>
        <v>#N/A</v>
      </c>
      <c r="C829" s="23"/>
      <c r="D829" s="23"/>
      <c r="E829" s="23"/>
      <c r="F829" s="23"/>
      <c r="G829" s="23"/>
    </row>
    <row r="830" spans="1:7" customFormat="1" hidden="1" x14ac:dyDescent="0.25">
      <c r="A830" s="23"/>
      <c r="B830" s="4" t="e">
        <f>VLOOKUP(Просрочка!A830,БД!$A$2:$C$1970,2,FALSE)</f>
        <v>#N/A</v>
      </c>
      <c r="C830" s="23"/>
      <c r="D830" s="23"/>
      <c r="E830" s="23"/>
      <c r="F830" s="23"/>
      <c r="G830" s="23"/>
    </row>
    <row r="831" spans="1:7" customFormat="1" hidden="1" x14ac:dyDescent="0.25">
      <c r="A831" s="23"/>
      <c r="B831" s="4" t="e">
        <f>VLOOKUP(Просрочка!A831,БД!$A$2:$C$1970,2,FALSE)</f>
        <v>#N/A</v>
      </c>
      <c r="C831" s="23"/>
      <c r="D831" s="23"/>
      <c r="E831" s="23"/>
      <c r="F831" s="23"/>
      <c r="G831" s="23"/>
    </row>
    <row r="832" spans="1:7" customFormat="1" hidden="1" x14ac:dyDescent="0.25">
      <c r="A832" s="23"/>
      <c r="B832" s="4" t="e">
        <f>VLOOKUP(Просрочка!A832,БД!$A$2:$C$1970,2,FALSE)</f>
        <v>#N/A</v>
      </c>
      <c r="C832" s="23"/>
      <c r="D832" s="23"/>
      <c r="E832" s="23"/>
      <c r="F832" s="23"/>
      <c r="G832" s="23"/>
    </row>
    <row r="833" spans="1:7" customFormat="1" hidden="1" x14ac:dyDescent="0.25">
      <c r="A833" s="23"/>
      <c r="B833" s="4" t="e">
        <f>VLOOKUP(Просрочка!A833,БД!$A$2:$C$1970,2,FALSE)</f>
        <v>#N/A</v>
      </c>
      <c r="C833" s="23"/>
      <c r="D833" s="23"/>
      <c r="E833" s="23"/>
      <c r="F833" s="23"/>
      <c r="G833" s="23"/>
    </row>
    <row r="834" spans="1:7" customFormat="1" hidden="1" x14ac:dyDescent="0.25">
      <c r="A834" s="23"/>
      <c r="B834" s="4" t="e">
        <f>VLOOKUP(Просрочка!A834,БД!$A$2:$C$1970,2,FALSE)</f>
        <v>#N/A</v>
      </c>
      <c r="C834" s="23"/>
      <c r="D834" s="23"/>
      <c r="E834" s="23"/>
      <c r="F834" s="23"/>
      <c r="G834" s="23"/>
    </row>
    <row r="835" spans="1:7" customFormat="1" hidden="1" x14ac:dyDescent="0.25">
      <c r="A835" s="23"/>
      <c r="B835" s="4" t="e">
        <f>VLOOKUP(Просрочка!A835,БД!$A$2:$C$1970,2,FALSE)</f>
        <v>#N/A</v>
      </c>
      <c r="C835" s="23"/>
      <c r="D835" s="23"/>
      <c r="E835" s="23"/>
      <c r="F835" s="23"/>
      <c r="G835" s="23"/>
    </row>
    <row r="836" spans="1:7" customFormat="1" hidden="1" x14ac:dyDescent="0.25">
      <c r="A836" s="23"/>
      <c r="B836" s="4" t="e">
        <f>VLOOKUP(Просрочка!A836,БД!$A$2:$C$1970,2,FALSE)</f>
        <v>#N/A</v>
      </c>
      <c r="C836" s="23"/>
      <c r="D836" s="23"/>
      <c r="E836" s="23"/>
      <c r="F836" s="23"/>
      <c r="G836" s="23"/>
    </row>
    <row r="837" spans="1:7" customFormat="1" hidden="1" x14ac:dyDescent="0.25">
      <c r="A837" s="23"/>
      <c r="B837" s="4" t="e">
        <f>VLOOKUP(Просрочка!A837,БД!$A$2:$C$1970,2,FALSE)</f>
        <v>#N/A</v>
      </c>
      <c r="C837" s="23"/>
      <c r="D837" s="23"/>
      <c r="E837" s="23"/>
      <c r="F837" s="23"/>
      <c r="G837" s="23"/>
    </row>
    <row r="838" spans="1:7" customFormat="1" hidden="1" x14ac:dyDescent="0.25">
      <c r="A838" s="23"/>
      <c r="B838" s="4" t="e">
        <f>VLOOKUP(Просрочка!A838,БД!$A$2:$C$1970,2,FALSE)</f>
        <v>#N/A</v>
      </c>
      <c r="C838" s="23"/>
      <c r="D838" s="23"/>
      <c r="E838" s="23"/>
      <c r="F838" s="23"/>
      <c r="G838" s="23"/>
    </row>
    <row r="839" spans="1:7" customFormat="1" hidden="1" x14ac:dyDescent="0.25">
      <c r="A839" s="23"/>
      <c r="B839" s="4" t="e">
        <f>VLOOKUP(Просрочка!A839,БД!$A$2:$C$1970,2,FALSE)</f>
        <v>#N/A</v>
      </c>
      <c r="C839" s="23"/>
      <c r="D839" s="23"/>
      <c r="E839" s="23"/>
      <c r="F839" s="23"/>
      <c r="G839" s="23"/>
    </row>
    <row r="840" spans="1:7" customFormat="1" hidden="1" x14ac:dyDescent="0.25">
      <c r="A840" s="23"/>
      <c r="B840" s="4" t="e">
        <f>VLOOKUP(Просрочка!A840,БД!$A$2:$C$1970,2,FALSE)</f>
        <v>#N/A</v>
      </c>
      <c r="C840" s="23"/>
      <c r="D840" s="23"/>
      <c r="E840" s="23"/>
      <c r="F840" s="23"/>
      <c r="G840" s="23"/>
    </row>
    <row r="841" spans="1:7" customFormat="1" hidden="1" x14ac:dyDescent="0.25">
      <c r="A841" s="23"/>
      <c r="B841" s="4" t="e">
        <f>VLOOKUP(Просрочка!A841,БД!$A$2:$C$1970,2,FALSE)</f>
        <v>#N/A</v>
      </c>
      <c r="C841" s="23"/>
      <c r="D841" s="23"/>
      <c r="E841" s="23"/>
      <c r="F841" s="23"/>
      <c r="G841" s="23"/>
    </row>
    <row r="842" spans="1:7" customFormat="1" hidden="1" x14ac:dyDescent="0.25">
      <c r="A842" s="23"/>
      <c r="B842" s="4" t="e">
        <f>VLOOKUP(Просрочка!A842,БД!$A$2:$C$1970,2,FALSE)</f>
        <v>#N/A</v>
      </c>
      <c r="C842" s="23"/>
      <c r="D842" s="23"/>
      <c r="E842" s="23"/>
      <c r="F842" s="23"/>
      <c r="G842" s="23"/>
    </row>
    <row r="843" spans="1:7" customFormat="1" hidden="1" x14ac:dyDescent="0.25">
      <c r="A843" s="23"/>
      <c r="B843" s="4" t="e">
        <f>VLOOKUP(Просрочка!A843,БД!$A$2:$C$1970,2,FALSE)</f>
        <v>#N/A</v>
      </c>
      <c r="C843" s="23"/>
      <c r="D843" s="23"/>
      <c r="E843" s="23"/>
      <c r="F843" s="23"/>
      <c r="G843" s="23"/>
    </row>
    <row r="844" spans="1:7" customFormat="1" hidden="1" x14ac:dyDescent="0.25">
      <c r="A844" s="23"/>
      <c r="B844" s="4" t="e">
        <f>VLOOKUP(Просрочка!A844,БД!$A$2:$C$1970,2,FALSE)</f>
        <v>#N/A</v>
      </c>
      <c r="C844" s="23"/>
      <c r="D844" s="23"/>
      <c r="E844" s="23"/>
      <c r="F844" s="23"/>
      <c r="G844" s="23"/>
    </row>
    <row r="845" spans="1:7" customFormat="1" hidden="1" x14ac:dyDescent="0.25">
      <c r="A845" s="23"/>
      <c r="B845" s="4" t="e">
        <f>VLOOKUP(Просрочка!A845,БД!$A$2:$C$1970,2,FALSE)</f>
        <v>#N/A</v>
      </c>
      <c r="C845" s="23"/>
      <c r="D845" s="23"/>
      <c r="E845" s="23"/>
      <c r="F845" s="23"/>
      <c r="G845" s="23"/>
    </row>
    <row r="846" spans="1:7" customFormat="1" hidden="1" x14ac:dyDescent="0.25">
      <c r="A846" s="23"/>
      <c r="B846" s="4" t="e">
        <f>VLOOKUP(Просрочка!A846,БД!$A$2:$C$1970,2,FALSE)</f>
        <v>#N/A</v>
      </c>
      <c r="C846" s="23"/>
      <c r="D846" s="23"/>
      <c r="E846" s="23"/>
      <c r="F846" s="23"/>
      <c r="G846" s="23"/>
    </row>
    <row r="847" spans="1:7" customFormat="1" hidden="1" x14ac:dyDescent="0.25">
      <c r="A847" s="23"/>
      <c r="B847" s="4" t="e">
        <f>VLOOKUP(Просрочка!A847,БД!$A$2:$C$1970,2,FALSE)</f>
        <v>#N/A</v>
      </c>
      <c r="C847" s="23"/>
      <c r="D847" s="23"/>
      <c r="E847" s="23"/>
      <c r="F847" s="23"/>
      <c r="G847" s="23"/>
    </row>
    <row r="848" spans="1:7" customFormat="1" hidden="1" x14ac:dyDescent="0.25">
      <c r="A848" s="23"/>
      <c r="B848" s="4" t="e">
        <f>VLOOKUP(Просрочка!A848,БД!$A$2:$C$1970,2,FALSE)</f>
        <v>#N/A</v>
      </c>
      <c r="C848" s="23"/>
      <c r="D848" s="23"/>
      <c r="E848" s="23"/>
      <c r="F848" s="23"/>
      <c r="G848" s="23"/>
    </row>
    <row r="849" spans="1:7" customFormat="1" hidden="1" x14ac:dyDescent="0.25">
      <c r="A849" s="23"/>
      <c r="B849" s="4" t="e">
        <f>VLOOKUP(Просрочка!A849,БД!$A$2:$C$1970,2,FALSE)</f>
        <v>#N/A</v>
      </c>
      <c r="C849" s="23"/>
      <c r="D849" s="23"/>
      <c r="E849" s="23"/>
      <c r="F849" s="23"/>
      <c r="G849" s="23"/>
    </row>
    <row r="850" spans="1:7" customFormat="1" hidden="1" x14ac:dyDescent="0.25">
      <c r="A850" s="23"/>
      <c r="B850" s="4" t="e">
        <f>VLOOKUP(Просрочка!A850,БД!$A$2:$C$1970,2,FALSE)</f>
        <v>#N/A</v>
      </c>
      <c r="C850" s="23"/>
      <c r="D850" s="23"/>
      <c r="E850" s="23"/>
      <c r="F850" s="23"/>
      <c r="G850" s="23"/>
    </row>
    <row r="851" spans="1:7" customFormat="1" hidden="1" x14ac:dyDescent="0.25">
      <c r="A851" s="23"/>
      <c r="B851" s="4" t="e">
        <f>VLOOKUP(Просрочка!A851,БД!$A$2:$C$1970,2,FALSE)</f>
        <v>#N/A</v>
      </c>
      <c r="C851" s="23"/>
      <c r="D851" s="23"/>
      <c r="E851" s="23"/>
      <c r="F851" s="23"/>
      <c r="G851" s="23"/>
    </row>
    <row r="852" spans="1:7" customFormat="1" hidden="1" x14ac:dyDescent="0.25">
      <c r="A852" s="23"/>
      <c r="B852" s="4" t="e">
        <f>VLOOKUP(Просрочка!A852,БД!$A$2:$C$1970,2,FALSE)</f>
        <v>#N/A</v>
      </c>
      <c r="C852" s="23"/>
      <c r="D852" s="23"/>
      <c r="E852" s="23"/>
      <c r="F852" s="23"/>
      <c r="G852" s="23"/>
    </row>
    <row r="853" spans="1:7" customFormat="1" hidden="1" x14ac:dyDescent="0.25">
      <c r="A853" s="23"/>
      <c r="B853" s="4" t="e">
        <f>VLOOKUP(Просрочка!A853,БД!$A$2:$C$1970,2,FALSE)</f>
        <v>#N/A</v>
      </c>
      <c r="C853" s="23"/>
      <c r="D853" s="23"/>
      <c r="E853" s="23"/>
      <c r="F853" s="23"/>
      <c r="G853" s="23"/>
    </row>
    <row r="854" spans="1:7" customFormat="1" hidden="1" x14ac:dyDescent="0.25">
      <c r="A854" s="23"/>
      <c r="B854" s="4" t="e">
        <f>VLOOKUP(Просрочка!A854,БД!$A$2:$C$1970,2,FALSE)</f>
        <v>#N/A</v>
      </c>
      <c r="C854" s="23"/>
      <c r="D854" s="23"/>
      <c r="E854" s="23"/>
      <c r="F854" s="23"/>
      <c r="G854" s="23"/>
    </row>
    <row r="855" spans="1:7" customFormat="1" hidden="1" x14ac:dyDescent="0.25">
      <c r="A855" s="23"/>
      <c r="B855" s="4" t="e">
        <f>VLOOKUP(Просрочка!A855,БД!$A$2:$C$1970,2,FALSE)</f>
        <v>#N/A</v>
      </c>
      <c r="C855" s="23"/>
      <c r="D855" s="23"/>
      <c r="E855" s="23"/>
      <c r="F855" s="23"/>
      <c r="G855" s="23"/>
    </row>
    <row r="856" spans="1:7" customFormat="1" hidden="1" x14ac:dyDescent="0.25">
      <c r="A856" s="23"/>
      <c r="B856" s="4" t="e">
        <f>VLOOKUP(Просрочка!A856,БД!$A$2:$C$1970,2,FALSE)</f>
        <v>#N/A</v>
      </c>
      <c r="C856" s="23"/>
      <c r="D856" s="23"/>
      <c r="E856" s="23"/>
      <c r="F856" s="23"/>
      <c r="G856" s="23"/>
    </row>
    <row r="857" spans="1:7" customFormat="1" hidden="1" x14ac:dyDescent="0.25">
      <c r="A857" s="23"/>
      <c r="B857" s="4" t="e">
        <f>VLOOKUP(Просрочка!A857,БД!$A$2:$C$1970,2,FALSE)</f>
        <v>#N/A</v>
      </c>
      <c r="C857" s="23"/>
      <c r="D857" s="23"/>
      <c r="E857" s="23"/>
      <c r="F857" s="23"/>
      <c r="G857" s="23"/>
    </row>
    <row r="858" spans="1:7" customFormat="1" hidden="1" x14ac:dyDescent="0.25">
      <c r="A858" s="23"/>
      <c r="B858" s="4" t="e">
        <f>VLOOKUP(Просрочка!A858,БД!$A$2:$C$1970,2,FALSE)</f>
        <v>#N/A</v>
      </c>
      <c r="C858" s="23"/>
      <c r="D858" s="23"/>
      <c r="E858" s="23"/>
      <c r="F858" s="23"/>
      <c r="G858" s="23"/>
    </row>
    <row r="859" spans="1:7" customFormat="1" hidden="1" x14ac:dyDescent="0.25">
      <c r="A859" s="23"/>
      <c r="B859" s="4" t="e">
        <f>VLOOKUP(Просрочка!A859,БД!$A$2:$C$1970,2,FALSE)</f>
        <v>#N/A</v>
      </c>
      <c r="C859" s="23"/>
      <c r="D859" s="23"/>
      <c r="E859" s="23"/>
      <c r="F859" s="23"/>
      <c r="G859" s="23"/>
    </row>
    <row r="860" spans="1:7" customFormat="1" hidden="1" x14ac:dyDescent="0.25">
      <c r="A860" s="23"/>
      <c r="B860" s="4" t="e">
        <f>VLOOKUP(Просрочка!A860,БД!$A$2:$C$1970,2,FALSE)</f>
        <v>#N/A</v>
      </c>
      <c r="C860" s="23"/>
      <c r="D860" s="23"/>
      <c r="E860" s="23"/>
      <c r="F860" s="23"/>
      <c r="G860" s="23"/>
    </row>
    <row r="861" spans="1:7" customFormat="1" hidden="1" x14ac:dyDescent="0.25">
      <c r="A861" s="23"/>
      <c r="B861" s="4" t="e">
        <f>VLOOKUP(Просрочка!A861,БД!$A$2:$C$1970,2,FALSE)</f>
        <v>#N/A</v>
      </c>
      <c r="C861" s="23"/>
      <c r="D861" s="23"/>
      <c r="E861" s="23"/>
      <c r="F861" s="23"/>
      <c r="G861" s="23"/>
    </row>
    <row r="862" spans="1:7" customFormat="1" hidden="1" x14ac:dyDescent="0.25">
      <c r="A862" s="23"/>
      <c r="B862" s="4" t="e">
        <f>VLOOKUP(Просрочка!A862,БД!$A$2:$C$1970,2,FALSE)</f>
        <v>#N/A</v>
      </c>
      <c r="C862" s="23"/>
      <c r="D862" s="23"/>
      <c r="E862" s="23"/>
      <c r="F862" s="23"/>
      <c r="G862" s="23"/>
    </row>
    <row r="863" spans="1:7" customFormat="1" hidden="1" x14ac:dyDescent="0.25">
      <c r="A863" s="23"/>
      <c r="B863" s="4" t="e">
        <f>VLOOKUP(Просрочка!A863,БД!$A$2:$C$1970,2,FALSE)</f>
        <v>#N/A</v>
      </c>
      <c r="C863" s="23"/>
      <c r="D863" s="23"/>
      <c r="E863" s="23"/>
      <c r="F863" s="23"/>
      <c r="G863" s="23"/>
    </row>
    <row r="864" spans="1:7" customFormat="1" hidden="1" x14ac:dyDescent="0.25">
      <c r="A864" s="23"/>
      <c r="B864" s="4" t="e">
        <f>VLOOKUP(Просрочка!A864,БД!$A$2:$C$1970,2,FALSE)</f>
        <v>#N/A</v>
      </c>
      <c r="C864" s="23"/>
      <c r="D864" s="23"/>
      <c r="E864" s="23"/>
      <c r="F864" s="23"/>
      <c r="G864" s="23"/>
    </row>
    <row r="865" spans="1:7" customFormat="1" hidden="1" x14ac:dyDescent="0.25">
      <c r="A865" s="23"/>
      <c r="B865" s="4" t="e">
        <f>VLOOKUP(Просрочка!A865,БД!$A$2:$C$1970,2,FALSE)</f>
        <v>#N/A</v>
      </c>
      <c r="C865" s="23"/>
      <c r="D865" s="23"/>
      <c r="E865" s="23"/>
      <c r="F865" s="23"/>
      <c r="G865" s="23"/>
    </row>
    <row r="866" spans="1:7" customFormat="1" hidden="1" x14ac:dyDescent="0.25">
      <c r="A866" s="23"/>
      <c r="B866" s="4" t="e">
        <f>VLOOKUP(Просрочка!A866,БД!$A$2:$C$1970,2,FALSE)</f>
        <v>#N/A</v>
      </c>
      <c r="C866" s="23"/>
      <c r="D866" s="23"/>
      <c r="E866" s="23"/>
      <c r="F866" s="23"/>
      <c r="G866" s="23"/>
    </row>
    <row r="867" spans="1:7" customFormat="1" hidden="1" x14ac:dyDescent="0.25">
      <c r="A867" s="23"/>
      <c r="B867" s="4" t="e">
        <f>VLOOKUP(Просрочка!A867,БД!$A$2:$C$1970,2,FALSE)</f>
        <v>#N/A</v>
      </c>
      <c r="C867" s="23"/>
      <c r="D867" s="23"/>
      <c r="E867" s="23"/>
      <c r="F867" s="23"/>
      <c r="G867" s="23"/>
    </row>
    <row r="868" spans="1:7" customFormat="1" hidden="1" x14ac:dyDescent="0.25">
      <c r="A868" s="23"/>
      <c r="B868" s="4" t="e">
        <f>VLOOKUP(Просрочка!A868,БД!$A$2:$C$1970,2,FALSE)</f>
        <v>#N/A</v>
      </c>
      <c r="C868" s="23"/>
      <c r="D868" s="23"/>
      <c r="E868" s="23"/>
      <c r="F868" s="23"/>
      <c r="G868" s="23"/>
    </row>
    <row r="869" spans="1:7" customFormat="1" hidden="1" x14ac:dyDescent="0.25">
      <c r="A869" s="23"/>
      <c r="B869" s="4" t="e">
        <f>VLOOKUP(Просрочка!A869,БД!$A$2:$C$1970,2,FALSE)</f>
        <v>#N/A</v>
      </c>
      <c r="C869" s="23"/>
      <c r="D869" s="23"/>
      <c r="E869" s="23"/>
      <c r="F869" s="23"/>
      <c r="G869" s="23"/>
    </row>
    <row r="870" spans="1:7" customFormat="1" hidden="1" x14ac:dyDescent="0.25">
      <c r="A870" s="23"/>
      <c r="B870" s="4" t="e">
        <f>VLOOKUP(Просрочка!A870,БД!$A$2:$C$1970,2,FALSE)</f>
        <v>#N/A</v>
      </c>
      <c r="C870" s="23"/>
      <c r="D870" s="23"/>
      <c r="E870" s="23"/>
      <c r="F870" s="23"/>
      <c r="G870" s="23"/>
    </row>
    <row r="871" spans="1:7" customFormat="1" hidden="1" x14ac:dyDescent="0.25">
      <c r="A871" s="23"/>
      <c r="B871" s="4" t="e">
        <f>VLOOKUP(Просрочка!A871,БД!$A$2:$C$1970,2,FALSE)</f>
        <v>#N/A</v>
      </c>
      <c r="C871" s="23"/>
      <c r="D871" s="23"/>
      <c r="E871" s="23"/>
      <c r="F871" s="23"/>
      <c r="G871" s="23"/>
    </row>
    <row r="872" spans="1:7" customFormat="1" hidden="1" x14ac:dyDescent="0.25">
      <c r="A872" s="23"/>
      <c r="B872" s="4" t="e">
        <f>VLOOKUP(Просрочка!A872,БД!$A$2:$C$1970,2,FALSE)</f>
        <v>#N/A</v>
      </c>
      <c r="C872" s="23"/>
      <c r="D872" s="23"/>
      <c r="E872" s="23"/>
      <c r="F872" s="23"/>
      <c r="G872" s="23"/>
    </row>
    <row r="873" spans="1:7" customFormat="1" hidden="1" x14ac:dyDescent="0.25">
      <c r="A873" s="23"/>
      <c r="B873" s="4" t="e">
        <f>VLOOKUP(Просрочка!A873,БД!$A$2:$C$1970,2,FALSE)</f>
        <v>#N/A</v>
      </c>
      <c r="C873" s="23"/>
      <c r="D873" s="23"/>
      <c r="E873" s="23"/>
      <c r="F873" s="23"/>
      <c r="G873" s="23"/>
    </row>
    <row r="874" spans="1:7" customFormat="1" hidden="1" x14ac:dyDescent="0.25">
      <c r="A874" s="23"/>
      <c r="B874" s="4" t="e">
        <f>VLOOKUP(Просрочка!A874,БД!$A$2:$C$1970,2,FALSE)</f>
        <v>#N/A</v>
      </c>
      <c r="C874" s="23"/>
      <c r="D874" s="23"/>
      <c r="E874" s="23"/>
      <c r="F874" s="23"/>
      <c r="G874" s="23"/>
    </row>
    <row r="875" spans="1:7" customFormat="1" hidden="1" x14ac:dyDescent="0.25">
      <c r="A875" s="23"/>
      <c r="B875" s="4" t="e">
        <f>VLOOKUP(Просрочка!A875,БД!$A$2:$C$1970,2,FALSE)</f>
        <v>#N/A</v>
      </c>
      <c r="C875" s="23"/>
      <c r="D875" s="23"/>
      <c r="E875" s="23"/>
      <c r="F875" s="23"/>
      <c r="G875" s="23"/>
    </row>
    <row r="876" spans="1:7" customFormat="1" hidden="1" x14ac:dyDescent="0.25">
      <c r="A876" s="23"/>
      <c r="B876" s="4" t="e">
        <f>VLOOKUP(Просрочка!A876,БД!$A$2:$C$1970,2,FALSE)</f>
        <v>#N/A</v>
      </c>
      <c r="C876" s="23"/>
      <c r="D876" s="23"/>
      <c r="E876" s="23"/>
      <c r="F876" s="23"/>
      <c r="G876" s="23"/>
    </row>
    <row r="877" spans="1:7" customFormat="1" hidden="1" x14ac:dyDescent="0.25">
      <c r="A877" s="23"/>
      <c r="B877" s="4" t="e">
        <f>VLOOKUP(Просрочка!A877,БД!$A$2:$C$1970,2,FALSE)</f>
        <v>#N/A</v>
      </c>
      <c r="C877" s="23"/>
      <c r="D877" s="23"/>
      <c r="E877" s="23"/>
      <c r="F877" s="23"/>
      <c r="G877" s="23"/>
    </row>
    <row r="878" spans="1:7" customFormat="1" hidden="1" x14ac:dyDescent="0.25">
      <c r="A878" s="23"/>
      <c r="B878" s="4" t="e">
        <f>VLOOKUP(Просрочка!A878,БД!$A$2:$C$1970,2,FALSE)</f>
        <v>#N/A</v>
      </c>
      <c r="C878" s="23"/>
      <c r="D878" s="23"/>
      <c r="E878" s="23"/>
      <c r="F878" s="23"/>
      <c r="G878" s="23"/>
    </row>
    <row r="879" spans="1:7" customFormat="1" hidden="1" x14ac:dyDescent="0.25">
      <c r="A879" s="23"/>
      <c r="B879" s="4" t="e">
        <f>VLOOKUP(Просрочка!A879,БД!$A$2:$C$1970,2,FALSE)</f>
        <v>#N/A</v>
      </c>
      <c r="C879" s="23"/>
      <c r="D879" s="23"/>
      <c r="E879" s="23"/>
      <c r="F879" s="23"/>
      <c r="G879" s="23"/>
    </row>
    <row r="880" spans="1:7" customFormat="1" hidden="1" x14ac:dyDescent="0.25">
      <c r="A880" s="23"/>
      <c r="B880" s="4" t="e">
        <f>VLOOKUP(Просрочка!A880,БД!$A$2:$C$1970,2,FALSE)</f>
        <v>#N/A</v>
      </c>
      <c r="C880" s="23"/>
      <c r="D880" s="23"/>
      <c r="E880" s="23"/>
      <c r="F880" s="23"/>
      <c r="G880" s="23"/>
    </row>
    <row r="881" spans="1:7" customFormat="1" hidden="1" x14ac:dyDescent="0.25">
      <c r="A881" s="23"/>
      <c r="B881" s="4" t="e">
        <f>VLOOKUP(Просрочка!A881,БД!$A$2:$C$1970,2,FALSE)</f>
        <v>#N/A</v>
      </c>
      <c r="C881" s="23"/>
      <c r="D881" s="23"/>
      <c r="E881" s="23"/>
      <c r="F881" s="23"/>
      <c r="G881" s="23"/>
    </row>
    <row r="882" spans="1:7" customFormat="1" hidden="1" x14ac:dyDescent="0.25">
      <c r="A882" s="23"/>
      <c r="B882" s="4" t="e">
        <f>VLOOKUP(Просрочка!A882,БД!$A$2:$C$1970,2,FALSE)</f>
        <v>#N/A</v>
      </c>
      <c r="C882" s="23"/>
      <c r="D882" s="23"/>
      <c r="E882" s="23"/>
      <c r="F882" s="23"/>
      <c r="G882" s="23"/>
    </row>
    <row r="883" spans="1:7" customFormat="1" hidden="1" x14ac:dyDescent="0.25">
      <c r="A883" s="23"/>
      <c r="B883" s="4" t="e">
        <f>VLOOKUP(Просрочка!A883,БД!$A$2:$C$1970,2,FALSE)</f>
        <v>#N/A</v>
      </c>
      <c r="C883" s="23"/>
      <c r="D883" s="23"/>
      <c r="E883" s="23"/>
      <c r="F883" s="23"/>
      <c r="G883" s="23"/>
    </row>
    <row r="884" spans="1:7" customFormat="1" hidden="1" x14ac:dyDescent="0.25">
      <c r="A884" s="23"/>
      <c r="B884" s="4" t="e">
        <f>VLOOKUP(Просрочка!A884,БД!$A$2:$C$1970,2,FALSE)</f>
        <v>#N/A</v>
      </c>
      <c r="C884" s="23"/>
      <c r="D884" s="23"/>
      <c r="E884" s="23"/>
      <c r="F884" s="23"/>
      <c r="G884" s="23"/>
    </row>
    <row r="885" spans="1:7" customFormat="1" hidden="1" x14ac:dyDescent="0.25">
      <c r="A885" s="23"/>
      <c r="B885" s="4" t="e">
        <f>VLOOKUP(Просрочка!A885,БД!$A$2:$C$1970,2,FALSE)</f>
        <v>#N/A</v>
      </c>
      <c r="C885" s="23"/>
      <c r="D885" s="23"/>
      <c r="E885" s="23"/>
      <c r="F885" s="23"/>
      <c r="G885" s="23"/>
    </row>
    <row r="886" spans="1:7" customFormat="1" hidden="1" x14ac:dyDescent="0.25">
      <c r="A886" s="23"/>
      <c r="B886" s="4" t="e">
        <f>VLOOKUP(Просрочка!A886,БД!$A$2:$C$1970,2,FALSE)</f>
        <v>#N/A</v>
      </c>
      <c r="C886" s="23"/>
      <c r="D886" s="23"/>
      <c r="E886" s="23"/>
      <c r="F886" s="23"/>
      <c r="G886" s="23"/>
    </row>
    <row r="887" spans="1:7" customFormat="1" hidden="1" x14ac:dyDescent="0.25">
      <c r="A887" s="23"/>
      <c r="B887" s="4" t="e">
        <f>VLOOKUP(Просрочка!A887,БД!$A$2:$C$1970,2,FALSE)</f>
        <v>#N/A</v>
      </c>
      <c r="C887" s="23"/>
      <c r="D887" s="23"/>
      <c r="E887" s="23"/>
      <c r="F887" s="23"/>
      <c r="G887" s="23"/>
    </row>
    <row r="888" spans="1:7" customFormat="1" hidden="1" x14ac:dyDescent="0.25">
      <c r="A888" s="23"/>
      <c r="B888" s="4" t="e">
        <f>VLOOKUP(Просрочка!A888,БД!$A$2:$C$1970,2,FALSE)</f>
        <v>#N/A</v>
      </c>
      <c r="C888" s="23"/>
      <c r="D888" s="23"/>
      <c r="E888" s="23"/>
      <c r="F888" s="23"/>
      <c r="G888" s="23"/>
    </row>
    <row r="889" spans="1:7" customFormat="1" hidden="1" x14ac:dyDescent="0.25">
      <c r="A889" s="23"/>
      <c r="B889" s="4" t="e">
        <f>VLOOKUP(Просрочка!A889,БД!$A$2:$C$1970,2,FALSE)</f>
        <v>#N/A</v>
      </c>
      <c r="C889" s="23"/>
      <c r="D889" s="23"/>
      <c r="E889" s="23"/>
      <c r="F889" s="23"/>
      <c r="G889" s="23"/>
    </row>
    <row r="890" spans="1:7" customFormat="1" hidden="1" x14ac:dyDescent="0.25">
      <c r="A890" s="23"/>
      <c r="B890" s="4" t="e">
        <f>VLOOKUP(Просрочка!A890,БД!$A$2:$C$1970,2,FALSE)</f>
        <v>#N/A</v>
      </c>
      <c r="C890" s="23"/>
      <c r="D890" s="23"/>
      <c r="E890" s="23"/>
      <c r="F890" s="23"/>
      <c r="G890" s="23"/>
    </row>
    <row r="891" spans="1:7" customFormat="1" hidden="1" x14ac:dyDescent="0.25">
      <c r="A891" s="23"/>
      <c r="B891" s="4" t="e">
        <f>VLOOKUP(Просрочка!A891,БД!$A$2:$C$1970,2,FALSE)</f>
        <v>#N/A</v>
      </c>
      <c r="C891" s="23"/>
      <c r="D891" s="23"/>
      <c r="E891" s="23"/>
      <c r="F891" s="23"/>
      <c r="G891" s="23"/>
    </row>
    <row r="892" spans="1:7" customFormat="1" hidden="1" x14ac:dyDescent="0.25">
      <c r="A892" s="23"/>
      <c r="B892" s="4" t="e">
        <f>VLOOKUP(Просрочка!A892,БД!$A$2:$C$1970,2,FALSE)</f>
        <v>#N/A</v>
      </c>
      <c r="C892" s="23"/>
      <c r="D892" s="23"/>
      <c r="E892" s="23"/>
      <c r="F892" s="23"/>
      <c r="G892" s="23"/>
    </row>
    <row r="893" spans="1:7" customFormat="1" hidden="1" x14ac:dyDescent="0.25">
      <c r="A893" s="23"/>
      <c r="B893" s="4" t="e">
        <f>VLOOKUP(Просрочка!A893,БД!$A$2:$C$1970,2,FALSE)</f>
        <v>#N/A</v>
      </c>
      <c r="C893" s="23"/>
      <c r="D893" s="23"/>
      <c r="E893" s="23"/>
      <c r="F893" s="23"/>
      <c r="G893" s="23"/>
    </row>
    <row r="894" spans="1:7" customFormat="1" hidden="1" x14ac:dyDescent="0.25">
      <c r="A894" s="23"/>
      <c r="B894" s="4" t="e">
        <f>VLOOKUP(Просрочка!A894,БД!$A$2:$C$1970,2,FALSE)</f>
        <v>#N/A</v>
      </c>
      <c r="C894" s="23"/>
      <c r="D894" s="23"/>
      <c r="E894" s="23"/>
      <c r="F894" s="23"/>
      <c r="G894" s="23"/>
    </row>
    <row r="895" spans="1:7" customFormat="1" hidden="1" x14ac:dyDescent="0.25">
      <c r="A895" s="23"/>
      <c r="B895" s="4" t="e">
        <f>VLOOKUP(Просрочка!A895,БД!$A$2:$C$1970,2,FALSE)</f>
        <v>#N/A</v>
      </c>
      <c r="C895" s="23"/>
      <c r="D895" s="23"/>
      <c r="E895" s="23"/>
      <c r="F895" s="23"/>
      <c r="G895" s="23"/>
    </row>
    <row r="896" spans="1:7" customFormat="1" hidden="1" x14ac:dyDescent="0.25">
      <c r="A896" s="23"/>
      <c r="B896" s="4" t="e">
        <f>VLOOKUP(Просрочка!A896,БД!$A$2:$C$1970,2,FALSE)</f>
        <v>#N/A</v>
      </c>
      <c r="C896" s="23"/>
      <c r="D896" s="23"/>
      <c r="E896" s="23"/>
      <c r="F896" s="23"/>
      <c r="G896" s="23"/>
    </row>
    <row r="897" spans="1:7" customFormat="1" hidden="1" x14ac:dyDescent="0.25">
      <c r="A897" s="23"/>
      <c r="B897" s="4" t="e">
        <f>VLOOKUP(Просрочка!A897,БД!$A$2:$C$1970,2,FALSE)</f>
        <v>#N/A</v>
      </c>
      <c r="C897" s="23"/>
      <c r="D897" s="23"/>
      <c r="E897" s="23"/>
      <c r="F897" s="23"/>
      <c r="G897" s="23"/>
    </row>
    <row r="898" spans="1:7" customFormat="1" hidden="1" x14ac:dyDescent="0.25">
      <c r="A898" s="23"/>
      <c r="B898" s="4" t="e">
        <f>VLOOKUP(Просрочка!A898,БД!$A$2:$C$1970,2,FALSE)</f>
        <v>#N/A</v>
      </c>
      <c r="C898" s="23"/>
      <c r="D898" s="23"/>
      <c r="E898" s="23"/>
      <c r="F898" s="23"/>
      <c r="G898" s="23"/>
    </row>
    <row r="899" spans="1:7" customFormat="1" hidden="1" x14ac:dyDescent="0.25">
      <c r="A899" s="23"/>
      <c r="B899" s="4" t="e">
        <f>VLOOKUP(Просрочка!A899,БД!$A$2:$C$1970,2,FALSE)</f>
        <v>#N/A</v>
      </c>
      <c r="C899" s="23"/>
      <c r="D899" s="23"/>
      <c r="E899" s="23"/>
      <c r="F899" s="23"/>
      <c r="G899" s="23"/>
    </row>
    <row r="900" spans="1:7" customFormat="1" hidden="1" x14ac:dyDescent="0.25">
      <c r="A900" s="23"/>
      <c r="B900" s="4" t="e">
        <f>VLOOKUP(Просрочка!A900,БД!$A$2:$C$1970,2,FALSE)</f>
        <v>#N/A</v>
      </c>
      <c r="C900" s="23"/>
      <c r="D900" s="23"/>
      <c r="E900" s="23"/>
      <c r="F900" s="23"/>
      <c r="G900" s="23"/>
    </row>
    <row r="901" spans="1:7" customFormat="1" hidden="1" x14ac:dyDescent="0.25">
      <c r="A901" s="23"/>
      <c r="B901" s="4" t="e">
        <f>VLOOKUP(Просрочка!A901,БД!$A$2:$C$1970,2,FALSE)</f>
        <v>#N/A</v>
      </c>
      <c r="C901" s="23"/>
      <c r="D901" s="23"/>
      <c r="E901" s="23"/>
      <c r="F901" s="23"/>
      <c r="G901" s="23"/>
    </row>
    <row r="902" spans="1:7" customFormat="1" hidden="1" x14ac:dyDescent="0.25">
      <c r="A902" s="23"/>
      <c r="B902" s="4" t="e">
        <f>VLOOKUP(Просрочка!A902,БД!$A$2:$C$1970,2,FALSE)</f>
        <v>#N/A</v>
      </c>
      <c r="C902" s="23"/>
      <c r="D902" s="23"/>
      <c r="E902" s="23"/>
      <c r="F902" s="23"/>
      <c r="G902" s="23"/>
    </row>
    <row r="903" spans="1:7" customFormat="1" hidden="1" x14ac:dyDescent="0.25">
      <c r="A903" s="23"/>
      <c r="B903" s="4" t="e">
        <f>VLOOKUP(Просрочка!A903,БД!$A$2:$C$1970,2,FALSE)</f>
        <v>#N/A</v>
      </c>
      <c r="C903" s="23"/>
      <c r="D903" s="23"/>
      <c r="E903" s="23"/>
      <c r="F903" s="23"/>
      <c r="G903" s="23"/>
    </row>
    <row r="904" spans="1:7" customFormat="1" hidden="1" x14ac:dyDescent="0.25">
      <c r="A904" s="23"/>
      <c r="B904" s="4" t="e">
        <f>VLOOKUP(Просрочка!A904,БД!$A$2:$C$1970,2,FALSE)</f>
        <v>#N/A</v>
      </c>
      <c r="C904" s="23"/>
      <c r="D904" s="23"/>
      <c r="E904" s="23"/>
      <c r="F904" s="23"/>
      <c r="G904" s="23"/>
    </row>
    <row r="905" spans="1:7" customFormat="1" hidden="1" x14ac:dyDescent="0.25">
      <c r="A905" s="23"/>
      <c r="B905" s="4" t="e">
        <f>VLOOKUP(Просрочка!A905,БД!$A$2:$C$1970,2,FALSE)</f>
        <v>#N/A</v>
      </c>
      <c r="C905" s="23"/>
      <c r="D905" s="23"/>
      <c r="E905" s="23"/>
      <c r="F905" s="23"/>
      <c r="G905" s="23"/>
    </row>
    <row r="906" spans="1:7" customFormat="1" hidden="1" x14ac:dyDescent="0.25">
      <c r="A906" s="23"/>
      <c r="B906" s="4" t="e">
        <f>VLOOKUP(Просрочка!A906,БД!$A$2:$C$1970,2,FALSE)</f>
        <v>#N/A</v>
      </c>
      <c r="C906" s="23"/>
      <c r="D906" s="23"/>
      <c r="E906" s="23"/>
      <c r="F906" s="23"/>
      <c r="G906" s="23"/>
    </row>
    <row r="907" spans="1:7" customFormat="1" hidden="1" x14ac:dyDescent="0.25">
      <c r="A907" s="23"/>
      <c r="B907" s="4" t="e">
        <f>VLOOKUP(Просрочка!A907,БД!$A$2:$C$1970,2,FALSE)</f>
        <v>#N/A</v>
      </c>
      <c r="C907" s="23"/>
      <c r="D907" s="23"/>
      <c r="E907" s="23"/>
      <c r="F907" s="23"/>
      <c r="G907" s="23"/>
    </row>
    <row r="908" spans="1:7" customFormat="1" hidden="1" x14ac:dyDescent="0.25">
      <c r="A908" s="23"/>
      <c r="B908" s="4" t="e">
        <f>VLOOKUP(Просрочка!A908,БД!$A$2:$C$1970,2,FALSE)</f>
        <v>#N/A</v>
      </c>
      <c r="C908" s="23"/>
      <c r="D908" s="23"/>
      <c r="E908" s="23"/>
      <c r="F908" s="23"/>
      <c r="G908" s="23"/>
    </row>
    <row r="909" spans="1:7" customFormat="1" hidden="1" x14ac:dyDescent="0.25">
      <c r="A909" s="23"/>
      <c r="B909" s="4" t="e">
        <f>VLOOKUP(Просрочка!A909,БД!$A$2:$C$1970,2,FALSE)</f>
        <v>#N/A</v>
      </c>
      <c r="C909" s="23"/>
      <c r="D909" s="23"/>
      <c r="E909" s="23"/>
      <c r="F909" s="23"/>
      <c r="G909" s="23"/>
    </row>
    <row r="910" spans="1:7" customFormat="1" hidden="1" x14ac:dyDescent="0.25">
      <c r="A910" s="23"/>
      <c r="B910" s="4" t="e">
        <f>VLOOKUP(Просрочка!A910,БД!$A$2:$C$1970,2,FALSE)</f>
        <v>#N/A</v>
      </c>
      <c r="C910" s="23"/>
      <c r="D910" s="23"/>
      <c r="E910" s="23"/>
      <c r="F910" s="23"/>
      <c r="G910" s="23"/>
    </row>
    <row r="911" spans="1:7" customFormat="1" hidden="1" x14ac:dyDescent="0.25">
      <c r="A911" s="23"/>
      <c r="B911" s="4" t="e">
        <f>VLOOKUP(Просрочка!A911,БД!$A$2:$C$1970,2,FALSE)</f>
        <v>#N/A</v>
      </c>
      <c r="C911" s="23"/>
      <c r="D911" s="23"/>
      <c r="E911" s="23"/>
      <c r="F911" s="23"/>
      <c r="G911" s="23"/>
    </row>
    <row r="912" spans="1:7" customFormat="1" hidden="1" x14ac:dyDescent="0.25">
      <c r="A912" s="23"/>
      <c r="B912" s="4" t="e">
        <f>VLOOKUP(Просрочка!A912,БД!$A$2:$C$1970,2,FALSE)</f>
        <v>#N/A</v>
      </c>
      <c r="C912" s="23"/>
      <c r="D912" s="23"/>
      <c r="E912" s="23"/>
      <c r="F912" s="23"/>
      <c r="G912" s="23"/>
    </row>
    <row r="913" spans="1:7" customFormat="1" hidden="1" x14ac:dyDescent="0.25">
      <c r="A913" s="23"/>
      <c r="B913" s="4" t="e">
        <f>VLOOKUP(Просрочка!A913,БД!$A$2:$C$1970,2,FALSE)</f>
        <v>#N/A</v>
      </c>
      <c r="C913" s="23"/>
      <c r="D913" s="23"/>
      <c r="E913" s="23"/>
      <c r="F913" s="23"/>
      <c r="G913" s="23"/>
    </row>
    <row r="914" spans="1:7" customFormat="1" hidden="1" x14ac:dyDescent="0.25">
      <c r="A914" s="23"/>
      <c r="B914" s="4" t="e">
        <f>VLOOKUP(Просрочка!A914,БД!$A$2:$C$1970,2,FALSE)</f>
        <v>#N/A</v>
      </c>
      <c r="C914" s="23"/>
      <c r="D914" s="23"/>
      <c r="E914" s="23"/>
      <c r="F914" s="23"/>
      <c r="G914" s="23"/>
    </row>
    <row r="915" spans="1:7" customFormat="1" hidden="1" x14ac:dyDescent="0.25">
      <c r="A915" s="23"/>
      <c r="B915" s="4" t="e">
        <f>VLOOKUP(Просрочка!A915,БД!$A$2:$C$1970,2,FALSE)</f>
        <v>#N/A</v>
      </c>
      <c r="C915" s="23"/>
      <c r="D915" s="23"/>
      <c r="E915" s="23"/>
      <c r="F915" s="23"/>
      <c r="G915" s="23"/>
    </row>
    <row r="916" spans="1:7" customFormat="1" hidden="1" x14ac:dyDescent="0.25">
      <c r="A916" s="23"/>
      <c r="B916" s="4" t="e">
        <f>VLOOKUP(Просрочка!A916,БД!$A$2:$C$1970,2,FALSE)</f>
        <v>#N/A</v>
      </c>
      <c r="C916" s="23"/>
      <c r="D916" s="23"/>
      <c r="E916" s="23"/>
      <c r="F916" s="23"/>
      <c r="G916" s="23"/>
    </row>
    <row r="917" spans="1:7" customFormat="1" hidden="1" x14ac:dyDescent="0.25">
      <c r="A917" s="23"/>
      <c r="B917" s="4" t="e">
        <f>VLOOKUP(Просрочка!A917,БД!$A$2:$C$1970,2,FALSE)</f>
        <v>#N/A</v>
      </c>
      <c r="C917" s="23"/>
      <c r="D917" s="23"/>
      <c r="E917" s="23"/>
      <c r="F917" s="23"/>
      <c r="G917" s="23"/>
    </row>
    <row r="918" spans="1:7" customFormat="1" hidden="1" x14ac:dyDescent="0.25">
      <c r="A918" s="23"/>
      <c r="B918" s="4" t="e">
        <f>VLOOKUP(Просрочка!A918,БД!$A$2:$C$1970,2,FALSE)</f>
        <v>#N/A</v>
      </c>
      <c r="C918" s="23"/>
      <c r="D918" s="23"/>
      <c r="E918" s="23"/>
      <c r="F918" s="23"/>
      <c r="G918" s="23"/>
    </row>
    <row r="919" spans="1:7" customFormat="1" hidden="1" x14ac:dyDescent="0.25">
      <c r="A919" s="23"/>
      <c r="B919" s="4" t="e">
        <f>VLOOKUP(Просрочка!A919,БД!$A$2:$C$1970,2,FALSE)</f>
        <v>#N/A</v>
      </c>
      <c r="C919" s="23"/>
      <c r="D919" s="23"/>
      <c r="E919" s="23"/>
      <c r="F919" s="23"/>
      <c r="G919" s="23"/>
    </row>
    <row r="920" spans="1:7" customFormat="1" hidden="1" x14ac:dyDescent="0.25">
      <c r="A920" s="23"/>
      <c r="B920" s="4" t="e">
        <f>VLOOKUP(Просрочка!A920,БД!$A$2:$C$1970,2,FALSE)</f>
        <v>#N/A</v>
      </c>
      <c r="C920" s="23"/>
      <c r="D920" s="23"/>
      <c r="E920" s="23"/>
      <c r="F920" s="23"/>
      <c r="G920" s="23"/>
    </row>
    <row r="921" spans="1:7" customFormat="1" hidden="1" x14ac:dyDescent="0.25">
      <c r="A921" s="23"/>
      <c r="B921" s="4" t="e">
        <f>VLOOKUP(Просрочка!A921,БД!$A$2:$C$1970,2,FALSE)</f>
        <v>#N/A</v>
      </c>
      <c r="C921" s="23"/>
      <c r="D921" s="23"/>
      <c r="E921" s="23"/>
      <c r="F921" s="23"/>
      <c r="G921" s="23"/>
    </row>
    <row r="922" spans="1:7" customFormat="1" hidden="1" x14ac:dyDescent="0.25">
      <c r="A922" s="23"/>
      <c r="B922" s="4" t="e">
        <f>VLOOKUP(Просрочка!A922,БД!$A$2:$C$1970,2,FALSE)</f>
        <v>#N/A</v>
      </c>
      <c r="C922" s="23"/>
      <c r="D922" s="23"/>
      <c r="E922" s="23"/>
      <c r="F922" s="23"/>
      <c r="G922" s="23"/>
    </row>
    <row r="923" spans="1:7" customFormat="1" hidden="1" x14ac:dyDescent="0.25">
      <c r="A923" s="23"/>
      <c r="B923" s="4" t="e">
        <f>VLOOKUP(Просрочка!A923,БД!$A$2:$C$1970,2,FALSE)</f>
        <v>#N/A</v>
      </c>
      <c r="C923" s="23"/>
      <c r="D923" s="23"/>
      <c r="E923" s="23"/>
      <c r="F923" s="23"/>
      <c r="G923" s="23"/>
    </row>
    <row r="924" spans="1:7" customFormat="1" hidden="1" x14ac:dyDescent="0.25">
      <c r="A924" s="23"/>
      <c r="B924" s="4" t="e">
        <f>VLOOKUP(Просрочка!A924,БД!$A$2:$C$1970,2,FALSE)</f>
        <v>#N/A</v>
      </c>
      <c r="C924" s="23"/>
      <c r="D924" s="23"/>
      <c r="E924" s="23"/>
      <c r="F924" s="23"/>
      <c r="G924" s="23"/>
    </row>
    <row r="925" spans="1:7" customFormat="1" hidden="1" x14ac:dyDescent="0.25">
      <c r="A925" s="23"/>
      <c r="B925" s="4" t="e">
        <f>VLOOKUP(Просрочка!A925,БД!$A$2:$C$1970,2,FALSE)</f>
        <v>#N/A</v>
      </c>
      <c r="C925" s="23"/>
      <c r="D925" s="23"/>
      <c r="E925" s="23"/>
      <c r="F925" s="23"/>
      <c r="G925" s="23"/>
    </row>
    <row r="926" spans="1:7" customFormat="1" hidden="1" x14ac:dyDescent="0.25">
      <c r="A926" s="23"/>
      <c r="B926" s="4" t="e">
        <f>VLOOKUP(Просрочка!A926,БД!$A$2:$C$1970,2,FALSE)</f>
        <v>#N/A</v>
      </c>
      <c r="C926" s="23"/>
      <c r="D926" s="23"/>
      <c r="E926" s="23"/>
      <c r="F926" s="23"/>
      <c r="G926" s="23"/>
    </row>
    <row r="927" spans="1:7" customFormat="1" hidden="1" x14ac:dyDescent="0.25">
      <c r="A927" s="23"/>
      <c r="B927" s="4" t="e">
        <f>VLOOKUP(Просрочка!A927,БД!$A$2:$C$1970,2,FALSE)</f>
        <v>#N/A</v>
      </c>
      <c r="C927" s="23"/>
      <c r="D927" s="23"/>
      <c r="E927" s="23"/>
      <c r="F927" s="23"/>
      <c r="G927" s="23"/>
    </row>
    <row r="928" spans="1:7" customFormat="1" hidden="1" x14ac:dyDescent="0.25">
      <c r="A928" s="23"/>
      <c r="B928" s="4" t="e">
        <f>VLOOKUP(Просрочка!A928,БД!$A$2:$C$1970,2,FALSE)</f>
        <v>#N/A</v>
      </c>
      <c r="C928" s="23"/>
      <c r="D928" s="23"/>
      <c r="E928" s="23"/>
      <c r="F928" s="23"/>
      <c r="G928" s="23"/>
    </row>
    <row r="929" spans="1:7" customFormat="1" hidden="1" x14ac:dyDescent="0.25">
      <c r="A929" s="23"/>
      <c r="B929" s="4" t="e">
        <f>VLOOKUP(Просрочка!A929,БД!$A$2:$C$1970,2,FALSE)</f>
        <v>#N/A</v>
      </c>
      <c r="C929" s="23"/>
      <c r="D929" s="23"/>
      <c r="E929" s="23"/>
      <c r="F929" s="23"/>
      <c r="G929" s="23"/>
    </row>
    <row r="930" spans="1:7" customFormat="1" hidden="1" x14ac:dyDescent="0.25">
      <c r="A930" s="23"/>
      <c r="B930" s="4" t="e">
        <f>VLOOKUP(Просрочка!A930,БД!$A$2:$C$1970,2,FALSE)</f>
        <v>#N/A</v>
      </c>
      <c r="C930" s="23"/>
      <c r="D930" s="23"/>
      <c r="E930" s="23"/>
      <c r="F930" s="23"/>
      <c r="G930" s="23"/>
    </row>
    <row r="931" spans="1:7" customFormat="1" hidden="1" x14ac:dyDescent="0.25">
      <c r="A931" s="23"/>
      <c r="B931" s="4" t="e">
        <f>VLOOKUP(Просрочка!A931,БД!$A$2:$C$1970,2,FALSE)</f>
        <v>#N/A</v>
      </c>
      <c r="C931" s="23"/>
      <c r="D931" s="23"/>
      <c r="E931" s="23"/>
      <c r="F931" s="23"/>
      <c r="G931" s="23"/>
    </row>
    <row r="932" spans="1:7" customFormat="1" hidden="1" x14ac:dyDescent="0.25">
      <c r="A932" s="23"/>
      <c r="B932" s="4" t="e">
        <f>VLOOKUP(Просрочка!A932,БД!$A$2:$C$1970,2,FALSE)</f>
        <v>#N/A</v>
      </c>
      <c r="C932" s="23"/>
      <c r="D932" s="23"/>
      <c r="E932" s="23"/>
      <c r="F932" s="23"/>
      <c r="G932" s="23"/>
    </row>
    <row r="933" spans="1:7" customFormat="1" hidden="1" x14ac:dyDescent="0.25">
      <c r="A933" s="23"/>
      <c r="B933" s="4" t="e">
        <f>VLOOKUP(Просрочка!A933,БД!$A$2:$C$1970,2,FALSE)</f>
        <v>#N/A</v>
      </c>
      <c r="C933" s="23"/>
      <c r="D933" s="23"/>
      <c r="E933" s="23"/>
      <c r="F933" s="23"/>
      <c r="G933" s="23"/>
    </row>
    <row r="934" spans="1:7" customFormat="1" hidden="1" x14ac:dyDescent="0.25">
      <c r="A934" s="23"/>
      <c r="B934" s="4" t="e">
        <f>VLOOKUP(Просрочка!A934,БД!$A$2:$C$1970,2,FALSE)</f>
        <v>#N/A</v>
      </c>
      <c r="C934" s="23"/>
      <c r="D934" s="23"/>
      <c r="E934" s="23"/>
      <c r="F934" s="23"/>
      <c r="G934" s="23"/>
    </row>
    <row r="935" spans="1:7" customFormat="1" hidden="1" x14ac:dyDescent="0.25">
      <c r="A935" s="23"/>
      <c r="B935" s="4" t="e">
        <f>VLOOKUP(Просрочка!A935,БД!$A$2:$C$1970,2,FALSE)</f>
        <v>#N/A</v>
      </c>
      <c r="C935" s="23"/>
      <c r="D935" s="23"/>
      <c r="E935" s="23"/>
      <c r="F935" s="23"/>
      <c r="G935" s="23"/>
    </row>
    <row r="936" spans="1:7" customFormat="1" hidden="1" x14ac:dyDescent="0.25">
      <c r="A936" s="23"/>
      <c r="B936" s="4" t="e">
        <f>VLOOKUP(Просрочка!A936,БД!$A$2:$C$1970,2,FALSE)</f>
        <v>#N/A</v>
      </c>
      <c r="C936" s="23"/>
      <c r="D936" s="23"/>
      <c r="E936" s="23"/>
      <c r="F936" s="23"/>
      <c r="G936" s="23"/>
    </row>
    <row r="937" spans="1:7" customFormat="1" hidden="1" x14ac:dyDescent="0.25">
      <c r="A937" s="23"/>
      <c r="B937" s="4" t="e">
        <f>VLOOKUP(Просрочка!A937,БД!$A$2:$C$1970,2,FALSE)</f>
        <v>#N/A</v>
      </c>
      <c r="C937" s="23"/>
      <c r="D937" s="23"/>
      <c r="E937" s="23"/>
      <c r="F937" s="23"/>
      <c r="G937" s="23"/>
    </row>
    <row r="938" spans="1:7" customFormat="1" hidden="1" x14ac:dyDescent="0.25">
      <c r="A938" s="23"/>
      <c r="B938" s="4" t="e">
        <f>VLOOKUP(Просрочка!A938,БД!$A$2:$C$1970,2,FALSE)</f>
        <v>#N/A</v>
      </c>
      <c r="C938" s="23"/>
      <c r="D938" s="23"/>
      <c r="E938" s="23"/>
      <c r="F938" s="23"/>
      <c r="G938" s="23"/>
    </row>
    <row r="939" spans="1:7" customFormat="1" hidden="1" x14ac:dyDescent="0.25">
      <c r="A939" s="23"/>
      <c r="B939" s="4" t="e">
        <f>VLOOKUP(Просрочка!A939,БД!$A$2:$C$1970,2,FALSE)</f>
        <v>#N/A</v>
      </c>
      <c r="C939" s="23"/>
      <c r="D939" s="23"/>
      <c r="E939" s="23"/>
      <c r="F939" s="23"/>
      <c r="G939" s="23"/>
    </row>
    <row r="940" spans="1:7" customFormat="1" hidden="1" x14ac:dyDescent="0.25">
      <c r="A940" s="23"/>
      <c r="B940" s="4" t="e">
        <f>VLOOKUP(Просрочка!A940,БД!$A$2:$C$1970,2,FALSE)</f>
        <v>#N/A</v>
      </c>
      <c r="C940" s="23"/>
      <c r="D940" s="23"/>
      <c r="E940" s="23"/>
      <c r="F940" s="23"/>
      <c r="G940" s="23"/>
    </row>
    <row r="941" spans="1:7" customFormat="1" hidden="1" x14ac:dyDescent="0.25">
      <c r="A941" s="23"/>
      <c r="B941" s="4" t="e">
        <f>VLOOKUP(Просрочка!A941,БД!$A$2:$C$1970,2,FALSE)</f>
        <v>#N/A</v>
      </c>
      <c r="C941" s="23"/>
      <c r="D941" s="23"/>
      <c r="E941" s="23"/>
      <c r="F941" s="23"/>
      <c r="G941" s="23"/>
    </row>
    <row r="942" spans="1:7" customFormat="1" hidden="1" x14ac:dyDescent="0.25">
      <c r="A942" s="23"/>
      <c r="B942" s="4" t="e">
        <f>VLOOKUP(Просрочка!A942,БД!$A$2:$C$1970,2,FALSE)</f>
        <v>#N/A</v>
      </c>
      <c r="C942" s="23"/>
      <c r="D942" s="23"/>
      <c r="E942" s="23"/>
      <c r="F942" s="23"/>
      <c r="G942" s="23"/>
    </row>
    <row r="943" spans="1:7" customFormat="1" hidden="1" x14ac:dyDescent="0.25">
      <c r="A943" s="23"/>
      <c r="B943" s="4" t="e">
        <f>VLOOKUP(Просрочка!A943,БД!$A$2:$C$1970,2,FALSE)</f>
        <v>#N/A</v>
      </c>
      <c r="C943" s="23"/>
      <c r="D943" s="23"/>
      <c r="E943" s="23"/>
      <c r="F943" s="23"/>
      <c r="G943" s="23"/>
    </row>
    <row r="944" spans="1:7" customFormat="1" hidden="1" x14ac:dyDescent="0.25">
      <c r="A944" s="23"/>
      <c r="B944" s="4" t="e">
        <f>VLOOKUP(Просрочка!A944,БД!$A$2:$C$1970,2,FALSE)</f>
        <v>#N/A</v>
      </c>
      <c r="C944" s="23"/>
      <c r="D944" s="23"/>
      <c r="E944" s="23"/>
      <c r="F944" s="23"/>
      <c r="G944" s="23"/>
    </row>
    <row r="945" spans="1:7" customFormat="1" hidden="1" x14ac:dyDescent="0.25">
      <c r="A945" s="23"/>
      <c r="B945" s="4" t="e">
        <f>VLOOKUP(Просрочка!A945,БД!$A$2:$C$1970,2,FALSE)</f>
        <v>#N/A</v>
      </c>
      <c r="C945" s="23"/>
      <c r="D945" s="23"/>
      <c r="E945" s="23"/>
      <c r="F945" s="23"/>
      <c r="G945" s="23"/>
    </row>
    <row r="946" spans="1:7" customFormat="1" hidden="1" x14ac:dyDescent="0.25">
      <c r="A946" s="23"/>
      <c r="B946" s="4" t="e">
        <f>VLOOKUP(Просрочка!A946,БД!$A$2:$C$1970,2,FALSE)</f>
        <v>#N/A</v>
      </c>
      <c r="C946" s="23"/>
      <c r="D946" s="23"/>
      <c r="E946" s="23"/>
      <c r="F946" s="23"/>
      <c r="G946" s="23"/>
    </row>
    <row r="947" spans="1:7" customFormat="1" hidden="1" x14ac:dyDescent="0.25">
      <c r="A947" s="23"/>
      <c r="B947" s="4" t="e">
        <f>VLOOKUP(Просрочка!A947,БД!$A$2:$C$1970,2,FALSE)</f>
        <v>#N/A</v>
      </c>
      <c r="C947" s="23"/>
      <c r="D947" s="23"/>
      <c r="E947" s="23"/>
      <c r="F947" s="23"/>
      <c r="G947" s="23"/>
    </row>
    <row r="948" spans="1:7" customFormat="1" hidden="1" x14ac:dyDescent="0.25">
      <c r="A948" s="23"/>
      <c r="B948" s="4" t="e">
        <f>VLOOKUP(Просрочка!A948,БД!$A$2:$C$1970,2,FALSE)</f>
        <v>#N/A</v>
      </c>
      <c r="C948" s="23"/>
      <c r="D948" s="23"/>
      <c r="E948" s="23"/>
      <c r="F948" s="23"/>
      <c r="G948" s="23"/>
    </row>
    <row r="949" spans="1:7" customFormat="1" hidden="1" x14ac:dyDescent="0.25">
      <c r="A949" s="23"/>
      <c r="B949" s="4" t="e">
        <f>VLOOKUP(Просрочка!A949,БД!$A$2:$C$1970,2,FALSE)</f>
        <v>#N/A</v>
      </c>
      <c r="C949" s="23"/>
      <c r="D949" s="23"/>
      <c r="E949" s="23"/>
      <c r="F949" s="23"/>
      <c r="G949" s="23"/>
    </row>
    <row r="950" spans="1:7" customFormat="1" hidden="1" x14ac:dyDescent="0.25">
      <c r="A950" s="23"/>
      <c r="B950" s="4" t="e">
        <f>VLOOKUP(Просрочка!A950,БД!$A$2:$C$1970,2,FALSE)</f>
        <v>#N/A</v>
      </c>
      <c r="C950" s="23"/>
      <c r="D950" s="23"/>
      <c r="E950" s="23"/>
      <c r="F950" s="23"/>
      <c r="G950" s="23"/>
    </row>
    <row r="951" spans="1:7" customFormat="1" hidden="1" x14ac:dyDescent="0.25">
      <c r="A951" s="23"/>
      <c r="B951" s="4" t="e">
        <f>VLOOKUP(Просрочка!A951,БД!$A$2:$C$1970,2,FALSE)</f>
        <v>#N/A</v>
      </c>
      <c r="C951" s="23"/>
      <c r="D951" s="23"/>
      <c r="E951" s="23"/>
      <c r="F951" s="23"/>
      <c r="G951" s="23"/>
    </row>
    <row r="952" spans="1:7" customFormat="1" hidden="1" x14ac:dyDescent="0.25">
      <c r="A952" s="23"/>
      <c r="B952" s="4" t="e">
        <f>VLOOKUP(Просрочка!A952,БД!$A$2:$C$1970,2,FALSE)</f>
        <v>#N/A</v>
      </c>
      <c r="C952" s="23"/>
      <c r="D952" s="23"/>
      <c r="E952" s="23"/>
      <c r="F952" s="23"/>
      <c r="G952" s="23"/>
    </row>
    <row r="953" spans="1:7" customFormat="1" hidden="1" x14ac:dyDescent="0.25">
      <c r="A953" s="23"/>
      <c r="B953" s="4" t="e">
        <f>VLOOKUP(Просрочка!A953,БД!$A$2:$C$1970,2,FALSE)</f>
        <v>#N/A</v>
      </c>
      <c r="C953" s="23"/>
      <c r="D953" s="23"/>
      <c r="E953" s="23"/>
      <c r="F953" s="23"/>
      <c r="G953" s="23"/>
    </row>
    <row r="954" spans="1:7" customFormat="1" hidden="1" x14ac:dyDescent="0.25">
      <c r="A954" s="23"/>
      <c r="B954" s="4" t="e">
        <f>VLOOKUP(Просрочка!A954,БД!$A$2:$C$1970,2,FALSE)</f>
        <v>#N/A</v>
      </c>
      <c r="C954" s="23"/>
      <c r="D954" s="23"/>
      <c r="E954" s="23"/>
      <c r="F954" s="23"/>
      <c r="G954" s="23"/>
    </row>
    <row r="955" spans="1:7" customFormat="1" hidden="1" x14ac:dyDescent="0.25">
      <c r="A955" s="23"/>
      <c r="B955" s="4" t="e">
        <f>VLOOKUP(Просрочка!A955,БД!$A$2:$C$1970,2,FALSE)</f>
        <v>#N/A</v>
      </c>
      <c r="C955" s="23"/>
      <c r="D955" s="23"/>
      <c r="E955" s="23"/>
      <c r="F955" s="23"/>
      <c r="G955" s="23"/>
    </row>
    <row r="956" spans="1:7" customFormat="1" hidden="1" x14ac:dyDescent="0.25">
      <c r="A956" s="23"/>
      <c r="B956" s="4" t="e">
        <f>VLOOKUP(Просрочка!A956,БД!$A$2:$C$1970,2,FALSE)</f>
        <v>#N/A</v>
      </c>
      <c r="C956" s="23"/>
      <c r="D956" s="23"/>
      <c r="E956" s="23"/>
      <c r="F956" s="23"/>
      <c r="G956" s="23"/>
    </row>
    <row r="957" spans="1:7" customFormat="1" hidden="1" x14ac:dyDescent="0.25">
      <c r="A957" s="23"/>
      <c r="B957" s="4" t="e">
        <f>VLOOKUP(Просрочка!A957,БД!$A$2:$C$1970,2,FALSE)</f>
        <v>#N/A</v>
      </c>
      <c r="C957" s="23"/>
      <c r="D957" s="23"/>
      <c r="E957" s="23"/>
      <c r="F957" s="23"/>
      <c r="G957" s="23"/>
    </row>
    <row r="958" spans="1:7" customFormat="1" hidden="1" x14ac:dyDescent="0.25">
      <c r="A958" s="23"/>
      <c r="B958" s="4" t="e">
        <f>VLOOKUP(Просрочка!A958,БД!$A$2:$C$1970,2,FALSE)</f>
        <v>#N/A</v>
      </c>
      <c r="C958" s="23"/>
      <c r="D958" s="23"/>
      <c r="E958" s="23"/>
      <c r="F958" s="23"/>
      <c r="G958" s="23"/>
    </row>
    <row r="959" spans="1:7" customFormat="1" hidden="1" x14ac:dyDescent="0.25">
      <c r="A959" s="23"/>
      <c r="B959" s="4" t="e">
        <f>VLOOKUP(Просрочка!A959,БД!$A$2:$C$1970,2,FALSE)</f>
        <v>#N/A</v>
      </c>
      <c r="C959" s="23"/>
      <c r="D959" s="23"/>
      <c r="E959" s="23"/>
      <c r="F959" s="23"/>
      <c r="G959" s="23"/>
    </row>
    <row r="960" spans="1:7" customFormat="1" hidden="1" x14ac:dyDescent="0.25">
      <c r="A960" s="23"/>
      <c r="B960" s="4" t="e">
        <f>VLOOKUP(Просрочка!A960,БД!$A$2:$C$1970,2,FALSE)</f>
        <v>#N/A</v>
      </c>
      <c r="C960" s="23"/>
      <c r="D960" s="23"/>
      <c r="E960" s="23"/>
      <c r="F960" s="23"/>
      <c r="G960" s="23"/>
    </row>
    <row r="961" spans="1:7" customFormat="1" hidden="1" x14ac:dyDescent="0.25">
      <c r="A961" s="23"/>
      <c r="B961" s="4" t="e">
        <f>VLOOKUP(Просрочка!A961,БД!$A$2:$C$1970,2,FALSE)</f>
        <v>#N/A</v>
      </c>
      <c r="C961" s="23"/>
      <c r="D961" s="23"/>
      <c r="E961" s="23"/>
      <c r="F961" s="23"/>
      <c r="G961" s="23"/>
    </row>
    <row r="962" spans="1:7" customFormat="1" hidden="1" x14ac:dyDescent="0.25">
      <c r="A962" s="23"/>
      <c r="B962" s="4" t="e">
        <f>VLOOKUP(Просрочка!A962,БД!$A$2:$C$1970,2,FALSE)</f>
        <v>#N/A</v>
      </c>
      <c r="C962" s="23"/>
      <c r="D962" s="23"/>
      <c r="E962" s="23"/>
      <c r="F962" s="23"/>
      <c r="G962" s="23"/>
    </row>
    <row r="963" spans="1:7" customFormat="1" hidden="1" x14ac:dyDescent="0.25">
      <c r="A963" s="23"/>
      <c r="B963" s="4" t="e">
        <f>VLOOKUP(Просрочка!A963,БД!$A$2:$C$1970,2,FALSE)</f>
        <v>#N/A</v>
      </c>
      <c r="C963" s="23"/>
      <c r="D963" s="23"/>
      <c r="E963" s="23"/>
      <c r="F963" s="23"/>
      <c r="G963" s="23"/>
    </row>
    <row r="964" spans="1:7" customFormat="1" hidden="1" x14ac:dyDescent="0.25">
      <c r="A964" s="23"/>
      <c r="B964" s="4" t="e">
        <f>VLOOKUP(Просрочка!A964,БД!$A$2:$C$1970,2,FALSE)</f>
        <v>#N/A</v>
      </c>
      <c r="C964" s="23"/>
      <c r="D964" s="23"/>
      <c r="E964" s="23"/>
      <c r="F964" s="23"/>
      <c r="G964" s="23"/>
    </row>
    <row r="965" spans="1:7" customFormat="1" hidden="1" x14ac:dyDescent="0.25">
      <c r="A965" s="23"/>
      <c r="B965" s="4" t="e">
        <f>VLOOKUP(Просрочка!A965,БД!$A$2:$C$1970,2,FALSE)</f>
        <v>#N/A</v>
      </c>
      <c r="C965" s="23"/>
      <c r="D965" s="23"/>
      <c r="E965" s="23"/>
      <c r="F965" s="23"/>
      <c r="G965" s="23"/>
    </row>
    <row r="966" spans="1:7" customFormat="1" hidden="1" x14ac:dyDescent="0.25">
      <c r="A966" s="23"/>
      <c r="B966" s="4" t="e">
        <f>VLOOKUP(Просрочка!A966,БД!$A$2:$C$1970,2,FALSE)</f>
        <v>#N/A</v>
      </c>
      <c r="C966" s="23"/>
      <c r="D966" s="23"/>
      <c r="E966" s="23"/>
      <c r="F966" s="23"/>
      <c r="G966" s="23"/>
    </row>
    <row r="967" spans="1:7" customFormat="1" hidden="1" x14ac:dyDescent="0.25">
      <c r="A967" s="23"/>
      <c r="B967" s="4" t="e">
        <f>VLOOKUP(Просрочка!A967,БД!$A$2:$C$1970,2,FALSE)</f>
        <v>#N/A</v>
      </c>
      <c r="C967" s="23"/>
      <c r="D967" s="23"/>
      <c r="E967" s="23"/>
      <c r="F967" s="23"/>
      <c r="G967" s="23"/>
    </row>
    <row r="968" spans="1:7" customFormat="1" hidden="1" x14ac:dyDescent="0.25">
      <c r="A968" s="23"/>
      <c r="B968" s="4" t="e">
        <f>VLOOKUP(Просрочка!A968,БД!$A$2:$C$1970,2,FALSE)</f>
        <v>#N/A</v>
      </c>
      <c r="C968" s="23"/>
      <c r="D968" s="23"/>
      <c r="E968" s="23"/>
      <c r="F968" s="23"/>
      <c r="G968" s="23"/>
    </row>
    <row r="969" spans="1:7" customFormat="1" hidden="1" x14ac:dyDescent="0.25">
      <c r="A969" s="23"/>
      <c r="B969" s="4" t="e">
        <f>VLOOKUP(Просрочка!A969,БД!$A$2:$C$1970,2,FALSE)</f>
        <v>#N/A</v>
      </c>
      <c r="C969" s="23"/>
      <c r="D969" s="23"/>
      <c r="E969" s="23"/>
      <c r="F969" s="23"/>
      <c r="G969" s="23"/>
    </row>
    <row r="970" spans="1:7" customFormat="1" hidden="1" x14ac:dyDescent="0.25">
      <c r="A970" s="23"/>
      <c r="B970" s="4" t="e">
        <f>VLOOKUP(Просрочка!A970,БД!$A$2:$C$1970,2,FALSE)</f>
        <v>#N/A</v>
      </c>
      <c r="C970" s="23"/>
      <c r="D970" s="23"/>
      <c r="E970" s="23"/>
      <c r="F970" s="23"/>
      <c r="G970" s="23"/>
    </row>
    <row r="971" spans="1:7" customFormat="1" hidden="1" x14ac:dyDescent="0.25">
      <c r="A971" s="23"/>
      <c r="B971" s="4" t="e">
        <f>VLOOKUP(Просрочка!A971,БД!$A$2:$C$1970,2,FALSE)</f>
        <v>#N/A</v>
      </c>
      <c r="C971" s="23"/>
      <c r="D971" s="23"/>
      <c r="E971" s="23"/>
      <c r="F971" s="23"/>
      <c r="G971" s="23"/>
    </row>
    <row r="972" spans="1:7" customFormat="1" hidden="1" x14ac:dyDescent="0.25">
      <c r="A972" s="23"/>
      <c r="B972" s="4" t="e">
        <f>VLOOKUP(Просрочка!A972,БД!$A$2:$C$1970,2,FALSE)</f>
        <v>#N/A</v>
      </c>
      <c r="C972" s="23"/>
      <c r="D972" s="23"/>
      <c r="E972" s="23"/>
      <c r="F972" s="23"/>
      <c r="G972" s="23"/>
    </row>
    <row r="973" spans="1:7" customFormat="1" hidden="1" x14ac:dyDescent="0.25">
      <c r="A973" s="23"/>
      <c r="B973" s="4" t="e">
        <f>VLOOKUP(Просрочка!A973,БД!$A$2:$C$1970,2,FALSE)</f>
        <v>#N/A</v>
      </c>
      <c r="C973" s="23"/>
      <c r="D973" s="23"/>
      <c r="E973" s="23"/>
      <c r="F973" s="23"/>
      <c r="G973" s="23"/>
    </row>
    <row r="974" spans="1:7" customFormat="1" hidden="1" x14ac:dyDescent="0.25">
      <c r="A974" s="23"/>
      <c r="B974" s="4" t="e">
        <f>VLOOKUP(Просрочка!A974,БД!$A$2:$C$1970,2,FALSE)</f>
        <v>#N/A</v>
      </c>
      <c r="C974" s="23"/>
      <c r="D974" s="23"/>
      <c r="E974" s="23"/>
      <c r="F974" s="23"/>
      <c r="G974" s="23"/>
    </row>
    <row r="975" spans="1:7" customFormat="1" hidden="1" x14ac:dyDescent="0.25">
      <c r="A975" s="23"/>
      <c r="B975" s="4" t="e">
        <f>VLOOKUP(Просрочка!A975,БД!$A$2:$C$1970,2,FALSE)</f>
        <v>#N/A</v>
      </c>
      <c r="C975" s="23"/>
      <c r="D975" s="23"/>
      <c r="E975" s="23"/>
      <c r="F975" s="23"/>
      <c r="G975" s="23"/>
    </row>
    <row r="976" spans="1:7" customFormat="1" hidden="1" x14ac:dyDescent="0.25">
      <c r="A976" s="23"/>
      <c r="B976" s="4" t="e">
        <f>VLOOKUP(Просрочка!A976,БД!$A$2:$C$1970,2,FALSE)</f>
        <v>#N/A</v>
      </c>
      <c r="C976" s="23"/>
      <c r="D976" s="23"/>
      <c r="E976" s="23"/>
      <c r="F976" s="23"/>
      <c r="G976" s="23"/>
    </row>
    <row r="977" spans="1:7" customFormat="1" hidden="1" x14ac:dyDescent="0.25">
      <c r="A977" s="23"/>
      <c r="B977" s="4" t="e">
        <f>VLOOKUP(Просрочка!A977,БД!$A$2:$C$1970,2,FALSE)</f>
        <v>#N/A</v>
      </c>
      <c r="C977" s="23"/>
      <c r="D977" s="23"/>
      <c r="E977" s="23"/>
      <c r="F977" s="23"/>
      <c r="G977" s="23"/>
    </row>
    <row r="978" spans="1:7" customFormat="1" hidden="1" x14ac:dyDescent="0.25">
      <c r="A978" s="23"/>
      <c r="B978" s="4" t="e">
        <f>VLOOKUP(Просрочка!A978,БД!$A$2:$C$1970,2,FALSE)</f>
        <v>#N/A</v>
      </c>
      <c r="C978" s="23"/>
      <c r="D978" s="23"/>
      <c r="E978" s="23"/>
      <c r="F978" s="23"/>
      <c r="G978" s="23"/>
    </row>
    <row r="979" spans="1:7" customFormat="1" hidden="1" x14ac:dyDescent="0.25">
      <c r="A979" s="23"/>
      <c r="B979" s="4" t="e">
        <f>VLOOKUP(Просрочка!A979,БД!$A$2:$C$1970,2,FALSE)</f>
        <v>#N/A</v>
      </c>
      <c r="C979" s="23"/>
      <c r="D979" s="23"/>
      <c r="E979" s="23"/>
      <c r="F979" s="23"/>
      <c r="G979" s="23"/>
    </row>
    <row r="980" spans="1:7" customFormat="1" hidden="1" x14ac:dyDescent="0.25">
      <c r="A980" s="23"/>
      <c r="B980" s="4" t="e">
        <f>VLOOKUP(Просрочка!A980,БД!$A$2:$C$1970,2,FALSE)</f>
        <v>#N/A</v>
      </c>
      <c r="C980" s="23"/>
      <c r="D980" s="23"/>
      <c r="E980" s="23"/>
      <c r="F980" s="23"/>
      <c r="G980" s="23"/>
    </row>
    <row r="981" spans="1:7" customFormat="1" hidden="1" x14ac:dyDescent="0.25">
      <c r="A981" s="23"/>
      <c r="B981" s="4" t="e">
        <f>VLOOKUP(Просрочка!A981,БД!$A$2:$C$1970,2,FALSE)</f>
        <v>#N/A</v>
      </c>
      <c r="C981" s="23"/>
      <c r="D981" s="23"/>
      <c r="E981" s="23"/>
      <c r="F981" s="23"/>
      <c r="G981" s="23"/>
    </row>
    <row r="982" spans="1:7" customFormat="1" hidden="1" x14ac:dyDescent="0.25">
      <c r="A982" s="23"/>
      <c r="B982" s="4" t="e">
        <f>VLOOKUP(Просрочка!A982,БД!$A$2:$C$1970,2,FALSE)</f>
        <v>#N/A</v>
      </c>
      <c r="C982" s="23"/>
      <c r="D982" s="23"/>
      <c r="E982" s="23"/>
      <c r="F982" s="23"/>
      <c r="G982" s="23"/>
    </row>
    <row r="983" spans="1:7" customFormat="1" hidden="1" x14ac:dyDescent="0.25">
      <c r="A983" s="23"/>
      <c r="B983" s="4" t="e">
        <f>VLOOKUP(Просрочка!A983,БД!$A$2:$C$1970,2,FALSE)</f>
        <v>#N/A</v>
      </c>
      <c r="C983" s="23"/>
      <c r="D983" s="23"/>
      <c r="E983" s="23"/>
      <c r="F983" s="23"/>
      <c r="G983" s="23"/>
    </row>
    <row r="984" spans="1:7" customFormat="1" hidden="1" x14ac:dyDescent="0.25">
      <c r="A984" s="23"/>
      <c r="B984" s="4" t="e">
        <f>VLOOKUP(Просрочка!A984,БД!$A$2:$C$1970,2,FALSE)</f>
        <v>#N/A</v>
      </c>
      <c r="C984" s="23"/>
      <c r="D984" s="23"/>
      <c r="E984" s="23"/>
      <c r="F984" s="23"/>
      <c r="G984" s="23"/>
    </row>
    <row r="985" spans="1:7" customFormat="1" hidden="1" x14ac:dyDescent="0.25">
      <c r="A985" s="23"/>
      <c r="B985" s="4" t="e">
        <f>VLOOKUP(Просрочка!A985,БД!$A$2:$C$1970,2,FALSE)</f>
        <v>#N/A</v>
      </c>
      <c r="C985" s="23"/>
      <c r="D985" s="23"/>
      <c r="E985" s="23"/>
      <c r="F985" s="23"/>
      <c r="G985" s="23"/>
    </row>
    <row r="986" spans="1:7" customFormat="1" hidden="1" x14ac:dyDescent="0.25">
      <c r="A986" s="23"/>
      <c r="B986" s="4" t="e">
        <f>VLOOKUP(Просрочка!A986,БД!$A$2:$C$1970,2,FALSE)</f>
        <v>#N/A</v>
      </c>
      <c r="C986" s="23"/>
      <c r="D986" s="23"/>
      <c r="E986" s="23"/>
      <c r="F986" s="23"/>
      <c r="G986" s="23"/>
    </row>
    <row r="987" spans="1:7" customFormat="1" hidden="1" x14ac:dyDescent="0.25">
      <c r="A987" s="23"/>
      <c r="B987" s="4" t="e">
        <f>VLOOKUP(Просрочка!A987,БД!$A$2:$C$1970,2,FALSE)</f>
        <v>#N/A</v>
      </c>
      <c r="C987" s="23"/>
      <c r="D987" s="23"/>
      <c r="E987" s="23"/>
      <c r="F987" s="23"/>
      <c r="G987" s="23"/>
    </row>
    <row r="988" spans="1:7" customFormat="1" hidden="1" x14ac:dyDescent="0.25">
      <c r="A988" s="23"/>
      <c r="B988" s="4" t="e">
        <f>VLOOKUP(Просрочка!A988,БД!$A$2:$C$1970,2,FALSE)</f>
        <v>#N/A</v>
      </c>
      <c r="C988" s="23"/>
      <c r="D988" s="23"/>
      <c r="E988" s="23"/>
      <c r="F988" s="23"/>
      <c r="G988" s="23"/>
    </row>
    <row r="989" spans="1:7" customFormat="1" hidden="1" x14ac:dyDescent="0.25">
      <c r="A989" s="23"/>
      <c r="B989" s="4" t="e">
        <f>VLOOKUP(Просрочка!A989,БД!$A$2:$C$1970,2,FALSE)</f>
        <v>#N/A</v>
      </c>
      <c r="C989" s="23"/>
      <c r="D989" s="23"/>
      <c r="E989" s="23"/>
      <c r="F989" s="23"/>
      <c r="G989" s="23"/>
    </row>
    <row r="990" spans="1:7" customFormat="1" hidden="1" x14ac:dyDescent="0.25">
      <c r="A990" s="23"/>
      <c r="B990" s="4" t="e">
        <f>VLOOKUP(Просрочка!A990,БД!$A$2:$C$1970,2,FALSE)</f>
        <v>#N/A</v>
      </c>
      <c r="C990" s="23"/>
      <c r="D990" s="23"/>
      <c r="E990" s="23"/>
      <c r="F990" s="23"/>
      <c r="G990" s="23"/>
    </row>
    <row r="991" spans="1:7" customFormat="1" hidden="1" x14ac:dyDescent="0.25">
      <c r="A991" s="23"/>
      <c r="B991" s="4" t="e">
        <f>VLOOKUP(Просрочка!A991,БД!$A$2:$C$1970,2,FALSE)</f>
        <v>#N/A</v>
      </c>
      <c r="C991" s="23"/>
      <c r="D991" s="23"/>
      <c r="E991" s="23"/>
      <c r="F991" s="23"/>
      <c r="G991" s="23"/>
    </row>
    <row r="992" spans="1:7" customFormat="1" hidden="1" x14ac:dyDescent="0.25">
      <c r="A992" s="23"/>
      <c r="B992" s="4" t="e">
        <f>VLOOKUP(Просрочка!A992,БД!$A$2:$C$1970,2,FALSE)</f>
        <v>#N/A</v>
      </c>
      <c r="C992" s="23"/>
      <c r="D992" s="23"/>
      <c r="E992" s="23"/>
      <c r="F992" s="23"/>
      <c r="G992" s="23"/>
    </row>
    <row r="993" spans="1:7" customFormat="1" hidden="1" x14ac:dyDescent="0.25">
      <c r="A993" s="23"/>
      <c r="B993" s="4" t="e">
        <f>VLOOKUP(Просрочка!A993,БД!$A$2:$C$1970,2,FALSE)</f>
        <v>#N/A</v>
      </c>
      <c r="C993" s="23"/>
      <c r="D993" s="23"/>
      <c r="E993" s="23"/>
      <c r="F993" s="23"/>
      <c r="G993" s="23"/>
    </row>
    <row r="994" spans="1:7" customFormat="1" hidden="1" x14ac:dyDescent="0.25">
      <c r="A994" s="23"/>
      <c r="B994" s="4" t="e">
        <f>VLOOKUP(Просрочка!A994,БД!$A$2:$C$1970,2,FALSE)</f>
        <v>#N/A</v>
      </c>
      <c r="C994" s="23"/>
      <c r="D994" s="23"/>
      <c r="E994" s="23"/>
      <c r="F994" s="23"/>
      <c r="G994" s="23"/>
    </row>
    <row r="995" spans="1:7" customFormat="1" hidden="1" x14ac:dyDescent="0.25">
      <c r="A995" s="23"/>
      <c r="B995" s="4" t="e">
        <f>VLOOKUP(Просрочка!A995,БД!$A$2:$C$1970,2,FALSE)</f>
        <v>#N/A</v>
      </c>
      <c r="C995" s="23"/>
      <c r="D995" s="23"/>
      <c r="E995" s="23"/>
      <c r="F995" s="23"/>
      <c r="G995" s="23"/>
    </row>
    <row r="996" spans="1:7" customFormat="1" hidden="1" x14ac:dyDescent="0.25">
      <c r="A996" s="23"/>
      <c r="B996" s="4" t="e">
        <f>VLOOKUP(Просрочка!A996,БД!$A$2:$C$1970,2,FALSE)</f>
        <v>#N/A</v>
      </c>
      <c r="C996" s="23"/>
      <c r="D996" s="23"/>
      <c r="E996" s="23"/>
      <c r="F996" s="23"/>
      <c r="G996" s="23"/>
    </row>
    <row r="997" spans="1:7" customFormat="1" hidden="1" x14ac:dyDescent="0.25">
      <c r="A997" s="23"/>
      <c r="B997" s="4" t="e">
        <f>VLOOKUP(Просрочка!A997,БД!$A$2:$C$1970,2,FALSE)</f>
        <v>#N/A</v>
      </c>
      <c r="C997" s="23"/>
      <c r="D997" s="23"/>
      <c r="E997" s="23"/>
      <c r="F997" s="23"/>
      <c r="G997" s="23"/>
    </row>
    <row r="998" spans="1:7" customFormat="1" hidden="1" x14ac:dyDescent="0.25">
      <c r="A998" s="23"/>
      <c r="B998" s="4" t="e">
        <f>VLOOKUP(Просрочка!A998,БД!$A$2:$C$1970,2,FALSE)</f>
        <v>#N/A</v>
      </c>
      <c r="C998" s="23"/>
      <c r="D998" s="23"/>
      <c r="E998" s="23"/>
      <c r="F998" s="23"/>
      <c r="G998" s="23"/>
    </row>
    <row r="999" spans="1:7" customFormat="1" hidden="1" x14ac:dyDescent="0.25">
      <c r="A999" s="23"/>
      <c r="B999" s="4" t="e">
        <f>VLOOKUP(Просрочка!A999,БД!$A$2:$C$1970,2,FALSE)</f>
        <v>#N/A</v>
      </c>
      <c r="C999" s="23"/>
      <c r="D999" s="23"/>
      <c r="E999" s="23"/>
      <c r="F999" s="23"/>
      <c r="G999" s="23"/>
    </row>
    <row r="1000" spans="1:7" customFormat="1" hidden="1" x14ac:dyDescent="0.25">
      <c r="A1000" s="23"/>
      <c r="B1000" s="4" t="e">
        <f>VLOOKUP(Просрочка!A1000,БД!$A$2:$C$1970,2,FALSE)</f>
        <v>#N/A</v>
      </c>
      <c r="C1000" s="23"/>
      <c r="D1000" s="23"/>
      <c r="E1000" s="23"/>
      <c r="F1000" s="23"/>
      <c r="G1000" s="23"/>
    </row>
    <row r="1001" spans="1:7" customFormat="1" hidden="1" x14ac:dyDescent="0.25">
      <c r="A1001" s="23"/>
      <c r="B1001" s="4" t="e">
        <f>VLOOKUP(Просрочка!A1001,БД!$A$2:$C$1970,2,FALSE)</f>
        <v>#N/A</v>
      </c>
      <c r="C1001" s="23"/>
      <c r="D1001" s="23"/>
      <c r="E1001" s="23"/>
      <c r="F1001" s="23"/>
      <c r="G1001" s="23"/>
    </row>
    <row r="1002" spans="1:7" customFormat="1" hidden="1" x14ac:dyDescent="0.25">
      <c r="A1002" s="23"/>
      <c r="B1002" s="4" t="e">
        <f>VLOOKUP(Просрочка!A1002,БД!$A$2:$C$1970,2,FALSE)</f>
        <v>#N/A</v>
      </c>
      <c r="C1002" s="23"/>
      <c r="D1002" s="23"/>
      <c r="E1002" s="23"/>
      <c r="F1002" s="23"/>
      <c r="G1002" s="23"/>
    </row>
    <row r="1003" spans="1:7" customFormat="1" hidden="1" x14ac:dyDescent="0.25">
      <c r="A1003" s="23"/>
      <c r="B1003" s="4" t="e">
        <f>VLOOKUP(Просрочка!A1003,БД!$A$2:$C$1970,2,FALSE)</f>
        <v>#N/A</v>
      </c>
      <c r="C1003" s="23"/>
      <c r="D1003" s="23"/>
      <c r="E1003" s="23"/>
      <c r="F1003" s="23"/>
      <c r="G1003" s="23"/>
    </row>
    <row r="1004" spans="1:7" customFormat="1" hidden="1" x14ac:dyDescent="0.25">
      <c r="A1004" s="23"/>
      <c r="B1004" s="4" t="e">
        <f>VLOOKUP(Просрочка!A1004,БД!$A$2:$C$1970,2,FALSE)</f>
        <v>#N/A</v>
      </c>
      <c r="C1004" s="23"/>
      <c r="D1004" s="23"/>
      <c r="E1004" s="23"/>
      <c r="F1004" s="23"/>
      <c r="G1004" s="23"/>
    </row>
    <row r="1005" spans="1:7" customFormat="1" hidden="1" x14ac:dyDescent="0.25">
      <c r="A1005" s="23"/>
      <c r="B1005" s="4" t="e">
        <f>VLOOKUP(Просрочка!A1005,БД!$A$2:$C$1970,2,FALSE)</f>
        <v>#N/A</v>
      </c>
      <c r="C1005" s="23"/>
      <c r="D1005" s="23"/>
      <c r="E1005" s="23"/>
      <c r="F1005" s="23"/>
      <c r="G1005" s="23"/>
    </row>
    <row r="1006" spans="1:7" customFormat="1" hidden="1" x14ac:dyDescent="0.25">
      <c r="A1006" s="23"/>
      <c r="B1006" s="4" t="e">
        <f>VLOOKUP(Просрочка!A1006,БД!$A$2:$C$1970,2,FALSE)</f>
        <v>#N/A</v>
      </c>
      <c r="C1006" s="23"/>
      <c r="D1006" s="23"/>
      <c r="E1006" s="23"/>
      <c r="F1006" s="23"/>
      <c r="G1006" s="23"/>
    </row>
    <row r="1007" spans="1:7" customFormat="1" hidden="1" x14ac:dyDescent="0.25">
      <c r="A1007" s="23"/>
      <c r="B1007" s="4" t="e">
        <f>VLOOKUP(Просрочка!A1007,БД!$A$2:$C$1970,2,FALSE)</f>
        <v>#N/A</v>
      </c>
      <c r="C1007" s="23"/>
      <c r="D1007" s="23"/>
      <c r="E1007" s="23"/>
      <c r="F1007" s="23"/>
      <c r="G1007" s="23"/>
    </row>
    <row r="1008" spans="1:7" customFormat="1" hidden="1" x14ac:dyDescent="0.25">
      <c r="A1008" s="23"/>
      <c r="B1008" s="4" t="e">
        <f>VLOOKUP(Просрочка!A1008,БД!$A$2:$C$1970,2,FALSE)</f>
        <v>#N/A</v>
      </c>
      <c r="C1008" s="23"/>
      <c r="D1008" s="23"/>
      <c r="E1008" s="23"/>
      <c r="F1008" s="23"/>
      <c r="G1008" s="23"/>
    </row>
    <row r="1009" spans="1:7" customFormat="1" hidden="1" x14ac:dyDescent="0.25">
      <c r="A1009" s="23"/>
      <c r="B1009" s="4" t="e">
        <f>VLOOKUP(Просрочка!A1009,БД!$A$2:$C$1970,2,FALSE)</f>
        <v>#N/A</v>
      </c>
      <c r="C1009" s="23"/>
      <c r="D1009" s="23"/>
      <c r="E1009" s="23"/>
      <c r="F1009" s="23"/>
      <c r="G1009" s="23"/>
    </row>
    <row r="1010" spans="1:7" customFormat="1" hidden="1" x14ac:dyDescent="0.25">
      <c r="A1010" s="23"/>
      <c r="B1010" s="4" t="e">
        <f>VLOOKUP(Просрочка!A1010,БД!$A$2:$C$1970,2,FALSE)</f>
        <v>#N/A</v>
      </c>
      <c r="C1010" s="23"/>
      <c r="D1010" s="23"/>
      <c r="E1010" s="23"/>
      <c r="F1010" s="23"/>
      <c r="G1010" s="23"/>
    </row>
    <row r="1011" spans="1:7" customFormat="1" hidden="1" x14ac:dyDescent="0.25">
      <c r="A1011" s="23"/>
      <c r="B1011" s="4" t="e">
        <f>VLOOKUP(Просрочка!A1011,БД!$A$2:$C$1970,2,FALSE)</f>
        <v>#N/A</v>
      </c>
      <c r="C1011" s="23"/>
      <c r="D1011" s="23"/>
      <c r="E1011" s="23"/>
      <c r="F1011" s="23"/>
      <c r="G1011" s="23"/>
    </row>
    <row r="1012" spans="1:7" customFormat="1" hidden="1" x14ac:dyDescent="0.25">
      <c r="A1012" s="23"/>
      <c r="B1012" s="4" t="e">
        <f>VLOOKUP(Просрочка!A1012,БД!$A$2:$C$1970,2,FALSE)</f>
        <v>#N/A</v>
      </c>
      <c r="C1012" s="23"/>
      <c r="D1012" s="23"/>
      <c r="E1012" s="23"/>
      <c r="F1012" s="23"/>
      <c r="G1012" s="23"/>
    </row>
    <row r="1013" spans="1:7" customFormat="1" hidden="1" x14ac:dyDescent="0.25">
      <c r="A1013" s="23"/>
      <c r="B1013" s="4" t="e">
        <f>VLOOKUP(Просрочка!A1013,БД!$A$2:$C$1970,2,FALSE)</f>
        <v>#N/A</v>
      </c>
      <c r="C1013" s="23"/>
      <c r="D1013" s="23"/>
      <c r="E1013" s="23"/>
      <c r="F1013" s="23"/>
      <c r="G1013" s="23"/>
    </row>
    <row r="1014" spans="1:7" customFormat="1" hidden="1" x14ac:dyDescent="0.25">
      <c r="A1014" s="23"/>
      <c r="B1014" s="4" t="e">
        <f>VLOOKUP(Просрочка!A1014,БД!$A$2:$C$1970,2,FALSE)</f>
        <v>#N/A</v>
      </c>
      <c r="C1014" s="23"/>
      <c r="D1014" s="23"/>
      <c r="E1014" s="23"/>
      <c r="F1014" s="23"/>
      <c r="G1014" s="23"/>
    </row>
    <row r="1015" spans="1:7" customFormat="1" hidden="1" x14ac:dyDescent="0.25">
      <c r="A1015" s="23"/>
      <c r="B1015" s="4" t="e">
        <f>VLOOKUP(Просрочка!A1015,БД!$A$2:$C$1970,2,FALSE)</f>
        <v>#N/A</v>
      </c>
      <c r="C1015" s="23"/>
      <c r="D1015" s="23"/>
      <c r="E1015" s="23"/>
      <c r="F1015" s="23"/>
      <c r="G1015" s="23"/>
    </row>
    <row r="1016" spans="1:7" customFormat="1" hidden="1" x14ac:dyDescent="0.25">
      <c r="A1016" s="23"/>
      <c r="B1016" s="4" t="e">
        <f>VLOOKUP(Просрочка!A1016,БД!$A$2:$C$1970,2,FALSE)</f>
        <v>#N/A</v>
      </c>
      <c r="C1016" s="23"/>
      <c r="D1016" s="23"/>
      <c r="E1016" s="23"/>
      <c r="F1016" s="23"/>
      <c r="G1016" s="23"/>
    </row>
    <row r="1017" spans="1:7" customFormat="1" hidden="1" x14ac:dyDescent="0.25">
      <c r="A1017" s="23"/>
      <c r="B1017" s="4" t="e">
        <f>VLOOKUP(Просрочка!A1017,БД!$A$2:$C$1970,2,FALSE)</f>
        <v>#N/A</v>
      </c>
      <c r="C1017" s="23"/>
      <c r="D1017" s="23"/>
      <c r="E1017" s="23"/>
      <c r="F1017" s="23"/>
      <c r="G1017" s="23"/>
    </row>
    <row r="1018" spans="1:7" customFormat="1" hidden="1" x14ac:dyDescent="0.25">
      <c r="A1018" s="23"/>
      <c r="B1018" s="4" t="e">
        <f>VLOOKUP(Просрочка!A1018,БД!$A$2:$C$1970,2,FALSE)</f>
        <v>#N/A</v>
      </c>
      <c r="C1018" s="23"/>
      <c r="D1018" s="23"/>
      <c r="E1018" s="23"/>
      <c r="F1018" s="23"/>
      <c r="G1018" s="23"/>
    </row>
    <row r="1019" spans="1:7" customFormat="1" hidden="1" x14ac:dyDescent="0.25">
      <c r="A1019" s="23"/>
      <c r="B1019" s="4" t="e">
        <f>VLOOKUP(Просрочка!A1019,БД!$A$2:$C$1970,2,FALSE)</f>
        <v>#N/A</v>
      </c>
      <c r="C1019" s="23"/>
      <c r="D1019" s="23"/>
      <c r="E1019" s="23"/>
      <c r="F1019" s="23"/>
      <c r="G1019" s="23"/>
    </row>
    <row r="1020" spans="1:7" customFormat="1" hidden="1" x14ac:dyDescent="0.25">
      <c r="A1020" s="23"/>
      <c r="B1020" s="4" t="e">
        <f>VLOOKUP(Просрочка!A1020,БД!$A$2:$C$1970,2,FALSE)</f>
        <v>#N/A</v>
      </c>
      <c r="C1020" s="23"/>
      <c r="D1020" s="23"/>
      <c r="E1020" s="23"/>
      <c r="F1020" s="23"/>
      <c r="G1020" s="23"/>
    </row>
    <row r="1021" spans="1:7" customFormat="1" hidden="1" x14ac:dyDescent="0.25">
      <c r="A1021" s="23"/>
      <c r="B1021" s="4" t="e">
        <f>VLOOKUP(Просрочка!A1021,БД!$A$2:$C$1970,2,FALSE)</f>
        <v>#N/A</v>
      </c>
      <c r="C1021" s="23"/>
      <c r="D1021" s="23"/>
      <c r="E1021" s="23"/>
      <c r="F1021" s="23"/>
      <c r="G1021" s="23"/>
    </row>
    <row r="1022" spans="1:7" customFormat="1" hidden="1" x14ac:dyDescent="0.25">
      <c r="A1022" s="23"/>
      <c r="B1022" s="4" t="e">
        <f>VLOOKUP(Просрочка!A1022,БД!$A$2:$C$1970,2,FALSE)</f>
        <v>#N/A</v>
      </c>
      <c r="C1022" s="23"/>
      <c r="D1022" s="23"/>
      <c r="E1022" s="23"/>
      <c r="F1022" s="23"/>
      <c r="G1022" s="23"/>
    </row>
    <row r="1023" spans="1:7" customFormat="1" hidden="1" x14ac:dyDescent="0.25">
      <c r="A1023" s="23"/>
      <c r="B1023" s="4" t="e">
        <f>VLOOKUP(Просрочка!A1023,БД!$A$2:$C$1970,2,FALSE)</f>
        <v>#N/A</v>
      </c>
      <c r="C1023" s="23"/>
      <c r="D1023" s="23"/>
      <c r="E1023" s="23"/>
      <c r="F1023" s="23"/>
      <c r="G1023" s="23"/>
    </row>
    <row r="1024" spans="1:7" customFormat="1" hidden="1" x14ac:dyDescent="0.25">
      <c r="A1024" s="23"/>
      <c r="B1024" s="4" t="e">
        <f>VLOOKUP(Просрочка!A1024,БД!$A$2:$C$1970,2,FALSE)</f>
        <v>#N/A</v>
      </c>
      <c r="C1024" s="23"/>
      <c r="D1024" s="23"/>
      <c r="E1024" s="23"/>
      <c r="F1024" s="23"/>
      <c r="G1024" s="23"/>
    </row>
    <row r="1025" spans="1:7" customFormat="1" hidden="1" x14ac:dyDescent="0.25">
      <c r="A1025" s="23"/>
      <c r="B1025" s="4" t="e">
        <f>VLOOKUP(Просрочка!A1025,БД!$A$2:$C$1970,2,FALSE)</f>
        <v>#N/A</v>
      </c>
      <c r="C1025" s="23"/>
      <c r="D1025" s="23"/>
      <c r="E1025" s="23"/>
      <c r="F1025" s="23"/>
      <c r="G1025" s="23"/>
    </row>
    <row r="1026" spans="1:7" customFormat="1" hidden="1" x14ac:dyDescent="0.25">
      <c r="A1026" s="23"/>
      <c r="B1026" s="4" t="e">
        <f>VLOOKUP(Просрочка!A1026,БД!$A$2:$C$1970,2,FALSE)</f>
        <v>#N/A</v>
      </c>
      <c r="C1026" s="23"/>
      <c r="D1026" s="23"/>
      <c r="E1026" s="23"/>
      <c r="F1026" s="23"/>
      <c r="G1026" s="23"/>
    </row>
    <row r="1027" spans="1:7" customFormat="1" hidden="1" x14ac:dyDescent="0.25">
      <c r="A1027" s="23"/>
      <c r="B1027" s="4" t="e">
        <f>VLOOKUP(Просрочка!A1027,БД!$A$2:$C$1970,2,FALSE)</f>
        <v>#N/A</v>
      </c>
      <c r="C1027" s="23"/>
      <c r="D1027" s="23"/>
      <c r="E1027" s="23"/>
      <c r="F1027" s="23"/>
      <c r="G1027" s="23"/>
    </row>
    <row r="1028" spans="1:7" customFormat="1" hidden="1" x14ac:dyDescent="0.25">
      <c r="A1028" s="23"/>
      <c r="B1028" s="4" t="e">
        <f>VLOOKUP(Просрочка!A1028,БД!$A$2:$C$1970,2,FALSE)</f>
        <v>#N/A</v>
      </c>
      <c r="C1028" s="23"/>
      <c r="D1028" s="23"/>
      <c r="E1028" s="23"/>
      <c r="F1028" s="23"/>
      <c r="G1028" s="23"/>
    </row>
    <row r="1029" spans="1:7" customFormat="1" hidden="1" x14ac:dyDescent="0.25">
      <c r="A1029" s="23"/>
      <c r="B1029" s="4" t="e">
        <f>VLOOKUP(Просрочка!A1029,БД!$A$2:$C$1970,2,FALSE)</f>
        <v>#N/A</v>
      </c>
      <c r="C1029" s="23"/>
      <c r="D1029" s="23"/>
      <c r="E1029" s="23"/>
      <c r="F1029" s="23"/>
      <c r="G1029" s="23"/>
    </row>
    <row r="1030" spans="1:7" customFormat="1" hidden="1" x14ac:dyDescent="0.25">
      <c r="A1030" s="23"/>
      <c r="B1030" s="4" t="e">
        <f>VLOOKUP(Просрочка!A1030,БД!$A$2:$C$1970,2,FALSE)</f>
        <v>#N/A</v>
      </c>
      <c r="C1030" s="23"/>
      <c r="D1030" s="23"/>
      <c r="E1030" s="23"/>
      <c r="F1030" s="23"/>
      <c r="G1030" s="23"/>
    </row>
    <row r="1031" spans="1:7" customFormat="1" hidden="1" x14ac:dyDescent="0.25">
      <c r="A1031" s="23"/>
      <c r="B1031" s="4" t="e">
        <f>VLOOKUP(Просрочка!A1031,БД!$A$2:$C$1970,2,FALSE)</f>
        <v>#N/A</v>
      </c>
      <c r="C1031" s="23"/>
      <c r="D1031" s="23"/>
      <c r="E1031" s="23"/>
      <c r="F1031" s="23"/>
      <c r="G1031" s="23"/>
    </row>
    <row r="1032" spans="1:7" customFormat="1" hidden="1" x14ac:dyDescent="0.25">
      <c r="A1032" s="23"/>
      <c r="B1032" s="4" t="e">
        <f>VLOOKUP(Просрочка!A1032,БД!$A$2:$C$1970,2,FALSE)</f>
        <v>#N/A</v>
      </c>
      <c r="C1032" s="23"/>
      <c r="D1032" s="23"/>
      <c r="E1032" s="23"/>
      <c r="F1032" s="23"/>
      <c r="G1032" s="23"/>
    </row>
    <row r="1033" spans="1:7" customFormat="1" hidden="1" x14ac:dyDescent="0.25">
      <c r="A1033" s="23"/>
      <c r="B1033" s="4" t="e">
        <f>VLOOKUP(Просрочка!A1033,БД!$A$2:$C$1970,2,FALSE)</f>
        <v>#N/A</v>
      </c>
      <c r="C1033" s="23"/>
      <c r="D1033" s="23"/>
      <c r="E1033" s="23"/>
      <c r="F1033" s="23"/>
      <c r="G1033" s="23"/>
    </row>
    <row r="1034" spans="1:7" customFormat="1" hidden="1" x14ac:dyDescent="0.25">
      <c r="A1034" s="23"/>
      <c r="B1034" s="4" t="e">
        <f>VLOOKUP(Просрочка!A1034,БД!$A$2:$C$1970,2,FALSE)</f>
        <v>#N/A</v>
      </c>
      <c r="C1034" s="23"/>
      <c r="D1034" s="23"/>
      <c r="E1034" s="23"/>
      <c r="F1034" s="23"/>
      <c r="G1034" s="23"/>
    </row>
    <row r="1035" spans="1:7" customFormat="1" hidden="1" x14ac:dyDescent="0.25">
      <c r="A1035" s="23"/>
      <c r="B1035" s="4" t="e">
        <f>VLOOKUP(Просрочка!A1035,БД!$A$2:$C$1970,2,FALSE)</f>
        <v>#N/A</v>
      </c>
      <c r="C1035" s="23"/>
      <c r="D1035" s="23"/>
      <c r="E1035" s="23"/>
      <c r="F1035" s="23"/>
      <c r="G1035" s="23"/>
    </row>
    <row r="1036" spans="1:7" customFormat="1" hidden="1" x14ac:dyDescent="0.25">
      <c r="A1036" s="23"/>
      <c r="B1036" s="4" t="e">
        <f>VLOOKUP(Просрочка!A1036,БД!$A$2:$C$1970,2,FALSE)</f>
        <v>#N/A</v>
      </c>
      <c r="C1036" s="23"/>
      <c r="D1036" s="23"/>
      <c r="E1036" s="23"/>
      <c r="F1036" s="23"/>
      <c r="G1036" s="23"/>
    </row>
    <row r="1037" spans="1:7" customFormat="1" hidden="1" x14ac:dyDescent="0.25">
      <c r="A1037" s="23"/>
      <c r="B1037" s="4" t="e">
        <f>VLOOKUP(Просрочка!A1037,БД!$A$2:$C$1970,2,FALSE)</f>
        <v>#N/A</v>
      </c>
      <c r="C1037" s="23"/>
      <c r="D1037" s="23"/>
      <c r="E1037" s="23"/>
      <c r="F1037" s="23"/>
      <c r="G1037" s="23"/>
    </row>
    <row r="1038" spans="1:7" customFormat="1" hidden="1" x14ac:dyDescent="0.25">
      <c r="A1038" s="23"/>
      <c r="B1038" s="4" t="e">
        <f>VLOOKUP(Просрочка!A1038,БД!$A$2:$C$1970,2,FALSE)</f>
        <v>#N/A</v>
      </c>
      <c r="C1038" s="23"/>
      <c r="D1038" s="23"/>
      <c r="E1038" s="23"/>
      <c r="F1038" s="23"/>
      <c r="G1038" s="23"/>
    </row>
    <row r="1039" spans="1:7" customFormat="1" hidden="1" x14ac:dyDescent="0.25">
      <c r="A1039" s="23"/>
      <c r="B1039" s="4" t="e">
        <f>VLOOKUP(Просрочка!A1039,БД!$A$2:$C$1970,2,FALSE)</f>
        <v>#N/A</v>
      </c>
      <c r="C1039" s="23"/>
      <c r="D1039" s="23"/>
      <c r="E1039" s="23"/>
      <c r="F1039" s="23"/>
      <c r="G1039" s="23"/>
    </row>
    <row r="1040" spans="1:7" customFormat="1" hidden="1" x14ac:dyDescent="0.25">
      <c r="A1040" s="23"/>
      <c r="B1040" s="4" t="e">
        <f>VLOOKUP(Просрочка!A1040,БД!$A$2:$C$1970,2,FALSE)</f>
        <v>#N/A</v>
      </c>
      <c r="C1040" s="23"/>
      <c r="D1040" s="23"/>
      <c r="E1040" s="23"/>
      <c r="F1040" s="23"/>
      <c r="G1040" s="23"/>
    </row>
    <row r="1041" spans="1:7" customFormat="1" hidden="1" x14ac:dyDescent="0.25">
      <c r="A1041" s="23"/>
      <c r="B1041" s="4" t="e">
        <f>VLOOKUP(Просрочка!A1041,БД!$A$2:$C$1970,2,FALSE)</f>
        <v>#N/A</v>
      </c>
      <c r="C1041" s="23"/>
      <c r="D1041" s="23"/>
      <c r="E1041" s="23"/>
      <c r="F1041" s="23"/>
      <c r="G1041" s="23"/>
    </row>
    <row r="1042" spans="1:7" customFormat="1" hidden="1" x14ac:dyDescent="0.25">
      <c r="A1042" s="23"/>
      <c r="B1042" s="4" t="e">
        <f>VLOOKUP(Просрочка!A1042,БД!$A$2:$C$1970,2,FALSE)</f>
        <v>#N/A</v>
      </c>
      <c r="C1042" s="23"/>
      <c r="D1042" s="23"/>
      <c r="E1042" s="23"/>
      <c r="F1042" s="23"/>
      <c r="G1042" s="23"/>
    </row>
    <row r="1043" spans="1:7" customFormat="1" hidden="1" x14ac:dyDescent="0.25">
      <c r="A1043" s="23"/>
      <c r="B1043" s="4" t="e">
        <f>VLOOKUP(Просрочка!A1043,БД!$A$2:$C$1970,2,FALSE)</f>
        <v>#N/A</v>
      </c>
      <c r="C1043" s="23"/>
      <c r="D1043" s="23"/>
      <c r="E1043" s="23"/>
      <c r="F1043" s="23"/>
      <c r="G1043" s="23"/>
    </row>
    <row r="1044" spans="1:7" customFormat="1" hidden="1" x14ac:dyDescent="0.25">
      <c r="A1044" s="23"/>
      <c r="B1044" s="4" t="e">
        <f>VLOOKUP(Просрочка!A1044,БД!$A$2:$C$1970,2,FALSE)</f>
        <v>#N/A</v>
      </c>
      <c r="C1044" s="23"/>
      <c r="D1044" s="23"/>
      <c r="E1044" s="23"/>
      <c r="F1044" s="23"/>
      <c r="G1044" s="23"/>
    </row>
    <row r="1045" spans="1:7" customFormat="1" hidden="1" x14ac:dyDescent="0.25">
      <c r="A1045" s="23"/>
      <c r="B1045" s="4" t="e">
        <f>VLOOKUP(Просрочка!A1045,БД!$A$2:$C$1970,2,FALSE)</f>
        <v>#N/A</v>
      </c>
      <c r="C1045" s="23"/>
      <c r="D1045" s="23"/>
      <c r="E1045" s="23"/>
      <c r="F1045" s="23"/>
      <c r="G1045" s="23"/>
    </row>
    <row r="1046" spans="1:7" customFormat="1" hidden="1" x14ac:dyDescent="0.25">
      <c r="A1046" s="23"/>
      <c r="B1046" s="4" t="e">
        <f>VLOOKUP(Просрочка!A1046,БД!$A$2:$C$1970,2,FALSE)</f>
        <v>#N/A</v>
      </c>
      <c r="C1046" s="23"/>
      <c r="D1046" s="23"/>
      <c r="E1046" s="23"/>
      <c r="F1046" s="23"/>
      <c r="G1046" s="23"/>
    </row>
    <row r="1047" spans="1:7" customFormat="1" hidden="1" x14ac:dyDescent="0.25">
      <c r="A1047" s="23"/>
      <c r="B1047" s="4" t="e">
        <f>VLOOKUP(Просрочка!A1047,БД!$A$2:$C$1970,2,FALSE)</f>
        <v>#N/A</v>
      </c>
      <c r="C1047" s="23"/>
      <c r="D1047" s="23"/>
      <c r="E1047" s="23"/>
      <c r="F1047" s="23"/>
      <c r="G1047" s="23"/>
    </row>
    <row r="1048" spans="1:7" customFormat="1" hidden="1" x14ac:dyDescent="0.25">
      <c r="A1048" s="23"/>
      <c r="B1048" s="4" t="e">
        <f>VLOOKUP(Просрочка!A1048,БД!$A$2:$C$1970,2,FALSE)</f>
        <v>#N/A</v>
      </c>
      <c r="C1048" s="23"/>
      <c r="D1048" s="23"/>
      <c r="E1048" s="23"/>
      <c r="F1048" s="23"/>
      <c r="G1048" s="23"/>
    </row>
    <row r="1049" spans="1:7" customFormat="1" hidden="1" x14ac:dyDescent="0.25">
      <c r="A1049" s="23"/>
      <c r="B1049" s="4" t="e">
        <f>VLOOKUP(Просрочка!A1049,БД!$A$2:$C$1970,2,FALSE)</f>
        <v>#N/A</v>
      </c>
      <c r="C1049" s="23"/>
      <c r="D1049" s="23"/>
      <c r="E1049" s="23"/>
      <c r="F1049" s="23"/>
      <c r="G1049" s="23"/>
    </row>
    <row r="1050" spans="1:7" customFormat="1" hidden="1" x14ac:dyDescent="0.25">
      <c r="A1050" s="23"/>
      <c r="B1050" s="4" t="e">
        <f>VLOOKUP(Просрочка!A1050,БД!$A$2:$C$1970,2,FALSE)</f>
        <v>#N/A</v>
      </c>
      <c r="C1050" s="23"/>
      <c r="D1050" s="23"/>
      <c r="E1050" s="23"/>
      <c r="F1050" s="23"/>
      <c r="G1050" s="23"/>
    </row>
    <row r="1051" spans="1:7" customFormat="1" hidden="1" x14ac:dyDescent="0.25">
      <c r="A1051" s="23"/>
      <c r="B1051" s="4" t="e">
        <f>VLOOKUP(Просрочка!A1051,БД!$A$2:$C$1970,2,FALSE)</f>
        <v>#N/A</v>
      </c>
      <c r="C1051" s="23"/>
      <c r="D1051" s="23"/>
      <c r="E1051" s="23"/>
      <c r="F1051" s="23"/>
      <c r="G1051" s="23"/>
    </row>
    <row r="1052" spans="1:7" customFormat="1" hidden="1" x14ac:dyDescent="0.25">
      <c r="A1052" s="23"/>
      <c r="B1052" s="4" t="e">
        <f>VLOOKUP(Просрочка!A1052,БД!$A$2:$C$1970,2,FALSE)</f>
        <v>#N/A</v>
      </c>
      <c r="C1052" s="23"/>
      <c r="D1052" s="23"/>
      <c r="E1052" s="23"/>
      <c r="F1052" s="23"/>
      <c r="G1052" s="23"/>
    </row>
    <row r="1053" spans="1:7" customFormat="1" hidden="1" x14ac:dyDescent="0.25">
      <c r="A1053" s="23"/>
      <c r="B1053" s="4" t="e">
        <f>VLOOKUP(Просрочка!A1053,БД!$A$2:$C$1970,2,FALSE)</f>
        <v>#N/A</v>
      </c>
      <c r="C1053" s="23"/>
      <c r="D1053" s="23"/>
      <c r="E1053" s="23"/>
      <c r="F1053" s="23"/>
      <c r="G1053" s="23"/>
    </row>
    <row r="1054" spans="1:7" customFormat="1" hidden="1" x14ac:dyDescent="0.25">
      <c r="A1054" s="23"/>
      <c r="B1054" s="4" t="e">
        <f>VLOOKUP(Просрочка!A1054,БД!$A$2:$C$1970,2,FALSE)</f>
        <v>#N/A</v>
      </c>
      <c r="C1054" s="23"/>
      <c r="D1054" s="23"/>
      <c r="E1054" s="23"/>
      <c r="F1054" s="23"/>
      <c r="G1054" s="23"/>
    </row>
    <row r="1055" spans="1:7" customFormat="1" hidden="1" x14ac:dyDescent="0.25">
      <c r="A1055" s="23"/>
      <c r="B1055" s="4" t="e">
        <f>VLOOKUP(Просрочка!A1055,БД!$A$2:$C$1970,2,FALSE)</f>
        <v>#N/A</v>
      </c>
      <c r="C1055" s="23"/>
      <c r="D1055" s="23"/>
      <c r="E1055" s="23"/>
      <c r="F1055" s="23"/>
      <c r="G1055" s="23"/>
    </row>
    <row r="1056" spans="1:7" customFormat="1" hidden="1" x14ac:dyDescent="0.25">
      <c r="A1056" s="23"/>
      <c r="B1056" s="4" t="e">
        <f>VLOOKUP(Просрочка!A1056,БД!$A$2:$C$1970,2,FALSE)</f>
        <v>#N/A</v>
      </c>
      <c r="C1056" s="23"/>
      <c r="D1056" s="23"/>
      <c r="E1056" s="23"/>
      <c r="F1056" s="23"/>
      <c r="G1056" s="23"/>
    </row>
    <row r="1057" spans="1:7" customFormat="1" hidden="1" x14ac:dyDescent="0.25">
      <c r="A1057" s="23"/>
      <c r="B1057" s="4" t="e">
        <f>VLOOKUP(Просрочка!A1057,БД!$A$2:$C$1970,2,FALSE)</f>
        <v>#N/A</v>
      </c>
      <c r="C1057" s="23"/>
      <c r="D1057" s="23"/>
      <c r="E1057" s="23"/>
      <c r="F1057" s="23"/>
      <c r="G1057" s="23"/>
    </row>
    <row r="1058" spans="1:7" customFormat="1" hidden="1" x14ac:dyDescent="0.25">
      <c r="A1058" s="23"/>
      <c r="B1058" s="4" t="e">
        <f>VLOOKUP(Просрочка!A1058,БД!$A$2:$C$1970,2,FALSE)</f>
        <v>#N/A</v>
      </c>
      <c r="C1058" s="23"/>
      <c r="D1058" s="23"/>
      <c r="E1058" s="23"/>
      <c r="F1058" s="23"/>
      <c r="G1058" s="23"/>
    </row>
    <row r="1059" spans="1:7" customFormat="1" hidden="1" x14ac:dyDescent="0.25">
      <c r="A1059" s="23"/>
      <c r="B1059" s="4" t="e">
        <f>VLOOKUP(Просрочка!A1059,БД!$A$2:$C$1970,2,FALSE)</f>
        <v>#N/A</v>
      </c>
      <c r="C1059" s="23"/>
      <c r="D1059" s="23"/>
      <c r="E1059" s="23"/>
      <c r="F1059" s="23"/>
      <c r="G1059" s="23"/>
    </row>
    <row r="1060" spans="1:7" customFormat="1" hidden="1" x14ac:dyDescent="0.25">
      <c r="A1060" s="23"/>
      <c r="B1060" s="4" t="e">
        <f>VLOOKUP(Просрочка!A1060,БД!$A$2:$C$1970,2,FALSE)</f>
        <v>#N/A</v>
      </c>
      <c r="C1060" s="23"/>
      <c r="D1060" s="23"/>
      <c r="E1060" s="23"/>
      <c r="F1060" s="23"/>
      <c r="G1060" s="23"/>
    </row>
    <row r="1061" spans="1:7" customFormat="1" hidden="1" x14ac:dyDescent="0.25">
      <c r="A1061" s="23"/>
      <c r="B1061" s="4" t="e">
        <f>VLOOKUP(Просрочка!A1061,БД!$A$2:$C$1970,2,FALSE)</f>
        <v>#N/A</v>
      </c>
      <c r="C1061" s="23"/>
      <c r="D1061" s="23"/>
      <c r="E1061" s="23"/>
      <c r="F1061" s="23"/>
      <c r="G1061" s="23"/>
    </row>
    <row r="1062" spans="1:7" customFormat="1" hidden="1" x14ac:dyDescent="0.25">
      <c r="A1062" s="23"/>
      <c r="B1062" s="4" t="e">
        <f>VLOOKUP(Просрочка!A1062,БД!$A$2:$C$1970,2,FALSE)</f>
        <v>#N/A</v>
      </c>
      <c r="C1062" s="23"/>
      <c r="D1062" s="23"/>
      <c r="E1062" s="23"/>
      <c r="F1062" s="23"/>
      <c r="G1062" s="23"/>
    </row>
    <row r="1063" spans="1:7" customFormat="1" hidden="1" x14ac:dyDescent="0.25">
      <c r="A1063" s="23"/>
      <c r="B1063" s="4" t="e">
        <f>VLOOKUP(Просрочка!A1063,БД!$A$2:$C$1970,2,FALSE)</f>
        <v>#N/A</v>
      </c>
      <c r="C1063" s="23"/>
      <c r="D1063" s="23"/>
      <c r="E1063" s="23"/>
      <c r="F1063" s="23"/>
      <c r="G1063" s="23"/>
    </row>
    <row r="1064" spans="1:7" customFormat="1" hidden="1" x14ac:dyDescent="0.25">
      <c r="A1064" s="23"/>
      <c r="B1064" s="4" t="e">
        <f>VLOOKUP(Просрочка!A1064,БД!$A$2:$C$1970,2,FALSE)</f>
        <v>#N/A</v>
      </c>
      <c r="C1064" s="23"/>
      <c r="D1064" s="23"/>
      <c r="E1064" s="23"/>
      <c r="F1064" s="23"/>
      <c r="G1064" s="23"/>
    </row>
    <row r="1065" spans="1:7" customFormat="1" hidden="1" x14ac:dyDescent="0.25">
      <c r="A1065" s="23"/>
      <c r="B1065" s="4" t="e">
        <f>VLOOKUP(Просрочка!A1065,БД!$A$2:$C$1970,2,FALSE)</f>
        <v>#N/A</v>
      </c>
      <c r="C1065" s="23"/>
      <c r="D1065" s="23"/>
      <c r="E1065" s="23"/>
      <c r="F1065" s="23"/>
      <c r="G1065" s="23"/>
    </row>
    <row r="1066" spans="1:7" customFormat="1" hidden="1" x14ac:dyDescent="0.25">
      <c r="A1066" s="23"/>
      <c r="B1066" s="4" t="e">
        <f>VLOOKUP(Просрочка!A1066,БД!$A$2:$C$1970,2,FALSE)</f>
        <v>#N/A</v>
      </c>
      <c r="C1066" s="23"/>
      <c r="D1066" s="23"/>
      <c r="E1066" s="23"/>
      <c r="F1066" s="23"/>
      <c r="G1066" s="23"/>
    </row>
    <row r="1067" spans="1:7" customFormat="1" hidden="1" x14ac:dyDescent="0.25">
      <c r="A1067" s="23"/>
      <c r="B1067" s="4" t="e">
        <f>VLOOKUP(Просрочка!A1067,БД!$A$2:$C$1970,2,FALSE)</f>
        <v>#N/A</v>
      </c>
      <c r="C1067" s="23"/>
      <c r="D1067" s="23"/>
      <c r="E1067" s="23"/>
      <c r="F1067" s="23"/>
      <c r="G1067" s="23"/>
    </row>
    <row r="1068" spans="1:7" customFormat="1" hidden="1" x14ac:dyDescent="0.25">
      <c r="A1068" s="23"/>
      <c r="B1068" s="4" t="e">
        <f>VLOOKUP(Просрочка!A1068,БД!$A$2:$C$1970,2,FALSE)</f>
        <v>#N/A</v>
      </c>
      <c r="C1068" s="23"/>
      <c r="D1068" s="23"/>
      <c r="E1068" s="23"/>
      <c r="F1068" s="23"/>
      <c r="G1068" s="23"/>
    </row>
    <row r="1069" spans="1:7" customFormat="1" hidden="1" x14ac:dyDescent="0.25">
      <c r="A1069" s="23"/>
      <c r="B1069" s="4" t="e">
        <f>VLOOKUP(Просрочка!A1069,БД!$A$2:$C$1970,2,FALSE)</f>
        <v>#N/A</v>
      </c>
      <c r="C1069" s="23"/>
      <c r="D1069" s="23"/>
      <c r="E1069" s="23"/>
      <c r="F1069" s="23"/>
      <c r="G1069" s="23"/>
    </row>
    <row r="1070" spans="1:7" customFormat="1" hidden="1" x14ac:dyDescent="0.25">
      <c r="A1070" s="23"/>
      <c r="B1070" s="4" t="e">
        <f>VLOOKUP(Просрочка!A1070,БД!$A$2:$C$1970,2,FALSE)</f>
        <v>#N/A</v>
      </c>
      <c r="C1070" s="23"/>
      <c r="D1070" s="23"/>
      <c r="E1070" s="23"/>
      <c r="F1070" s="23"/>
      <c r="G1070" s="23"/>
    </row>
    <row r="1071" spans="1:7" customFormat="1" hidden="1" x14ac:dyDescent="0.25">
      <c r="A1071" s="23"/>
      <c r="B1071" s="4" t="e">
        <f>VLOOKUP(Просрочка!A1071,БД!$A$2:$C$1970,2,FALSE)</f>
        <v>#N/A</v>
      </c>
      <c r="C1071" s="23"/>
      <c r="D1071" s="23"/>
      <c r="E1071" s="23"/>
      <c r="F1071" s="23"/>
      <c r="G1071" s="23"/>
    </row>
    <row r="1072" spans="1:7" customFormat="1" hidden="1" x14ac:dyDescent="0.25">
      <c r="A1072" s="23"/>
      <c r="B1072" s="4" t="e">
        <f>VLOOKUP(Просрочка!A1072,БД!$A$2:$C$1970,2,FALSE)</f>
        <v>#N/A</v>
      </c>
      <c r="C1072" s="23"/>
      <c r="D1072" s="23"/>
      <c r="E1072" s="23"/>
      <c r="F1072" s="23"/>
      <c r="G1072" s="23"/>
    </row>
    <row r="1073" spans="1:7" customFormat="1" hidden="1" x14ac:dyDescent="0.25">
      <c r="A1073" s="23"/>
      <c r="B1073" s="4" t="e">
        <f>VLOOKUP(Просрочка!A1073,БД!$A$2:$C$1970,2,FALSE)</f>
        <v>#N/A</v>
      </c>
      <c r="C1073" s="23"/>
      <c r="D1073" s="23"/>
      <c r="E1073" s="23"/>
      <c r="F1073" s="23"/>
      <c r="G1073" s="23"/>
    </row>
    <row r="1074" spans="1:7" customFormat="1" hidden="1" x14ac:dyDescent="0.25">
      <c r="A1074" s="23"/>
      <c r="B1074" s="4" t="e">
        <f>VLOOKUP(Просрочка!A1074,БД!$A$2:$C$1970,2,FALSE)</f>
        <v>#N/A</v>
      </c>
      <c r="C1074" s="23"/>
      <c r="D1074" s="23"/>
      <c r="E1074" s="23"/>
      <c r="F1074" s="23"/>
      <c r="G1074" s="23"/>
    </row>
    <row r="1075" spans="1:7" customFormat="1" hidden="1" x14ac:dyDescent="0.25">
      <c r="A1075" s="23"/>
      <c r="B1075" s="4" t="e">
        <f>VLOOKUP(Просрочка!A1075,БД!$A$2:$C$1970,2,FALSE)</f>
        <v>#N/A</v>
      </c>
      <c r="C1075" s="23"/>
      <c r="D1075" s="23"/>
      <c r="E1075" s="23"/>
      <c r="F1075" s="23"/>
      <c r="G1075" s="23"/>
    </row>
    <row r="1076" spans="1:7" customFormat="1" hidden="1" x14ac:dyDescent="0.25">
      <c r="A1076" s="23"/>
      <c r="B1076" s="4" t="e">
        <f>VLOOKUP(Просрочка!A1076,БД!$A$2:$C$1970,2,FALSE)</f>
        <v>#N/A</v>
      </c>
      <c r="C1076" s="23"/>
      <c r="D1076" s="23"/>
      <c r="E1076" s="23"/>
      <c r="F1076" s="23"/>
      <c r="G1076" s="23"/>
    </row>
    <row r="1077" spans="1:7" customFormat="1" hidden="1" x14ac:dyDescent="0.25">
      <c r="A1077" s="23"/>
      <c r="B1077" s="4" t="e">
        <f>VLOOKUP(Просрочка!A1077,БД!$A$2:$C$1970,2,FALSE)</f>
        <v>#N/A</v>
      </c>
      <c r="C1077" s="23"/>
      <c r="D1077" s="23"/>
      <c r="E1077" s="23"/>
      <c r="F1077" s="23"/>
      <c r="G1077" s="23"/>
    </row>
    <row r="1078" spans="1:7" customFormat="1" hidden="1" x14ac:dyDescent="0.25">
      <c r="A1078" s="23"/>
      <c r="B1078" s="4" t="e">
        <f>VLOOKUP(Просрочка!A1078,БД!$A$2:$C$1970,2,FALSE)</f>
        <v>#N/A</v>
      </c>
      <c r="C1078" s="23"/>
      <c r="D1078" s="23"/>
      <c r="E1078" s="23"/>
      <c r="F1078" s="23"/>
      <c r="G1078" s="23"/>
    </row>
    <row r="1079" spans="1:7" customFormat="1" hidden="1" x14ac:dyDescent="0.25">
      <c r="A1079" s="23"/>
      <c r="B1079" s="4" t="e">
        <f>VLOOKUP(Просрочка!A1079,БД!$A$2:$C$1970,2,FALSE)</f>
        <v>#N/A</v>
      </c>
      <c r="C1079" s="23"/>
      <c r="D1079" s="23"/>
      <c r="E1079" s="23"/>
      <c r="F1079" s="23"/>
      <c r="G1079" s="23"/>
    </row>
    <row r="1080" spans="1:7" customFormat="1" hidden="1" x14ac:dyDescent="0.25">
      <c r="A1080" s="23"/>
      <c r="B1080" s="4" t="e">
        <f>VLOOKUP(Просрочка!A1080,БД!$A$2:$C$1970,2,FALSE)</f>
        <v>#N/A</v>
      </c>
      <c r="C1080" s="23"/>
      <c r="D1080" s="23"/>
      <c r="E1080" s="23"/>
      <c r="F1080" s="23"/>
      <c r="G1080" s="23"/>
    </row>
    <row r="1081" spans="1:7" customFormat="1" hidden="1" x14ac:dyDescent="0.25">
      <c r="A1081" s="23"/>
      <c r="B1081" s="4" t="e">
        <f>VLOOKUP(Просрочка!A1081,БД!$A$2:$C$1970,2,FALSE)</f>
        <v>#N/A</v>
      </c>
      <c r="C1081" s="23"/>
      <c r="D1081" s="23"/>
      <c r="E1081" s="23"/>
      <c r="F1081" s="23"/>
      <c r="G1081" s="23"/>
    </row>
    <row r="1082" spans="1:7" customFormat="1" hidden="1" x14ac:dyDescent="0.25">
      <c r="A1082" s="23"/>
      <c r="B1082" s="4" t="e">
        <f>VLOOKUP(Просрочка!A1082,БД!$A$2:$C$1970,2,FALSE)</f>
        <v>#N/A</v>
      </c>
      <c r="C1082" s="23"/>
      <c r="D1082" s="23"/>
      <c r="E1082" s="23"/>
      <c r="F1082" s="23"/>
      <c r="G1082" s="23"/>
    </row>
    <row r="1083" spans="1:7" customFormat="1" hidden="1" x14ac:dyDescent="0.25">
      <c r="A1083" s="23"/>
      <c r="B1083" s="4" t="e">
        <f>VLOOKUP(Просрочка!A1083,БД!$A$2:$C$1970,2,FALSE)</f>
        <v>#N/A</v>
      </c>
      <c r="C1083" s="23"/>
      <c r="D1083" s="23"/>
      <c r="E1083" s="23"/>
      <c r="F1083" s="23"/>
      <c r="G1083" s="23"/>
    </row>
    <row r="1084" spans="1:7" customFormat="1" hidden="1" x14ac:dyDescent="0.25">
      <c r="A1084" s="23"/>
      <c r="B1084" s="4" t="e">
        <f>VLOOKUP(Просрочка!A1084,БД!$A$2:$C$1970,2,FALSE)</f>
        <v>#N/A</v>
      </c>
      <c r="C1084" s="23"/>
      <c r="D1084" s="23"/>
      <c r="E1084" s="23"/>
      <c r="F1084" s="23"/>
      <c r="G1084" s="23"/>
    </row>
    <row r="1085" spans="1:7" customFormat="1" hidden="1" x14ac:dyDescent="0.25">
      <c r="A1085" s="23"/>
      <c r="B1085" s="4" t="e">
        <f>VLOOKUP(Просрочка!A1085,БД!$A$2:$C$1970,2,FALSE)</f>
        <v>#N/A</v>
      </c>
      <c r="C1085" s="23"/>
      <c r="D1085" s="23"/>
      <c r="E1085" s="23"/>
      <c r="F1085" s="23"/>
      <c r="G1085" s="23"/>
    </row>
    <row r="1086" spans="1:7" customFormat="1" hidden="1" x14ac:dyDescent="0.25">
      <c r="A1086" s="23"/>
      <c r="B1086" s="4" t="e">
        <f>VLOOKUP(Просрочка!A1086,БД!$A$2:$C$1970,2,FALSE)</f>
        <v>#N/A</v>
      </c>
      <c r="C1086" s="23"/>
      <c r="D1086" s="23"/>
      <c r="E1086" s="23"/>
      <c r="F1086" s="23"/>
      <c r="G1086" s="23"/>
    </row>
    <row r="1087" spans="1:7" customFormat="1" hidden="1" x14ac:dyDescent="0.25">
      <c r="A1087" s="23"/>
      <c r="B1087" s="4" t="e">
        <f>VLOOKUP(Просрочка!A1087,БД!$A$2:$C$1970,2,FALSE)</f>
        <v>#N/A</v>
      </c>
      <c r="C1087" s="23"/>
      <c r="D1087" s="23"/>
      <c r="E1087" s="23"/>
      <c r="F1087" s="23"/>
      <c r="G1087" s="23"/>
    </row>
    <row r="1088" spans="1:7" customFormat="1" hidden="1" x14ac:dyDescent="0.25">
      <c r="A1088" s="23"/>
      <c r="B1088" s="4" t="e">
        <f>VLOOKUP(Просрочка!A1088,БД!$A$2:$C$1970,2,FALSE)</f>
        <v>#N/A</v>
      </c>
      <c r="C1088" s="23"/>
      <c r="D1088" s="23"/>
      <c r="E1088" s="23"/>
      <c r="F1088" s="23"/>
      <c r="G1088" s="23"/>
    </row>
    <row r="1089" spans="1:7" customFormat="1" hidden="1" x14ac:dyDescent="0.25">
      <c r="A1089" s="23"/>
      <c r="B1089" s="4" t="e">
        <f>VLOOKUP(Просрочка!A1089,БД!$A$2:$C$1970,2,FALSE)</f>
        <v>#N/A</v>
      </c>
      <c r="C1089" s="23"/>
      <c r="D1089" s="23"/>
      <c r="E1089" s="23"/>
      <c r="F1089" s="23"/>
      <c r="G1089" s="23"/>
    </row>
    <row r="1090" spans="1:7" customFormat="1" hidden="1" x14ac:dyDescent="0.25">
      <c r="A1090" s="23"/>
      <c r="B1090" s="4" t="e">
        <f>VLOOKUP(Просрочка!A1090,БД!$A$2:$C$1970,2,FALSE)</f>
        <v>#N/A</v>
      </c>
      <c r="C1090" s="23"/>
      <c r="D1090" s="23"/>
      <c r="E1090" s="23"/>
      <c r="F1090" s="23"/>
      <c r="G1090" s="23"/>
    </row>
    <row r="1091" spans="1:7" customFormat="1" hidden="1" x14ac:dyDescent="0.25">
      <c r="A1091" s="23"/>
      <c r="B1091" s="4" t="e">
        <f>VLOOKUP(Просрочка!A1091,БД!$A$2:$C$1970,2,FALSE)</f>
        <v>#N/A</v>
      </c>
      <c r="C1091" s="23"/>
      <c r="D1091" s="23"/>
      <c r="E1091" s="23"/>
      <c r="F1091" s="23"/>
      <c r="G1091" s="23"/>
    </row>
    <row r="1092" spans="1:7" customFormat="1" hidden="1" x14ac:dyDescent="0.25">
      <c r="A1092" s="23"/>
      <c r="B1092" s="4" t="e">
        <f>VLOOKUP(Просрочка!A1092,БД!$A$2:$C$1970,2,FALSE)</f>
        <v>#N/A</v>
      </c>
      <c r="C1092" s="23"/>
      <c r="D1092" s="23"/>
      <c r="E1092" s="23"/>
      <c r="F1092" s="23"/>
      <c r="G1092" s="23"/>
    </row>
    <row r="1093" spans="1:7" customFormat="1" hidden="1" x14ac:dyDescent="0.25">
      <c r="A1093" s="23"/>
      <c r="B1093" s="4" t="e">
        <f>VLOOKUP(Просрочка!A1093,БД!$A$2:$C$1970,2,FALSE)</f>
        <v>#N/A</v>
      </c>
      <c r="C1093" s="23"/>
      <c r="D1093" s="23"/>
      <c r="E1093" s="23"/>
      <c r="F1093" s="23"/>
      <c r="G1093" s="23"/>
    </row>
    <row r="1094" spans="1:7" customFormat="1" hidden="1" x14ac:dyDescent="0.25">
      <c r="A1094" s="23"/>
      <c r="B1094" s="4" t="e">
        <f>VLOOKUP(Просрочка!A1094,БД!$A$2:$C$1970,2,FALSE)</f>
        <v>#N/A</v>
      </c>
      <c r="C1094" s="23"/>
      <c r="D1094" s="23"/>
      <c r="E1094" s="23"/>
      <c r="F1094" s="23"/>
      <c r="G1094" s="23"/>
    </row>
    <row r="1095" spans="1:7" customFormat="1" hidden="1" x14ac:dyDescent="0.25">
      <c r="A1095" s="23"/>
      <c r="B1095" s="4" t="e">
        <f>VLOOKUP(Просрочка!A1095,БД!$A$2:$C$1970,2,FALSE)</f>
        <v>#N/A</v>
      </c>
      <c r="C1095" s="23"/>
      <c r="D1095" s="23"/>
      <c r="E1095" s="23"/>
      <c r="F1095" s="23"/>
      <c r="G1095" s="23"/>
    </row>
    <row r="1096" spans="1:7" customFormat="1" hidden="1" x14ac:dyDescent="0.25">
      <c r="A1096" s="23"/>
      <c r="B1096" s="4" t="e">
        <f>VLOOKUP(Просрочка!A1096,БД!$A$2:$C$1970,2,FALSE)</f>
        <v>#N/A</v>
      </c>
      <c r="C1096" s="23"/>
      <c r="D1096" s="23"/>
      <c r="E1096" s="23"/>
      <c r="F1096" s="23"/>
      <c r="G1096" s="23"/>
    </row>
    <row r="1097" spans="1:7" customFormat="1" hidden="1" x14ac:dyDescent="0.25">
      <c r="A1097" s="23"/>
      <c r="B1097" s="4" t="e">
        <f>VLOOKUP(Просрочка!A1097,БД!$A$2:$C$1970,2,FALSE)</f>
        <v>#N/A</v>
      </c>
      <c r="C1097" s="23"/>
      <c r="D1097" s="23"/>
      <c r="E1097" s="23"/>
      <c r="F1097" s="23"/>
      <c r="G1097" s="23"/>
    </row>
    <row r="1098" spans="1:7" customFormat="1" hidden="1" x14ac:dyDescent="0.25">
      <c r="A1098" s="23"/>
      <c r="B1098" s="4" t="e">
        <f>VLOOKUP(Просрочка!A1098,БД!$A$2:$C$1970,2,FALSE)</f>
        <v>#N/A</v>
      </c>
      <c r="C1098" s="23"/>
      <c r="D1098" s="23"/>
      <c r="E1098" s="23"/>
      <c r="F1098" s="23"/>
      <c r="G1098" s="23"/>
    </row>
    <row r="1099" spans="1:7" customFormat="1" hidden="1" x14ac:dyDescent="0.25">
      <c r="A1099" s="23"/>
      <c r="B1099" s="4" t="e">
        <f>VLOOKUP(Просрочка!A1099,БД!$A$2:$C$1970,2,FALSE)</f>
        <v>#N/A</v>
      </c>
      <c r="C1099" s="23"/>
      <c r="D1099" s="23"/>
      <c r="E1099" s="23"/>
      <c r="F1099" s="23"/>
      <c r="G1099" s="23"/>
    </row>
    <row r="1100" spans="1:7" customFormat="1" hidden="1" x14ac:dyDescent="0.25">
      <c r="A1100" s="23"/>
      <c r="B1100" s="4" t="e">
        <f>VLOOKUP(Просрочка!A1100,БД!$A$2:$C$1970,2,FALSE)</f>
        <v>#N/A</v>
      </c>
      <c r="C1100" s="23"/>
      <c r="D1100" s="23"/>
      <c r="E1100" s="23"/>
      <c r="F1100" s="23"/>
      <c r="G1100" s="23"/>
    </row>
    <row r="1101" spans="1:7" customFormat="1" hidden="1" x14ac:dyDescent="0.25">
      <c r="A1101" s="23"/>
      <c r="B1101" s="4" t="e">
        <f>VLOOKUP(Просрочка!A1101,БД!$A$2:$C$1970,2,FALSE)</f>
        <v>#N/A</v>
      </c>
      <c r="C1101" s="23"/>
      <c r="D1101" s="23"/>
      <c r="E1101" s="23"/>
      <c r="F1101" s="23"/>
      <c r="G1101" s="23"/>
    </row>
    <row r="1102" spans="1:7" customFormat="1" hidden="1" x14ac:dyDescent="0.25">
      <c r="A1102" s="23"/>
      <c r="B1102" s="4" t="e">
        <f>VLOOKUP(Просрочка!A1102,БД!$A$2:$C$1970,2,FALSE)</f>
        <v>#N/A</v>
      </c>
      <c r="C1102" s="23"/>
      <c r="D1102" s="23"/>
      <c r="E1102" s="23"/>
      <c r="F1102" s="23"/>
      <c r="G1102" s="23"/>
    </row>
    <row r="1103" spans="1:7" customFormat="1" hidden="1" x14ac:dyDescent="0.25">
      <c r="A1103" s="23"/>
      <c r="B1103" s="4" t="e">
        <f>VLOOKUP(Просрочка!A1103,БД!$A$2:$C$1970,2,FALSE)</f>
        <v>#N/A</v>
      </c>
      <c r="C1103" s="23"/>
      <c r="D1103" s="23"/>
      <c r="E1103" s="23"/>
      <c r="F1103" s="23"/>
      <c r="G1103" s="23"/>
    </row>
    <row r="1104" spans="1:7" customFormat="1" hidden="1" x14ac:dyDescent="0.25">
      <c r="A1104" s="23"/>
      <c r="B1104" s="4" t="e">
        <f>VLOOKUP(Просрочка!A1104,БД!$A$2:$C$1970,2,FALSE)</f>
        <v>#N/A</v>
      </c>
      <c r="C1104" s="23"/>
      <c r="D1104" s="23"/>
      <c r="E1104" s="23"/>
      <c r="F1104" s="23"/>
      <c r="G1104" s="23"/>
    </row>
    <row r="1105" spans="1:7" customFormat="1" hidden="1" x14ac:dyDescent="0.25">
      <c r="A1105" s="23"/>
      <c r="B1105" s="4" t="e">
        <f>VLOOKUP(Просрочка!A1105,БД!$A$2:$C$1970,2,FALSE)</f>
        <v>#N/A</v>
      </c>
      <c r="C1105" s="23"/>
      <c r="D1105" s="23"/>
      <c r="E1105" s="23"/>
      <c r="F1105" s="23"/>
      <c r="G1105" s="23"/>
    </row>
    <row r="1106" spans="1:7" customFormat="1" hidden="1" x14ac:dyDescent="0.25">
      <c r="A1106" s="23"/>
      <c r="B1106" s="4" t="e">
        <f>VLOOKUP(Просрочка!A1106,БД!$A$2:$C$1970,2,FALSE)</f>
        <v>#N/A</v>
      </c>
      <c r="C1106" s="23"/>
      <c r="D1106" s="23"/>
      <c r="E1106" s="23"/>
      <c r="F1106" s="23"/>
      <c r="G1106" s="23"/>
    </row>
    <row r="1107" spans="1:7" customFormat="1" hidden="1" x14ac:dyDescent="0.25">
      <c r="A1107" s="23"/>
      <c r="B1107" s="4" t="e">
        <f>VLOOKUP(Просрочка!A1107,БД!$A$2:$C$1970,2,FALSE)</f>
        <v>#N/A</v>
      </c>
      <c r="C1107" s="23"/>
      <c r="D1107" s="23"/>
      <c r="E1107" s="23"/>
      <c r="F1107" s="23"/>
      <c r="G1107" s="23"/>
    </row>
    <row r="1108" spans="1:7" customFormat="1" hidden="1" x14ac:dyDescent="0.25">
      <c r="A1108" s="23"/>
      <c r="B1108" s="4" t="e">
        <f>VLOOKUP(Просрочка!A1108,БД!$A$2:$C$1970,2,FALSE)</f>
        <v>#N/A</v>
      </c>
      <c r="C1108" s="23"/>
      <c r="D1108" s="23"/>
      <c r="E1108" s="23"/>
      <c r="F1108" s="23"/>
      <c r="G1108" s="23"/>
    </row>
    <row r="1109" spans="1:7" customFormat="1" hidden="1" x14ac:dyDescent="0.25">
      <c r="A1109" s="23"/>
      <c r="B1109" s="4" t="e">
        <f>VLOOKUP(Просрочка!A1109,БД!$A$2:$C$1970,2,FALSE)</f>
        <v>#N/A</v>
      </c>
      <c r="C1109" s="23"/>
      <c r="D1109" s="23"/>
      <c r="E1109" s="23"/>
      <c r="F1109" s="23"/>
      <c r="G1109" s="23"/>
    </row>
    <row r="1110" spans="1:7" customFormat="1" hidden="1" x14ac:dyDescent="0.25">
      <c r="A1110" s="23"/>
      <c r="B1110" s="4" t="e">
        <f>VLOOKUP(Просрочка!A1110,БД!$A$2:$C$1970,2,FALSE)</f>
        <v>#N/A</v>
      </c>
      <c r="C1110" s="23"/>
      <c r="D1110" s="23"/>
      <c r="E1110" s="23"/>
      <c r="F1110" s="23"/>
      <c r="G1110" s="23"/>
    </row>
    <row r="1111" spans="1:7" customFormat="1" hidden="1" x14ac:dyDescent="0.25">
      <c r="A1111" s="23"/>
      <c r="B1111" s="4" t="e">
        <f>VLOOKUP(Просрочка!A1111,БД!$A$2:$C$1970,2,FALSE)</f>
        <v>#N/A</v>
      </c>
      <c r="C1111" s="23"/>
      <c r="D1111" s="23"/>
      <c r="E1111" s="23"/>
      <c r="F1111" s="23"/>
      <c r="G1111" s="23"/>
    </row>
    <row r="1112" spans="1:7" customFormat="1" hidden="1" x14ac:dyDescent="0.25">
      <c r="A1112" s="23"/>
      <c r="B1112" s="4" t="e">
        <f>VLOOKUP(Просрочка!A1112,БД!$A$2:$C$1970,2,FALSE)</f>
        <v>#N/A</v>
      </c>
      <c r="C1112" s="23"/>
      <c r="D1112" s="23"/>
      <c r="E1112" s="23"/>
      <c r="F1112" s="23"/>
      <c r="G1112" s="23"/>
    </row>
    <row r="1113" spans="1:7" customFormat="1" hidden="1" x14ac:dyDescent="0.25">
      <c r="A1113" s="23"/>
      <c r="B1113" s="4" t="e">
        <f>VLOOKUP(Просрочка!A1113,БД!$A$2:$C$1970,2,FALSE)</f>
        <v>#N/A</v>
      </c>
      <c r="C1113" s="23"/>
      <c r="D1113" s="23"/>
      <c r="E1113" s="23"/>
      <c r="F1113" s="23"/>
      <c r="G1113" s="23"/>
    </row>
    <row r="1114" spans="1:7" customFormat="1" hidden="1" x14ac:dyDescent="0.25">
      <c r="A1114" s="23"/>
      <c r="B1114" s="4" t="e">
        <f>VLOOKUP(Просрочка!A1114,БД!$A$2:$C$1970,2,FALSE)</f>
        <v>#N/A</v>
      </c>
      <c r="C1114" s="23"/>
      <c r="D1114" s="23"/>
      <c r="E1114" s="23"/>
      <c r="F1114" s="23"/>
      <c r="G1114" s="23"/>
    </row>
    <row r="1115" spans="1:7" customFormat="1" hidden="1" x14ac:dyDescent="0.25">
      <c r="A1115" s="23"/>
      <c r="B1115" s="4" t="e">
        <f>VLOOKUP(Просрочка!A1115,БД!$A$2:$C$1970,2,FALSE)</f>
        <v>#N/A</v>
      </c>
      <c r="C1115" s="23"/>
      <c r="D1115" s="23"/>
      <c r="E1115" s="23"/>
      <c r="F1115" s="23"/>
      <c r="G1115" s="23"/>
    </row>
    <row r="1116" spans="1:7" customFormat="1" hidden="1" x14ac:dyDescent="0.25">
      <c r="A1116" s="23"/>
      <c r="B1116" s="4" t="e">
        <f>VLOOKUP(Просрочка!A1116,БД!$A$2:$C$1970,2,FALSE)</f>
        <v>#N/A</v>
      </c>
      <c r="C1116" s="23"/>
      <c r="D1116" s="23"/>
      <c r="E1116" s="23"/>
      <c r="F1116" s="23"/>
      <c r="G1116" s="23"/>
    </row>
    <row r="1117" spans="1:7" customFormat="1" hidden="1" x14ac:dyDescent="0.25">
      <c r="A1117" s="23"/>
      <c r="B1117" s="4" t="e">
        <f>VLOOKUP(Просрочка!A1117,БД!$A$2:$C$1970,2,FALSE)</f>
        <v>#N/A</v>
      </c>
      <c r="C1117" s="23"/>
      <c r="D1117" s="23"/>
      <c r="E1117" s="23"/>
      <c r="F1117" s="23"/>
      <c r="G1117" s="23"/>
    </row>
    <row r="1118" spans="1:7" customFormat="1" hidden="1" x14ac:dyDescent="0.25">
      <c r="A1118" s="23"/>
      <c r="B1118" s="4" t="e">
        <f>VLOOKUP(Просрочка!A1118,БД!$A$2:$C$1970,2,FALSE)</f>
        <v>#N/A</v>
      </c>
      <c r="C1118" s="23"/>
      <c r="D1118" s="23"/>
      <c r="E1118" s="23"/>
      <c r="F1118" s="23"/>
      <c r="G1118" s="23"/>
    </row>
    <row r="1119" spans="1:7" customFormat="1" hidden="1" x14ac:dyDescent="0.25">
      <c r="A1119" s="23"/>
      <c r="B1119" s="4" t="e">
        <f>VLOOKUP(Просрочка!A1119,БД!$A$2:$C$1970,2,FALSE)</f>
        <v>#N/A</v>
      </c>
      <c r="C1119" s="23"/>
      <c r="D1119" s="23"/>
      <c r="E1119" s="23"/>
      <c r="F1119" s="23"/>
      <c r="G1119" s="23"/>
    </row>
    <row r="1120" spans="1:7" customFormat="1" hidden="1" x14ac:dyDescent="0.25">
      <c r="A1120" s="23"/>
      <c r="B1120" s="4" t="e">
        <f>VLOOKUP(Просрочка!A1120,БД!$A$2:$C$1970,2,FALSE)</f>
        <v>#N/A</v>
      </c>
      <c r="C1120" s="23"/>
      <c r="D1120" s="23"/>
      <c r="E1120" s="23"/>
      <c r="F1120" s="23"/>
      <c r="G1120" s="23"/>
    </row>
    <row r="1121" spans="1:7" customFormat="1" hidden="1" x14ac:dyDescent="0.25">
      <c r="A1121" s="23"/>
      <c r="B1121" s="4" t="e">
        <f>VLOOKUP(Просрочка!A1121,БД!$A$2:$C$1970,2,FALSE)</f>
        <v>#N/A</v>
      </c>
      <c r="C1121" s="23"/>
      <c r="D1121" s="23"/>
      <c r="E1121" s="23"/>
      <c r="F1121" s="23"/>
      <c r="G1121" s="23"/>
    </row>
    <row r="1122" spans="1:7" customFormat="1" hidden="1" x14ac:dyDescent="0.25">
      <c r="A1122" s="23"/>
      <c r="B1122" s="4" t="e">
        <f>VLOOKUP(Просрочка!A1122,БД!$A$2:$C$1970,2,FALSE)</f>
        <v>#N/A</v>
      </c>
      <c r="C1122" s="23"/>
      <c r="D1122" s="23"/>
      <c r="E1122" s="23"/>
      <c r="F1122" s="23"/>
      <c r="G1122" s="23"/>
    </row>
    <row r="1123" spans="1:7" customFormat="1" hidden="1" x14ac:dyDescent="0.25">
      <c r="A1123" s="23"/>
      <c r="B1123" s="4" t="e">
        <f>VLOOKUP(Просрочка!A1123,БД!$A$2:$C$1970,2,FALSE)</f>
        <v>#N/A</v>
      </c>
      <c r="C1123" s="23"/>
      <c r="D1123" s="23"/>
      <c r="E1123" s="23"/>
      <c r="F1123" s="23"/>
      <c r="G1123" s="23"/>
    </row>
    <row r="1124" spans="1:7" customFormat="1" hidden="1" x14ac:dyDescent="0.25">
      <c r="A1124" s="23"/>
      <c r="B1124" s="4" t="e">
        <f>VLOOKUP(Просрочка!A1124,БД!$A$2:$C$1970,2,FALSE)</f>
        <v>#N/A</v>
      </c>
      <c r="C1124" s="23"/>
      <c r="D1124" s="23"/>
      <c r="E1124" s="23"/>
      <c r="F1124" s="23"/>
      <c r="G1124" s="23"/>
    </row>
    <row r="1125" spans="1:7" customFormat="1" hidden="1" x14ac:dyDescent="0.25">
      <c r="A1125" s="23"/>
      <c r="B1125" s="4" t="e">
        <f>VLOOKUP(Просрочка!A1125,БД!$A$2:$C$1970,2,FALSE)</f>
        <v>#N/A</v>
      </c>
      <c r="C1125" s="23"/>
      <c r="D1125" s="23"/>
      <c r="E1125" s="23"/>
      <c r="F1125" s="23"/>
      <c r="G1125" s="23"/>
    </row>
    <row r="1126" spans="1:7" customFormat="1" hidden="1" x14ac:dyDescent="0.25">
      <c r="A1126" s="23"/>
      <c r="B1126" s="4" t="e">
        <f>VLOOKUP(Просрочка!A1126,БД!$A$2:$C$1970,2,FALSE)</f>
        <v>#N/A</v>
      </c>
      <c r="C1126" s="23"/>
      <c r="D1126" s="23"/>
      <c r="E1126" s="23"/>
      <c r="F1126" s="23"/>
      <c r="G1126" s="23"/>
    </row>
    <row r="1127" spans="1:7" customFormat="1" hidden="1" x14ac:dyDescent="0.25">
      <c r="A1127" s="23"/>
      <c r="B1127" s="4" t="e">
        <f>VLOOKUP(Просрочка!A1127,БД!$A$2:$C$1970,2,FALSE)</f>
        <v>#N/A</v>
      </c>
      <c r="C1127" s="23"/>
      <c r="D1127" s="23"/>
      <c r="E1127" s="23"/>
      <c r="F1127" s="23"/>
      <c r="G1127" s="23"/>
    </row>
    <row r="1128" spans="1:7" customFormat="1" hidden="1" x14ac:dyDescent="0.25">
      <c r="A1128" s="23"/>
      <c r="B1128" s="4" t="e">
        <f>VLOOKUP(Просрочка!A1128,БД!$A$2:$C$1970,2,FALSE)</f>
        <v>#N/A</v>
      </c>
      <c r="C1128" s="23"/>
      <c r="D1128" s="23"/>
      <c r="E1128" s="23"/>
      <c r="F1128" s="23"/>
      <c r="G1128" s="23"/>
    </row>
    <row r="1129" spans="1:7" customFormat="1" hidden="1" x14ac:dyDescent="0.25">
      <c r="A1129" s="23"/>
      <c r="B1129" s="4" t="e">
        <f>VLOOKUP(Просрочка!A1129,БД!$A$2:$C$1970,2,FALSE)</f>
        <v>#N/A</v>
      </c>
      <c r="C1129" s="23"/>
      <c r="D1129" s="23"/>
      <c r="E1129" s="23"/>
      <c r="F1129" s="23"/>
      <c r="G1129" s="23"/>
    </row>
    <row r="1130" spans="1:7" customFormat="1" hidden="1" x14ac:dyDescent="0.25">
      <c r="A1130" s="23"/>
      <c r="B1130" s="4" t="e">
        <f>VLOOKUP(Просрочка!A1130,БД!$A$2:$C$1970,2,FALSE)</f>
        <v>#N/A</v>
      </c>
      <c r="C1130" s="23"/>
      <c r="D1130" s="23"/>
      <c r="E1130" s="23"/>
      <c r="F1130" s="23"/>
      <c r="G1130" s="23"/>
    </row>
    <row r="1131" spans="1:7" customFormat="1" hidden="1" x14ac:dyDescent="0.25">
      <c r="A1131" s="23"/>
      <c r="B1131" s="4" t="e">
        <f>VLOOKUP(Просрочка!A1131,БД!$A$2:$C$1970,2,FALSE)</f>
        <v>#N/A</v>
      </c>
      <c r="C1131" s="23"/>
      <c r="D1131" s="23"/>
      <c r="E1131" s="23"/>
      <c r="F1131" s="23"/>
      <c r="G1131" s="23"/>
    </row>
    <row r="1132" spans="1:7" customFormat="1" hidden="1" x14ac:dyDescent="0.25">
      <c r="A1132" s="23"/>
      <c r="B1132" s="4" t="e">
        <f>VLOOKUP(Просрочка!A1132,БД!$A$2:$C$1970,2,FALSE)</f>
        <v>#N/A</v>
      </c>
      <c r="C1132" s="23"/>
      <c r="D1132" s="23"/>
      <c r="E1132" s="23"/>
      <c r="F1132" s="23"/>
      <c r="G1132" s="23"/>
    </row>
    <row r="1133" spans="1:7" customFormat="1" hidden="1" x14ac:dyDescent="0.25">
      <c r="A1133" s="23"/>
      <c r="B1133" s="4" t="e">
        <f>VLOOKUP(Просрочка!A1133,БД!$A$2:$C$1970,2,FALSE)</f>
        <v>#N/A</v>
      </c>
      <c r="C1133" s="23"/>
      <c r="D1133" s="23"/>
      <c r="E1133" s="23"/>
      <c r="F1133" s="23"/>
      <c r="G1133" s="23"/>
    </row>
    <row r="1134" spans="1:7" customFormat="1" hidden="1" x14ac:dyDescent="0.25">
      <c r="A1134" s="23"/>
      <c r="B1134" s="4" t="e">
        <f>VLOOKUP(Просрочка!A1134,БД!$A$2:$C$1970,2,FALSE)</f>
        <v>#N/A</v>
      </c>
      <c r="C1134" s="23"/>
      <c r="D1134" s="23"/>
      <c r="E1134" s="23"/>
      <c r="F1134" s="23"/>
      <c r="G1134" s="23"/>
    </row>
    <row r="1135" spans="1:7" customFormat="1" hidden="1" x14ac:dyDescent="0.25">
      <c r="A1135" s="23"/>
      <c r="B1135" s="4" t="e">
        <f>VLOOKUP(Просрочка!A1135,БД!$A$2:$C$1970,2,FALSE)</f>
        <v>#N/A</v>
      </c>
      <c r="C1135" s="23"/>
      <c r="D1135" s="23"/>
      <c r="E1135" s="23"/>
      <c r="F1135" s="23"/>
      <c r="G1135" s="23"/>
    </row>
    <row r="1136" spans="1:7" customFormat="1" hidden="1" x14ac:dyDescent="0.25">
      <c r="A1136" s="23"/>
      <c r="B1136" s="4" t="e">
        <f>VLOOKUP(Просрочка!A1136,БД!$A$2:$C$1970,2,FALSE)</f>
        <v>#N/A</v>
      </c>
      <c r="C1136" s="23"/>
      <c r="D1136" s="23"/>
      <c r="E1136" s="23"/>
      <c r="F1136" s="23"/>
      <c r="G1136" s="23"/>
    </row>
    <row r="1137" spans="1:7" customFormat="1" hidden="1" x14ac:dyDescent="0.25">
      <c r="A1137" s="23"/>
      <c r="B1137" s="4" t="e">
        <f>VLOOKUP(Просрочка!A1137,БД!$A$2:$C$1970,2,FALSE)</f>
        <v>#N/A</v>
      </c>
      <c r="C1137" s="23"/>
      <c r="D1137" s="23"/>
      <c r="E1137" s="23"/>
      <c r="F1137" s="23"/>
      <c r="G1137" s="23"/>
    </row>
    <row r="1138" spans="1:7" customFormat="1" hidden="1" x14ac:dyDescent="0.25">
      <c r="A1138" s="23"/>
      <c r="B1138" s="4" t="e">
        <f>VLOOKUP(Просрочка!A1138,БД!$A$2:$C$1970,2,FALSE)</f>
        <v>#N/A</v>
      </c>
      <c r="C1138" s="23"/>
      <c r="D1138" s="23"/>
      <c r="E1138" s="23"/>
      <c r="F1138" s="23"/>
      <c r="G1138" s="23"/>
    </row>
    <row r="1139" spans="1:7" customFormat="1" hidden="1" x14ac:dyDescent="0.25">
      <c r="A1139" s="23"/>
      <c r="B1139" s="4" t="e">
        <f>VLOOKUP(Просрочка!A1139,БД!$A$2:$C$1970,2,FALSE)</f>
        <v>#N/A</v>
      </c>
      <c r="C1139" s="23"/>
      <c r="D1139" s="23"/>
      <c r="E1139" s="23"/>
      <c r="F1139" s="23"/>
      <c r="G1139" s="23"/>
    </row>
    <row r="1140" spans="1:7" customFormat="1" hidden="1" x14ac:dyDescent="0.25">
      <c r="A1140" s="23"/>
      <c r="B1140" s="4" t="e">
        <f>VLOOKUP(Просрочка!A1140,БД!$A$2:$C$1970,2,FALSE)</f>
        <v>#N/A</v>
      </c>
      <c r="C1140" s="23"/>
      <c r="D1140" s="23"/>
      <c r="E1140" s="23"/>
      <c r="F1140" s="23"/>
      <c r="G1140" s="23"/>
    </row>
    <row r="1141" spans="1:7" customFormat="1" hidden="1" x14ac:dyDescent="0.25">
      <c r="A1141" s="23"/>
      <c r="B1141" s="4" t="e">
        <f>VLOOKUP(Просрочка!A1141,БД!$A$2:$C$1970,2,FALSE)</f>
        <v>#N/A</v>
      </c>
      <c r="C1141" s="23"/>
      <c r="D1141" s="23"/>
      <c r="E1141" s="23"/>
      <c r="F1141" s="23"/>
      <c r="G1141" s="23"/>
    </row>
    <row r="1142" spans="1:7" customFormat="1" hidden="1" x14ac:dyDescent="0.25">
      <c r="A1142" s="23"/>
      <c r="B1142" s="4" t="e">
        <f>VLOOKUP(Просрочка!A1142,БД!$A$2:$C$1970,2,FALSE)</f>
        <v>#N/A</v>
      </c>
      <c r="C1142" s="23"/>
      <c r="D1142" s="23"/>
      <c r="E1142" s="23"/>
      <c r="F1142" s="23"/>
      <c r="G1142" s="23"/>
    </row>
    <row r="1143" spans="1:7" customFormat="1" hidden="1" x14ac:dyDescent="0.25">
      <c r="A1143" s="23"/>
      <c r="B1143" s="4" t="e">
        <f>VLOOKUP(Просрочка!A1143,БД!$A$2:$C$1970,2,FALSE)</f>
        <v>#N/A</v>
      </c>
      <c r="C1143" s="23"/>
      <c r="D1143" s="23"/>
      <c r="E1143" s="23"/>
      <c r="F1143" s="23"/>
      <c r="G1143" s="23"/>
    </row>
    <row r="1144" spans="1:7" customFormat="1" hidden="1" x14ac:dyDescent="0.25">
      <c r="A1144" s="23"/>
      <c r="B1144" s="4" t="e">
        <f>VLOOKUP(Просрочка!A1144,БД!$A$2:$C$1970,2,FALSE)</f>
        <v>#N/A</v>
      </c>
      <c r="C1144" s="23"/>
      <c r="D1144" s="23"/>
      <c r="E1144" s="23"/>
      <c r="F1144" s="23"/>
      <c r="G1144" s="23"/>
    </row>
    <row r="1145" spans="1:7" customFormat="1" hidden="1" x14ac:dyDescent="0.25">
      <c r="A1145" s="23"/>
      <c r="B1145" s="4" t="e">
        <f>VLOOKUP(Просрочка!A1145,БД!$A$2:$C$1970,2,FALSE)</f>
        <v>#N/A</v>
      </c>
      <c r="C1145" s="23"/>
      <c r="D1145" s="23"/>
      <c r="E1145" s="23"/>
      <c r="F1145" s="23"/>
      <c r="G1145" s="23"/>
    </row>
    <row r="1146" spans="1:7" customFormat="1" hidden="1" x14ac:dyDescent="0.25">
      <c r="A1146" s="23"/>
      <c r="B1146" s="4" t="e">
        <f>VLOOKUP(Просрочка!A1146,БД!$A$2:$C$1970,2,FALSE)</f>
        <v>#N/A</v>
      </c>
      <c r="C1146" s="23"/>
      <c r="D1146" s="23"/>
      <c r="E1146" s="23"/>
      <c r="F1146" s="23"/>
      <c r="G1146" s="23"/>
    </row>
    <row r="1147" spans="1:7" customFormat="1" hidden="1" x14ac:dyDescent="0.25">
      <c r="A1147" s="23"/>
      <c r="B1147" s="4" t="e">
        <f>VLOOKUP(Просрочка!A1147,БД!$A$2:$C$1970,2,FALSE)</f>
        <v>#N/A</v>
      </c>
      <c r="C1147" s="23"/>
      <c r="D1147" s="23"/>
      <c r="E1147" s="23"/>
      <c r="F1147" s="23"/>
      <c r="G1147" s="23"/>
    </row>
    <row r="1148" spans="1:7" customFormat="1" hidden="1" x14ac:dyDescent="0.25">
      <c r="A1148" s="23"/>
      <c r="B1148" s="4" t="e">
        <f>VLOOKUP(Просрочка!A1148,БД!$A$2:$C$1970,2,FALSE)</f>
        <v>#N/A</v>
      </c>
      <c r="C1148" s="23"/>
      <c r="D1148" s="23"/>
      <c r="E1148" s="23"/>
      <c r="F1148" s="23"/>
      <c r="G1148" s="23"/>
    </row>
    <row r="1149" spans="1:7" customFormat="1" hidden="1" x14ac:dyDescent="0.25">
      <c r="A1149" s="23"/>
      <c r="B1149" s="4" t="e">
        <f>VLOOKUP(Просрочка!A1149,БД!$A$2:$C$1970,2,FALSE)</f>
        <v>#N/A</v>
      </c>
      <c r="C1149" s="23"/>
      <c r="D1149" s="23"/>
      <c r="E1149" s="23"/>
      <c r="F1149" s="23"/>
      <c r="G1149" s="23"/>
    </row>
    <row r="1150" spans="1:7" customFormat="1" hidden="1" x14ac:dyDescent="0.25">
      <c r="A1150" s="23"/>
      <c r="B1150" s="4" t="e">
        <f>VLOOKUP(Просрочка!A1150,БД!$A$2:$C$1970,2,FALSE)</f>
        <v>#N/A</v>
      </c>
      <c r="C1150" s="23"/>
      <c r="D1150" s="23"/>
      <c r="E1150" s="23"/>
      <c r="F1150" s="23"/>
      <c r="G1150" s="23"/>
    </row>
    <row r="1151" spans="1:7" customFormat="1" hidden="1" x14ac:dyDescent="0.25">
      <c r="A1151" s="23"/>
      <c r="B1151" s="4" t="e">
        <f>VLOOKUP(Просрочка!A1151,БД!$A$2:$C$1970,2,FALSE)</f>
        <v>#N/A</v>
      </c>
      <c r="C1151" s="23"/>
      <c r="D1151" s="23"/>
      <c r="E1151" s="23"/>
      <c r="F1151" s="23"/>
      <c r="G1151" s="23"/>
    </row>
    <row r="1152" spans="1:7" customFormat="1" hidden="1" x14ac:dyDescent="0.25">
      <c r="A1152" s="23"/>
      <c r="B1152" s="4" t="e">
        <f>VLOOKUP(Просрочка!A1152,БД!$A$2:$C$1970,2,FALSE)</f>
        <v>#N/A</v>
      </c>
      <c r="C1152" s="23"/>
      <c r="D1152" s="23"/>
      <c r="E1152" s="23"/>
      <c r="F1152" s="23"/>
      <c r="G1152" s="23"/>
    </row>
    <row r="1153" spans="1:7" customFormat="1" hidden="1" x14ac:dyDescent="0.25">
      <c r="A1153" s="23"/>
      <c r="B1153" s="4" t="e">
        <f>VLOOKUP(Просрочка!A1153,БД!$A$2:$C$1970,2,FALSE)</f>
        <v>#N/A</v>
      </c>
      <c r="C1153" s="23"/>
      <c r="D1153" s="23"/>
      <c r="E1153" s="23"/>
      <c r="F1153" s="23"/>
      <c r="G1153" s="23"/>
    </row>
    <row r="1154" spans="1:7" customFormat="1" hidden="1" x14ac:dyDescent="0.25">
      <c r="A1154" s="23"/>
      <c r="B1154" s="4" t="e">
        <f>VLOOKUP(Просрочка!A1154,БД!$A$2:$C$1970,2,FALSE)</f>
        <v>#N/A</v>
      </c>
      <c r="C1154" s="23"/>
      <c r="D1154" s="23"/>
      <c r="E1154" s="23"/>
      <c r="F1154" s="23"/>
      <c r="G1154" s="23"/>
    </row>
    <row r="1155" spans="1:7" customFormat="1" hidden="1" x14ac:dyDescent="0.25">
      <c r="A1155" s="23"/>
      <c r="B1155" s="4" t="e">
        <f>VLOOKUP(Просрочка!A1155,БД!$A$2:$C$1970,2,FALSE)</f>
        <v>#N/A</v>
      </c>
      <c r="C1155" s="23"/>
      <c r="D1155" s="23"/>
      <c r="E1155" s="23"/>
      <c r="F1155" s="23"/>
      <c r="G1155" s="23"/>
    </row>
    <row r="1156" spans="1:7" customFormat="1" hidden="1" x14ac:dyDescent="0.25">
      <c r="A1156" s="23"/>
      <c r="B1156" s="4" t="e">
        <f>VLOOKUP(Просрочка!A1156,БД!$A$2:$C$1970,2,FALSE)</f>
        <v>#N/A</v>
      </c>
      <c r="C1156" s="23"/>
      <c r="D1156" s="23"/>
      <c r="E1156" s="23"/>
      <c r="F1156" s="23"/>
      <c r="G1156" s="23"/>
    </row>
    <row r="1157" spans="1:7" customFormat="1" hidden="1" x14ac:dyDescent="0.25">
      <c r="A1157" s="23"/>
      <c r="B1157" s="4" t="e">
        <f>VLOOKUP(Просрочка!A1157,БД!$A$2:$C$1970,2,FALSE)</f>
        <v>#N/A</v>
      </c>
      <c r="C1157" s="23"/>
      <c r="D1157" s="23"/>
      <c r="E1157" s="23"/>
      <c r="F1157" s="23"/>
      <c r="G1157" s="23"/>
    </row>
    <row r="1158" spans="1:7" customFormat="1" hidden="1" x14ac:dyDescent="0.25">
      <c r="A1158" s="23"/>
      <c r="B1158" s="4" t="e">
        <f>VLOOKUP(Просрочка!A1158,БД!$A$2:$C$1970,2,FALSE)</f>
        <v>#N/A</v>
      </c>
      <c r="C1158" s="23"/>
      <c r="D1158" s="23"/>
      <c r="E1158" s="23"/>
      <c r="F1158" s="23"/>
      <c r="G1158" s="23"/>
    </row>
    <row r="1159" spans="1:7" customFormat="1" hidden="1" x14ac:dyDescent="0.25">
      <c r="A1159" s="23"/>
      <c r="B1159" s="4" t="e">
        <f>VLOOKUP(Просрочка!A1159,БД!$A$2:$C$1970,2,FALSE)</f>
        <v>#N/A</v>
      </c>
      <c r="C1159" s="23"/>
      <c r="D1159" s="23"/>
      <c r="E1159" s="23"/>
      <c r="F1159" s="23"/>
      <c r="G1159" s="23"/>
    </row>
    <row r="1160" spans="1:7" customFormat="1" hidden="1" x14ac:dyDescent="0.25">
      <c r="A1160" s="23"/>
      <c r="B1160" s="4" t="e">
        <f>VLOOKUP(Просрочка!A1160,БД!$A$2:$C$1970,2,FALSE)</f>
        <v>#N/A</v>
      </c>
      <c r="C1160" s="23"/>
      <c r="D1160" s="23"/>
      <c r="E1160" s="23"/>
      <c r="F1160" s="23"/>
      <c r="G1160" s="23"/>
    </row>
    <row r="1161" spans="1:7" customFormat="1" hidden="1" x14ac:dyDescent="0.25">
      <c r="A1161" s="23"/>
      <c r="B1161" s="4" t="e">
        <f>VLOOKUP(Просрочка!A1161,БД!$A$2:$C$1970,2,FALSE)</f>
        <v>#N/A</v>
      </c>
      <c r="C1161" s="23"/>
      <c r="D1161" s="23"/>
      <c r="E1161" s="23"/>
      <c r="F1161" s="23"/>
      <c r="G1161" s="23"/>
    </row>
    <row r="1162" spans="1:7" customFormat="1" hidden="1" x14ac:dyDescent="0.25">
      <c r="A1162" s="23"/>
      <c r="B1162" s="4" t="e">
        <f>VLOOKUP(Просрочка!A1162,БД!$A$2:$C$1970,2,FALSE)</f>
        <v>#N/A</v>
      </c>
      <c r="C1162" s="23"/>
      <c r="D1162" s="23"/>
      <c r="E1162" s="23"/>
      <c r="F1162" s="23"/>
      <c r="G1162" s="23"/>
    </row>
    <row r="1163" spans="1:7" customFormat="1" hidden="1" x14ac:dyDescent="0.25">
      <c r="A1163" s="23"/>
      <c r="B1163" s="4" t="e">
        <f>VLOOKUP(Просрочка!A1163,БД!$A$2:$C$1970,2,FALSE)</f>
        <v>#N/A</v>
      </c>
      <c r="C1163" s="23"/>
      <c r="D1163" s="23"/>
      <c r="E1163" s="23"/>
      <c r="F1163" s="23"/>
      <c r="G1163" s="23"/>
    </row>
    <row r="1164" spans="1:7" customFormat="1" hidden="1" x14ac:dyDescent="0.25">
      <c r="A1164" s="23"/>
      <c r="B1164" s="4" t="e">
        <f>VLOOKUP(Просрочка!A1164,БД!$A$2:$C$1970,2,FALSE)</f>
        <v>#N/A</v>
      </c>
      <c r="C1164" s="23"/>
      <c r="D1164" s="23"/>
      <c r="E1164" s="23"/>
      <c r="F1164" s="23"/>
      <c r="G1164" s="23"/>
    </row>
    <row r="1165" spans="1:7" customFormat="1" hidden="1" x14ac:dyDescent="0.25">
      <c r="A1165" s="23"/>
      <c r="B1165" s="4" t="e">
        <f>VLOOKUP(Просрочка!A1165,БД!$A$2:$C$1970,2,FALSE)</f>
        <v>#N/A</v>
      </c>
      <c r="C1165" s="23"/>
      <c r="D1165" s="23"/>
      <c r="E1165" s="23"/>
      <c r="F1165" s="23"/>
      <c r="G1165" s="23"/>
    </row>
    <row r="1166" spans="1:7" customFormat="1" hidden="1" x14ac:dyDescent="0.25">
      <c r="A1166" s="23"/>
      <c r="B1166" s="4" t="e">
        <f>VLOOKUP(Просрочка!A1166,БД!$A$2:$C$1970,2,FALSE)</f>
        <v>#N/A</v>
      </c>
      <c r="C1166" s="23"/>
      <c r="D1166" s="23"/>
      <c r="E1166" s="23"/>
      <c r="F1166" s="23"/>
      <c r="G1166" s="23"/>
    </row>
    <row r="1167" spans="1:7" customFormat="1" hidden="1" x14ac:dyDescent="0.25">
      <c r="A1167" s="23"/>
      <c r="B1167" s="4" t="e">
        <f>VLOOKUP(Просрочка!A1167,БД!$A$2:$C$1970,2,FALSE)</f>
        <v>#N/A</v>
      </c>
      <c r="C1167" s="23"/>
      <c r="D1167" s="23"/>
      <c r="E1167" s="23"/>
      <c r="F1167" s="23"/>
      <c r="G1167" s="23"/>
    </row>
    <row r="1168" spans="1:7" customFormat="1" hidden="1" x14ac:dyDescent="0.25">
      <c r="A1168" s="23"/>
      <c r="B1168" s="4" t="e">
        <f>VLOOKUP(Просрочка!A1168,БД!$A$2:$C$1970,2,FALSE)</f>
        <v>#N/A</v>
      </c>
      <c r="C1168" s="23"/>
      <c r="D1168" s="23"/>
      <c r="E1168" s="23"/>
      <c r="F1168" s="23"/>
      <c r="G1168" s="23"/>
    </row>
    <row r="1169" spans="1:7" customFormat="1" hidden="1" x14ac:dyDescent="0.25">
      <c r="A1169" s="23"/>
      <c r="B1169" s="4" t="e">
        <f>VLOOKUP(Просрочка!A1169,БД!$A$2:$C$1970,2,FALSE)</f>
        <v>#N/A</v>
      </c>
      <c r="C1169" s="23"/>
      <c r="D1169" s="23"/>
      <c r="E1169" s="23"/>
      <c r="F1169" s="23"/>
      <c r="G1169" s="23"/>
    </row>
    <row r="1170" spans="1:7" customFormat="1" hidden="1" x14ac:dyDescent="0.25">
      <c r="A1170" s="23"/>
      <c r="B1170" s="23"/>
      <c r="C1170" s="23"/>
      <c r="D1170" s="4" t="e">
        <f>VLOOKUP(Просрочка!A1170,БД!$A$2:$E$1970,5,FALSE)</f>
        <v>#N/A</v>
      </c>
      <c r="E1170" s="4" t="e">
        <f>VLOOKUP(Просрочка!A1170,БД!$A$2:$M$1970,13,FALSE)</f>
        <v>#N/A</v>
      </c>
      <c r="F1170" s="8"/>
      <c r="G1170" s="23"/>
    </row>
    <row r="1171" spans="1:7" customFormat="1" hidden="1" x14ac:dyDescent="0.25">
      <c r="A1171" s="23"/>
      <c r="B1171" s="23"/>
      <c r="C1171" s="23"/>
      <c r="D1171" s="4" t="e">
        <f>VLOOKUP(Просрочка!A1171,БД!$A$2:$E$1970,5,FALSE)</f>
        <v>#N/A</v>
      </c>
      <c r="E1171" s="4" t="e">
        <f>VLOOKUP(Просрочка!A1171,БД!$A$2:$M$1970,13,FALSE)</f>
        <v>#N/A</v>
      </c>
      <c r="F1171" s="8"/>
      <c r="G1171" s="23"/>
    </row>
    <row r="1172" spans="1:7" customFormat="1" hidden="1" x14ac:dyDescent="0.25">
      <c r="A1172" s="23"/>
      <c r="B1172" s="23"/>
      <c r="C1172" s="23"/>
      <c r="D1172" s="4" t="e">
        <f>VLOOKUP(Просрочка!A1172,БД!$A$2:$E$1970,5,FALSE)</f>
        <v>#N/A</v>
      </c>
      <c r="E1172" s="4" t="e">
        <f>VLOOKUP(Просрочка!A1172,БД!$A$2:$M$1970,13,FALSE)</f>
        <v>#N/A</v>
      </c>
      <c r="F1172" s="8"/>
      <c r="G1172" s="23"/>
    </row>
    <row r="1173" spans="1:7" customFormat="1" hidden="1" x14ac:dyDescent="0.25">
      <c r="A1173" s="23"/>
      <c r="B1173" s="23"/>
      <c r="C1173" s="23"/>
      <c r="D1173" s="4" t="e">
        <f>VLOOKUP(Просрочка!A1173,БД!$A$2:$E$1970,5,FALSE)</f>
        <v>#N/A</v>
      </c>
      <c r="E1173" s="4" t="e">
        <f>VLOOKUP(Просрочка!A1173,БД!$A$2:$M$1970,13,FALSE)</f>
        <v>#N/A</v>
      </c>
      <c r="F1173" s="8"/>
      <c r="G1173" s="23"/>
    </row>
    <row r="1174" spans="1:7" customFormat="1" hidden="1" x14ac:dyDescent="0.25">
      <c r="A1174" s="23"/>
      <c r="B1174" s="23"/>
      <c r="C1174" s="23"/>
      <c r="D1174" s="4" t="e">
        <f>VLOOKUP(Просрочка!A1174,БД!$A$2:$E$1970,5,FALSE)</f>
        <v>#N/A</v>
      </c>
      <c r="E1174" s="4" t="e">
        <f>VLOOKUP(Просрочка!A1174,БД!$A$2:$M$1970,13,FALSE)</f>
        <v>#N/A</v>
      </c>
      <c r="F1174" s="8"/>
      <c r="G1174" s="23"/>
    </row>
    <row r="1175" spans="1:7" customFormat="1" hidden="1" x14ac:dyDescent="0.25">
      <c r="A1175" s="23"/>
      <c r="B1175" s="23"/>
      <c r="C1175" s="23"/>
      <c r="D1175" s="4" t="e">
        <f>VLOOKUP(Просрочка!A1175,БД!$A$2:$E$1970,5,FALSE)</f>
        <v>#N/A</v>
      </c>
      <c r="E1175" s="4" t="e">
        <f>VLOOKUP(Просрочка!A1175,БД!$A$2:$M$1970,13,FALSE)</f>
        <v>#N/A</v>
      </c>
      <c r="F1175" s="8"/>
      <c r="G1175" s="23"/>
    </row>
    <row r="1176" spans="1:7" customFormat="1" hidden="1" x14ac:dyDescent="0.25">
      <c r="A1176" s="23"/>
      <c r="B1176" s="23"/>
      <c r="C1176" s="23"/>
      <c r="D1176" s="4" t="e">
        <f>VLOOKUP(Просрочка!A1176,БД!$A$2:$E$1970,5,FALSE)</f>
        <v>#N/A</v>
      </c>
      <c r="E1176" s="4" t="e">
        <f>VLOOKUP(Просрочка!A1176,БД!$A$2:$M$1970,13,FALSE)</f>
        <v>#N/A</v>
      </c>
      <c r="F1176" s="8"/>
      <c r="G1176" s="23"/>
    </row>
    <row r="1177" spans="1:7" customFormat="1" hidden="1" x14ac:dyDescent="0.25">
      <c r="A1177" s="23"/>
      <c r="B1177" s="23"/>
      <c r="C1177" s="23"/>
      <c r="D1177" s="4" t="e">
        <f>VLOOKUP(Просрочка!A1177,БД!$A$2:$E$1970,5,FALSE)</f>
        <v>#N/A</v>
      </c>
      <c r="E1177" s="4" t="e">
        <f>VLOOKUP(Просрочка!A1177,БД!$A$2:$M$1970,13,FALSE)</f>
        <v>#N/A</v>
      </c>
      <c r="F1177" s="8"/>
      <c r="G1177" s="23"/>
    </row>
    <row r="1178" spans="1:7" customFormat="1" hidden="1" x14ac:dyDescent="0.25">
      <c r="A1178" s="23"/>
      <c r="B1178" s="23"/>
      <c r="C1178" s="23"/>
      <c r="D1178" s="4" t="e">
        <f>VLOOKUP(Просрочка!A1178,БД!$A$2:$E$1970,5,FALSE)</f>
        <v>#N/A</v>
      </c>
      <c r="E1178" s="4" t="e">
        <f>VLOOKUP(Просрочка!A1178,БД!$A$2:$M$1970,13,FALSE)</f>
        <v>#N/A</v>
      </c>
      <c r="F1178" s="23"/>
      <c r="G1178" s="23"/>
    </row>
    <row r="1179" spans="1:7" customFormat="1" hidden="1" x14ac:dyDescent="0.25">
      <c r="A1179" s="23"/>
      <c r="B1179" s="23"/>
      <c r="C1179" s="23"/>
      <c r="D1179" s="4" t="e">
        <f>VLOOKUP(Просрочка!A1179,БД!$A$2:$E$1970,5,FALSE)</f>
        <v>#N/A</v>
      </c>
      <c r="E1179" s="4" t="e">
        <f>VLOOKUP(Просрочка!A1179,БД!$A$2:$M$1970,13,FALSE)</f>
        <v>#N/A</v>
      </c>
      <c r="F1179" s="23"/>
      <c r="G1179" s="23"/>
    </row>
    <row r="1180" spans="1:7" customFormat="1" hidden="1" x14ac:dyDescent="0.25">
      <c r="A1180" s="23"/>
      <c r="B1180" s="23"/>
      <c r="C1180" s="23"/>
      <c r="D1180" s="4" t="e">
        <f>VLOOKUP(Просрочка!A1180,БД!$A$2:$E$1970,5,FALSE)</f>
        <v>#N/A</v>
      </c>
      <c r="E1180" s="4" t="e">
        <f>VLOOKUP(Просрочка!A1180,БД!$A$2:$M$1970,13,FALSE)</f>
        <v>#N/A</v>
      </c>
      <c r="F1180" s="23"/>
      <c r="G1180" s="23"/>
    </row>
    <row r="1181" spans="1:7" customFormat="1" hidden="1" x14ac:dyDescent="0.25">
      <c r="A1181" s="23"/>
      <c r="B1181" s="23"/>
      <c r="C1181" s="23"/>
      <c r="D1181" s="4" t="e">
        <f>VLOOKUP(Просрочка!A1181,БД!$A$2:$E$1970,5,FALSE)</f>
        <v>#N/A</v>
      </c>
      <c r="E1181" s="4" t="e">
        <f>VLOOKUP(Просрочка!A1181,БД!$A$2:$M$1970,13,FALSE)</f>
        <v>#N/A</v>
      </c>
      <c r="F1181" s="23"/>
      <c r="G1181" s="23"/>
    </row>
    <row r="1182" spans="1:7" customFormat="1" hidden="1" x14ac:dyDescent="0.25">
      <c r="A1182" s="23"/>
      <c r="B1182" s="23"/>
      <c r="C1182" s="23"/>
      <c r="D1182" s="4" t="e">
        <f>VLOOKUP(Просрочка!A1182,БД!$A$2:$E$1970,5,FALSE)</f>
        <v>#N/A</v>
      </c>
      <c r="E1182" s="4" t="e">
        <f>VLOOKUP(Просрочка!A1182,БД!$A$2:$M$1970,13,FALSE)</f>
        <v>#N/A</v>
      </c>
      <c r="F1182" s="23"/>
      <c r="G1182" s="23"/>
    </row>
    <row r="1183" spans="1:7" customFormat="1" hidden="1" x14ac:dyDescent="0.25">
      <c r="A1183" s="23"/>
      <c r="B1183" s="23"/>
      <c r="C1183" s="23"/>
      <c r="D1183" s="4" t="e">
        <f>VLOOKUP(Просрочка!A1183,БД!$A$2:$E$1970,5,FALSE)</f>
        <v>#N/A</v>
      </c>
      <c r="E1183" s="4" t="e">
        <f>VLOOKUP(Просрочка!A1183,БД!$A$2:$M$1970,13,FALSE)</f>
        <v>#N/A</v>
      </c>
      <c r="F1183" s="23"/>
      <c r="G1183" s="23"/>
    </row>
    <row r="1184" spans="1:7" customFormat="1" hidden="1" x14ac:dyDescent="0.25">
      <c r="A1184" s="23"/>
      <c r="B1184" s="23"/>
      <c r="C1184" s="23"/>
      <c r="D1184" s="4" t="e">
        <f>VLOOKUP(Просрочка!A1184,БД!$A$2:$E$1970,5,FALSE)</f>
        <v>#N/A</v>
      </c>
      <c r="E1184" s="4" t="e">
        <f>VLOOKUP(Просрочка!A1184,БД!$A$2:$M$1970,13,FALSE)</f>
        <v>#N/A</v>
      </c>
      <c r="F1184" s="23"/>
      <c r="G1184" s="23"/>
    </row>
    <row r="1185" spans="1:7" customFormat="1" hidden="1" x14ac:dyDescent="0.25">
      <c r="A1185" s="23"/>
      <c r="B1185" s="23"/>
      <c r="C1185" s="23"/>
      <c r="D1185" s="4" t="e">
        <f>VLOOKUP(Просрочка!A1185,БД!$A$2:$E$1970,5,FALSE)</f>
        <v>#N/A</v>
      </c>
      <c r="E1185" s="4" t="e">
        <f>VLOOKUP(Просрочка!A1185,БД!$A$2:$M$1970,13,FALSE)</f>
        <v>#N/A</v>
      </c>
      <c r="F1185" s="23"/>
      <c r="G1185" s="23"/>
    </row>
    <row r="1186" spans="1:7" customFormat="1" hidden="1" x14ac:dyDescent="0.25">
      <c r="A1186" s="23"/>
      <c r="B1186" s="23"/>
      <c r="C1186" s="23"/>
      <c r="D1186" s="4" t="e">
        <f>VLOOKUP(Просрочка!A1186,БД!$A$2:$E$1970,5,FALSE)</f>
        <v>#N/A</v>
      </c>
      <c r="E1186" s="4" t="e">
        <f>VLOOKUP(Просрочка!A1186,БД!$A$2:$M$1970,13,FALSE)</f>
        <v>#N/A</v>
      </c>
      <c r="F1186" s="23"/>
      <c r="G1186" s="23"/>
    </row>
    <row r="1187" spans="1:7" customFormat="1" hidden="1" x14ac:dyDescent="0.25">
      <c r="A1187" s="23"/>
      <c r="B1187" s="23"/>
      <c r="C1187" s="23"/>
      <c r="D1187" s="4" t="e">
        <f>VLOOKUP(Просрочка!A1187,БД!$A$2:$E$1970,5,FALSE)</f>
        <v>#N/A</v>
      </c>
      <c r="E1187" s="4" t="e">
        <f>VLOOKUP(Просрочка!A1187,БД!$A$2:$M$1970,13,FALSE)</f>
        <v>#N/A</v>
      </c>
      <c r="F1187" s="23"/>
      <c r="G1187" s="23"/>
    </row>
    <row r="1188" spans="1:7" customFormat="1" hidden="1" x14ac:dyDescent="0.25">
      <c r="A1188" s="23"/>
      <c r="B1188" s="23"/>
      <c r="C1188" s="23"/>
      <c r="D1188" s="4" t="e">
        <f>VLOOKUP(Просрочка!A1188,БД!$A$2:$E$1970,5,FALSE)</f>
        <v>#N/A</v>
      </c>
      <c r="E1188" s="4" t="e">
        <f>VLOOKUP(Просрочка!A1188,БД!$A$2:$M$1970,13,FALSE)</f>
        <v>#N/A</v>
      </c>
      <c r="F1188" s="23"/>
      <c r="G1188" s="23"/>
    </row>
    <row r="1189" spans="1:7" customFormat="1" hidden="1" x14ac:dyDescent="0.25">
      <c r="A1189" s="23"/>
      <c r="B1189" s="23"/>
      <c r="C1189" s="23"/>
      <c r="D1189" s="4" t="e">
        <f>VLOOKUP(Просрочка!A1189,БД!$A$2:$E$1970,5,FALSE)</f>
        <v>#N/A</v>
      </c>
      <c r="E1189" s="4" t="e">
        <f>VLOOKUP(Просрочка!A1189,БД!$A$2:$M$1970,13,FALSE)</f>
        <v>#N/A</v>
      </c>
      <c r="F1189" s="23"/>
      <c r="G1189" s="23"/>
    </row>
    <row r="1190" spans="1:7" customFormat="1" hidden="1" x14ac:dyDescent="0.25">
      <c r="A1190" s="23"/>
      <c r="B1190" s="23"/>
      <c r="C1190" s="23"/>
      <c r="D1190" s="4" t="e">
        <f>VLOOKUP(Просрочка!A1190,БД!$A$2:$E$1970,5,FALSE)</f>
        <v>#N/A</v>
      </c>
      <c r="E1190" s="4" t="e">
        <f>VLOOKUP(Просрочка!A1190,БД!$A$2:$M$1970,13,FALSE)</f>
        <v>#N/A</v>
      </c>
      <c r="F1190" s="23"/>
      <c r="G1190" s="23"/>
    </row>
    <row r="1191" spans="1:7" customFormat="1" hidden="1" x14ac:dyDescent="0.25">
      <c r="A1191" s="23"/>
      <c r="B1191" s="23"/>
      <c r="C1191" s="23"/>
      <c r="D1191" s="4" t="e">
        <f>VLOOKUP(Просрочка!A1191,БД!$A$2:$E$1970,5,FALSE)</f>
        <v>#N/A</v>
      </c>
      <c r="E1191" s="4" t="e">
        <f>VLOOKUP(Просрочка!A1191,БД!$A$2:$M$1970,13,FALSE)</f>
        <v>#N/A</v>
      </c>
      <c r="F1191" s="23"/>
      <c r="G1191" s="23"/>
    </row>
  </sheetData>
  <sheetProtection sort="0" autoFilter="0"/>
  <autoFilter ref="A1:G1191" xr:uid="{124EE034-452B-4C00-ACDA-A95BC5193CEF}">
    <filterColumn colId="2">
      <filters>
        <filter val="pH-метр"/>
        <filter val="Анализатор"/>
        <filter val="Газоанализаторы портативные"/>
        <filter val="Гиря класса точности E2"/>
        <filter val="Датчики-газоанализаторы"/>
        <filter val="Дозаторы автоматические и механические одноканальные"/>
        <filter val="Дозаторы пипеточные одно- и многоканальные"/>
        <filter val="Калибраторы давления портативные"/>
        <filter val="Линейка измерительная металлическая"/>
        <filter val="Манометр"/>
        <filter val="Микрометры цифровые"/>
        <filter val="Модули давления эталонные"/>
        <filter val="Тепловизор инфракрасный"/>
        <filter val="Термогигрометр"/>
        <filter val="Термопреобразователи сопротивления взрывозащищенные"/>
        <filter val="Штангенрейсмас цифровой"/>
        <filter val="Штангенциркуль цифровой"/>
      </filters>
    </filterColumn>
    <filterColumn colId="6">
      <customFilters>
        <customFilter operator="lessThanOrEqual" val="60"/>
      </customFilters>
    </filterColumn>
  </autoFilter>
  <conditionalFormatting sqref="G2:G800">
    <cfRule type="cellIs" dxfId="131" priority="1" operator="lessThan">
      <formula>0</formula>
    </cfRule>
    <cfRule type="cellIs" dxfId="130" priority="2" operator="lessThan">
      <formula>30</formula>
    </cfRule>
  </conditionalFormatting>
  <pageMargins left="0.25" right="0.25" top="0.75" bottom="0.75" header="0.3" footer="0.3"/>
  <pageSetup paperSize="9" scale="73" fitToHeight="0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C82E-B11D-48D6-B84A-8AD591E13075}">
  <dimension ref="A1:FJ67"/>
  <sheetViews>
    <sheetView workbookViewId="0">
      <pane ySplit="1" topLeftCell="A56" activePane="bottomLeft" state="frozen"/>
      <selection pane="bottomLeft" activeCell="A67" sqref="A67:AF67"/>
    </sheetView>
  </sheetViews>
  <sheetFormatPr defaultRowHeight="15" x14ac:dyDescent="0.25"/>
  <cols>
    <col min="1" max="1" width="10.5703125" customWidth="1"/>
    <col min="2" max="2" width="9.42578125" customWidth="1"/>
    <col min="3" max="3" width="30.5703125" customWidth="1"/>
    <col min="4" max="4" width="23.28515625" customWidth="1"/>
    <col min="5" max="5" width="26.85546875" customWidth="1"/>
    <col min="6" max="6" width="40.85546875" customWidth="1"/>
    <col min="7" max="7" width="18.42578125" customWidth="1"/>
    <col min="8" max="8" width="38.7109375" customWidth="1"/>
    <col min="9" max="9" width="69.42578125" customWidth="1"/>
    <col min="10" max="10" width="28.85546875" customWidth="1"/>
  </cols>
  <sheetData>
    <row r="1" spans="1:7" ht="25.5" x14ac:dyDescent="0.25">
      <c r="A1" s="1" t="s">
        <v>0</v>
      </c>
      <c r="B1" s="1" t="s">
        <v>13</v>
      </c>
      <c r="C1" s="1" t="s">
        <v>23</v>
      </c>
      <c r="D1" s="1" t="s">
        <v>5</v>
      </c>
      <c r="E1" s="1" t="s">
        <v>16</v>
      </c>
      <c r="F1" s="1" t="s">
        <v>15</v>
      </c>
      <c r="G1" s="2" t="s">
        <v>8</v>
      </c>
    </row>
    <row r="2" spans="1:7" x14ac:dyDescent="0.25">
      <c r="A2" s="4">
        <v>1</v>
      </c>
      <c r="B2" s="4" t="s">
        <v>267</v>
      </c>
      <c r="C2" s="4" t="s">
        <v>360</v>
      </c>
      <c r="D2" s="4" t="s">
        <v>361</v>
      </c>
      <c r="E2" s="10">
        <v>191202588287</v>
      </c>
      <c r="F2" s="4" t="s">
        <v>362</v>
      </c>
      <c r="G2" s="8">
        <v>44995</v>
      </c>
    </row>
    <row r="3" spans="1:7" x14ac:dyDescent="0.25">
      <c r="A3" s="4">
        <v>2</v>
      </c>
      <c r="B3" s="4" t="s">
        <v>267</v>
      </c>
      <c r="C3" s="4" t="s">
        <v>363</v>
      </c>
      <c r="D3" s="4" t="s">
        <v>364</v>
      </c>
      <c r="E3" s="4">
        <v>549863</v>
      </c>
      <c r="F3" s="4" t="s">
        <v>365</v>
      </c>
      <c r="G3" s="8">
        <v>44995</v>
      </c>
    </row>
    <row r="4" spans="1:7" x14ac:dyDescent="0.25">
      <c r="A4" s="4">
        <v>57</v>
      </c>
      <c r="B4" s="4" t="s">
        <v>73</v>
      </c>
      <c r="C4" s="4" t="s">
        <v>161</v>
      </c>
      <c r="D4" s="4" t="s">
        <v>160</v>
      </c>
      <c r="E4" s="4">
        <v>10471487</v>
      </c>
      <c r="F4" s="4" t="s">
        <v>252</v>
      </c>
      <c r="G4" s="8">
        <v>44859</v>
      </c>
    </row>
    <row r="5" spans="1:7" x14ac:dyDescent="0.25">
      <c r="A5" s="4">
        <v>197</v>
      </c>
      <c r="B5" s="4" t="s">
        <v>73</v>
      </c>
      <c r="C5" s="4" t="s">
        <v>121</v>
      </c>
      <c r="D5" s="4" t="s">
        <v>250</v>
      </c>
      <c r="E5" s="5" t="s">
        <v>251</v>
      </c>
      <c r="F5" s="4" t="s">
        <v>366</v>
      </c>
      <c r="G5" s="8">
        <v>44896</v>
      </c>
    </row>
    <row r="6" spans="1:7" ht="30" x14ac:dyDescent="0.25">
      <c r="A6" s="4"/>
      <c r="B6" s="4" t="s">
        <v>267</v>
      </c>
      <c r="C6" s="4" t="s">
        <v>244</v>
      </c>
      <c r="D6" s="4" t="s">
        <v>288</v>
      </c>
      <c r="E6" s="4">
        <v>17533281</v>
      </c>
      <c r="F6" s="4" t="s">
        <v>373</v>
      </c>
      <c r="G6" s="8">
        <v>44407</v>
      </c>
    </row>
    <row r="7" spans="1:7" x14ac:dyDescent="0.25">
      <c r="A7" s="4"/>
      <c r="B7" s="4" t="s">
        <v>253</v>
      </c>
      <c r="C7" s="4" t="s">
        <v>394</v>
      </c>
      <c r="D7" s="4" t="s">
        <v>256</v>
      </c>
      <c r="E7" s="4">
        <v>28324</v>
      </c>
      <c r="F7" s="4" t="s">
        <v>395</v>
      </c>
      <c r="G7" s="8">
        <v>44757</v>
      </c>
    </row>
    <row r="8" spans="1:7" ht="30" x14ac:dyDescent="0.25">
      <c r="A8" s="4"/>
      <c r="B8" s="4" t="s">
        <v>267</v>
      </c>
      <c r="C8" s="4" t="s">
        <v>244</v>
      </c>
      <c r="D8" s="4" t="s">
        <v>269</v>
      </c>
      <c r="E8" s="4">
        <v>12629623</v>
      </c>
      <c r="F8" s="4" t="s">
        <v>396</v>
      </c>
      <c r="G8" s="8">
        <v>45125</v>
      </c>
    </row>
    <row r="9" spans="1:7" ht="30" x14ac:dyDescent="0.25">
      <c r="A9" s="4"/>
      <c r="B9" s="4" t="s">
        <v>25</v>
      </c>
      <c r="C9" s="4" t="s">
        <v>59</v>
      </c>
      <c r="D9" s="4" t="s">
        <v>141</v>
      </c>
      <c r="E9" s="4" t="s">
        <v>138</v>
      </c>
      <c r="F9" s="4" t="s">
        <v>408</v>
      </c>
      <c r="G9" s="8">
        <v>44756</v>
      </c>
    </row>
    <row r="10" spans="1:7" ht="30" x14ac:dyDescent="0.25">
      <c r="A10" s="4"/>
      <c r="B10" s="4" t="s">
        <v>25</v>
      </c>
      <c r="C10" s="4" t="s">
        <v>59</v>
      </c>
      <c r="D10" s="4" t="s">
        <v>140</v>
      </c>
      <c r="E10" s="4" t="s">
        <v>142</v>
      </c>
      <c r="F10" s="4" t="s">
        <v>408</v>
      </c>
      <c r="G10" s="8">
        <v>44756</v>
      </c>
    </row>
    <row r="11" spans="1:7" ht="30" x14ac:dyDescent="0.25">
      <c r="A11" s="4">
        <v>53</v>
      </c>
      <c r="B11" s="4" t="s">
        <v>100</v>
      </c>
      <c r="C11" s="4" t="s">
        <v>59</v>
      </c>
      <c r="D11" s="4" t="s">
        <v>151</v>
      </c>
      <c r="E11" s="4" t="s">
        <v>152</v>
      </c>
      <c r="F11" s="8" t="s">
        <v>397</v>
      </c>
      <c r="G11" s="8">
        <v>45131</v>
      </c>
    </row>
    <row r="12" spans="1:7" ht="30" x14ac:dyDescent="0.25">
      <c r="A12" s="4"/>
      <c r="B12" s="4" t="s">
        <v>100</v>
      </c>
      <c r="C12" s="4" t="s">
        <v>59</v>
      </c>
      <c r="D12" s="4" t="s">
        <v>151</v>
      </c>
      <c r="E12" s="4" t="s">
        <v>409</v>
      </c>
      <c r="F12" s="4" t="s">
        <v>396</v>
      </c>
      <c r="G12" s="8">
        <v>45162</v>
      </c>
    </row>
    <row r="13" spans="1:7" ht="30" x14ac:dyDescent="0.25">
      <c r="A13" s="4"/>
      <c r="B13" s="4" t="s">
        <v>100</v>
      </c>
      <c r="C13" s="4" t="s">
        <v>59</v>
      </c>
      <c r="D13" s="4" t="s">
        <v>151</v>
      </c>
      <c r="E13" s="4" t="s">
        <v>410</v>
      </c>
      <c r="F13" s="4" t="s">
        <v>396</v>
      </c>
      <c r="G13" s="8">
        <v>45162</v>
      </c>
    </row>
    <row r="14" spans="1:7" ht="30" x14ac:dyDescent="0.25">
      <c r="A14" s="4"/>
      <c r="B14" s="4" t="s">
        <v>267</v>
      </c>
      <c r="C14" s="4" t="s">
        <v>285</v>
      </c>
      <c r="D14" s="4" t="s">
        <v>286</v>
      </c>
      <c r="E14" s="4">
        <v>422</v>
      </c>
      <c r="F14" s="4" t="s">
        <v>1469</v>
      </c>
      <c r="G14" s="8">
        <v>45225</v>
      </c>
    </row>
    <row r="15" spans="1:7" x14ac:dyDescent="0.25">
      <c r="A15" s="4"/>
      <c r="B15" s="4" t="s">
        <v>267</v>
      </c>
      <c r="C15" s="4" t="s">
        <v>155</v>
      </c>
      <c r="D15" s="4" t="s">
        <v>280</v>
      </c>
      <c r="E15" s="4" t="s">
        <v>281</v>
      </c>
      <c r="F15" s="4" t="s">
        <v>396</v>
      </c>
      <c r="G15" s="8">
        <v>45225</v>
      </c>
    </row>
    <row r="16" spans="1:7" ht="30" x14ac:dyDescent="0.25">
      <c r="A16" s="4"/>
      <c r="B16" s="4" t="s">
        <v>25</v>
      </c>
      <c r="C16" s="4" t="s">
        <v>59</v>
      </c>
      <c r="D16" s="4" t="s">
        <v>72</v>
      </c>
      <c r="E16" s="4">
        <v>802218</v>
      </c>
      <c r="F16" s="4" t="s">
        <v>1485</v>
      </c>
      <c r="G16" s="8">
        <v>45225</v>
      </c>
    </row>
    <row r="17" spans="1:166" ht="30" x14ac:dyDescent="0.25">
      <c r="A17" s="4"/>
      <c r="B17" s="4" t="s">
        <v>73</v>
      </c>
      <c r="C17" s="4" t="s">
        <v>97</v>
      </c>
      <c r="D17" s="4" t="s">
        <v>98</v>
      </c>
      <c r="E17" s="4">
        <v>1256</v>
      </c>
      <c r="F17" s="4" t="s">
        <v>1489</v>
      </c>
      <c r="G17" s="8">
        <v>45124</v>
      </c>
    </row>
    <row r="18" spans="1:166" ht="30" x14ac:dyDescent="0.25">
      <c r="A18" s="4"/>
      <c r="B18" s="4" t="s">
        <v>25</v>
      </c>
      <c r="C18" s="4" t="s">
        <v>147</v>
      </c>
      <c r="D18" s="4" t="s">
        <v>249</v>
      </c>
      <c r="E18" s="4">
        <v>4452</v>
      </c>
      <c r="F18" s="4" t="s">
        <v>1498</v>
      </c>
      <c r="G18" s="8">
        <v>45175</v>
      </c>
    </row>
    <row r="19" spans="1:166" ht="30" x14ac:dyDescent="0.25">
      <c r="A19" s="4"/>
      <c r="B19" s="19" t="s">
        <v>73</v>
      </c>
      <c r="C19" s="19" t="s">
        <v>244</v>
      </c>
      <c r="D19" s="19" t="s">
        <v>245</v>
      </c>
      <c r="E19" s="19">
        <v>12652068</v>
      </c>
      <c r="F19" s="4" t="s">
        <v>396</v>
      </c>
      <c r="G19" s="8">
        <v>45336</v>
      </c>
    </row>
    <row r="20" spans="1:166" ht="60" x14ac:dyDescent="0.25">
      <c r="A20" s="4"/>
      <c r="B20" s="4" t="s">
        <v>267</v>
      </c>
      <c r="C20" s="4" t="s">
        <v>277</v>
      </c>
      <c r="D20" s="4" t="s">
        <v>278</v>
      </c>
      <c r="E20" s="4">
        <v>61791107</v>
      </c>
      <c r="F20" s="4" t="s">
        <v>1507</v>
      </c>
      <c r="G20" s="8">
        <v>45229</v>
      </c>
    </row>
    <row r="21" spans="1:166" ht="30" x14ac:dyDescent="0.25">
      <c r="A21" s="4"/>
      <c r="B21" s="19" t="s">
        <v>73</v>
      </c>
      <c r="C21" s="19" t="s">
        <v>226</v>
      </c>
      <c r="D21" s="19" t="s">
        <v>227</v>
      </c>
      <c r="E21" s="19" t="s">
        <v>228</v>
      </c>
      <c r="F21" s="4" t="s">
        <v>1523</v>
      </c>
      <c r="G21" s="8">
        <v>45275</v>
      </c>
    </row>
    <row r="22" spans="1:166" ht="30" x14ac:dyDescent="0.25">
      <c r="A22" s="4"/>
      <c r="B22" s="19" t="s">
        <v>100</v>
      </c>
      <c r="C22" s="19" t="s">
        <v>37</v>
      </c>
      <c r="D22" s="19" t="s">
        <v>390</v>
      </c>
      <c r="E22" s="19">
        <v>34525058</v>
      </c>
      <c r="F22" s="19" t="s">
        <v>1522</v>
      </c>
      <c r="G22" s="8">
        <v>45453</v>
      </c>
    </row>
    <row r="23" spans="1:166" ht="30" x14ac:dyDescent="0.25">
      <c r="A23" s="4"/>
      <c r="B23" s="19" t="s">
        <v>267</v>
      </c>
      <c r="C23" s="19" t="s">
        <v>243</v>
      </c>
      <c r="D23" s="19" t="s">
        <v>279</v>
      </c>
      <c r="E23" s="19">
        <v>1708538</v>
      </c>
      <c r="F23" s="4" t="s">
        <v>1528</v>
      </c>
      <c r="G23" s="8">
        <v>45504</v>
      </c>
    </row>
    <row r="24" spans="1:166" ht="30" x14ac:dyDescent="0.25">
      <c r="A24" s="4"/>
      <c r="B24" s="19" t="s">
        <v>25</v>
      </c>
      <c r="C24" s="19" t="s">
        <v>229</v>
      </c>
      <c r="D24" s="19" t="s">
        <v>271</v>
      </c>
      <c r="E24" s="19">
        <v>1810312</v>
      </c>
      <c r="F24" s="4" t="s">
        <v>1541</v>
      </c>
      <c r="G24" s="8">
        <v>45265</v>
      </c>
    </row>
    <row r="25" spans="1:166" ht="45" x14ac:dyDescent="0.25">
      <c r="A25" s="4"/>
      <c r="B25" s="19" t="s">
        <v>267</v>
      </c>
      <c r="C25" s="19" t="s">
        <v>268</v>
      </c>
      <c r="D25" s="19" t="s">
        <v>238</v>
      </c>
      <c r="E25" s="19">
        <v>11684</v>
      </c>
      <c r="F25" s="4" t="s">
        <v>1541</v>
      </c>
      <c r="G25" s="8">
        <v>45504</v>
      </c>
    </row>
    <row r="26" spans="1:166" ht="30" x14ac:dyDescent="0.25">
      <c r="A26" s="4"/>
      <c r="B26" s="19" t="s">
        <v>267</v>
      </c>
      <c r="C26" s="4" t="s">
        <v>291</v>
      </c>
      <c r="D26" s="4" t="s">
        <v>290</v>
      </c>
      <c r="E26" s="4">
        <v>601051</v>
      </c>
      <c r="F26" s="4" t="s">
        <v>1541</v>
      </c>
      <c r="G26" s="8">
        <v>45175</v>
      </c>
    </row>
    <row r="27" spans="1:166" ht="30" x14ac:dyDescent="0.25">
      <c r="A27" s="4"/>
      <c r="B27" s="19" t="s">
        <v>267</v>
      </c>
      <c r="C27" s="4" t="s">
        <v>166</v>
      </c>
      <c r="D27" s="4" t="s">
        <v>269</v>
      </c>
      <c r="E27" s="4">
        <v>17563300</v>
      </c>
      <c r="F27" s="4" t="s">
        <v>396</v>
      </c>
      <c r="G27" s="8">
        <v>45603</v>
      </c>
    </row>
    <row r="28" spans="1:166" ht="30" x14ac:dyDescent="0.25">
      <c r="A28" s="4"/>
      <c r="B28" s="19" t="s">
        <v>267</v>
      </c>
      <c r="C28" s="4" t="s">
        <v>388</v>
      </c>
      <c r="D28" s="4" t="s">
        <v>283</v>
      </c>
      <c r="E28" s="4">
        <v>167</v>
      </c>
      <c r="F28" s="4" t="s">
        <v>1541</v>
      </c>
      <c r="G28" s="8">
        <v>45175</v>
      </c>
    </row>
    <row r="29" spans="1:166" ht="30" x14ac:dyDescent="0.25">
      <c r="A29" s="4"/>
      <c r="B29" s="4" t="s">
        <v>100</v>
      </c>
      <c r="C29" s="4" t="s">
        <v>389</v>
      </c>
      <c r="D29" s="4" t="s">
        <v>391</v>
      </c>
      <c r="E29" s="5" t="s">
        <v>392</v>
      </c>
      <c r="F29" s="4" t="s">
        <v>1550</v>
      </c>
      <c r="G29" s="8">
        <v>45636</v>
      </c>
    </row>
    <row r="30" spans="1:166" ht="30" x14ac:dyDescent="0.25">
      <c r="A30" s="4"/>
      <c r="B30" s="4" t="s">
        <v>73</v>
      </c>
      <c r="C30" s="19" t="s">
        <v>1524</v>
      </c>
      <c r="D30" s="19" t="s">
        <v>1525</v>
      </c>
      <c r="E30" s="19">
        <v>88179</v>
      </c>
      <c r="F30" s="4" t="s">
        <v>1552</v>
      </c>
      <c r="G30" s="8">
        <v>45575</v>
      </c>
    </row>
    <row r="31" spans="1:166" ht="30" x14ac:dyDescent="0.25">
      <c r="A31" s="4"/>
      <c r="B31" s="19" t="s">
        <v>73</v>
      </c>
      <c r="C31" s="19" t="s">
        <v>1475</v>
      </c>
      <c r="D31" s="19" t="s">
        <v>1476</v>
      </c>
      <c r="E31" s="19" t="s">
        <v>1477</v>
      </c>
      <c r="F31" s="19" t="s">
        <v>1553</v>
      </c>
      <c r="G31" s="8">
        <v>45175</v>
      </c>
    </row>
    <row r="32" spans="1:166" s="4" customFormat="1" ht="60" x14ac:dyDescent="0.25">
      <c r="A32" s="4">
        <v>123</v>
      </c>
      <c r="B32" s="4" t="s">
        <v>73</v>
      </c>
      <c r="C32" s="98" t="s">
        <v>1788</v>
      </c>
      <c r="D32" s="79" t="s">
        <v>1769</v>
      </c>
      <c r="F32" s="4" t="s">
        <v>33</v>
      </c>
      <c r="G32" s="4" t="s">
        <v>32</v>
      </c>
      <c r="H32" s="4" t="s">
        <v>39</v>
      </c>
      <c r="I32" s="8">
        <v>45575</v>
      </c>
      <c r="J32" s="10">
        <f t="shared" ref="J32" ca="1" si="0">L32-NOW()</f>
        <v>132.39353854166984</v>
      </c>
      <c r="K32" s="4">
        <v>364</v>
      </c>
      <c r="L32" s="8">
        <f t="shared" ref="L32:L35" si="1">I32+K32</f>
        <v>45939</v>
      </c>
      <c r="M32" s="101">
        <v>2135</v>
      </c>
      <c r="N32" s="4" t="s">
        <v>230</v>
      </c>
      <c r="O32" s="4" t="s">
        <v>231</v>
      </c>
      <c r="P32" s="4" t="s">
        <v>181</v>
      </c>
      <c r="Q32" s="4" t="s">
        <v>232</v>
      </c>
      <c r="T32" s="4" t="s">
        <v>194</v>
      </c>
      <c r="U32" s="4" t="s">
        <v>44</v>
      </c>
      <c r="V32" s="4" t="s">
        <v>1542</v>
      </c>
      <c r="W32" s="4">
        <v>2021</v>
      </c>
      <c r="X32" s="4" t="s">
        <v>81</v>
      </c>
      <c r="Y32" s="4" t="s">
        <v>233</v>
      </c>
      <c r="AE32" s="4">
        <v>3509.34</v>
      </c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</row>
    <row r="33" spans="1:166" s="4" customFormat="1" ht="60" x14ac:dyDescent="0.25">
      <c r="A33" s="4">
        <v>130</v>
      </c>
      <c r="B33" s="4" t="s">
        <v>100</v>
      </c>
      <c r="C33" s="98" t="s">
        <v>1793</v>
      </c>
      <c r="D33" s="79" t="s">
        <v>1773</v>
      </c>
      <c r="F33" s="4" t="s">
        <v>33</v>
      </c>
      <c r="G33" s="4" t="s">
        <v>32</v>
      </c>
      <c r="H33" s="4" t="s">
        <v>39</v>
      </c>
      <c r="I33" s="8">
        <v>45581</v>
      </c>
      <c r="J33" s="10">
        <f ca="1">L33-NOW()</f>
        <v>138.39353854166984</v>
      </c>
      <c r="K33" s="4">
        <v>364</v>
      </c>
      <c r="L33" s="8">
        <f t="shared" si="1"/>
        <v>45945</v>
      </c>
      <c r="M33" s="102">
        <v>2136</v>
      </c>
      <c r="N33" s="4" t="s">
        <v>1472</v>
      </c>
      <c r="O33" s="4">
        <v>10</v>
      </c>
      <c r="P33" s="4" t="s">
        <v>42</v>
      </c>
      <c r="Q33" s="4" t="s">
        <v>239</v>
      </c>
      <c r="U33" s="4" t="s">
        <v>29</v>
      </c>
      <c r="V33" s="4" t="s">
        <v>1544</v>
      </c>
      <c r="W33" s="4">
        <v>2017</v>
      </c>
      <c r="X33" s="4" t="s">
        <v>79</v>
      </c>
      <c r="Z33" s="4" t="s">
        <v>292</v>
      </c>
      <c r="AA33" s="4" t="s">
        <v>109</v>
      </c>
      <c r="AE33" s="4">
        <v>694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</row>
    <row r="34" spans="1:166" s="4" customFormat="1" ht="60" x14ac:dyDescent="0.25">
      <c r="A34" s="4">
        <v>131</v>
      </c>
      <c r="B34" s="4" t="s">
        <v>73</v>
      </c>
      <c r="C34" s="98" t="s">
        <v>1794</v>
      </c>
      <c r="D34" s="79" t="s">
        <v>1774</v>
      </c>
      <c r="F34" s="4" t="s">
        <v>33</v>
      </c>
      <c r="G34" s="4" t="s">
        <v>32</v>
      </c>
      <c r="H34" s="4" t="s">
        <v>39</v>
      </c>
      <c r="I34" s="8">
        <v>45406</v>
      </c>
      <c r="J34" s="10">
        <f t="shared" ref="J34:J35" ca="1" si="2">L34-NOW()</f>
        <v>-36.606461458330159</v>
      </c>
      <c r="K34" s="4">
        <v>364</v>
      </c>
      <c r="L34" s="8">
        <f t="shared" si="1"/>
        <v>45770</v>
      </c>
      <c r="M34" s="101">
        <v>2134</v>
      </c>
      <c r="N34" s="4" t="s">
        <v>236</v>
      </c>
      <c r="O34" s="4" t="s">
        <v>372</v>
      </c>
      <c r="P34" s="4" t="s">
        <v>371</v>
      </c>
      <c r="Q34" s="4" t="s">
        <v>71</v>
      </c>
      <c r="T34" s="4" t="s">
        <v>234</v>
      </c>
      <c r="U34" s="4" t="s">
        <v>44</v>
      </c>
      <c r="V34" s="4" t="s">
        <v>1503</v>
      </c>
      <c r="W34" s="4">
        <v>2014</v>
      </c>
      <c r="X34" s="4" t="s">
        <v>79</v>
      </c>
      <c r="AE34" s="4">
        <v>3146</v>
      </c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</row>
    <row r="35" spans="1:166" s="4" customFormat="1" ht="60" x14ac:dyDescent="0.25">
      <c r="A35" s="4">
        <v>132</v>
      </c>
      <c r="B35" s="4" t="s">
        <v>73</v>
      </c>
      <c r="C35" s="98" t="s">
        <v>1795</v>
      </c>
      <c r="D35" s="110" t="s">
        <v>1775</v>
      </c>
      <c r="F35" s="4" t="s">
        <v>33</v>
      </c>
      <c r="G35" s="4" t="s">
        <v>32</v>
      </c>
      <c r="H35" s="4" t="s">
        <v>39</v>
      </c>
      <c r="I35" s="8">
        <v>45582</v>
      </c>
      <c r="J35" s="10">
        <f t="shared" ca="1" si="2"/>
        <v>139.39353854166984</v>
      </c>
      <c r="K35" s="4">
        <v>364</v>
      </c>
      <c r="L35" s="8">
        <f t="shared" si="1"/>
        <v>45946</v>
      </c>
      <c r="M35" s="101">
        <v>2141</v>
      </c>
      <c r="N35" s="4" t="s">
        <v>237</v>
      </c>
      <c r="U35" s="4" t="s">
        <v>29</v>
      </c>
      <c r="V35" s="4" t="s">
        <v>1543</v>
      </c>
      <c r="W35" s="4">
        <v>2014</v>
      </c>
      <c r="X35" s="4" t="s">
        <v>79</v>
      </c>
      <c r="AE35" s="4">
        <v>12566</v>
      </c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</row>
    <row r="36" spans="1:166" ht="31.5" x14ac:dyDescent="0.25">
      <c r="A36" s="80">
        <v>14</v>
      </c>
      <c r="B36" s="80" t="s">
        <v>1776</v>
      </c>
      <c r="C36" s="115" t="s">
        <v>1788</v>
      </c>
      <c r="D36" s="122">
        <v>2137</v>
      </c>
      <c r="E36" s="122" t="s">
        <v>1760</v>
      </c>
      <c r="F36" s="122">
        <v>1</v>
      </c>
      <c r="G36" s="125" t="s">
        <v>1832</v>
      </c>
      <c r="H36" s="93"/>
      <c r="I36" s="126" t="s">
        <v>1833</v>
      </c>
    </row>
    <row r="37" spans="1:166" ht="168.75" customHeight="1" x14ac:dyDescent="0.25">
      <c r="A37" s="79">
        <v>15</v>
      </c>
      <c r="B37" s="80" t="s">
        <v>1777</v>
      </c>
      <c r="C37" s="115" t="s">
        <v>1798</v>
      </c>
      <c r="D37" s="120" t="s">
        <v>1820</v>
      </c>
      <c r="E37" s="122"/>
      <c r="F37" s="122">
        <v>1</v>
      </c>
      <c r="G37" s="127" t="s">
        <v>1834</v>
      </c>
      <c r="H37" s="127" t="e">
        <f t="shared" ref="H37:H38" si="3">IF(G37="","",(IF(F37=0,"",(DATE(YEAR(G37)+(F37),MONTH(G37),DAY(G37))))))</f>
        <v>#VALUE!</v>
      </c>
      <c r="I37" s="128" t="s">
        <v>1835</v>
      </c>
    </row>
    <row r="38" spans="1:166" ht="178.5" customHeight="1" x14ac:dyDescent="0.25">
      <c r="A38" s="80">
        <v>16</v>
      </c>
      <c r="B38" s="80" t="s">
        <v>1771</v>
      </c>
      <c r="C38" s="115" t="s">
        <v>1798</v>
      </c>
      <c r="D38" s="120" t="s">
        <v>1821</v>
      </c>
      <c r="E38" s="122"/>
      <c r="F38" s="122">
        <v>1</v>
      </c>
      <c r="G38" s="127" t="s">
        <v>1834</v>
      </c>
      <c r="H38" s="127" t="e">
        <f t="shared" si="3"/>
        <v>#VALUE!</v>
      </c>
      <c r="I38" s="128" t="s">
        <v>1835</v>
      </c>
    </row>
    <row r="39" spans="1:166" ht="31.5" x14ac:dyDescent="0.25">
      <c r="A39" s="80">
        <v>17</v>
      </c>
      <c r="B39" s="79"/>
      <c r="C39" s="79" t="s">
        <v>1799</v>
      </c>
      <c r="D39" s="79">
        <v>82</v>
      </c>
      <c r="E39" s="102" t="s">
        <v>1760</v>
      </c>
      <c r="F39" s="102">
        <v>1</v>
      </c>
      <c r="G39" s="125" t="s">
        <v>1832</v>
      </c>
      <c r="H39" s="93"/>
      <c r="I39" s="126" t="s">
        <v>1833</v>
      </c>
    </row>
    <row r="40" spans="1:166" ht="60.75" customHeight="1" x14ac:dyDescent="0.25">
      <c r="A40" s="114"/>
      <c r="B40" s="79" t="s">
        <v>1771</v>
      </c>
      <c r="C40" s="115" t="s">
        <v>1650</v>
      </c>
      <c r="D40" s="80">
        <v>628</v>
      </c>
      <c r="E40" s="100" t="s">
        <v>1760</v>
      </c>
      <c r="F40" s="100">
        <v>1</v>
      </c>
      <c r="G40" s="129">
        <v>43570</v>
      </c>
      <c r="H40" s="106">
        <f t="shared" ref="H40:H41" si="4">IF(G40="","",(IF(F40=0,"",(DATE(YEAR(G40)+(F40),MONTH(G40),DAY(G40))))))</f>
        <v>43936</v>
      </c>
      <c r="I40" s="130" t="s">
        <v>1836</v>
      </c>
      <c r="J40" s="131" t="s">
        <v>1837</v>
      </c>
    </row>
    <row r="41" spans="1:166" ht="90" x14ac:dyDescent="0.25">
      <c r="A41" s="114"/>
      <c r="B41" s="80" t="s">
        <v>1778</v>
      </c>
      <c r="C41" s="115" t="s">
        <v>1650</v>
      </c>
      <c r="D41" s="80">
        <v>636</v>
      </c>
      <c r="E41" s="100" t="s">
        <v>1760</v>
      </c>
      <c r="F41" s="100">
        <v>1</v>
      </c>
      <c r="G41" s="129">
        <v>43576</v>
      </c>
      <c r="H41" s="106">
        <f t="shared" si="4"/>
        <v>43942</v>
      </c>
      <c r="I41" s="130" t="s">
        <v>1836</v>
      </c>
      <c r="J41" s="131" t="s">
        <v>1837</v>
      </c>
    </row>
    <row r="42" spans="1:166" ht="31.5" x14ac:dyDescent="0.25">
      <c r="A42" s="80">
        <v>23</v>
      </c>
      <c r="B42" s="112" t="s">
        <v>1781</v>
      </c>
      <c r="C42" s="81" t="s">
        <v>1803</v>
      </c>
      <c r="D42" s="81">
        <v>82</v>
      </c>
      <c r="E42" s="81" t="s">
        <v>399</v>
      </c>
      <c r="F42" s="81"/>
      <c r="G42" s="132">
        <v>44308</v>
      </c>
      <c r="H42" s="132">
        <v>44672</v>
      </c>
      <c r="I42" s="23" t="s">
        <v>1838</v>
      </c>
    </row>
    <row r="43" spans="1:166" ht="31.5" x14ac:dyDescent="0.25">
      <c r="A43" s="79">
        <v>24</v>
      </c>
      <c r="B43" s="84" t="s">
        <v>1769</v>
      </c>
      <c r="C43" s="79" t="s">
        <v>1803</v>
      </c>
      <c r="D43" s="79">
        <v>19</v>
      </c>
      <c r="E43" s="79" t="s">
        <v>399</v>
      </c>
      <c r="F43" s="79"/>
      <c r="G43" s="94">
        <v>44308</v>
      </c>
      <c r="H43" s="94">
        <v>44672</v>
      </c>
      <c r="I43" s="23" t="s">
        <v>1838</v>
      </c>
    </row>
    <row r="44" spans="1:166" ht="31.5" x14ac:dyDescent="0.25">
      <c r="A44" s="80">
        <v>25</v>
      </c>
      <c r="B44" s="84" t="s">
        <v>1769</v>
      </c>
      <c r="C44" s="79" t="s">
        <v>1803</v>
      </c>
      <c r="D44" s="79">
        <v>86</v>
      </c>
      <c r="E44" s="79" t="s">
        <v>399</v>
      </c>
      <c r="F44" s="79"/>
      <c r="G44" s="94">
        <v>44308</v>
      </c>
      <c r="H44" s="94">
        <v>44672</v>
      </c>
      <c r="I44" s="23" t="s">
        <v>1838</v>
      </c>
    </row>
    <row r="45" spans="1:166" ht="31.5" x14ac:dyDescent="0.25">
      <c r="A45" s="80">
        <v>26</v>
      </c>
      <c r="B45" s="84" t="s">
        <v>1769</v>
      </c>
      <c r="C45" s="79" t="s">
        <v>1803</v>
      </c>
      <c r="D45" s="79">
        <v>10</v>
      </c>
      <c r="E45" s="79" t="s">
        <v>399</v>
      </c>
      <c r="F45" s="79"/>
      <c r="G45" s="94">
        <v>44308</v>
      </c>
      <c r="H45" s="94">
        <v>44672</v>
      </c>
      <c r="I45" s="23" t="s">
        <v>1838</v>
      </c>
    </row>
    <row r="46" spans="1:166" ht="31.5" x14ac:dyDescent="0.25">
      <c r="A46" s="79">
        <v>27</v>
      </c>
      <c r="B46" s="84" t="s">
        <v>1769</v>
      </c>
      <c r="C46" s="79" t="s">
        <v>1803</v>
      </c>
      <c r="D46" s="79">
        <v>141</v>
      </c>
      <c r="E46" s="79" t="s">
        <v>399</v>
      </c>
      <c r="F46" s="79"/>
      <c r="G46" s="94">
        <v>44308</v>
      </c>
      <c r="H46" s="94">
        <v>44672</v>
      </c>
      <c r="I46" s="23" t="s">
        <v>1838</v>
      </c>
    </row>
    <row r="47" spans="1:166" ht="31.5" x14ac:dyDescent="0.25">
      <c r="A47" s="80">
        <v>28</v>
      </c>
      <c r="B47" s="84" t="s">
        <v>1769</v>
      </c>
      <c r="C47" s="79" t="s">
        <v>1803</v>
      </c>
      <c r="D47" s="79">
        <v>3</v>
      </c>
      <c r="E47" s="79" t="s">
        <v>399</v>
      </c>
      <c r="F47" s="79"/>
      <c r="G47" s="94">
        <v>44308</v>
      </c>
      <c r="H47" s="94">
        <v>44672</v>
      </c>
      <c r="I47" s="23" t="s">
        <v>1838</v>
      </c>
    </row>
    <row r="48" spans="1:166" ht="31.5" x14ac:dyDescent="0.25">
      <c r="A48" s="80">
        <v>29</v>
      </c>
      <c r="B48" s="84" t="s">
        <v>1769</v>
      </c>
      <c r="C48" s="79" t="s">
        <v>1803</v>
      </c>
      <c r="D48" s="79">
        <v>147</v>
      </c>
      <c r="E48" s="79" t="s">
        <v>399</v>
      </c>
      <c r="F48" s="79"/>
      <c r="G48" s="94">
        <v>44308</v>
      </c>
      <c r="H48" s="94">
        <v>44672</v>
      </c>
      <c r="I48" s="23" t="s">
        <v>1838</v>
      </c>
    </row>
    <row r="49" spans="1:166" ht="31.5" x14ac:dyDescent="0.25">
      <c r="A49" s="79">
        <v>30</v>
      </c>
      <c r="B49" s="84" t="s">
        <v>1769</v>
      </c>
      <c r="C49" s="79" t="s">
        <v>1803</v>
      </c>
      <c r="D49" s="79">
        <v>80</v>
      </c>
      <c r="E49" s="79" t="s">
        <v>399</v>
      </c>
      <c r="F49" s="79"/>
      <c r="G49" s="94">
        <v>44308</v>
      </c>
      <c r="H49" s="94">
        <v>44672</v>
      </c>
      <c r="I49" s="23" t="s">
        <v>1838</v>
      </c>
    </row>
    <row r="50" spans="1:166" ht="38.25" x14ac:dyDescent="0.25">
      <c r="A50" s="80">
        <v>31</v>
      </c>
      <c r="B50" s="80" t="s">
        <v>1770</v>
      </c>
      <c r="C50" s="115" t="s">
        <v>1804</v>
      </c>
      <c r="D50" s="80">
        <v>336102</v>
      </c>
      <c r="E50" s="391" t="s">
        <v>1832</v>
      </c>
      <c r="F50" s="392"/>
      <c r="G50" s="393"/>
      <c r="H50" s="391" t="s">
        <v>1832</v>
      </c>
      <c r="I50" s="392"/>
      <c r="J50" s="393"/>
    </row>
    <row r="51" spans="1:166" ht="32.25" thickBot="1" x14ac:dyDescent="0.3">
      <c r="A51" s="80">
        <v>49</v>
      </c>
      <c r="B51" s="113" t="s">
        <v>1770</v>
      </c>
      <c r="C51" s="118" t="s">
        <v>1805</v>
      </c>
      <c r="D51" s="123">
        <v>335809</v>
      </c>
      <c r="E51" s="113" t="s">
        <v>1844</v>
      </c>
      <c r="F51" s="113"/>
      <c r="G51" s="391" t="s">
        <v>1845</v>
      </c>
      <c r="H51" s="392"/>
      <c r="I51" s="393"/>
    </row>
    <row r="52" spans="1:166" ht="31.5" x14ac:dyDescent="0.25">
      <c r="A52" s="80">
        <v>50</v>
      </c>
      <c r="B52" s="111" t="s">
        <v>1770</v>
      </c>
      <c r="C52" s="116" t="s">
        <v>1805</v>
      </c>
      <c r="D52" s="124">
        <v>496927</v>
      </c>
      <c r="E52" s="124" t="s">
        <v>1846</v>
      </c>
      <c r="F52" s="124"/>
      <c r="G52" s="394" t="s">
        <v>1847</v>
      </c>
      <c r="H52" s="395"/>
      <c r="I52" s="396"/>
    </row>
    <row r="53" spans="1:166" ht="47.25" x14ac:dyDescent="0.25">
      <c r="A53" s="80">
        <v>74</v>
      </c>
      <c r="B53" s="79" t="s">
        <v>1786</v>
      </c>
      <c r="C53" s="79" t="s">
        <v>1811</v>
      </c>
      <c r="D53" s="79" t="s">
        <v>1829</v>
      </c>
      <c r="E53" s="79" t="s">
        <v>1862</v>
      </c>
      <c r="F53" s="79"/>
      <c r="G53" s="127">
        <v>44417</v>
      </c>
      <c r="H53" s="127">
        <v>44781</v>
      </c>
      <c r="I53" s="108" t="s">
        <v>1863</v>
      </c>
    </row>
    <row r="54" spans="1:166" ht="63" x14ac:dyDescent="0.25">
      <c r="A54" s="79">
        <v>1</v>
      </c>
      <c r="B54" s="79" t="s">
        <v>2102</v>
      </c>
      <c r="C54" s="79" t="s">
        <v>2103</v>
      </c>
      <c r="D54" s="79" t="s">
        <v>2104</v>
      </c>
      <c r="E54" s="79">
        <v>4203</v>
      </c>
      <c r="F54" s="79" t="s">
        <v>2105</v>
      </c>
      <c r="G54" s="93">
        <v>44287</v>
      </c>
      <c r="H54" s="93">
        <v>45746</v>
      </c>
      <c r="I54" s="146" t="s">
        <v>1839</v>
      </c>
    </row>
    <row r="55" spans="1:166" ht="63.75" customHeight="1" x14ac:dyDescent="0.25">
      <c r="A55" s="4"/>
      <c r="B55" s="79" t="s">
        <v>2110</v>
      </c>
      <c r="C55" s="79" t="s">
        <v>2123</v>
      </c>
      <c r="D55" s="147" t="s">
        <v>2124</v>
      </c>
      <c r="E55" s="79">
        <v>5625</v>
      </c>
      <c r="F55" s="23"/>
      <c r="G55" s="397" t="s">
        <v>2125</v>
      </c>
      <c r="H55" s="398"/>
    </row>
    <row r="56" spans="1:166" ht="15.75" thickBot="1" x14ac:dyDescent="0.3">
      <c r="A56" s="4"/>
      <c r="B56" s="4"/>
      <c r="C56" s="4"/>
      <c r="D56" s="4"/>
      <c r="E56" s="4"/>
      <c r="F56" s="4"/>
      <c r="G56" s="4"/>
    </row>
    <row r="57" spans="1:166" s="4" customFormat="1" ht="36" customHeight="1" thickBot="1" x14ac:dyDescent="0.3">
      <c r="A57" s="169">
        <v>58</v>
      </c>
      <c r="B57" s="83" t="s">
        <v>25</v>
      </c>
      <c r="C57" s="83" t="s">
        <v>2634</v>
      </c>
      <c r="D57" s="170" t="s">
        <v>2633</v>
      </c>
      <c r="E57" s="83">
        <v>83173539</v>
      </c>
      <c r="F57" s="170" t="s">
        <v>33</v>
      </c>
      <c r="G57" s="170" t="s">
        <v>33</v>
      </c>
      <c r="H57" s="170" t="s">
        <v>39</v>
      </c>
      <c r="I57" s="103" t="s">
        <v>6925</v>
      </c>
      <c r="J57" s="171" t="e">
        <f t="shared" ref="J57:J64" ca="1" si="5">L57-NOW()</f>
        <v>#VALUE!</v>
      </c>
      <c r="K57" s="172">
        <v>729</v>
      </c>
      <c r="L57" s="173" t="e">
        <f t="shared" ref="L57:L64" si="6">I57+K57</f>
        <v>#VALUE!</v>
      </c>
      <c r="M57" s="79">
        <v>83173539</v>
      </c>
      <c r="N57" s="4" t="s">
        <v>1709</v>
      </c>
      <c r="O57" s="170"/>
      <c r="P57" s="170" t="s">
        <v>55</v>
      </c>
      <c r="Q57" s="174" t="s">
        <v>56</v>
      </c>
      <c r="R57" s="174"/>
      <c r="S57" s="174"/>
      <c r="T57" s="170" t="s">
        <v>172</v>
      </c>
      <c r="U57" s="170" t="s">
        <v>29</v>
      </c>
      <c r="V57" s="170"/>
      <c r="W57" s="170"/>
      <c r="X57" s="170" t="s">
        <v>79</v>
      </c>
      <c r="Y57" s="170"/>
      <c r="Z57" s="170"/>
      <c r="AA57" s="170"/>
      <c r="AB57" s="170"/>
      <c r="AC57" s="175"/>
      <c r="AD57" s="162"/>
      <c r="AE57" s="4">
        <v>365</v>
      </c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</row>
    <row r="58" spans="1:166" ht="30.75" thickBot="1" x14ac:dyDescent="0.3">
      <c r="A58" s="176">
        <v>60</v>
      </c>
      <c r="B58" s="79" t="s">
        <v>25</v>
      </c>
      <c r="C58" s="79" t="s">
        <v>1634</v>
      </c>
      <c r="D58" s="4" t="s">
        <v>25</v>
      </c>
      <c r="E58" s="79">
        <v>83173269</v>
      </c>
      <c r="F58" s="4" t="s">
        <v>33</v>
      </c>
      <c r="G58" s="4" t="s">
        <v>33</v>
      </c>
      <c r="H58" s="4" t="s">
        <v>39</v>
      </c>
      <c r="I58" s="103" t="s">
        <v>6925</v>
      </c>
      <c r="J58" s="10" t="e">
        <f t="shared" ca="1" si="5"/>
        <v>#VALUE!</v>
      </c>
      <c r="K58" s="4">
        <v>364</v>
      </c>
      <c r="L58" s="8" t="e">
        <f t="shared" si="6"/>
        <v>#VALUE!</v>
      </c>
      <c r="M58" s="79">
        <v>83173269</v>
      </c>
      <c r="N58" s="4" t="s">
        <v>1709</v>
      </c>
      <c r="O58" s="4"/>
      <c r="P58" s="4" t="s">
        <v>55</v>
      </c>
      <c r="Q58" s="4"/>
      <c r="R58" s="4"/>
      <c r="S58" s="4"/>
      <c r="T58" s="4" t="s">
        <v>172</v>
      </c>
      <c r="U58" s="4" t="s">
        <v>29</v>
      </c>
      <c r="V58" s="4"/>
      <c r="W58" s="4"/>
      <c r="X58" s="19" t="s">
        <v>1708</v>
      </c>
      <c r="Y58" s="4"/>
      <c r="Z58" s="4"/>
      <c r="AA58" s="4"/>
      <c r="AB58" s="4"/>
      <c r="AC58" s="177"/>
      <c r="AD58" s="162"/>
      <c r="AE58" s="4">
        <v>7019</v>
      </c>
      <c r="AF58" s="4" t="s">
        <v>1546</v>
      </c>
    </row>
    <row r="59" spans="1:166" ht="16.5" thickBot="1" x14ac:dyDescent="0.3">
      <c r="A59" s="176">
        <v>61</v>
      </c>
      <c r="B59" s="79" t="s">
        <v>25</v>
      </c>
      <c r="C59" s="79" t="s">
        <v>1634</v>
      </c>
      <c r="D59" s="4" t="s">
        <v>25</v>
      </c>
      <c r="E59" s="79">
        <v>83173280</v>
      </c>
      <c r="F59" s="4" t="s">
        <v>33</v>
      </c>
      <c r="G59" s="4" t="s">
        <v>33</v>
      </c>
      <c r="H59" s="4" t="s">
        <v>39</v>
      </c>
      <c r="I59" s="103" t="s">
        <v>6925</v>
      </c>
      <c r="J59" s="10" t="e">
        <f t="shared" ca="1" si="5"/>
        <v>#VALUE!</v>
      </c>
      <c r="K59" s="4">
        <v>364</v>
      </c>
      <c r="L59" s="8" t="e">
        <f t="shared" si="6"/>
        <v>#VALUE!</v>
      </c>
      <c r="M59" s="79">
        <v>83173280</v>
      </c>
      <c r="N59" s="4" t="s">
        <v>1709</v>
      </c>
      <c r="O59" s="4"/>
      <c r="P59" s="4" t="s">
        <v>55</v>
      </c>
      <c r="Q59" s="4"/>
      <c r="R59" s="4"/>
      <c r="S59" s="4"/>
      <c r="T59" s="4" t="s">
        <v>172</v>
      </c>
      <c r="U59" s="4" t="s">
        <v>29</v>
      </c>
      <c r="V59" s="4"/>
      <c r="W59" s="4"/>
      <c r="X59" s="19" t="s">
        <v>1708</v>
      </c>
      <c r="Y59" s="4"/>
      <c r="Z59" s="4"/>
      <c r="AA59" s="4"/>
      <c r="AB59" s="4"/>
      <c r="AC59" s="177"/>
      <c r="AD59" s="162"/>
      <c r="AE59" s="4">
        <v>10529</v>
      </c>
      <c r="AF59" s="4"/>
    </row>
    <row r="60" spans="1:166" ht="16.5" thickBot="1" x14ac:dyDescent="0.3">
      <c r="A60" s="176">
        <v>63</v>
      </c>
      <c r="B60" s="79" t="s">
        <v>25</v>
      </c>
      <c r="C60" s="79" t="s">
        <v>1634</v>
      </c>
      <c r="D60" s="4" t="s">
        <v>25</v>
      </c>
      <c r="E60" s="79">
        <v>41439132</v>
      </c>
      <c r="F60" s="4" t="s">
        <v>33</v>
      </c>
      <c r="G60" s="4" t="s">
        <v>33</v>
      </c>
      <c r="H60" s="4" t="s">
        <v>39</v>
      </c>
      <c r="I60" s="103" t="s">
        <v>6925</v>
      </c>
      <c r="J60" s="10" t="e">
        <f t="shared" ca="1" si="5"/>
        <v>#VALUE!</v>
      </c>
      <c r="K60" s="4">
        <v>364</v>
      </c>
      <c r="L60" s="8" t="e">
        <f t="shared" si="6"/>
        <v>#VALUE!</v>
      </c>
      <c r="M60" s="79">
        <v>41439132</v>
      </c>
      <c r="N60" s="4" t="s">
        <v>1709</v>
      </c>
      <c r="O60" s="4"/>
      <c r="P60" s="4" t="s">
        <v>55</v>
      </c>
      <c r="Q60" s="4"/>
      <c r="R60" s="4"/>
      <c r="S60" s="4"/>
      <c r="T60" s="4" t="s">
        <v>172</v>
      </c>
      <c r="U60" s="4" t="s">
        <v>29</v>
      </c>
      <c r="V60" s="4"/>
      <c r="W60" s="4"/>
      <c r="X60" s="19" t="s">
        <v>1708</v>
      </c>
      <c r="Y60" s="4"/>
      <c r="Z60" s="4"/>
      <c r="AA60" s="4"/>
      <c r="AB60" s="4"/>
      <c r="AC60" s="177"/>
      <c r="AD60" s="162"/>
      <c r="AE60" s="4">
        <v>2340</v>
      </c>
      <c r="AF60" s="4"/>
    </row>
    <row r="61" spans="1:166" ht="16.5" thickBot="1" x14ac:dyDescent="0.3">
      <c r="A61" s="178">
        <v>64</v>
      </c>
      <c r="B61" s="97" t="s">
        <v>25</v>
      </c>
      <c r="C61" s="97" t="s">
        <v>1634</v>
      </c>
      <c r="D61" s="179" t="s">
        <v>25</v>
      </c>
      <c r="E61" s="97">
        <v>41423795</v>
      </c>
      <c r="F61" s="179" t="s">
        <v>33</v>
      </c>
      <c r="G61" s="179" t="s">
        <v>33</v>
      </c>
      <c r="H61" s="179" t="s">
        <v>39</v>
      </c>
      <c r="I61" s="103" t="s">
        <v>6925</v>
      </c>
      <c r="J61" s="180" t="e">
        <f t="shared" ca="1" si="5"/>
        <v>#VALUE!</v>
      </c>
      <c r="K61" s="179">
        <v>729</v>
      </c>
      <c r="L61" s="181" t="e">
        <f t="shared" si="6"/>
        <v>#VALUE!</v>
      </c>
      <c r="M61" s="79">
        <v>41423795</v>
      </c>
      <c r="N61" s="4" t="s">
        <v>1709</v>
      </c>
      <c r="O61" s="179"/>
      <c r="P61" s="4" t="s">
        <v>55</v>
      </c>
      <c r="Q61" s="179"/>
      <c r="R61" s="179"/>
      <c r="S61" s="179"/>
      <c r="T61" s="4" t="s">
        <v>172</v>
      </c>
      <c r="U61" s="4" t="s">
        <v>29</v>
      </c>
      <c r="V61" s="179"/>
      <c r="W61" s="179"/>
      <c r="X61" s="19" t="s">
        <v>1708</v>
      </c>
      <c r="Y61" s="179"/>
      <c r="Z61" s="179"/>
      <c r="AA61" s="179"/>
      <c r="AB61" s="179"/>
      <c r="AC61" s="182"/>
      <c r="AD61" s="162"/>
      <c r="AE61" s="4">
        <v>135</v>
      </c>
      <c r="AF61" s="4">
        <v>21438425</v>
      </c>
    </row>
    <row r="62" spans="1:166" ht="36.75" customHeight="1" x14ac:dyDescent="0.25">
      <c r="A62" s="166">
        <v>102</v>
      </c>
      <c r="B62" s="166" t="s">
        <v>100</v>
      </c>
      <c r="C62" s="81" t="s">
        <v>1720</v>
      </c>
      <c r="D62" s="166" t="s">
        <v>100</v>
      </c>
      <c r="E62" s="166" t="s">
        <v>193</v>
      </c>
      <c r="F62" s="166" t="s">
        <v>33</v>
      </c>
      <c r="G62" s="166" t="s">
        <v>30</v>
      </c>
      <c r="H62" s="166" t="s">
        <v>39</v>
      </c>
      <c r="I62" s="105">
        <v>44509</v>
      </c>
      <c r="J62" s="167">
        <f t="shared" ca="1" si="5"/>
        <v>-933.60646145833016</v>
      </c>
      <c r="K62" s="166">
        <v>364</v>
      </c>
      <c r="L62" s="168">
        <f t="shared" si="6"/>
        <v>44873</v>
      </c>
      <c r="M62" s="81" t="s">
        <v>1739</v>
      </c>
      <c r="N62" s="81" t="s">
        <v>60</v>
      </c>
      <c r="O62" s="166" t="s">
        <v>195</v>
      </c>
      <c r="P62" s="166" t="s">
        <v>120</v>
      </c>
      <c r="Q62" s="166" t="s">
        <v>196</v>
      </c>
      <c r="R62" s="166"/>
      <c r="S62" s="166"/>
      <c r="T62" s="166" t="s">
        <v>194</v>
      </c>
      <c r="U62" s="166" t="s">
        <v>29</v>
      </c>
      <c r="V62" s="166" t="s">
        <v>1504</v>
      </c>
      <c r="W62" s="166">
        <v>2015</v>
      </c>
      <c r="X62" s="166" t="s">
        <v>79</v>
      </c>
      <c r="Y62" s="166" t="s">
        <v>197</v>
      </c>
      <c r="Z62" s="166"/>
      <c r="AA62" s="166"/>
      <c r="AB62" s="166"/>
      <c r="AC62" s="166"/>
      <c r="AD62" s="166"/>
      <c r="AE62" s="166">
        <v>3510</v>
      </c>
      <c r="AF62" s="166"/>
    </row>
    <row r="63" spans="1:166" ht="40.5" customHeight="1" x14ac:dyDescent="0.25">
      <c r="A63" s="4">
        <v>103</v>
      </c>
      <c r="B63" s="4" t="s">
        <v>100</v>
      </c>
      <c r="C63" s="79" t="s">
        <v>1721</v>
      </c>
      <c r="D63" s="4" t="s">
        <v>100</v>
      </c>
      <c r="E63" s="4" t="s">
        <v>193</v>
      </c>
      <c r="F63" s="4" t="s">
        <v>33</v>
      </c>
      <c r="G63" s="4" t="s">
        <v>30</v>
      </c>
      <c r="H63" s="4" t="s">
        <v>39</v>
      </c>
      <c r="I63" s="93">
        <v>44523</v>
      </c>
      <c r="J63" s="10">
        <f t="shared" ca="1" si="5"/>
        <v>-919.60646145833016</v>
      </c>
      <c r="K63" s="4">
        <v>364</v>
      </c>
      <c r="L63" s="8">
        <f t="shared" si="6"/>
        <v>44887</v>
      </c>
      <c r="M63" s="79" t="s">
        <v>1740</v>
      </c>
      <c r="N63" s="79" t="s">
        <v>110</v>
      </c>
      <c r="O63" s="4" t="s">
        <v>195</v>
      </c>
      <c r="P63" s="4" t="s">
        <v>120</v>
      </c>
      <c r="Q63" s="4" t="s">
        <v>196</v>
      </c>
      <c r="R63" s="4"/>
      <c r="S63" s="4"/>
      <c r="T63" s="4" t="s">
        <v>194</v>
      </c>
      <c r="U63" s="4" t="s">
        <v>29</v>
      </c>
      <c r="V63" s="4" t="s">
        <v>1505</v>
      </c>
      <c r="W63" s="4">
        <v>2015</v>
      </c>
      <c r="X63" s="4" t="s">
        <v>79</v>
      </c>
      <c r="Y63" s="4" t="s">
        <v>198</v>
      </c>
      <c r="Z63" s="4"/>
      <c r="AA63" s="4"/>
      <c r="AB63" s="4"/>
      <c r="AC63" s="4"/>
      <c r="AD63" s="4"/>
      <c r="AE63" s="4">
        <v>3510</v>
      </c>
      <c r="AF63" s="4"/>
    </row>
    <row r="64" spans="1:166" ht="60" x14ac:dyDescent="0.25">
      <c r="A64" s="4">
        <v>113</v>
      </c>
      <c r="B64" s="4" t="s">
        <v>100</v>
      </c>
      <c r="C64" s="79" t="s">
        <v>1725</v>
      </c>
      <c r="D64" s="4" t="s">
        <v>1730</v>
      </c>
      <c r="E64" s="4" t="s">
        <v>1766</v>
      </c>
      <c r="F64" s="4" t="s">
        <v>33</v>
      </c>
      <c r="G64" s="4" t="s">
        <v>32</v>
      </c>
      <c r="H64" s="4" t="s">
        <v>39</v>
      </c>
      <c r="I64" s="20" t="s">
        <v>1767</v>
      </c>
      <c r="J64" s="10" t="e">
        <f t="shared" ca="1" si="5"/>
        <v>#VALUE!</v>
      </c>
      <c r="K64" s="4">
        <v>364</v>
      </c>
      <c r="L64" s="8" t="e">
        <f t="shared" si="6"/>
        <v>#VALUE!</v>
      </c>
      <c r="M64" s="82" t="s">
        <v>1746</v>
      </c>
      <c r="N64" s="100" t="s">
        <v>1761</v>
      </c>
      <c r="O64" s="4" t="s">
        <v>195</v>
      </c>
      <c r="P64" s="4" t="s">
        <v>120</v>
      </c>
      <c r="Q64" s="4" t="s">
        <v>196</v>
      </c>
      <c r="R64" s="4"/>
      <c r="S64" s="4"/>
      <c r="T64" s="4" t="s">
        <v>194</v>
      </c>
      <c r="U64" s="4" t="s">
        <v>29</v>
      </c>
      <c r="V64" s="4" t="s">
        <v>1506</v>
      </c>
      <c r="W64" s="4">
        <v>2015</v>
      </c>
      <c r="X64" s="4" t="s">
        <v>79</v>
      </c>
      <c r="Y64" s="4" t="s">
        <v>199</v>
      </c>
      <c r="Z64" s="4"/>
      <c r="AA64" s="4"/>
      <c r="AB64" s="4"/>
      <c r="AC64" s="4"/>
      <c r="AD64" s="4"/>
      <c r="AE64" s="4">
        <v>3510</v>
      </c>
      <c r="AF64" s="4"/>
    </row>
    <row r="65" spans="1:32" ht="150" x14ac:dyDescent="0.25">
      <c r="A65" s="4">
        <v>114</v>
      </c>
      <c r="B65" s="4" t="s">
        <v>100</v>
      </c>
      <c r="C65" s="79" t="s">
        <v>1725</v>
      </c>
      <c r="D65" s="4" t="s">
        <v>1733</v>
      </c>
      <c r="E65" s="4" t="s">
        <v>1766</v>
      </c>
      <c r="F65" s="4" t="s">
        <v>33</v>
      </c>
      <c r="G65" s="4" t="s">
        <v>32</v>
      </c>
      <c r="H65" s="4" t="s">
        <v>39</v>
      </c>
      <c r="I65" s="20" t="s">
        <v>1768</v>
      </c>
      <c r="J65" s="25">
        <v>100</v>
      </c>
      <c r="K65" s="4">
        <v>364</v>
      </c>
      <c r="L65" s="8"/>
      <c r="M65" s="82" t="s">
        <v>1747</v>
      </c>
      <c r="N65" s="100" t="s">
        <v>1761</v>
      </c>
      <c r="O65" s="4" t="s">
        <v>202</v>
      </c>
      <c r="P65" s="4" t="s">
        <v>201</v>
      </c>
      <c r="Q65" s="4" t="s">
        <v>200</v>
      </c>
      <c r="R65" s="4"/>
      <c r="S65" s="4"/>
      <c r="T65" s="4" t="s">
        <v>203</v>
      </c>
      <c r="U65" s="4" t="s">
        <v>29</v>
      </c>
      <c r="V65" s="4" t="s">
        <v>168</v>
      </c>
      <c r="W65" s="4">
        <v>2019</v>
      </c>
      <c r="X65" s="4" t="s">
        <v>190</v>
      </c>
      <c r="Y65" s="4"/>
      <c r="Z65" s="4" t="s">
        <v>225</v>
      </c>
      <c r="AA65" s="4"/>
      <c r="AB65" s="4"/>
      <c r="AC65" s="4"/>
      <c r="AD65" s="4"/>
      <c r="AE65" s="4"/>
      <c r="AF65" s="4" t="s">
        <v>204</v>
      </c>
    </row>
    <row r="66" spans="1:32" ht="47.25" x14ac:dyDescent="0.25">
      <c r="A66" s="80">
        <v>74</v>
      </c>
      <c r="B66" s="79" t="s">
        <v>1786</v>
      </c>
      <c r="C66" s="79" t="s">
        <v>1811</v>
      </c>
      <c r="D66" s="79" t="s">
        <v>1829</v>
      </c>
      <c r="E66" s="79" t="s">
        <v>1862</v>
      </c>
      <c r="F66" s="79"/>
      <c r="G66" s="127">
        <v>44417</v>
      </c>
      <c r="H66" s="127">
        <v>44781</v>
      </c>
      <c r="I66" s="110" t="s">
        <v>1863</v>
      </c>
    </row>
    <row r="67" spans="1:32" ht="60" x14ac:dyDescent="0.25">
      <c r="A67" s="314">
        <v>210</v>
      </c>
      <c r="B67" s="61" t="s">
        <v>25</v>
      </c>
      <c r="C67" s="102" t="s">
        <v>1816</v>
      </c>
      <c r="D67" s="61" t="s">
        <v>174</v>
      </c>
      <c r="E67" s="390" t="s">
        <v>1864</v>
      </c>
      <c r="F67" s="390"/>
      <c r="G67" s="61" t="s">
        <v>32</v>
      </c>
      <c r="H67" s="61" t="s">
        <v>39</v>
      </c>
      <c r="I67" s="303">
        <v>45030</v>
      </c>
      <c r="J67" s="304">
        <f t="shared" ref="J67" ca="1" si="7">L67-NOW()</f>
        <v>-412.60646145833016</v>
      </c>
      <c r="K67" s="61">
        <v>364</v>
      </c>
      <c r="L67" s="303">
        <f t="shared" ref="L67" si="8">I67+K67</f>
        <v>45394</v>
      </c>
      <c r="M67" s="102">
        <v>1395</v>
      </c>
      <c r="N67" s="61" t="s">
        <v>374</v>
      </c>
      <c r="O67" s="305" t="s">
        <v>306</v>
      </c>
      <c r="P67" s="61" t="s">
        <v>173</v>
      </c>
      <c r="Q67" s="61" t="s">
        <v>301</v>
      </c>
      <c r="R67" s="61">
        <v>100</v>
      </c>
      <c r="S67" s="61" t="s">
        <v>169</v>
      </c>
      <c r="T67" s="61" t="s">
        <v>170</v>
      </c>
      <c r="U67" s="61" t="s">
        <v>44</v>
      </c>
      <c r="V67" s="306" t="s">
        <v>386</v>
      </c>
      <c r="W67" s="61"/>
      <c r="X67" s="61" t="s">
        <v>79</v>
      </c>
      <c r="Y67" s="61" t="s">
        <v>262</v>
      </c>
      <c r="Z67" s="61"/>
      <c r="AA67" s="61"/>
      <c r="AB67" s="61"/>
      <c r="AC67" s="61"/>
      <c r="AD67" s="61"/>
      <c r="AE67" s="61"/>
      <c r="AF67" s="315"/>
    </row>
  </sheetData>
  <mergeCells count="6">
    <mergeCell ref="E67:F67"/>
    <mergeCell ref="E50:G50"/>
    <mergeCell ref="H50:J50"/>
    <mergeCell ref="G51:I51"/>
    <mergeCell ref="G52:I52"/>
    <mergeCell ref="G55:H55"/>
  </mergeCells>
  <conditionalFormatting sqref="J32">
    <cfRule type="cellIs" dxfId="129" priority="120" operator="lessThan">
      <formula>0</formula>
    </cfRule>
    <cfRule type="cellIs" dxfId="128" priority="121" operator="lessThan">
      <formula>30</formula>
    </cfRule>
  </conditionalFormatting>
  <conditionalFormatting sqref="J33:J35">
    <cfRule type="cellIs" dxfId="127" priority="105" operator="lessThan">
      <formula>0</formula>
    </cfRule>
    <cfRule type="cellIs" dxfId="126" priority="106" operator="lessThan">
      <formula>30</formula>
    </cfRule>
  </conditionalFormatting>
  <conditionalFormatting sqref="J57">
    <cfRule type="cellIs" dxfId="125" priority="83" operator="lessThan">
      <formula>0</formula>
    </cfRule>
    <cfRule type="cellIs" dxfId="124" priority="84" operator="lessThan">
      <formula>30</formula>
    </cfRule>
  </conditionalFormatting>
  <conditionalFormatting sqref="J58:J59">
    <cfRule type="cellIs" dxfId="123" priority="75" operator="lessThan">
      <formula>0</formula>
    </cfRule>
    <cfRule type="cellIs" dxfId="122" priority="76" operator="lessThan">
      <formula>30</formula>
    </cfRule>
  </conditionalFormatting>
  <conditionalFormatting sqref="J60:J61">
    <cfRule type="cellIs" dxfId="121" priority="60" operator="lessThan">
      <formula>0</formula>
    </cfRule>
    <cfRule type="cellIs" dxfId="120" priority="61" operator="lessThan">
      <formula>30</formula>
    </cfRule>
  </conditionalFormatting>
  <conditionalFormatting sqref="J62:J63">
    <cfRule type="cellIs" dxfId="119" priority="45" operator="lessThan">
      <formula>0</formula>
    </cfRule>
    <cfRule type="cellIs" dxfId="118" priority="46" operator="lessThan">
      <formula>30</formula>
    </cfRule>
  </conditionalFormatting>
  <conditionalFormatting sqref="J64:J65">
    <cfRule type="cellIs" dxfId="117" priority="30" operator="lessThan">
      <formula>0</formula>
    </cfRule>
    <cfRule type="cellIs" dxfId="116" priority="31" operator="lessThan">
      <formula>30</formula>
    </cfRule>
  </conditionalFormatting>
  <conditionalFormatting sqref="J67">
    <cfRule type="cellIs" dxfId="115" priority="8" operator="lessThan">
      <formula>0</formula>
    </cfRule>
    <cfRule type="cellIs" dxfId="114" priority="9" operator="lessThan">
      <formula>30</formula>
    </cfRule>
  </conditionalFormatting>
  <pageMargins left="0.7" right="0.7" top="0.75" bottom="0.75" header="0.3" footer="0.3"/>
  <pageSetup paperSize="9" orientation="portrait" verticalDpi="599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7" operator="equal" id="{49B1E6E0-B8D2-4083-892A-EBAC3A7ADF0B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equal" id="{F6C9EAD2-CDB3-4C4E-B0B4-B86ECBB74BEB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19" operator="equal" id="{5AC89301-87F7-4E48-AEA1-7AE8F7484222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116" operator="equal" id="{CAE219F6-4350-4222-8EE9-9BB06CE44558}">
            <xm:f>Выборка!$C$4</xm:f>
            <x14:dxf>
              <fill>
                <patternFill>
                  <bgColor rgb="FF92D05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124" operator="equal" id="{26AEA537-DE1F-4525-B9F8-898FA84AC4FF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125" operator="equal" id="{7789EFDB-D42B-47F3-AE0D-71EB257EE021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126" operator="equal" id="{C0A2C81D-EF6D-488E-8535-BA1777E5C0FE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127" operator="equal" id="{653B894C-7287-49F4-8C6E-E2595D68E028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128" operator="equal" id="{4ABF75F0-C26E-44E8-B3AF-FE5D87F3C38D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G32:H32</xm:sqref>
        </x14:conditionalFormatting>
        <x14:conditionalFormatting xmlns:xm="http://schemas.microsoft.com/office/excel/2006/main">
          <x14:cfRule type="cellIs" priority="129" operator="equal" id="{A9B4C406-097F-4F95-AE8D-39F87F6B1AFA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30" operator="equal" id="{27A08857-1983-4B85-BBDF-7A547D18EC1B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G32:H32</xm:sqref>
        </x14:conditionalFormatting>
        <x14:conditionalFormatting xmlns:xm="http://schemas.microsoft.com/office/excel/2006/main">
          <x14:cfRule type="cellIs" priority="122" operator="equal" id="{4E559DF1-621B-48B0-8F33-35475CF8C742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123" operator="equal" id="{A69A59EF-C72F-4CC1-BEB0-0D887352E8C8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97" operator="equal" id="{35F25D59-7CA2-4517-94C9-518F493DBED6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equal" id="{702100B6-25AB-44AC-855F-82C8AC6E7E3F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00" operator="equal" id="{5475F2B4-91E2-41B1-A517-C504CC3F3A3A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F33:F35</xm:sqref>
        </x14:conditionalFormatting>
        <x14:conditionalFormatting xmlns:xm="http://schemas.microsoft.com/office/excel/2006/main">
          <x14:cfRule type="cellIs" priority="94" operator="equal" id="{172CC1CA-18C3-4961-A453-EED57D542C4A}">
            <xm:f>Выборка!$C$4</xm:f>
            <x14:dxf>
              <fill>
                <patternFill>
                  <bgColor rgb="FF92D050"/>
                </patternFill>
              </fill>
            </x14:dxf>
          </x14:cfRule>
          <xm:sqref>F33:F35</xm:sqref>
        </x14:conditionalFormatting>
        <x14:conditionalFormatting xmlns:xm="http://schemas.microsoft.com/office/excel/2006/main">
          <x14:cfRule type="cellIs" priority="114" operator="equal" id="{B1EA3D7B-4745-46BE-822E-187B7DC7ADC1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G33 G35</xm:sqref>
        </x14:conditionalFormatting>
        <x14:conditionalFormatting xmlns:xm="http://schemas.microsoft.com/office/excel/2006/main">
          <x14:cfRule type="cellIs" priority="115" operator="equal" id="{10D0C0E8-0679-4FDC-A83D-1739453AE3B1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G33 G35</xm:sqref>
        </x14:conditionalFormatting>
        <x14:conditionalFormatting xmlns:xm="http://schemas.microsoft.com/office/excel/2006/main">
          <x14:cfRule type="cellIs" priority="99" operator="equal" id="{CB63C0EF-5FF7-4A04-997C-87E2F63E0839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101" operator="equal" id="{C01EC0FD-9A67-4C8F-B448-160978024CCA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102" operator="equal" id="{56657D3D-A04C-47CB-9E19-347443A082AB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103" operator="equal" id="{3C78DCB2-CDFE-48EB-9602-6FDB8D22A0FA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104" operator="equal" id="{26E0844C-D9F1-4693-8463-38D260DC4857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G33:H35</xm:sqref>
        </x14:conditionalFormatting>
        <x14:conditionalFormatting xmlns:xm="http://schemas.microsoft.com/office/excel/2006/main">
          <x14:cfRule type="cellIs" priority="110" operator="equal" id="{2A1E3EC8-5F8D-4E4D-8935-A4B5C2DCD100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11" operator="equal" id="{B08319A1-2C78-45FC-9CE5-D1C697150A6D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cellIs" priority="108" operator="equal" id="{16E4F920-8357-44AF-ABA0-E34558237D75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09" operator="equal" id="{216BF363-5776-4245-85A6-D363450D2DF0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G34:H34</xm:sqref>
        </x14:conditionalFormatting>
        <x14:conditionalFormatting xmlns:xm="http://schemas.microsoft.com/office/excel/2006/main">
          <x14:cfRule type="cellIs" priority="95" operator="equal" id="{9643750C-C977-450B-9BF6-DE977A5E30FE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equal" id="{4D6FC1AF-3860-441E-86CD-32E054B714EA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cellIs" priority="107" operator="equal" id="{11C3CD5A-9D4F-40BE-89E4-3949430E77BC}">
            <xm:f>Выборка!$D$4</xm:f>
            <x14:dxf>
              <fill>
                <patternFill>
                  <bgColor rgb="FF00B0F0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cellIs" priority="112" operator="equal" id="{3AC8C573-06B2-4964-960C-9857446E119F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13" operator="equal" id="{7197F770-34A8-49E1-A671-FF27EF82176B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H33 H35</xm:sqref>
        </x14:conditionalFormatting>
        <x14:conditionalFormatting xmlns:xm="http://schemas.microsoft.com/office/excel/2006/main">
          <x14:cfRule type="cellIs" priority="80" operator="equal" id="{D35F0441-E8A4-4840-80AA-1F04119BCAB8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81" operator="equal" id="{0CE1C78A-3AE3-4B02-B63D-94A8C893CC7F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82" operator="equal" id="{AB2F802A-B906-4D67-AF04-CA05FF33F245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F57</xm:sqref>
        </x14:conditionalFormatting>
        <x14:conditionalFormatting xmlns:xm="http://schemas.microsoft.com/office/excel/2006/main">
          <x14:cfRule type="cellIs" priority="79" operator="equal" id="{F6FA863A-5AE7-4E27-AD85-911057704C57}">
            <xm:f>Выборка!$C$4</xm:f>
            <x14:dxf>
              <fill>
                <patternFill>
                  <bgColor rgb="FF92D050"/>
                </patternFill>
              </fill>
            </x14:dxf>
          </x14:cfRule>
          <xm:sqref>F57</xm:sqref>
        </x14:conditionalFormatting>
        <x14:conditionalFormatting xmlns:xm="http://schemas.microsoft.com/office/excel/2006/main">
          <x14:cfRule type="cellIs" priority="87" operator="equal" id="{299CC451-1265-473A-9E24-816F08357432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88" operator="equal" id="{4EEB701E-37D5-4530-B399-46588243C4AB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equal" id="{08B9BC4C-877A-4096-A3F6-F59110E5D678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90" operator="equal" id="{597CFC60-9E7B-43B2-8038-B10B943ACE5E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91" operator="equal" id="{2A452D82-2FC3-4615-8D8A-84CECBB4F50F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G57:H57</xm:sqref>
        </x14:conditionalFormatting>
        <x14:conditionalFormatting xmlns:xm="http://schemas.microsoft.com/office/excel/2006/main">
          <x14:cfRule type="cellIs" priority="92" operator="equal" id="{E5ED0EEE-95AC-4D25-AAB6-894E11CA3A10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93" operator="equal" id="{018EFC9E-D18C-41F9-956C-3B61D38D3518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G57:H57</xm:sqref>
        </x14:conditionalFormatting>
        <x14:conditionalFormatting xmlns:xm="http://schemas.microsoft.com/office/excel/2006/main">
          <x14:cfRule type="cellIs" priority="85" operator="equal" id="{E4E1525A-0C2A-485C-82B7-B9274A37770A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equal" id="{ECE5886F-DA70-408E-AF6B-D14992AFA008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64" operator="equal" id="{A03935B1-84A8-4D00-8329-2ECC238FC703}">
            <xm:f>Выборка!$C$4</xm:f>
            <x14:dxf>
              <fill>
                <patternFill>
                  <bgColor rgb="FF92D050"/>
                </patternFill>
              </fill>
            </x14:dxf>
          </x14:cfRule>
          <xm:sqref>F58:F59</xm:sqref>
        </x14:conditionalFormatting>
        <x14:conditionalFormatting xmlns:xm="http://schemas.microsoft.com/office/excel/2006/main">
          <x14:cfRule type="cellIs" priority="67" operator="equal" id="{B4E2ED7A-6D17-480D-AF3C-9A99E707E3CD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equal" id="{342E42CB-D8EA-43F2-8140-A895AE9105C8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70" operator="equal" id="{454630E9-1BAE-497A-914E-1195FB06742C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F58:F59</xm:sqref>
        </x14:conditionalFormatting>
        <x14:conditionalFormatting xmlns:xm="http://schemas.microsoft.com/office/excel/2006/main">
          <x14:cfRule type="cellIs" priority="69" operator="equal" id="{C24DD980-2B1C-4374-8916-20C3BDAABACA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71" operator="equal" id="{F40B57D7-3164-4622-B95A-3A82FB2714AF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72" operator="equal" id="{8BE6BD57-6C1D-4EA0-A091-DDD65944FC05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73" operator="equal" id="{DEA62BAE-9995-4294-8123-08B0B8D58D36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74" operator="equal" id="{42EBD95B-EFE2-4D94-8E91-7498399770EC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G58:H59</xm:sqref>
        </x14:conditionalFormatting>
        <x14:conditionalFormatting xmlns:xm="http://schemas.microsoft.com/office/excel/2006/main">
          <x14:cfRule type="cellIs" priority="77" operator="equal" id="{80277A76-EB55-4DF8-A561-5E86E5584F6C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78" operator="equal" id="{D912AFB6-1A5D-4DB0-A282-29F80E04C3DD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G58:H59</xm:sqref>
        </x14:conditionalFormatting>
        <x14:conditionalFormatting xmlns:xm="http://schemas.microsoft.com/office/excel/2006/main">
          <x14:cfRule type="cellIs" priority="65" operator="equal" id="{FED19D08-5783-4705-AC70-FE1981A7DE6C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equal" id="{4A3A476F-01A4-43F6-9DE4-C24CF22A83A1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52" operator="equal" id="{FE99900D-D629-4F80-9248-3E2BADDFC458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53" operator="equal" id="{130C25B2-3DC8-4350-9FBE-ACB95F8E2A87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55" operator="equal" id="{083A84E8-5145-4ACB-ADFC-C05187652AD7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F60:F61</xm:sqref>
        </x14:conditionalFormatting>
        <x14:conditionalFormatting xmlns:xm="http://schemas.microsoft.com/office/excel/2006/main">
          <x14:cfRule type="cellIs" priority="49" operator="equal" id="{D8FDDB96-0F89-4901-8831-FA7A2D09D05B}">
            <xm:f>Выборка!$C$4</xm:f>
            <x14:dxf>
              <fill>
                <patternFill>
                  <bgColor rgb="FF92D050"/>
                </patternFill>
              </fill>
            </x14:dxf>
          </x14:cfRule>
          <xm:sqref>F60:F61</xm:sqref>
        </x14:conditionalFormatting>
        <x14:conditionalFormatting xmlns:xm="http://schemas.microsoft.com/office/excel/2006/main">
          <x14:cfRule type="cellIs" priority="62" operator="equal" id="{3C8B7D3C-C744-451E-9933-9D9D9AD21E81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63" operator="equal" id="{396F046C-56F0-44CF-8F9A-F2BA984E324A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G60:H61</xm:sqref>
        </x14:conditionalFormatting>
        <x14:conditionalFormatting xmlns:xm="http://schemas.microsoft.com/office/excel/2006/main">
          <x14:cfRule type="cellIs" priority="54" operator="equal" id="{D68FBDC5-D31E-4A6D-A6D3-1FAE05626D08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56" operator="equal" id="{A44F4543-19A8-4BD9-9B86-624F76D47ECA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57" operator="equal" id="{456B6F88-D302-4426-B962-8A9B831FB38E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58" operator="equal" id="{87502C2C-10C8-4BF7-93EF-E062EB415C73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59" operator="equal" id="{474CE744-F439-4854-921B-64FBDFBEE26F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G60:H61</xm:sqref>
        </x14:conditionalFormatting>
        <x14:conditionalFormatting xmlns:xm="http://schemas.microsoft.com/office/excel/2006/main">
          <x14:cfRule type="cellIs" priority="50" operator="equal" id="{25BD31A8-4AE3-49A1-98F1-4D894A43943E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51" operator="equal" id="{6CFA83FE-539D-4406-99A5-2853F3614178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H60:H61</xm:sqref>
        </x14:conditionalFormatting>
        <x14:conditionalFormatting xmlns:xm="http://schemas.microsoft.com/office/excel/2006/main">
          <x14:cfRule type="cellIs" priority="37" operator="equal" id="{5C06D2C3-F8D8-44FC-ADA1-E09990ED4345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equal" id="{C838CA0F-40CA-438E-BDF3-8FE25AAFF5AE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40" operator="equal" id="{8AEE8D28-E042-4D2E-BE62-64D83C53AEDC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F62:F63</xm:sqref>
        </x14:conditionalFormatting>
        <x14:conditionalFormatting xmlns:xm="http://schemas.microsoft.com/office/excel/2006/main">
          <x14:cfRule type="cellIs" priority="34" operator="equal" id="{7B5B669D-B90E-43DF-9A7B-71FB66365D49}">
            <xm:f>Выборка!$C$4</xm:f>
            <x14:dxf>
              <fill>
                <patternFill>
                  <bgColor rgb="FF92D050"/>
                </patternFill>
              </fill>
            </x14:dxf>
          </x14:cfRule>
          <xm:sqref>F62:F63</xm:sqref>
        </x14:conditionalFormatting>
        <x14:conditionalFormatting xmlns:xm="http://schemas.microsoft.com/office/excel/2006/main">
          <x14:cfRule type="cellIs" priority="47" operator="equal" id="{E7E10ED7-5936-4D0E-9FE6-EC82FFA1C4B8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48" operator="equal" id="{BE41F2DD-601D-4B40-951F-49934A2BF611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G62:H63</xm:sqref>
        </x14:conditionalFormatting>
        <x14:conditionalFormatting xmlns:xm="http://schemas.microsoft.com/office/excel/2006/main">
          <x14:cfRule type="cellIs" priority="39" operator="equal" id="{7F57FA5E-1C3D-4A44-87B9-5755F910C00B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41" operator="equal" id="{209A5B65-3E13-4E23-B51D-5508D3114F29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1B87B95C-078F-4A5A-AF44-888C8166DE56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43" operator="equal" id="{0B7E9D6B-6AF9-4A67-9E45-3A5A5AEDB67F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44" operator="equal" id="{61808FD6-6813-4F18-96F5-9D0F0E6C87F0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G62:H63</xm:sqref>
        </x14:conditionalFormatting>
        <x14:conditionalFormatting xmlns:xm="http://schemas.microsoft.com/office/excel/2006/main">
          <x14:cfRule type="cellIs" priority="35" operator="equal" id="{52EE8FF9-03AA-40BA-B77E-4F778B42FF86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equal" id="{41C8FA42-8543-49BD-9E8E-4EBBF12B29DF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H62:H63</xm:sqref>
        </x14:conditionalFormatting>
        <x14:conditionalFormatting xmlns:xm="http://schemas.microsoft.com/office/excel/2006/main">
          <x14:cfRule type="cellIs" priority="22" operator="equal" id="{1391C8E3-43B0-433C-9A4B-11BF7846BEB5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23" operator="equal" id="{E553495E-C535-4049-B942-F370ED6A7182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5" operator="equal" id="{1EBE56A4-D46E-433B-9997-6195A0549AEB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F64:F65</xm:sqref>
        </x14:conditionalFormatting>
        <x14:conditionalFormatting xmlns:xm="http://schemas.microsoft.com/office/excel/2006/main">
          <x14:cfRule type="cellIs" priority="19" operator="equal" id="{5C255BCA-10FB-4250-9213-21C6CA10DEB1}">
            <xm:f>Выборка!$C$4</xm:f>
            <x14:dxf>
              <fill>
                <patternFill>
                  <bgColor rgb="FF92D050"/>
                </patternFill>
              </fill>
            </x14:dxf>
          </x14:cfRule>
          <xm:sqref>F64:F65</xm:sqref>
        </x14:conditionalFormatting>
        <x14:conditionalFormatting xmlns:xm="http://schemas.microsoft.com/office/excel/2006/main">
          <x14:cfRule type="cellIs" priority="32" operator="equal" id="{965E7C8E-6C71-40FD-BF24-895549E59967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33" operator="equal" id="{7E315AD0-F2DC-49A0-B5E8-DE196905AB0D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G64:H65</xm:sqref>
        </x14:conditionalFormatting>
        <x14:conditionalFormatting xmlns:xm="http://schemas.microsoft.com/office/excel/2006/main">
          <x14:cfRule type="cellIs" priority="24" operator="equal" id="{F568C970-3DE9-47ED-85C4-667268C81241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26" operator="equal" id="{3FF6E930-2217-472E-B15A-674B80371568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FDB4432F-3683-4A79-B447-624169CBF2EE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28" operator="equal" id="{08FA0FBE-A57D-4D49-814B-A8D67AA88C34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29" operator="equal" id="{B19CF7E6-0109-4E08-A76D-A4E87DB69A8E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G64:H65</xm:sqref>
        </x14:conditionalFormatting>
        <x14:conditionalFormatting xmlns:xm="http://schemas.microsoft.com/office/excel/2006/main">
          <x14:cfRule type="cellIs" priority="20" operator="equal" id="{3386287F-CC77-4EBF-B988-D017B7940928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21" operator="equal" id="{3F098762-F0B5-4D6C-BC3F-C07C75B7DA23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H64:H65</xm:sqref>
        </x14:conditionalFormatting>
        <x14:conditionalFormatting xmlns:xm="http://schemas.microsoft.com/office/excel/2006/main">
          <x14:cfRule type="cellIs" priority="5" operator="equal" id="{28D1F385-BB58-4F96-8463-EFEDA61F0461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6" operator="equal" id="{EA1C3187-8D67-4F0C-9752-207AC8BA5981}">
            <xm:f>Выборка!$C$3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7" operator="equal" id="{2C027BB6-04BC-468A-A804-12F731D54BDD}">
            <xm:f>Выборка!$C$2</xm:f>
            <x14:dxf>
              <fill>
                <patternFill>
                  <bgColor theme="5" tint="0.79998168889431442"/>
                </patternFill>
              </fill>
            </x14:dxf>
          </x14:cfRule>
          <xm:sqref>F67</xm:sqref>
        </x14:conditionalFormatting>
        <x14:conditionalFormatting xmlns:xm="http://schemas.microsoft.com/office/excel/2006/main">
          <x14:cfRule type="cellIs" priority="1" operator="equal" id="{A0CE424B-CA2A-4D13-96F7-E741350AC023}">
            <xm:f>Выборка!$C$4</xm:f>
            <x14:dxf>
              <fill>
                <patternFill>
                  <bgColor rgb="FF92D050"/>
                </patternFill>
              </fill>
            </x14:dxf>
          </x14:cfRule>
          <xm:sqref>F67</xm:sqref>
        </x14:conditionalFormatting>
        <x14:conditionalFormatting xmlns:xm="http://schemas.microsoft.com/office/excel/2006/main">
          <x14:cfRule type="cellIs" priority="18" operator="equal" id="{5B632264-A8F7-46A4-8E20-9D220BC9EE02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5" operator="equal" id="{0A02B398-8FB5-4489-B8D9-66BDA9EB2084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2" operator="equal" id="{D2ACCDEA-03EC-4983-BA36-77B431E2F3BB}">
            <xm:f>Выборка!$B$2</xm:f>
            <x14:dxf>
              <fill>
                <patternFill>
                  <bgColor theme="4" tint="0.39994506668294322"/>
                </patternFill>
              </fill>
            </x14:dxf>
          </x14:cfRule>
          <xm:sqref>G67:H67</xm:sqref>
        </x14:conditionalFormatting>
        <x14:conditionalFormatting xmlns:xm="http://schemas.microsoft.com/office/excel/2006/main">
          <x14:cfRule type="cellIs" priority="10" operator="equal" id="{D13DF677-AEDA-4985-987B-01D5BEB1E6AD}">
            <xm:f>Выборка!$B$4</xm:f>
            <x14:dxf>
              <fill>
                <patternFill>
                  <bgColor rgb="FF92D050"/>
                </patternFill>
              </fill>
            </x14:dxf>
          </x14:cfRule>
          <x14:cfRule type="cellIs" priority="11" operator="equal" id="{4CF4E3CF-13F4-4B72-978F-E18FD77F31DF}">
            <xm:f>Выборка!$B$2</xm:f>
            <x14:dxf>
              <fill>
                <patternFill>
                  <bgColor rgb="FF00B0F0"/>
                </patternFill>
              </fill>
            </x14:dxf>
          </x14:cfRule>
          <x14:cfRule type="cellIs" priority="12" operator="equal" id="{41A97D51-AA54-4EBD-9607-39BA1CB52B67}">
            <xm:f>Выборка!$B$3</xm:f>
            <x14:dxf>
              <fill>
                <patternFill>
                  <bgColor rgb="FFFF7C80"/>
                </patternFill>
              </fill>
            </x14:dxf>
          </x14:cfRule>
          <x14:cfRule type="cellIs" priority="13" operator="equal" id="{EAF37D83-CD29-4D79-B03B-29D1706F773D}">
            <xm:f>Выборка!$B$2</xm:f>
            <x14:dxf>
              <fill>
                <patternFill>
                  <bgColor theme="7" tint="0.79998168889431442"/>
                </patternFill>
              </fill>
            </x14:dxf>
          </x14:cfRule>
          <xm:sqref>G67:H67</xm:sqref>
        </x14:conditionalFormatting>
        <x14:conditionalFormatting xmlns:xm="http://schemas.microsoft.com/office/excel/2006/main">
          <x14:cfRule type="cellIs" priority="3" operator="equal" id="{B53D366D-C1A2-4C75-A453-F0550EE90FCC}">
            <xm:f>Выборка!$D$3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equal" id="{CDCFA314-0929-4776-B11A-06EF2AA1897B}">
            <xm:f>Выборка!$D$2</xm:f>
            <x14:dxf>
              <fill>
                <patternFill>
                  <bgColor rgb="FF92D050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16" operator="equal" id="{C22158DB-64E3-45D1-96BF-B336DF9491E4}">
            <xm:f>Выборка!#REF!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7" operator="equal" id="{969B457F-7632-4A2E-865B-6B5FBDF3C890}">
            <xm:f>Выборка!#REF!</xm:f>
            <x14:dxf>
              <fill>
                <patternFill>
                  <bgColor theme="4" tint="0.7999816888943144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14" operator="equal" id="{1E3910EF-E1FF-41ED-81C7-39C50E765026}">
            <xm:f>Выборка!$D$4</xm:f>
            <x14:dxf>
              <fill>
                <patternFill>
                  <bgColor rgb="FF00B0F0"/>
                </patternFill>
              </fill>
            </x14:dxf>
          </x14:cfRule>
          <xm:sqref>H67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A754AB-C1A9-4D67-8B0F-F7687DC5C92F}">
          <x14:formula1>
            <xm:f>Выборка!$E$2:$E$4</xm:f>
          </x14:formula1>
          <xm:sqref>U32:U35 U57:U65 U67</xm:sqref>
        </x14:dataValidation>
        <x14:dataValidation type="list" allowBlank="1" showInputMessage="1" showErrorMessage="1" xr:uid="{EBD49AE1-E622-4F7A-B744-2C708C549081}">
          <x14:formula1>
            <xm:f>Выборка!$D$2:$D$3</xm:f>
          </x14:formula1>
          <xm:sqref>H32 H57:H65</xm:sqref>
        </x14:dataValidation>
        <x14:dataValidation type="list" allowBlank="1" showInputMessage="1" showErrorMessage="1" xr:uid="{1F12A337-C9AB-444D-B43F-C9AE566E8661}">
          <x14:formula1>
            <xm:f>Выборка!$C$2:$C$4</xm:f>
          </x14:formula1>
          <xm:sqref>F32:F35 F57:F65 F67</xm:sqref>
        </x14:dataValidation>
        <x14:dataValidation type="list" allowBlank="1" showInputMessage="1" showErrorMessage="1" xr:uid="{799085D3-089E-41D6-BD2B-051B5C9F5501}">
          <x14:formula1>
            <xm:f>Выборка!$B$2:$B$4</xm:f>
          </x14:formula1>
          <xm:sqref>G32:G35 G57:G65 G67</xm:sqref>
        </x14:dataValidation>
        <x14:dataValidation type="list" allowBlank="1" showInputMessage="1" showErrorMessage="1" xr:uid="{FAC99540-D582-4AD9-822C-F496CCEA5C08}">
          <x14:formula1>
            <xm:f>Выборка!$D$2:$D$4</xm:f>
          </x14:formula1>
          <xm:sqref>H33:H35 H67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D948-F50F-4647-A1A1-AD89AFD235CF}">
  <dimension ref="A1:P432"/>
  <sheetViews>
    <sheetView zoomScaleNormal="100" workbookViewId="0">
      <pane ySplit="1" topLeftCell="A99" activePane="bottomLeft" state="frozen"/>
      <selection pane="bottomLeft" activeCell="G429" sqref="G429"/>
    </sheetView>
  </sheetViews>
  <sheetFormatPr defaultRowHeight="15" x14ac:dyDescent="0.25"/>
  <cols>
    <col min="1" max="1" width="6.5703125" customWidth="1"/>
    <col min="2" max="2" width="6.7109375" customWidth="1"/>
    <col min="3" max="3" width="11.140625" customWidth="1"/>
    <col min="4" max="4" width="41" customWidth="1"/>
    <col min="7" max="7" width="13.42578125" customWidth="1"/>
    <col min="8" max="8" width="10.42578125" customWidth="1"/>
    <col min="9" max="9" width="12.28515625" customWidth="1"/>
    <col min="10" max="10" width="12.42578125" customWidth="1"/>
    <col min="11" max="11" width="19.28515625" customWidth="1"/>
    <col min="12" max="12" width="25" customWidth="1"/>
    <col min="13" max="13" width="11.28515625" customWidth="1"/>
    <col min="14" max="14" width="13.85546875" customWidth="1"/>
    <col min="15" max="15" width="10.7109375" customWidth="1"/>
    <col min="16" max="16" width="28.7109375" customWidth="1"/>
  </cols>
  <sheetData>
    <row r="1" spans="1:16" ht="38.25" x14ac:dyDescent="0.25">
      <c r="A1" s="1" t="s">
        <v>0</v>
      </c>
      <c r="B1" s="1" t="s">
        <v>13</v>
      </c>
      <c r="C1" s="1" t="s">
        <v>23</v>
      </c>
      <c r="D1" s="1" t="s">
        <v>20</v>
      </c>
      <c r="E1" s="1" t="s">
        <v>5</v>
      </c>
      <c r="F1" s="1" t="s">
        <v>7</v>
      </c>
      <c r="G1" s="1" t="s">
        <v>18</v>
      </c>
      <c r="H1" s="1" t="s">
        <v>413</v>
      </c>
      <c r="I1" s="1" t="s">
        <v>104</v>
      </c>
      <c r="J1" s="1" t="s">
        <v>3</v>
      </c>
      <c r="K1" s="1" t="s">
        <v>19</v>
      </c>
      <c r="L1" s="1" t="s">
        <v>11</v>
      </c>
      <c r="M1" s="1" t="s">
        <v>1</v>
      </c>
      <c r="N1" s="1" t="s">
        <v>2</v>
      </c>
      <c r="O1" s="3" t="s">
        <v>12</v>
      </c>
      <c r="P1" s="1" t="s">
        <v>191</v>
      </c>
    </row>
    <row r="2" spans="1:16" x14ac:dyDescent="0.25">
      <c r="A2" s="4">
        <v>1</v>
      </c>
      <c r="B2" s="4" t="s">
        <v>25</v>
      </c>
      <c r="C2" s="4" t="s">
        <v>167</v>
      </c>
      <c r="D2" s="4" t="s">
        <v>455</v>
      </c>
      <c r="E2" s="4"/>
      <c r="F2" s="4" t="s">
        <v>411</v>
      </c>
      <c r="G2" s="4" t="s">
        <v>412</v>
      </c>
      <c r="H2" s="4">
        <v>100</v>
      </c>
      <c r="I2" s="4" t="s">
        <v>414</v>
      </c>
      <c r="J2" s="4"/>
      <c r="K2" s="4" t="s">
        <v>415</v>
      </c>
      <c r="L2" s="4"/>
      <c r="M2" s="4" t="s">
        <v>529</v>
      </c>
      <c r="N2" s="4"/>
      <c r="O2" s="4"/>
      <c r="P2" s="4"/>
    </row>
    <row r="3" spans="1:16" x14ac:dyDescent="0.25">
      <c r="A3" s="4">
        <v>2</v>
      </c>
      <c r="B3" s="4" t="s">
        <v>25</v>
      </c>
      <c r="C3" s="4" t="s">
        <v>167</v>
      </c>
      <c r="D3" s="4" t="s">
        <v>456</v>
      </c>
      <c r="E3" s="4"/>
      <c r="F3" s="4" t="s">
        <v>411</v>
      </c>
      <c r="G3" s="4" t="s">
        <v>416</v>
      </c>
      <c r="H3" s="4">
        <v>100</v>
      </c>
      <c r="I3" s="4" t="s">
        <v>414</v>
      </c>
      <c r="J3" s="4" t="s">
        <v>206</v>
      </c>
      <c r="K3" s="4" t="s">
        <v>418</v>
      </c>
      <c r="L3" s="4"/>
      <c r="M3" s="4" t="s">
        <v>529</v>
      </c>
      <c r="N3" s="4"/>
      <c r="O3" s="4"/>
      <c r="P3" s="4"/>
    </row>
    <row r="4" spans="1:16" x14ac:dyDescent="0.25">
      <c r="A4" s="4">
        <v>3</v>
      </c>
      <c r="B4" s="4" t="s">
        <v>25</v>
      </c>
      <c r="C4" s="4" t="s">
        <v>167</v>
      </c>
      <c r="D4" s="4" t="s">
        <v>457</v>
      </c>
      <c r="E4" s="4"/>
      <c r="F4" s="4" t="s">
        <v>411</v>
      </c>
      <c r="G4" s="4" t="s">
        <v>416</v>
      </c>
      <c r="H4" s="4">
        <v>100</v>
      </c>
      <c r="I4" s="4" t="s">
        <v>417</v>
      </c>
      <c r="J4" s="4" t="s">
        <v>206</v>
      </c>
      <c r="K4" s="4" t="s">
        <v>419</v>
      </c>
      <c r="L4" s="4"/>
      <c r="M4" s="4" t="s">
        <v>529</v>
      </c>
      <c r="N4" s="4"/>
      <c r="O4" s="4"/>
      <c r="P4" s="4"/>
    </row>
    <row r="5" spans="1:16" x14ac:dyDescent="0.25">
      <c r="A5" s="4">
        <v>4</v>
      </c>
      <c r="B5" s="4" t="s">
        <v>25</v>
      </c>
      <c r="C5" s="4" t="s">
        <v>167</v>
      </c>
      <c r="D5" s="4" t="s">
        <v>458</v>
      </c>
      <c r="E5" s="4"/>
      <c r="F5" s="4" t="s">
        <v>411</v>
      </c>
      <c r="G5" s="4" t="s">
        <v>416</v>
      </c>
      <c r="H5" s="4">
        <v>100</v>
      </c>
      <c r="I5" s="4" t="s">
        <v>417</v>
      </c>
      <c r="J5" s="4" t="s">
        <v>206</v>
      </c>
      <c r="K5" s="4" t="s">
        <v>420</v>
      </c>
      <c r="L5" s="4"/>
      <c r="M5" s="4" t="s">
        <v>529</v>
      </c>
      <c r="N5" s="4"/>
      <c r="O5" s="4"/>
      <c r="P5" s="4"/>
    </row>
    <row r="6" spans="1:16" x14ac:dyDescent="0.25">
      <c r="A6" s="4">
        <v>5</v>
      </c>
      <c r="B6" s="4" t="s">
        <v>25</v>
      </c>
      <c r="C6" s="4" t="s">
        <v>167</v>
      </c>
      <c r="D6" s="4" t="s">
        <v>459</v>
      </c>
      <c r="E6" s="4"/>
      <c r="F6" s="4" t="s">
        <v>411</v>
      </c>
      <c r="G6" s="4" t="s">
        <v>416</v>
      </c>
      <c r="H6" s="4">
        <v>100</v>
      </c>
      <c r="I6" s="4" t="s">
        <v>414</v>
      </c>
      <c r="J6" s="4" t="s">
        <v>206</v>
      </c>
      <c r="K6" s="4" t="s">
        <v>421</v>
      </c>
      <c r="L6" s="4"/>
      <c r="M6" s="4" t="s">
        <v>529</v>
      </c>
      <c r="N6" s="4"/>
      <c r="O6" s="4"/>
      <c r="P6" s="4"/>
    </row>
    <row r="7" spans="1:16" x14ac:dyDescent="0.25">
      <c r="A7" s="4">
        <v>6</v>
      </c>
      <c r="B7" s="4" t="s">
        <v>25</v>
      </c>
      <c r="C7" s="4" t="s">
        <v>167</v>
      </c>
      <c r="D7" s="4" t="s">
        <v>460</v>
      </c>
      <c r="E7" s="4"/>
      <c r="F7" s="4" t="s">
        <v>411</v>
      </c>
      <c r="G7" s="4" t="s">
        <v>416</v>
      </c>
      <c r="H7" s="4">
        <v>100</v>
      </c>
      <c r="I7" s="4" t="s">
        <v>417</v>
      </c>
      <c r="J7" s="4" t="s">
        <v>206</v>
      </c>
      <c r="K7" s="4" t="s">
        <v>422</v>
      </c>
      <c r="L7" s="4"/>
      <c r="M7" s="4" t="s">
        <v>529</v>
      </c>
      <c r="N7" s="4"/>
      <c r="O7" s="4"/>
      <c r="P7" s="4"/>
    </row>
    <row r="8" spans="1:16" x14ac:dyDescent="0.25">
      <c r="A8" s="4">
        <v>7</v>
      </c>
      <c r="B8" s="4" t="s">
        <v>25</v>
      </c>
      <c r="C8" s="4" t="s">
        <v>167</v>
      </c>
      <c r="D8" s="4" t="s">
        <v>461</v>
      </c>
      <c r="E8" s="4"/>
      <c r="F8" s="4" t="s">
        <v>411</v>
      </c>
      <c r="G8" s="4" t="s">
        <v>416</v>
      </c>
      <c r="H8" s="4">
        <v>100</v>
      </c>
      <c r="I8" s="4" t="s">
        <v>414</v>
      </c>
      <c r="J8" s="4" t="s">
        <v>206</v>
      </c>
      <c r="K8" s="4" t="s">
        <v>423</v>
      </c>
      <c r="L8" s="4"/>
      <c r="M8" s="4" t="s">
        <v>529</v>
      </c>
      <c r="N8" s="4"/>
      <c r="O8" s="4"/>
      <c r="P8" s="4"/>
    </row>
    <row r="9" spans="1:16" x14ac:dyDescent="0.25">
      <c r="A9" s="4">
        <v>8</v>
      </c>
      <c r="B9" s="4" t="s">
        <v>25</v>
      </c>
      <c r="C9" s="4" t="s">
        <v>167</v>
      </c>
      <c r="D9" s="4" t="s">
        <v>462</v>
      </c>
      <c r="E9" s="4"/>
      <c r="F9" s="4" t="s">
        <v>411</v>
      </c>
      <c r="G9" s="4" t="s">
        <v>416</v>
      </c>
      <c r="H9" s="4">
        <v>100</v>
      </c>
      <c r="I9" s="4" t="s">
        <v>417</v>
      </c>
      <c r="J9" s="4" t="s">
        <v>206</v>
      </c>
      <c r="K9" s="4" t="s">
        <v>424</v>
      </c>
      <c r="L9" s="4"/>
      <c r="M9" s="4" t="s">
        <v>529</v>
      </c>
      <c r="N9" s="4"/>
      <c r="O9" s="4"/>
      <c r="P9" s="4"/>
    </row>
    <row r="10" spans="1:16" x14ac:dyDescent="0.25">
      <c r="A10" s="4">
        <v>9</v>
      </c>
      <c r="B10" s="4" t="s">
        <v>25</v>
      </c>
      <c r="C10" s="4" t="s">
        <v>167</v>
      </c>
      <c r="D10" s="4" t="s">
        <v>463</v>
      </c>
      <c r="E10" s="4"/>
      <c r="F10" s="4" t="s">
        <v>411</v>
      </c>
      <c r="G10" s="4" t="s">
        <v>416</v>
      </c>
      <c r="H10" s="4">
        <v>100</v>
      </c>
      <c r="I10" s="4" t="s">
        <v>414</v>
      </c>
      <c r="J10" s="4" t="s">
        <v>206</v>
      </c>
      <c r="K10" s="4" t="s">
        <v>425</v>
      </c>
      <c r="L10" s="4"/>
      <c r="M10" s="4" t="s">
        <v>529</v>
      </c>
      <c r="N10" s="4"/>
      <c r="O10" s="4"/>
      <c r="P10" s="4"/>
    </row>
    <row r="11" spans="1:16" x14ac:dyDescent="0.25">
      <c r="A11" s="4">
        <v>10</v>
      </c>
      <c r="B11" s="4" t="s">
        <v>25</v>
      </c>
      <c r="C11" s="4" t="s">
        <v>167</v>
      </c>
      <c r="D11" s="4" t="s">
        <v>464</v>
      </c>
      <c r="E11" s="4"/>
      <c r="F11" s="4" t="s">
        <v>411</v>
      </c>
      <c r="G11" s="4" t="s">
        <v>416</v>
      </c>
      <c r="H11" s="4">
        <v>100</v>
      </c>
      <c r="I11" s="4" t="s">
        <v>417</v>
      </c>
      <c r="J11" s="4" t="s">
        <v>206</v>
      </c>
      <c r="K11" s="4" t="s">
        <v>426</v>
      </c>
      <c r="L11" s="4"/>
      <c r="M11" s="4" t="s">
        <v>529</v>
      </c>
      <c r="N11" s="4"/>
      <c r="O11" s="4"/>
      <c r="P11" s="4"/>
    </row>
    <row r="12" spans="1:16" x14ac:dyDescent="0.25">
      <c r="A12" s="4">
        <v>11</v>
      </c>
      <c r="B12" s="4" t="s">
        <v>25</v>
      </c>
      <c r="C12" s="4" t="s">
        <v>167</v>
      </c>
      <c r="D12" s="4" t="s">
        <v>465</v>
      </c>
      <c r="E12" s="4"/>
      <c r="F12" s="4" t="s">
        <v>411</v>
      </c>
      <c r="G12" s="4" t="s">
        <v>416</v>
      </c>
      <c r="H12" s="4">
        <v>100</v>
      </c>
      <c r="I12" s="4" t="s">
        <v>414</v>
      </c>
      <c r="J12" s="4" t="s">
        <v>206</v>
      </c>
      <c r="K12" s="4" t="s">
        <v>427</v>
      </c>
      <c r="L12" s="4"/>
      <c r="M12" s="4" t="s">
        <v>529</v>
      </c>
      <c r="N12" s="4"/>
      <c r="O12" s="4"/>
      <c r="P12" s="4"/>
    </row>
    <row r="13" spans="1:16" x14ac:dyDescent="0.25">
      <c r="A13" s="4">
        <v>12</v>
      </c>
      <c r="B13" s="4" t="s">
        <v>25</v>
      </c>
      <c r="C13" s="4" t="s">
        <v>167</v>
      </c>
      <c r="D13" s="4" t="s">
        <v>466</v>
      </c>
      <c r="E13" s="4"/>
      <c r="F13" s="4" t="s">
        <v>411</v>
      </c>
      <c r="G13" s="4" t="s">
        <v>416</v>
      </c>
      <c r="H13" s="4">
        <v>100</v>
      </c>
      <c r="I13" s="4" t="s">
        <v>417</v>
      </c>
      <c r="J13" s="4" t="s">
        <v>206</v>
      </c>
      <c r="K13" s="4" t="s">
        <v>428</v>
      </c>
      <c r="L13" s="4"/>
      <c r="M13" s="4" t="s">
        <v>529</v>
      </c>
      <c r="N13" s="4"/>
      <c r="O13" s="4"/>
      <c r="P13" s="4"/>
    </row>
    <row r="14" spans="1:16" x14ac:dyDescent="0.25">
      <c r="A14" s="4">
        <v>13</v>
      </c>
      <c r="B14" s="4" t="s">
        <v>25</v>
      </c>
      <c r="C14" s="4" t="s">
        <v>167</v>
      </c>
      <c r="D14" s="4" t="s">
        <v>467</v>
      </c>
      <c r="E14" s="4"/>
      <c r="F14" s="4" t="s">
        <v>411</v>
      </c>
      <c r="G14" s="4" t="s">
        <v>416</v>
      </c>
      <c r="H14" s="4">
        <v>100</v>
      </c>
      <c r="I14" s="4" t="s">
        <v>414</v>
      </c>
      <c r="J14" s="4" t="s">
        <v>206</v>
      </c>
      <c r="K14" s="4" t="s">
        <v>429</v>
      </c>
      <c r="L14" s="4"/>
      <c r="M14" s="4" t="s">
        <v>529</v>
      </c>
      <c r="N14" s="4"/>
      <c r="O14" s="4"/>
      <c r="P14" s="4"/>
    </row>
    <row r="15" spans="1:16" x14ac:dyDescent="0.25">
      <c r="A15" s="4">
        <v>14</v>
      </c>
      <c r="B15" s="4" t="s">
        <v>25</v>
      </c>
      <c r="C15" s="4" t="s">
        <v>167</v>
      </c>
      <c r="D15" s="4" t="s">
        <v>468</v>
      </c>
      <c r="E15" s="4"/>
      <c r="F15" s="4" t="s">
        <v>411</v>
      </c>
      <c r="G15" s="4" t="s">
        <v>416</v>
      </c>
      <c r="H15" s="4">
        <v>100</v>
      </c>
      <c r="I15" s="4" t="s">
        <v>417</v>
      </c>
      <c r="J15" s="4" t="s">
        <v>206</v>
      </c>
      <c r="K15" s="4" t="s">
        <v>430</v>
      </c>
      <c r="L15" s="4"/>
      <c r="M15" s="4" t="s">
        <v>529</v>
      </c>
      <c r="N15" s="4"/>
      <c r="O15" s="4"/>
      <c r="P15" s="4"/>
    </row>
    <row r="16" spans="1:16" x14ac:dyDescent="0.25">
      <c r="A16" s="4">
        <v>15</v>
      </c>
      <c r="B16" s="4" t="s">
        <v>25</v>
      </c>
      <c r="C16" s="4" t="s">
        <v>167</v>
      </c>
      <c r="D16" s="4" t="s">
        <v>469</v>
      </c>
      <c r="E16" s="4"/>
      <c r="F16" s="4" t="s">
        <v>411</v>
      </c>
      <c r="G16" s="4" t="s">
        <v>416</v>
      </c>
      <c r="H16" s="4">
        <v>100</v>
      </c>
      <c r="I16" s="4" t="s">
        <v>414</v>
      </c>
      <c r="J16" s="4" t="s">
        <v>206</v>
      </c>
      <c r="K16" s="4" t="s">
        <v>431</v>
      </c>
      <c r="L16" s="4"/>
      <c r="M16" s="4" t="s">
        <v>529</v>
      </c>
      <c r="N16" s="4"/>
      <c r="O16" s="4"/>
      <c r="P16" s="4"/>
    </row>
    <row r="17" spans="1:16" x14ac:dyDescent="0.25">
      <c r="A17" s="4">
        <v>16</v>
      </c>
      <c r="B17" s="4" t="s">
        <v>25</v>
      </c>
      <c r="C17" s="4" t="s">
        <v>167</v>
      </c>
      <c r="D17" s="4" t="s">
        <v>470</v>
      </c>
      <c r="E17" s="4"/>
      <c r="F17" s="4" t="s">
        <v>411</v>
      </c>
      <c r="G17" s="4" t="s">
        <v>416</v>
      </c>
      <c r="H17" s="4">
        <v>100</v>
      </c>
      <c r="I17" s="4" t="s">
        <v>417</v>
      </c>
      <c r="J17" s="4" t="s">
        <v>206</v>
      </c>
      <c r="K17" s="4" t="s">
        <v>432</v>
      </c>
      <c r="L17" s="4"/>
      <c r="M17" s="4" t="s">
        <v>529</v>
      </c>
      <c r="N17" s="4"/>
      <c r="O17" s="4"/>
      <c r="P17" s="4"/>
    </row>
    <row r="18" spans="1:16" x14ac:dyDescent="0.25">
      <c r="A18" s="4">
        <v>17</v>
      </c>
      <c r="B18" s="4" t="s">
        <v>25</v>
      </c>
      <c r="C18" s="4" t="s">
        <v>167</v>
      </c>
      <c r="D18" s="4" t="s">
        <v>471</v>
      </c>
      <c r="E18" s="4"/>
      <c r="F18" s="4" t="s">
        <v>411</v>
      </c>
      <c r="G18" s="4" t="s">
        <v>416</v>
      </c>
      <c r="H18" s="4">
        <v>100</v>
      </c>
      <c r="I18" s="4" t="s">
        <v>414</v>
      </c>
      <c r="J18" s="4" t="s">
        <v>206</v>
      </c>
      <c r="K18" s="4" t="s">
        <v>433</v>
      </c>
      <c r="L18" s="4"/>
      <c r="M18" s="4" t="s">
        <v>529</v>
      </c>
      <c r="N18" s="4"/>
      <c r="O18" s="4"/>
      <c r="P18" s="4"/>
    </row>
    <row r="19" spans="1:16" x14ac:dyDescent="0.25">
      <c r="A19" s="4">
        <v>18</v>
      </c>
      <c r="B19" s="4" t="s">
        <v>25</v>
      </c>
      <c r="C19" s="4" t="s">
        <v>167</v>
      </c>
      <c r="D19" s="4" t="s">
        <v>472</v>
      </c>
      <c r="E19" s="4"/>
      <c r="F19" s="4" t="s">
        <v>411</v>
      </c>
      <c r="G19" s="4" t="s">
        <v>416</v>
      </c>
      <c r="H19" s="4">
        <v>100</v>
      </c>
      <c r="I19" s="4" t="s">
        <v>417</v>
      </c>
      <c r="J19" s="4" t="s">
        <v>206</v>
      </c>
      <c r="K19" s="4" t="s">
        <v>434</v>
      </c>
      <c r="L19" s="4"/>
      <c r="M19" s="4" t="s">
        <v>529</v>
      </c>
      <c r="N19" s="4"/>
      <c r="O19" s="4"/>
      <c r="P19" s="4"/>
    </row>
    <row r="20" spans="1:16" x14ac:dyDescent="0.25">
      <c r="A20" s="4">
        <v>19</v>
      </c>
      <c r="B20" s="4" t="s">
        <v>25</v>
      </c>
      <c r="C20" s="4" t="s">
        <v>167</v>
      </c>
      <c r="D20" s="4" t="s">
        <v>473</v>
      </c>
      <c r="E20" s="4"/>
      <c r="F20" s="4" t="s">
        <v>411</v>
      </c>
      <c r="G20" s="4" t="s">
        <v>416</v>
      </c>
      <c r="H20" s="4">
        <v>100</v>
      </c>
      <c r="I20" s="4" t="s">
        <v>414</v>
      </c>
      <c r="J20" s="4" t="s">
        <v>206</v>
      </c>
      <c r="K20" s="4" t="s">
        <v>435</v>
      </c>
      <c r="L20" s="4"/>
      <c r="M20" s="4" t="s">
        <v>529</v>
      </c>
      <c r="N20" s="4"/>
      <c r="O20" s="4"/>
      <c r="P20" s="4"/>
    </row>
    <row r="21" spans="1:16" x14ac:dyDescent="0.25">
      <c r="A21" s="4">
        <v>20</v>
      </c>
      <c r="B21" s="4" t="s">
        <v>25</v>
      </c>
      <c r="C21" s="4" t="s">
        <v>167</v>
      </c>
      <c r="D21" s="4" t="s">
        <v>474</v>
      </c>
      <c r="E21" s="4"/>
      <c r="F21" s="4" t="s">
        <v>411</v>
      </c>
      <c r="G21" s="4" t="s">
        <v>416</v>
      </c>
      <c r="H21" s="4">
        <v>100</v>
      </c>
      <c r="I21" s="4" t="s">
        <v>417</v>
      </c>
      <c r="J21" s="4" t="s">
        <v>206</v>
      </c>
      <c r="K21" s="4" t="s">
        <v>436</v>
      </c>
      <c r="L21" s="4"/>
      <c r="M21" s="4" t="s">
        <v>529</v>
      </c>
      <c r="N21" s="4"/>
      <c r="O21" s="4"/>
      <c r="P21" s="4"/>
    </row>
    <row r="22" spans="1:16" x14ac:dyDescent="0.25">
      <c r="A22" s="4">
        <v>21</v>
      </c>
      <c r="B22" s="4" t="s">
        <v>25</v>
      </c>
      <c r="C22" s="4" t="s">
        <v>167</v>
      </c>
      <c r="D22" s="4" t="s">
        <v>475</v>
      </c>
      <c r="E22" s="4"/>
      <c r="F22" s="4" t="s">
        <v>411</v>
      </c>
      <c r="G22" s="4" t="s">
        <v>416</v>
      </c>
      <c r="H22" s="4">
        <v>100</v>
      </c>
      <c r="I22" s="4" t="s">
        <v>414</v>
      </c>
      <c r="J22" s="4" t="s">
        <v>206</v>
      </c>
      <c r="K22" s="4" t="s">
        <v>437</v>
      </c>
      <c r="L22" s="4"/>
      <c r="M22" s="4" t="s">
        <v>529</v>
      </c>
      <c r="N22" s="4"/>
      <c r="O22" s="4"/>
      <c r="P22" s="4"/>
    </row>
    <row r="23" spans="1:16" ht="30" x14ac:dyDescent="0.25">
      <c r="A23" s="4">
        <v>22</v>
      </c>
      <c r="B23" s="4" t="s">
        <v>25</v>
      </c>
      <c r="C23" s="4" t="s">
        <v>167</v>
      </c>
      <c r="D23" s="4" t="s">
        <v>451</v>
      </c>
      <c r="E23" s="4"/>
      <c r="F23" s="4" t="s">
        <v>411</v>
      </c>
      <c r="G23" s="4" t="s">
        <v>452</v>
      </c>
      <c r="H23" s="4">
        <v>100</v>
      </c>
      <c r="I23" s="4" t="s">
        <v>414</v>
      </c>
      <c r="J23" s="4"/>
      <c r="K23" s="4" t="s">
        <v>453</v>
      </c>
      <c r="L23" s="4"/>
      <c r="M23" s="4" t="s">
        <v>529</v>
      </c>
      <c r="N23" s="4"/>
      <c r="O23" s="4"/>
      <c r="P23" s="4"/>
    </row>
    <row r="24" spans="1:16" ht="30" x14ac:dyDescent="0.25">
      <c r="A24" s="4">
        <v>23</v>
      </c>
      <c r="B24" s="4" t="s">
        <v>25</v>
      </c>
      <c r="C24" s="4" t="s">
        <v>167</v>
      </c>
      <c r="D24" s="4" t="s">
        <v>438</v>
      </c>
      <c r="E24" s="4"/>
      <c r="F24" s="4" t="s">
        <v>411</v>
      </c>
      <c r="G24" s="4" t="s">
        <v>439</v>
      </c>
      <c r="H24" s="4">
        <v>100</v>
      </c>
      <c r="I24" s="4" t="s">
        <v>440</v>
      </c>
      <c r="J24" s="4" t="s">
        <v>174</v>
      </c>
      <c r="K24" s="4" t="s">
        <v>476</v>
      </c>
      <c r="L24" s="4"/>
      <c r="M24" s="4" t="s">
        <v>529</v>
      </c>
      <c r="N24" s="4"/>
      <c r="O24" s="4"/>
      <c r="P24" s="4"/>
    </row>
    <row r="25" spans="1:16" ht="30" x14ac:dyDescent="0.25">
      <c r="A25" s="4">
        <v>24</v>
      </c>
      <c r="B25" s="4" t="s">
        <v>25</v>
      </c>
      <c r="C25" s="4" t="s">
        <v>167</v>
      </c>
      <c r="D25" s="4" t="s">
        <v>442</v>
      </c>
      <c r="E25" s="4"/>
      <c r="F25" s="4" t="s">
        <v>411</v>
      </c>
      <c r="G25" s="4" t="s">
        <v>443</v>
      </c>
      <c r="H25" s="4">
        <v>100</v>
      </c>
      <c r="I25" s="4" t="s">
        <v>440</v>
      </c>
      <c r="J25" s="4" t="s">
        <v>174</v>
      </c>
      <c r="K25" s="4" t="s">
        <v>441</v>
      </c>
      <c r="L25" s="4"/>
      <c r="M25" s="4" t="s">
        <v>529</v>
      </c>
      <c r="N25" s="4"/>
      <c r="O25" s="4"/>
      <c r="P25" s="4"/>
    </row>
    <row r="26" spans="1:16" ht="30" x14ac:dyDescent="0.25">
      <c r="A26" s="4">
        <v>25</v>
      </c>
      <c r="B26" s="4" t="s">
        <v>25</v>
      </c>
      <c r="C26" s="4" t="s">
        <v>167</v>
      </c>
      <c r="D26" s="4" t="s">
        <v>446</v>
      </c>
      <c r="E26" s="4"/>
      <c r="F26" s="4" t="s">
        <v>411</v>
      </c>
      <c r="G26" s="4" t="s">
        <v>412</v>
      </c>
      <c r="H26" s="4">
        <v>100</v>
      </c>
      <c r="I26" s="4" t="s">
        <v>440</v>
      </c>
      <c r="J26" s="4" t="s">
        <v>172</v>
      </c>
      <c r="K26" s="4" t="s">
        <v>444</v>
      </c>
      <c r="L26" s="4"/>
      <c r="M26" s="4" t="s">
        <v>529</v>
      </c>
      <c r="N26" s="4"/>
      <c r="O26" s="4"/>
      <c r="P26" s="4"/>
    </row>
    <row r="27" spans="1:16" ht="30" x14ac:dyDescent="0.25">
      <c r="A27" s="4">
        <v>26</v>
      </c>
      <c r="B27" s="4" t="s">
        <v>25</v>
      </c>
      <c r="C27" s="4" t="s">
        <v>167</v>
      </c>
      <c r="D27" s="4" t="s">
        <v>448</v>
      </c>
      <c r="E27" s="4"/>
      <c r="F27" s="4" t="s">
        <v>411</v>
      </c>
      <c r="G27" s="4" t="s">
        <v>439</v>
      </c>
      <c r="H27" s="4">
        <v>40</v>
      </c>
      <c r="I27" s="4" t="s">
        <v>449</v>
      </c>
      <c r="J27" s="4" t="s">
        <v>174</v>
      </c>
      <c r="K27" s="4" t="s">
        <v>445</v>
      </c>
      <c r="L27" s="4"/>
      <c r="M27" s="4" t="s">
        <v>529</v>
      </c>
      <c r="N27" s="4"/>
      <c r="O27" s="4"/>
      <c r="P27" s="4"/>
    </row>
    <row r="28" spans="1:16" x14ac:dyDescent="0.25">
      <c r="A28" s="4">
        <v>27</v>
      </c>
      <c r="B28" s="4" t="s">
        <v>25</v>
      </c>
      <c r="C28" s="4" t="s">
        <v>167</v>
      </c>
      <c r="D28" s="4" t="s">
        <v>454</v>
      </c>
      <c r="E28" s="4"/>
      <c r="F28" s="4" t="s">
        <v>411</v>
      </c>
      <c r="G28" s="4" t="s">
        <v>416</v>
      </c>
      <c r="H28" s="4">
        <v>100</v>
      </c>
      <c r="I28" s="4" t="s">
        <v>477</v>
      </c>
      <c r="J28" s="4" t="s">
        <v>206</v>
      </c>
      <c r="K28" s="4" t="s">
        <v>447</v>
      </c>
      <c r="L28" s="4"/>
      <c r="M28" s="4" t="s">
        <v>529</v>
      </c>
      <c r="N28" s="4"/>
      <c r="O28" s="4"/>
      <c r="P28" s="4"/>
    </row>
    <row r="29" spans="1:16" x14ac:dyDescent="0.25">
      <c r="A29" s="4">
        <v>28</v>
      </c>
      <c r="B29" s="4" t="s">
        <v>25</v>
      </c>
      <c r="C29" s="4" t="s">
        <v>167</v>
      </c>
      <c r="D29" s="4" t="s">
        <v>478</v>
      </c>
      <c r="E29" s="4"/>
      <c r="F29" s="4" t="s">
        <v>411</v>
      </c>
      <c r="G29" s="4" t="s">
        <v>416</v>
      </c>
      <c r="H29" s="4">
        <v>100</v>
      </c>
      <c r="I29" s="4" t="s">
        <v>477</v>
      </c>
      <c r="J29" s="4" t="s">
        <v>206</v>
      </c>
      <c r="K29" s="4" t="s">
        <v>450</v>
      </c>
      <c r="L29" s="4"/>
      <c r="M29" s="4" t="s">
        <v>529</v>
      </c>
      <c r="N29" s="4"/>
      <c r="O29" s="4"/>
      <c r="P29" s="4"/>
    </row>
    <row r="30" spans="1:16" x14ac:dyDescent="0.25">
      <c r="A30" s="4">
        <v>29</v>
      </c>
      <c r="B30" s="4" t="s">
        <v>25</v>
      </c>
      <c r="C30" s="4" t="s">
        <v>167</v>
      </c>
      <c r="D30" s="4" t="s">
        <v>479</v>
      </c>
      <c r="E30" s="4"/>
      <c r="F30" s="4" t="s">
        <v>411</v>
      </c>
      <c r="G30" s="4" t="s">
        <v>416</v>
      </c>
      <c r="H30" s="4">
        <v>100</v>
      </c>
      <c r="I30" s="4" t="s">
        <v>477</v>
      </c>
      <c r="J30" s="4" t="s">
        <v>206</v>
      </c>
      <c r="K30" s="4" t="s">
        <v>481</v>
      </c>
      <c r="L30" s="4"/>
      <c r="M30" s="4" t="s">
        <v>529</v>
      </c>
      <c r="N30" s="4"/>
      <c r="O30" s="4"/>
      <c r="P30" s="4"/>
    </row>
    <row r="31" spans="1:16" x14ac:dyDescent="0.25">
      <c r="A31" s="4">
        <v>30</v>
      </c>
      <c r="B31" s="4" t="s">
        <v>25</v>
      </c>
      <c r="C31" s="4" t="s">
        <v>167</v>
      </c>
      <c r="D31" s="4" t="s">
        <v>480</v>
      </c>
      <c r="E31" s="4"/>
      <c r="F31" s="4" t="s">
        <v>411</v>
      </c>
      <c r="G31" s="4" t="s">
        <v>416</v>
      </c>
      <c r="H31" s="4">
        <v>100</v>
      </c>
      <c r="I31" s="4" t="s">
        <v>477</v>
      </c>
      <c r="J31" s="4" t="s">
        <v>206</v>
      </c>
      <c r="K31" s="4" t="s">
        <v>482</v>
      </c>
      <c r="L31" s="4"/>
      <c r="M31" s="4" t="s">
        <v>529</v>
      </c>
      <c r="N31" s="4"/>
      <c r="O31" s="4"/>
      <c r="P31" s="4"/>
    </row>
    <row r="32" spans="1:16" x14ac:dyDescent="0.25">
      <c r="A32" s="4">
        <v>31</v>
      </c>
      <c r="B32" s="4" t="s">
        <v>25</v>
      </c>
      <c r="C32" s="4" t="s">
        <v>167</v>
      </c>
      <c r="D32" s="4" t="s">
        <v>483</v>
      </c>
      <c r="E32" s="4"/>
      <c r="F32" s="4" t="s">
        <v>411</v>
      </c>
      <c r="G32" s="4" t="s">
        <v>416</v>
      </c>
      <c r="H32" s="4">
        <v>100</v>
      </c>
      <c r="I32" s="4" t="s">
        <v>477</v>
      </c>
      <c r="J32" s="4" t="s">
        <v>206</v>
      </c>
      <c r="K32" s="4" t="s">
        <v>487</v>
      </c>
      <c r="L32" s="4"/>
      <c r="M32" s="4" t="s">
        <v>529</v>
      </c>
      <c r="N32" s="4"/>
      <c r="O32" s="4"/>
      <c r="P32" s="4"/>
    </row>
    <row r="33" spans="1:16" x14ac:dyDescent="0.25">
      <c r="A33" s="4">
        <v>32</v>
      </c>
      <c r="B33" s="4" t="s">
        <v>25</v>
      </c>
      <c r="C33" s="4" t="s">
        <v>167</v>
      </c>
      <c r="D33" s="4" t="s">
        <v>484</v>
      </c>
      <c r="E33" s="4"/>
      <c r="F33" s="4" t="s">
        <v>411</v>
      </c>
      <c r="G33" s="4" t="s">
        <v>416</v>
      </c>
      <c r="H33" s="4">
        <v>100</v>
      </c>
      <c r="I33" s="4" t="s">
        <v>477</v>
      </c>
      <c r="J33" s="4" t="s">
        <v>206</v>
      </c>
      <c r="K33" s="4" t="s">
        <v>488</v>
      </c>
      <c r="L33" s="4"/>
      <c r="M33" s="4" t="s">
        <v>529</v>
      </c>
      <c r="N33" s="4"/>
      <c r="O33" s="4"/>
      <c r="P33" s="4"/>
    </row>
    <row r="34" spans="1:16" x14ac:dyDescent="0.25">
      <c r="A34" s="4">
        <v>33</v>
      </c>
      <c r="B34" s="4" t="s">
        <v>25</v>
      </c>
      <c r="C34" s="4" t="s">
        <v>167</v>
      </c>
      <c r="D34" s="4" t="s">
        <v>485</v>
      </c>
      <c r="E34" s="4"/>
      <c r="F34" s="4" t="s">
        <v>411</v>
      </c>
      <c r="G34" s="4" t="s">
        <v>416</v>
      </c>
      <c r="H34" s="4">
        <v>100</v>
      </c>
      <c r="I34" s="4" t="s">
        <v>477</v>
      </c>
      <c r="J34" s="4" t="s">
        <v>206</v>
      </c>
      <c r="K34" s="4" t="s">
        <v>489</v>
      </c>
      <c r="L34" s="4"/>
      <c r="M34" s="4" t="s">
        <v>529</v>
      </c>
      <c r="N34" s="4"/>
      <c r="O34" s="4"/>
      <c r="P34" s="4"/>
    </row>
    <row r="35" spans="1:16" x14ac:dyDescent="0.25">
      <c r="A35" s="4">
        <v>34</v>
      </c>
      <c r="B35" s="4" t="s">
        <v>25</v>
      </c>
      <c r="C35" s="4" t="s">
        <v>167</v>
      </c>
      <c r="D35" s="4" t="s">
        <v>486</v>
      </c>
      <c r="E35" s="4"/>
      <c r="F35" s="4" t="s">
        <v>411</v>
      </c>
      <c r="G35" s="4" t="s">
        <v>416</v>
      </c>
      <c r="H35" s="4">
        <v>100</v>
      </c>
      <c r="I35" s="4" t="s">
        <v>477</v>
      </c>
      <c r="J35" s="4" t="s">
        <v>206</v>
      </c>
      <c r="K35" s="4" t="s">
        <v>490</v>
      </c>
      <c r="L35" s="4"/>
      <c r="M35" s="4" t="s">
        <v>529</v>
      </c>
      <c r="N35" s="4"/>
      <c r="O35" s="4"/>
      <c r="P35" s="4"/>
    </row>
    <row r="36" spans="1:16" ht="30" x14ac:dyDescent="0.25">
      <c r="A36" s="4">
        <v>35</v>
      </c>
      <c r="B36" s="4" t="s">
        <v>25</v>
      </c>
      <c r="C36" s="4" t="s">
        <v>167</v>
      </c>
      <c r="D36" s="4" t="s">
        <v>491</v>
      </c>
      <c r="E36" s="4"/>
      <c r="F36" s="4" t="s">
        <v>411</v>
      </c>
      <c r="G36" s="4" t="s">
        <v>412</v>
      </c>
      <c r="H36" s="4">
        <v>100</v>
      </c>
      <c r="I36" s="4" t="s">
        <v>492</v>
      </c>
      <c r="J36" s="4" t="s">
        <v>206</v>
      </c>
      <c r="K36" s="4" t="s">
        <v>494</v>
      </c>
      <c r="L36" s="4"/>
      <c r="M36" s="4" t="s">
        <v>529</v>
      </c>
      <c r="N36" s="4"/>
      <c r="O36" s="4"/>
      <c r="P36" s="4"/>
    </row>
    <row r="37" spans="1:16" ht="30" x14ac:dyDescent="0.25">
      <c r="A37" s="4">
        <v>36</v>
      </c>
      <c r="B37" s="4" t="s">
        <v>25</v>
      </c>
      <c r="C37" s="4" t="s">
        <v>167</v>
      </c>
      <c r="D37" s="4" t="s">
        <v>493</v>
      </c>
      <c r="E37" s="4"/>
      <c r="F37" s="4" t="s">
        <v>411</v>
      </c>
      <c r="G37" s="4" t="s">
        <v>443</v>
      </c>
      <c r="H37" s="4">
        <v>100</v>
      </c>
      <c r="I37" s="4" t="s">
        <v>492</v>
      </c>
      <c r="J37" s="4" t="s">
        <v>206</v>
      </c>
      <c r="K37" s="4" t="s">
        <v>500</v>
      </c>
      <c r="L37" s="4"/>
      <c r="M37" s="4" t="s">
        <v>529</v>
      </c>
      <c r="N37" s="4"/>
      <c r="O37" s="4"/>
      <c r="P37" s="4"/>
    </row>
    <row r="38" spans="1:16" ht="30" x14ac:dyDescent="0.25">
      <c r="A38" s="4">
        <v>37</v>
      </c>
      <c r="B38" s="4" t="s">
        <v>25</v>
      </c>
      <c r="C38" s="4" t="s">
        <v>167</v>
      </c>
      <c r="D38" s="4" t="s">
        <v>495</v>
      </c>
      <c r="E38" s="4"/>
      <c r="F38" s="4" t="s">
        <v>411</v>
      </c>
      <c r="G38" s="4" t="s">
        <v>412</v>
      </c>
      <c r="H38" s="4">
        <v>100</v>
      </c>
      <c r="I38" s="4" t="s">
        <v>492</v>
      </c>
      <c r="J38" s="4" t="s">
        <v>206</v>
      </c>
      <c r="K38" s="4" t="s">
        <v>502</v>
      </c>
      <c r="L38" s="4"/>
      <c r="M38" s="4" t="s">
        <v>529</v>
      </c>
      <c r="N38" s="4"/>
      <c r="O38" s="4"/>
      <c r="P38" s="4"/>
    </row>
    <row r="39" spans="1:16" ht="30" x14ac:dyDescent="0.25">
      <c r="A39" s="4">
        <v>38</v>
      </c>
      <c r="B39" s="4" t="s">
        <v>25</v>
      </c>
      <c r="C39" s="4" t="s">
        <v>167</v>
      </c>
      <c r="D39" s="4" t="s">
        <v>496</v>
      </c>
      <c r="E39" s="4"/>
      <c r="F39" s="4" t="s">
        <v>411</v>
      </c>
      <c r="G39" s="4" t="s">
        <v>439</v>
      </c>
      <c r="H39" s="4">
        <v>100</v>
      </c>
      <c r="I39" s="4" t="s">
        <v>492</v>
      </c>
      <c r="J39" s="4" t="s">
        <v>206</v>
      </c>
      <c r="K39" s="4" t="s">
        <v>618</v>
      </c>
      <c r="L39" s="4"/>
      <c r="M39" s="4" t="s">
        <v>529</v>
      </c>
      <c r="N39" s="4"/>
      <c r="O39" s="4"/>
      <c r="P39" s="4"/>
    </row>
    <row r="40" spans="1:16" ht="30" x14ac:dyDescent="0.25">
      <c r="A40" s="4">
        <v>39</v>
      </c>
      <c r="B40" s="4" t="s">
        <v>25</v>
      </c>
      <c r="C40" s="4" t="s">
        <v>167</v>
      </c>
      <c r="D40" s="4" t="s">
        <v>497</v>
      </c>
      <c r="E40" s="4"/>
      <c r="F40" s="4" t="s">
        <v>411</v>
      </c>
      <c r="G40" s="4" t="s">
        <v>498</v>
      </c>
      <c r="H40" s="4">
        <v>50</v>
      </c>
      <c r="I40" s="4" t="s">
        <v>499</v>
      </c>
      <c r="J40" s="4" t="s">
        <v>208</v>
      </c>
      <c r="K40" s="4" t="s">
        <v>619</v>
      </c>
      <c r="L40" s="4"/>
      <c r="M40" s="4" t="s">
        <v>529</v>
      </c>
      <c r="N40" s="4"/>
      <c r="O40" s="4"/>
      <c r="P40" s="4"/>
    </row>
    <row r="41" spans="1:16" ht="30" x14ac:dyDescent="0.25">
      <c r="A41" s="4">
        <v>40</v>
      </c>
      <c r="B41" s="4" t="s">
        <v>25</v>
      </c>
      <c r="C41" s="4" t="s">
        <v>167</v>
      </c>
      <c r="D41" s="4" t="s">
        <v>501</v>
      </c>
      <c r="E41" s="4"/>
      <c r="F41" s="4" t="s">
        <v>411</v>
      </c>
      <c r="G41" s="4" t="s">
        <v>443</v>
      </c>
      <c r="H41" s="4">
        <v>30</v>
      </c>
      <c r="I41" s="4" t="s">
        <v>499</v>
      </c>
      <c r="J41" s="4" t="s">
        <v>172</v>
      </c>
      <c r="K41" s="4" t="s">
        <v>620</v>
      </c>
      <c r="L41" s="4"/>
      <c r="M41" s="4" t="s">
        <v>529</v>
      </c>
      <c r="N41" s="4"/>
      <c r="O41" s="4"/>
      <c r="P41" s="4"/>
    </row>
    <row r="42" spans="1:16" x14ac:dyDescent="0.25">
      <c r="A42" s="4">
        <v>41</v>
      </c>
      <c r="B42" s="4" t="s">
        <v>25</v>
      </c>
      <c r="C42" s="4" t="s">
        <v>167</v>
      </c>
      <c r="D42" s="4" t="s">
        <v>503</v>
      </c>
      <c r="E42" s="4"/>
      <c r="F42" s="4" t="s">
        <v>411</v>
      </c>
      <c r="G42" s="4" t="s">
        <v>443</v>
      </c>
      <c r="H42" s="4">
        <v>30</v>
      </c>
      <c r="I42" s="4" t="s">
        <v>499</v>
      </c>
      <c r="J42" s="4" t="s">
        <v>172</v>
      </c>
      <c r="K42" s="4" t="s">
        <v>504</v>
      </c>
      <c r="L42" s="4"/>
      <c r="M42" s="4" t="s">
        <v>505</v>
      </c>
      <c r="N42" s="4"/>
      <c r="O42" s="4"/>
      <c r="P42" s="4"/>
    </row>
    <row r="43" spans="1:16" ht="30" x14ac:dyDescent="0.25">
      <c r="A43" s="4">
        <v>42</v>
      </c>
      <c r="B43" s="4" t="s">
        <v>25</v>
      </c>
      <c r="C43" s="4" t="s">
        <v>167</v>
      </c>
      <c r="D43" s="4" t="s">
        <v>508</v>
      </c>
      <c r="E43" s="4"/>
      <c r="F43" s="4" t="s">
        <v>411</v>
      </c>
      <c r="G43" s="4" t="s">
        <v>439</v>
      </c>
      <c r="H43" s="4">
        <v>100</v>
      </c>
      <c r="I43" s="4" t="s">
        <v>440</v>
      </c>
      <c r="J43" s="4" t="s">
        <v>206</v>
      </c>
      <c r="K43" s="4" t="s">
        <v>506</v>
      </c>
      <c r="L43" s="4"/>
      <c r="M43" s="4" t="s">
        <v>505</v>
      </c>
      <c r="N43" s="4"/>
      <c r="O43" s="4"/>
      <c r="P43" s="4"/>
    </row>
    <row r="44" spans="1:16" ht="30" x14ac:dyDescent="0.25">
      <c r="A44" s="4">
        <v>43</v>
      </c>
      <c r="B44" s="4" t="s">
        <v>25</v>
      </c>
      <c r="C44" s="4" t="s">
        <v>167</v>
      </c>
      <c r="D44" s="4" t="s">
        <v>507</v>
      </c>
      <c r="E44" s="4"/>
      <c r="F44" s="4" t="s">
        <v>411</v>
      </c>
      <c r="G44" s="4" t="s">
        <v>439</v>
      </c>
      <c r="H44" s="4">
        <v>100</v>
      </c>
      <c r="I44" s="4" t="s">
        <v>440</v>
      </c>
      <c r="J44" s="4" t="s">
        <v>206</v>
      </c>
      <c r="K44" s="4" t="s">
        <v>509</v>
      </c>
      <c r="L44" s="4"/>
      <c r="M44" s="4" t="s">
        <v>505</v>
      </c>
      <c r="N44" s="4"/>
      <c r="O44" s="4"/>
      <c r="P44" s="4"/>
    </row>
    <row r="45" spans="1:16" ht="30" x14ac:dyDescent="0.25">
      <c r="A45" s="4">
        <v>44</v>
      </c>
      <c r="B45" s="4" t="s">
        <v>25</v>
      </c>
      <c r="C45" s="4" t="s">
        <v>167</v>
      </c>
      <c r="D45" s="4" t="s">
        <v>510</v>
      </c>
      <c r="E45" s="4"/>
      <c r="F45" s="4" t="s">
        <v>411</v>
      </c>
      <c r="G45" s="5" t="s">
        <v>517</v>
      </c>
      <c r="H45" s="4">
        <v>100</v>
      </c>
      <c r="I45" s="4" t="s">
        <v>440</v>
      </c>
      <c r="J45" s="4" t="s">
        <v>206</v>
      </c>
      <c r="K45" s="4" t="s">
        <v>511</v>
      </c>
      <c r="L45" s="4"/>
      <c r="M45" s="4" t="s">
        <v>505</v>
      </c>
      <c r="N45" s="4"/>
      <c r="O45" s="4"/>
      <c r="P45" s="4"/>
    </row>
    <row r="46" spans="1:16" ht="30" x14ac:dyDescent="0.25">
      <c r="A46" s="4">
        <v>45</v>
      </c>
      <c r="B46" s="4" t="s">
        <v>25</v>
      </c>
      <c r="C46" s="4" t="s">
        <v>167</v>
      </c>
      <c r="D46" s="4" t="s">
        <v>512</v>
      </c>
      <c r="E46" s="4"/>
      <c r="F46" s="4" t="s">
        <v>411</v>
      </c>
      <c r="G46" s="5" t="s">
        <v>517</v>
      </c>
      <c r="H46" s="4">
        <v>100</v>
      </c>
      <c r="I46" s="4" t="s">
        <v>440</v>
      </c>
      <c r="J46" s="4" t="s">
        <v>206</v>
      </c>
      <c r="K46" s="4" t="s">
        <v>513</v>
      </c>
      <c r="L46" s="4"/>
      <c r="M46" s="4" t="s">
        <v>505</v>
      </c>
      <c r="N46" s="4"/>
      <c r="O46" s="4"/>
      <c r="P46" s="4"/>
    </row>
    <row r="47" spans="1:16" ht="30" x14ac:dyDescent="0.25">
      <c r="A47" s="4">
        <v>46</v>
      </c>
      <c r="B47" s="4" t="s">
        <v>25</v>
      </c>
      <c r="C47" s="4" t="s">
        <v>167</v>
      </c>
      <c r="D47" s="4" t="s">
        <v>515</v>
      </c>
      <c r="E47" s="4"/>
      <c r="F47" s="4" t="s">
        <v>411</v>
      </c>
      <c r="G47" s="4" t="s">
        <v>439</v>
      </c>
      <c r="H47" s="4">
        <v>100</v>
      </c>
      <c r="I47" s="4" t="s">
        <v>440</v>
      </c>
      <c r="J47" s="4" t="s">
        <v>206</v>
      </c>
      <c r="K47" s="4" t="s">
        <v>514</v>
      </c>
      <c r="L47" s="4"/>
      <c r="M47" s="4" t="s">
        <v>505</v>
      </c>
      <c r="N47" s="4"/>
      <c r="O47" s="4"/>
      <c r="P47" s="4"/>
    </row>
    <row r="48" spans="1:16" ht="30" x14ac:dyDescent="0.25">
      <c r="A48" s="4">
        <v>47</v>
      </c>
      <c r="B48" s="4" t="s">
        <v>25</v>
      </c>
      <c r="C48" s="4" t="s">
        <v>167</v>
      </c>
      <c r="D48" s="4" t="s">
        <v>516</v>
      </c>
      <c r="E48" s="4"/>
      <c r="F48" s="4" t="s">
        <v>411</v>
      </c>
      <c r="G48" s="5" t="s">
        <v>517</v>
      </c>
      <c r="H48" s="4">
        <v>100</v>
      </c>
      <c r="I48" s="4" t="s">
        <v>440</v>
      </c>
      <c r="J48" s="4" t="s">
        <v>206</v>
      </c>
      <c r="K48" s="4" t="s">
        <v>518</v>
      </c>
      <c r="L48" s="4"/>
      <c r="M48" s="4" t="s">
        <v>505</v>
      </c>
      <c r="N48" s="4"/>
      <c r="O48" s="4"/>
      <c r="P48" s="4"/>
    </row>
    <row r="49" spans="1:16" ht="30" x14ac:dyDescent="0.25">
      <c r="A49" s="4">
        <v>48</v>
      </c>
      <c r="B49" s="4" t="s">
        <v>25</v>
      </c>
      <c r="C49" s="4" t="s">
        <v>167</v>
      </c>
      <c r="D49" s="4" t="s">
        <v>519</v>
      </c>
      <c r="E49" s="4"/>
      <c r="F49" s="4" t="s">
        <v>411</v>
      </c>
      <c r="G49" s="4" t="s">
        <v>439</v>
      </c>
      <c r="H49" s="4">
        <v>100</v>
      </c>
      <c r="I49" s="4" t="s">
        <v>440</v>
      </c>
      <c r="J49" s="4" t="s">
        <v>206</v>
      </c>
      <c r="K49" s="4" t="s">
        <v>520</v>
      </c>
      <c r="L49" s="4"/>
      <c r="M49" s="4" t="s">
        <v>505</v>
      </c>
      <c r="N49" s="4"/>
      <c r="O49" s="4"/>
      <c r="P49" s="4"/>
    </row>
    <row r="50" spans="1:16" ht="30" x14ac:dyDescent="0.25">
      <c r="A50" s="4">
        <v>49</v>
      </c>
      <c r="B50" s="4" t="s">
        <v>25</v>
      </c>
      <c r="C50" s="4" t="s">
        <v>167</v>
      </c>
      <c r="D50" s="4" t="s">
        <v>521</v>
      </c>
      <c r="E50" s="4"/>
      <c r="F50" s="4" t="s">
        <v>411</v>
      </c>
      <c r="G50" s="5" t="s">
        <v>517</v>
      </c>
      <c r="H50" s="4">
        <v>100</v>
      </c>
      <c r="I50" s="4" t="s">
        <v>440</v>
      </c>
      <c r="J50" s="4" t="s">
        <v>206</v>
      </c>
      <c r="K50" s="4" t="s">
        <v>522</v>
      </c>
      <c r="L50" s="4"/>
      <c r="M50" s="4" t="s">
        <v>505</v>
      </c>
      <c r="N50" s="4"/>
      <c r="O50" s="4"/>
      <c r="P50" s="4"/>
    </row>
    <row r="51" spans="1:16" x14ac:dyDescent="0.25">
      <c r="A51" s="4">
        <v>50</v>
      </c>
      <c r="B51" s="4" t="s">
        <v>25</v>
      </c>
      <c r="C51" s="4" t="s">
        <v>167</v>
      </c>
      <c r="D51" s="4" t="s">
        <v>523</v>
      </c>
      <c r="E51" s="4"/>
      <c r="F51" s="4" t="s">
        <v>411</v>
      </c>
      <c r="G51" s="4" t="s">
        <v>443</v>
      </c>
      <c r="H51" s="4">
        <v>30</v>
      </c>
      <c r="I51" s="4" t="s">
        <v>499</v>
      </c>
      <c r="J51" s="4" t="s">
        <v>172</v>
      </c>
      <c r="K51" s="4" t="s">
        <v>524</v>
      </c>
      <c r="L51" s="4"/>
      <c r="M51" s="4" t="s">
        <v>505</v>
      </c>
      <c r="N51" s="4"/>
      <c r="O51" s="4"/>
      <c r="P51" s="4"/>
    </row>
    <row r="52" spans="1:16" x14ac:dyDescent="0.25">
      <c r="A52" s="4">
        <v>51</v>
      </c>
      <c r="B52" s="4" t="s">
        <v>25</v>
      </c>
      <c r="C52" s="4" t="s">
        <v>167</v>
      </c>
      <c r="D52" s="4" t="s">
        <v>525</v>
      </c>
      <c r="E52" s="4"/>
      <c r="F52" s="4" t="s">
        <v>411</v>
      </c>
      <c r="G52" s="4" t="s">
        <v>443</v>
      </c>
      <c r="H52" s="4">
        <v>30</v>
      </c>
      <c r="I52" s="4" t="s">
        <v>499</v>
      </c>
      <c r="J52" s="4" t="s">
        <v>172</v>
      </c>
      <c r="K52" s="4" t="s">
        <v>526</v>
      </c>
      <c r="L52" s="4"/>
      <c r="M52" s="4" t="s">
        <v>505</v>
      </c>
      <c r="N52" s="4"/>
      <c r="O52" s="4"/>
      <c r="P52" s="4"/>
    </row>
    <row r="53" spans="1:16" ht="30" x14ac:dyDescent="0.25">
      <c r="A53" s="4">
        <v>52</v>
      </c>
      <c r="B53" s="4" t="s">
        <v>25</v>
      </c>
      <c r="C53" s="4" t="s">
        <v>167</v>
      </c>
      <c r="D53" s="4" t="s">
        <v>527</v>
      </c>
      <c r="E53" s="4"/>
      <c r="F53" s="4" t="s">
        <v>411</v>
      </c>
      <c r="G53" s="4" t="s">
        <v>416</v>
      </c>
      <c r="H53" s="4">
        <v>50</v>
      </c>
      <c r="I53" s="4" t="s">
        <v>499</v>
      </c>
      <c r="J53" s="4" t="s">
        <v>174</v>
      </c>
      <c r="K53" s="4" t="s">
        <v>528</v>
      </c>
      <c r="L53" s="4"/>
      <c r="M53" s="4" t="s">
        <v>505</v>
      </c>
      <c r="N53" s="4"/>
      <c r="O53" s="4"/>
      <c r="P53" s="4"/>
    </row>
    <row r="54" spans="1:16" x14ac:dyDescent="0.25">
      <c r="A54" s="4">
        <v>53</v>
      </c>
      <c r="B54" s="4" t="s">
        <v>25</v>
      </c>
      <c r="C54" s="4" t="s">
        <v>167</v>
      </c>
      <c r="D54" s="4" t="s">
        <v>531</v>
      </c>
      <c r="E54" s="4"/>
      <c r="F54" s="4" t="s">
        <v>411</v>
      </c>
      <c r="G54" s="4" t="s">
        <v>443</v>
      </c>
      <c r="H54" s="4">
        <v>100</v>
      </c>
      <c r="I54" s="4" t="s">
        <v>440</v>
      </c>
      <c r="J54" s="4" t="s">
        <v>206</v>
      </c>
      <c r="K54" s="4" t="s">
        <v>532</v>
      </c>
      <c r="L54" s="4"/>
      <c r="M54" s="4" t="s">
        <v>530</v>
      </c>
      <c r="N54" s="4"/>
      <c r="O54" s="4"/>
      <c r="P54" s="4"/>
    </row>
    <row r="55" spans="1:16" x14ac:dyDescent="0.25">
      <c r="A55" s="4">
        <v>54</v>
      </c>
      <c r="B55" s="4" t="s">
        <v>25</v>
      </c>
      <c r="C55" s="4" t="s">
        <v>167</v>
      </c>
      <c r="D55" s="4" t="s">
        <v>533</v>
      </c>
      <c r="E55" s="4"/>
      <c r="F55" s="4" t="s">
        <v>411</v>
      </c>
      <c r="G55" s="4" t="s">
        <v>443</v>
      </c>
      <c r="H55" s="4">
        <v>100</v>
      </c>
      <c r="I55" s="4" t="s">
        <v>534</v>
      </c>
      <c r="J55" s="4" t="s">
        <v>206</v>
      </c>
      <c r="K55" s="4" t="s">
        <v>535</v>
      </c>
      <c r="L55" s="4"/>
      <c r="M55" s="4" t="s">
        <v>530</v>
      </c>
      <c r="N55" s="4"/>
      <c r="O55" s="4"/>
      <c r="P55" s="4"/>
    </row>
    <row r="56" spans="1:16" x14ac:dyDescent="0.25">
      <c r="A56" s="4">
        <v>55</v>
      </c>
      <c r="B56" s="4" t="s">
        <v>25</v>
      </c>
      <c r="C56" s="4" t="s">
        <v>167</v>
      </c>
      <c r="D56" s="4" t="s">
        <v>536</v>
      </c>
      <c r="E56" s="4"/>
      <c r="F56" s="4" t="s">
        <v>411</v>
      </c>
      <c r="G56" s="4" t="s">
        <v>412</v>
      </c>
      <c r="H56" s="4">
        <v>50</v>
      </c>
      <c r="I56" s="4" t="s">
        <v>499</v>
      </c>
      <c r="J56" s="4" t="s">
        <v>174</v>
      </c>
      <c r="K56" s="4" t="s">
        <v>537</v>
      </c>
      <c r="L56" s="4"/>
      <c r="M56" s="4" t="s">
        <v>530</v>
      </c>
      <c r="N56" s="4"/>
      <c r="O56" s="4"/>
      <c r="P56" s="4"/>
    </row>
    <row r="57" spans="1:16" x14ac:dyDescent="0.25">
      <c r="A57" s="4">
        <v>56</v>
      </c>
      <c r="B57" s="4" t="s">
        <v>25</v>
      </c>
      <c r="C57" s="4" t="s">
        <v>167</v>
      </c>
      <c r="D57" s="4" t="s">
        <v>539</v>
      </c>
      <c r="E57" s="4"/>
      <c r="F57" s="4" t="s">
        <v>411</v>
      </c>
      <c r="G57" s="4" t="s">
        <v>443</v>
      </c>
      <c r="H57" s="4">
        <v>100</v>
      </c>
      <c r="I57" s="4" t="s">
        <v>492</v>
      </c>
      <c r="J57" s="4" t="s">
        <v>206</v>
      </c>
      <c r="K57" s="4" t="s">
        <v>538</v>
      </c>
      <c r="L57" s="4"/>
      <c r="M57" s="4" t="s">
        <v>530</v>
      </c>
      <c r="N57" s="4"/>
      <c r="O57" s="4"/>
      <c r="P57" s="4"/>
    </row>
    <row r="58" spans="1:16" ht="30" x14ac:dyDescent="0.25">
      <c r="A58" s="4">
        <v>57</v>
      </c>
      <c r="B58" s="4" t="s">
        <v>25</v>
      </c>
      <c r="C58" s="4" t="s">
        <v>167</v>
      </c>
      <c r="D58" s="4" t="s">
        <v>540</v>
      </c>
      <c r="E58" s="4"/>
      <c r="F58" s="4" t="s">
        <v>411</v>
      </c>
      <c r="G58" s="4" t="s">
        <v>542</v>
      </c>
      <c r="H58" s="4">
        <v>30</v>
      </c>
      <c r="I58" s="4" t="s">
        <v>499</v>
      </c>
      <c r="J58" s="4" t="s">
        <v>172</v>
      </c>
      <c r="K58" s="4" t="s">
        <v>543</v>
      </c>
      <c r="L58" s="4"/>
      <c r="M58" s="4" t="s">
        <v>530</v>
      </c>
      <c r="N58" s="4"/>
      <c r="O58" s="4"/>
      <c r="P58" s="4"/>
    </row>
    <row r="59" spans="1:16" ht="30" x14ac:dyDescent="0.25">
      <c r="A59" s="4">
        <v>58</v>
      </c>
      <c r="B59" s="4" t="s">
        <v>25</v>
      </c>
      <c r="C59" s="4" t="s">
        <v>167</v>
      </c>
      <c r="D59" s="4" t="s">
        <v>541</v>
      </c>
      <c r="E59" s="4"/>
      <c r="F59" s="4" t="s">
        <v>411</v>
      </c>
      <c r="G59" s="4" t="s">
        <v>412</v>
      </c>
      <c r="H59" s="4">
        <v>30</v>
      </c>
      <c r="I59" s="4" t="s">
        <v>499</v>
      </c>
      <c r="J59" s="4" t="s">
        <v>172</v>
      </c>
      <c r="K59" s="4" t="s">
        <v>544</v>
      </c>
      <c r="L59" s="4"/>
      <c r="M59" s="4" t="s">
        <v>530</v>
      </c>
      <c r="N59" s="4"/>
      <c r="O59" s="4"/>
      <c r="P59" s="4"/>
    </row>
    <row r="60" spans="1:16" ht="30" x14ac:dyDescent="0.25">
      <c r="A60" s="4">
        <v>59</v>
      </c>
      <c r="B60" s="4" t="s">
        <v>25</v>
      </c>
      <c r="C60" s="4" t="s">
        <v>167</v>
      </c>
      <c r="D60" s="4" t="s">
        <v>547</v>
      </c>
      <c r="E60" s="4"/>
      <c r="F60" s="4" t="s">
        <v>411</v>
      </c>
      <c r="G60" s="4" t="s">
        <v>439</v>
      </c>
      <c r="H60" s="4">
        <v>100</v>
      </c>
      <c r="I60" s="4" t="s">
        <v>440</v>
      </c>
      <c r="J60" s="4" t="s">
        <v>174</v>
      </c>
      <c r="K60" s="4" t="s">
        <v>546</v>
      </c>
      <c r="L60" s="4"/>
      <c r="M60" s="4" t="s">
        <v>530</v>
      </c>
      <c r="N60" s="4"/>
      <c r="O60" s="4"/>
      <c r="P60" s="4" t="s">
        <v>545</v>
      </c>
    </row>
    <row r="61" spans="1:16" ht="30" x14ac:dyDescent="0.25">
      <c r="A61" s="4">
        <v>60</v>
      </c>
      <c r="B61" s="4" t="s">
        <v>25</v>
      </c>
      <c r="C61" s="4" t="s">
        <v>167</v>
      </c>
      <c r="D61" s="4" t="s">
        <v>548</v>
      </c>
      <c r="E61" s="4"/>
      <c r="F61" s="4" t="s">
        <v>411</v>
      </c>
      <c r="G61" s="4" t="s">
        <v>443</v>
      </c>
      <c r="H61" s="4">
        <v>50</v>
      </c>
      <c r="I61" s="4" t="s">
        <v>499</v>
      </c>
      <c r="J61" s="4" t="s">
        <v>174</v>
      </c>
      <c r="K61" s="4" t="s">
        <v>549</v>
      </c>
      <c r="L61" s="4"/>
      <c r="M61" s="4" t="s">
        <v>530</v>
      </c>
      <c r="N61" s="4"/>
      <c r="O61" s="4"/>
      <c r="P61" s="4"/>
    </row>
    <row r="62" spans="1:16" x14ac:dyDescent="0.25">
      <c r="A62" s="4">
        <v>61</v>
      </c>
      <c r="B62" s="4" t="s">
        <v>25</v>
      </c>
      <c r="C62" s="4" t="s">
        <v>167</v>
      </c>
      <c r="D62" s="4" t="s">
        <v>557</v>
      </c>
      <c r="E62" s="4"/>
      <c r="F62" s="4" t="s">
        <v>411</v>
      </c>
      <c r="G62" s="4" t="s">
        <v>443</v>
      </c>
      <c r="H62" s="4">
        <v>30</v>
      </c>
      <c r="I62" s="4" t="s">
        <v>499</v>
      </c>
      <c r="J62" s="4" t="s">
        <v>172</v>
      </c>
      <c r="K62" s="4" t="s">
        <v>550</v>
      </c>
      <c r="L62" s="4"/>
      <c r="M62" s="4" t="s">
        <v>530</v>
      </c>
      <c r="N62" s="4"/>
      <c r="O62" s="4"/>
      <c r="P62" s="4"/>
    </row>
    <row r="63" spans="1:16" ht="30" x14ac:dyDescent="0.25">
      <c r="A63" s="4">
        <v>62</v>
      </c>
      <c r="B63" s="4" t="s">
        <v>25</v>
      </c>
      <c r="C63" s="4" t="s">
        <v>167</v>
      </c>
      <c r="D63" s="4" t="s">
        <v>551</v>
      </c>
      <c r="E63" s="4"/>
      <c r="F63" s="4" t="s">
        <v>411</v>
      </c>
      <c r="G63" s="4" t="s">
        <v>439</v>
      </c>
      <c r="H63" s="4">
        <v>100</v>
      </c>
      <c r="I63" s="4" t="s">
        <v>492</v>
      </c>
      <c r="J63" s="4" t="s">
        <v>206</v>
      </c>
      <c r="K63" s="4" t="s">
        <v>552</v>
      </c>
      <c r="L63" s="4"/>
      <c r="M63" s="4" t="s">
        <v>530</v>
      </c>
      <c r="N63" s="4"/>
      <c r="O63" s="4"/>
      <c r="P63" s="4"/>
    </row>
    <row r="64" spans="1:16" x14ac:dyDescent="0.25">
      <c r="A64" s="4">
        <v>63</v>
      </c>
      <c r="B64" s="4" t="s">
        <v>25</v>
      </c>
      <c r="C64" s="4" t="s">
        <v>167</v>
      </c>
      <c r="D64" s="4" t="s">
        <v>553</v>
      </c>
      <c r="E64" s="4"/>
      <c r="F64" s="4" t="s">
        <v>411</v>
      </c>
      <c r="G64" s="4" t="s">
        <v>443</v>
      </c>
      <c r="H64" s="4">
        <v>30</v>
      </c>
      <c r="I64" s="4" t="s">
        <v>499</v>
      </c>
      <c r="J64" s="4" t="s">
        <v>172</v>
      </c>
      <c r="K64" s="4" t="s">
        <v>555</v>
      </c>
      <c r="L64" s="4"/>
      <c r="M64" s="4" t="s">
        <v>530</v>
      </c>
      <c r="N64" s="4"/>
      <c r="O64" s="4"/>
      <c r="P64" s="4"/>
    </row>
    <row r="65" spans="1:16" x14ac:dyDescent="0.25">
      <c r="A65" s="4">
        <v>64</v>
      </c>
      <c r="B65" s="4" t="s">
        <v>25</v>
      </c>
      <c r="C65" s="4" t="s">
        <v>167</v>
      </c>
      <c r="D65" s="4" t="s">
        <v>554</v>
      </c>
      <c r="E65" s="4"/>
      <c r="F65" s="4" t="s">
        <v>411</v>
      </c>
      <c r="G65" s="4" t="s">
        <v>443</v>
      </c>
      <c r="H65" s="4">
        <v>30</v>
      </c>
      <c r="I65" s="4" t="s">
        <v>499</v>
      </c>
      <c r="J65" s="4" t="s">
        <v>172</v>
      </c>
      <c r="K65" s="4" t="s">
        <v>556</v>
      </c>
      <c r="L65" s="4"/>
      <c r="M65" s="4" t="s">
        <v>530</v>
      </c>
      <c r="N65" s="4"/>
      <c r="O65" s="4"/>
      <c r="P65" s="4"/>
    </row>
    <row r="66" spans="1:16" x14ac:dyDescent="0.25">
      <c r="A66" s="4">
        <v>65</v>
      </c>
      <c r="B66" s="4" t="s">
        <v>25</v>
      </c>
      <c r="C66" s="4" t="s">
        <v>167</v>
      </c>
      <c r="D66" s="4" t="s">
        <v>558</v>
      </c>
      <c r="E66" s="4"/>
      <c r="F66" s="4" t="s">
        <v>411</v>
      </c>
      <c r="G66" s="4" t="s">
        <v>439</v>
      </c>
      <c r="H66" s="4">
        <v>30</v>
      </c>
      <c r="I66" s="4" t="s">
        <v>499</v>
      </c>
      <c r="J66" s="4" t="s">
        <v>172</v>
      </c>
      <c r="K66" s="4" t="s">
        <v>559</v>
      </c>
      <c r="L66" s="4"/>
      <c r="M66" s="4" t="s">
        <v>530</v>
      </c>
      <c r="N66" s="4"/>
      <c r="O66" s="4"/>
      <c r="P66" s="4"/>
    </row>
    <row r="67" spans="1:16" x14ac:dyDescent="0.25">
      <c r="A67" s="4">
        <v>66</v>
      </c>
      <c r="B67" s="4" t="s">
        <v>25</v>
      </c>
      <c r="C67" s="4" t="s">
        <v>167</v>
      </c>
      <c r="D67" s="4" t="s">
        <v>560</v>
      </c>
      <c r="E67" s="4"/>
      <c r="F67" s="4" t="s">
        <v>411</v>
      </c>
      <c r="G67" s="4" t="s">
        <v>443</v>
      </c>
      <c r="H67" s="4">
        <v>30</v>
      </c>
      <c r="I67" s="4" t="s">
        <v>499</v>
      </c>
      <c r="J67" s="4" t="s">
        <v>172</v>
      </c>
      <c r="K67" s="4" t="s">
        <v>561</v>
      </c>
      <c r="L67" s="4"/>
      <c r="M67" s="4" t="s">
        <v>530</v>
      </c>
      <c r="N67" s="4"/>
      <c r="O67" s="4"/>
      <c r="P67" s="4"/>
    </row>
    <row r="68" spans="1:16" x14ac:dyDescent="0.25">
      <c r="A68" s="4">
        <v>67</v>
      </c>
      <c r="B68" s="4" t="s">
        <v>25</v>
      </c>
      <c r="C68" s="4" t="s">
        <v>167</v>
      </c>
      <c r="D68" s="4" t="s">
        <v>562</v>
      </c>
      <c r="E68" s="4"/>
      <c r="F68" s="4" t="s">
        <v>411</v>
      </c>
      <c r="G68" s="4" t="s">
        <v>416</v>
      </c>
      <c r="H68" s="4">
        <v>100</v>
      </c>
      <c r="I68" s="4" t="s">
        <v>440</v>
      </c>
      <c r="J68" s="4" t="s">
        <v>208</v>
      </c>
      <c r="K68" s="4" t="s">
        <v>563</v>
      </c>
      <c r="L68" s="4"/>
      <c r="M68" s="4" t="s">
        <v>530</v>
      </c>
      <c r="N68" s="4"/>
      <c r="O68" s="4"/>
      <c r="P68" s="4"/>
    </row>
    <row r="69" spans="1:16" ht="30" x14ac:dyDescent="0.25">
      <c r="A69" s="4">
        <v>68</v>
      </c>
      <c r="B69" s="4" t="s">
        <v>25</v>
      </c>
      <c r="C69" s="4" t="s">
        <v>167</v>
      </c>
      <c r="D69" s="4" t="s">
        <v>564</v>
      </c>
      <c r="E69" s="4"/>
      <c r="F69" s="4" t="s">
        <v>411</v>
      </c>
      <c r="G69" s="4" t="s">
        <v>412</v>
      </c>
      <c r="H69" s="4">
        <v>100</v>
      </c>
      <c r="I69" s="4" t="s">
        <v>477</v>
      </c>
      <c r="J69" s="4" t="s">
        <v>208</v>
      </c>
      <c r="K69" s="4" t="s">
        <v>565</v>
      </c>
      <c r="L69" s="4"/>
      <c r="M69" s="4" t="s">
        <v>530</v>
      </c>
      <c r="N69" s="4"/>
      <c r="O69" s="4"/>
      <c r="P69" s="4"/>
    </row>
    <row r="70" spans="1:16" x14ac:dyDescent="0.25">
      <c r="A70" s="4">
        <v>69</v>
      </c>
      <c r="B70" s="4" t="s">
        <v>25</v>
      </c>
      <c r="C70" s="4" t="s">
        <v>167</v>
      </c>
      <c r="D70" s="4" t="s">
        <v>567</v>
      </c>
      <c r="E70" s="4"/>
      <c r="F70" s="4" t="s">
        <v>411</v>
      </c>
      <c r="G70" s="4" t="s">
        <v>443</v>
      </c>
      <c r="H70" s="4">
        <v>30</v>
      </c>
      <c r="I70" s="4" t="s">
        <v>499</v>
      </c>
      <c r="J70" s="4" t="s">
        <v>172</v>
      </c>
      <c r="K70" s="4" t="s">
        <v>568</v>
      </c>
      <c r="L70" s="4"/>
      <c r="M70" s="4" t="s">
        <v>566</v>
      </c>
      <c r="N70" s="4"/>
      <c r="O70" s="4"/>
      <c r="P70" s="4"/>
    </row>
    <row r="71" spans="1:16" x14ac:dyDescent="0.25">
      <c r="A71" s="4">
        <v>70</v>
      </c>
      <c r="B71" s="4" t="s">
        <v>25</v>
      </c>
      <c r="C71" s="4" t="s">
        <v>167</v>
      </c>
      <c r="D71" s="4" t="s">
        <v>569</v>
      </c>
      <c r="E71" s="4"/>
      <c r="F71" s="4" t="s">
        <v>411</v>
      </c>
      <c r="G71" s="4" t="s">
        <v>412</v>
      </c>
      <c r="H71" s="4">
        <v>100</v>
      </c>
      <c r="I71" s="4" t="s">
        <v>534</v>
      </c>
      <c r="J71" s="4" t="s">
        <v>206</v>
      </c>
      <c r="K71" s="4" t="s">
        <v>576</v>
      </c>
      <c r="L71" s="4"/>
      <c r="M71" s="4" t="s">
        <v>566</v>
      </c>
      <c r="N71" s="4"/>
      <c r="O71" s="4"/>
      <c r="P71" s="4"/>
    </row>
    <row r="72" spans="1:16" x14ac:dyDescent="0.25">
      <c r="A72" s="4">
        <v>71</v>
      </c>
      <c r="B72" s="4" t="s">
        <v>25</v>
      </c>
      <c r="C72" s="4" t="s">
        <v>167</v>
      </c>
      <c r="D72" s="4" t="s">
        <v>570</v>
      </c>
      <c r="E72" s="4"/>
      <c r="F72" s="4" t="s">
        <v>411</v>
      </c>
      <c r="G72" s="4" t="s">
        <v>412</v>
      </c>
      <c r="H72" s="4">
        <v>100</v>
      </c>
      <c r="I72" s="4" t="s">
        <v>534</v>
      </c>
      <c r="J72" s="4" t="s">
        <v>206</v>
      </c>
      <c r="K72" s="4" t="s">
        <v>577</v>
      </c>
      <c r="L72" s="4"/>
      <c r="M72" s="4" t="s">
        <v>566</v>
      </c>
      <c r="N72" s="4"/>
      <c r="O72" s="4"/>
      <c r="P72" s="4"/>
    </row>
    <row r="73" spans="1:16" x14ac:dyDescent="0.25">
      <c r="A73" s="4">
        <v>72</v>
      </c>
      <c r="B73" s="4" t="s">
        <v>25</v>
      </c>
      <c r="C73" s="4" t="s">
        <v>167</v>
      </c>
      <c r="D73" s="4" t="s">
        <v>571</v>
      </c>
      <c r="E73" s="4"/>
      <c r="F73" s="4" t="s">
        <v>411</v>
      </c>
      <c r="G73" s="4" t="s">
        <v>412</v>
      </c>
      <c r="H73" s="4">
        <v>100</v>
      </c>
      <c r="I73" s="4" t="s">
        <v>534</v>
      </c>
      <c r="J73" s="4" t="s">
        <v>206</v>
      </c>
      <c r="K73" s="4" t="s">
        <v>578</v>
      </c>
      <c r="L73" s="4"/>
      <c r="M73" s="4" t="s">
        <v>566</v>
      </c>
      <c r="N73" s="4"/>
      <c r="O73" s="4"/>
      <c r="P73" s="4"/>
    </row>
    <row r="74" spans="1:16" x14ac:dyDescent="0.25">
      <c r="A74" s="4">
        <v>73</v>
      </c>
      <c r="B74" s="4" t="s">
        <v>25</v>
      </c>
      <c r="C74" s="4" t="s">
        <v>167</v>
      </c>
      <c r="D74" s="4" t="s">
        <v>572</v>
      </c>
      <c r="E74" s="4"/>
      <c r="F74" s="4" t="s">
        <v>411</v>
      </c>
      <c r="G74" s="4" t="s">
        <v>412</v>
      </c>
      <c r="H74" s="4">
        <v>100</v>
      </c>
      <c r="I74" s="4"/>
      <c r="J74" s="4" t="s">
        <v>206</v>
      </c>
      <c r="K74" s="4" t="s">
        <v>579</v>
      </c>
      <c r="L74" s="4"/>
      <c r="M74" s="4" t="s">
        <v>566</v>
      </c>
      <c r="N74" s="4"/>
      <c r="O74" s="4"/>
      <c r="P74" s="4"/>
    </row>
    <row r="75" spans="1:16" x14ac:dyDescent="0.25">
      <c r="A75" s="4">
        <v>74</v>
      </c>
      <c r="B75" s="4" t="s">
        <v>25</v>
      </c>
      <c r="C75" s="4" t="s">
        <v>167</v>
      </c>
      <c r="D75" s="4" t="s">
        <v>573</v>
      </c>
      <c r="E75" s="4"/>
      <c r="F75" s="4" t="s">
        <v>411</v>
      </c>
      <c r="G75" s="4" t="s">
        <v>412</v>
      </c>
      <c r="H75" s="4">
        <v>100</v>
      </c>
      <c r="I75" s="4"/>
      <c r="J75" s="4" t="s">
        <v>206</v>
      </c>
      <c r="K75" s="4" t="s">
        <v>580</v>
      </c>
      <c r="L75" s="4"/>
      <c r="M75" s="4" t="s">
        <v>566</v>
      </c>
      <c r="N75" s="4"/>
      <c r="O75" s="4"/>
      <c r="P75" s="4"/>
    </row>
    <row r="76" spans="1:16" x14ac:dyDescent="0.25">
      <c r="A76" s="4">
        <v>75</v>
      </c>
      <c r="B76" s="4" t="s">
        <v>25</v>
      </c>
      <c r="C76" s="4" t="s">
        <v>167</v>
      </c>
      <c r="D76" s="4" t="s">
        <v>574</v>
      </c>
      <c r="E76" s="4"/>
      <c r="F76" s="4" t="s">
        <v>411</v>
      </c>
      <c r="G76" s="4" t="s">
        <v>412</v>
      </c>
      <c r="H76" s="4">
        <v>100</v>
      </c>
      <c r="I76" s="4"/>
      <c r="J76" s="4" t="s">
        <v>206</v>
      </c>
      <c r="K76" s="4" t="s">
        <v>581</v>
      </c>
      <c r="L76" s="4"/>
      <c r="M76" s="4" t="s">
        <v>566</v>
      </c>
      <c r="N76" s="4"/>
      <c r="O76" s="4"/>
      <c r="P76" s="4"/>
    </row>
    <row r="77" spans="1:16" x14ac:dyDescent="0.25">
      <c r="A77" s="4">
        <v>76</v>
      </c>
      <c r="B77" s="4" t="s">
        <v>25</v>
      </c>
      <c r="C77" s="4" t="s">
        <v>167</v>
      </c>
      <c r="D77" s="4" t="s">
        <v>575</v>
      </c>
      <c r="E77" s="4"/>
      <c r="F77" s="4" t="s">
        <v>411</v>
      </c>
      <c r="G77" s="4" t="s">
        <v>412</v>
      </c>
      <c r="H77" s="4">
        <v>100</v>
      </c>
      <c r="I77" s="4"/>
      <c r="J77" s="4" t="s">
        <v>206</v>
      </c>
      <c r="K77" s="4" t="s">
        <v>582</v>
      </c>
      <c r="L77" s="4"/>
      <c r="M77" s="4" t="s">
        <v>566</v>
      </c>
      <c r="N77" s="4"/>
      <c r="O77" s="4"/>
      <c r="P77" s="4"/>
    </row>
    <row r="78" spans="1:16" x14ac:dyDescent="0.25">
      <c r="A78" s="4">
        <v>77</v>
      </c>
      <c r="B78" s="4" t="s">
        <v>25</v>
      </c>
      <c r="C78" s="4" t="s">
        <v>167</v>
      </c>
      <c r="D78" s="4" t="s">
        <v>583</v>
      </c>
      <c r="E78" s="4"/>
      <c r="F78" s="4" t="s">
        <v>411</v>
      </c>
      <c r="G78" s="4" t="s">
        <v>412</v>
      </c>
      <c r="H78" s="4">
        <v>100</v>
      </c>
      <c r="I78" s="4" t="s">
        <v>477</v>
      </c>
      <c r="J78" s="4" t="s">
        <v>367</v>
      </c>
      <c r="K78" s="4" t="s">
        <v>584</v>
      </c>
      <c r="L78" s="4"/>
      <c r="M78" s="4" t="s">
        <v>264</v>
      </c>
      <c r="N78" s="4"/>
      <c r="O78" s="4"/>
      <c r="P78" s="4"/>
    </row>
    <row r="79" spans="1:16" x14ac:dyDescent="0.25">
      <c r="A79" s="4">
        <v>78</v>
      </c>
      <c r="B79" s="4" t="s">
        <v>25</v>
      </c>
      <c r="C79" s="4" t="s">
        <v>167</v>
      </c>
      <c r="D79" s="4" t="s">
        <v>601</v>
      </c>
      <c r="E79" s="4"/>
      <c r="F79" s="4" t="s">
        <v>411</v>
      </c>
      <c r="G79" s="4" t="s">
        <v>443</v>
      </c>
      <c r="H79" s="4">
        <v>30</v>
      </c>
      <c r="I79" s="4" t="s">
        <v>499</v>
      </c>
      <c r="J79" s="4" t="s">
        <v>172</v>
      </c>
      <c r="K79" s="4" t="s">
        <v>585</v>
      </c>
      <c r="L79" s="4"/>
      <c r="M79" s="4" t="s">
        <v>264</v>
      </c>
      <c r="N79" s="4"/>
      <c r="O79" s="4"/>
      <c r="P79" s="4"/>
    </row>
    <row r="80" spans="1:16" ht="30" x14ac:dyDescent="0.25">
      <c r="A80" s="4">
        <v>79</v>
      </c>
      <c r="B80" s="4" t="s">
        <v>25</v>
      </c>
      <c r="C80" s="4" t="s">
        <v>167</v>
      </c>
      <c r="D80" s="4" t="s">
        <v>586</v>
      </c>
      <c r="E80" s="4"/>
      <c r="F80" s="4" t="s">
        <v>411</v>
      </c>
      <c r="G80" s="4" t="s">
        <v>416</v>
      </c>
      <c r="H80" s="4">
        <v>100</v>
      </c>
      <c r="I80" s="4" t="s">
        <v>440</v>
      </c>
      <c r="J80" s="4" t="s">
        <v>172</v>
      </c>
      <c r="K80" s="4" t="s">
        <v>590</v>
      </c>
      <c r="L80" s="4"/>
      <c r="M80" s="4" t="s">
        <v>264</v>
      </c>
      <c r="N80" s="4"/>
      <c r="O80" s="4"/>
      <c r="P80" s="4"/>
    </row>
    <row r="81" spans="1:16" ht="30" x14ac:dyDescent="0.25">
      <c r="A81" s="4">
        <v>80</v>
      </c>
      <c r="B81" s="4" t="s">
        <v>25</v>
      </c>
      <c r="C81" s="4" t="s">
        <v>167</v>
      </c>
      <c r="D81" s="4" t="s">
        <v>587</v>
      </c>
      <c r="E81" s="4"/>
      <c r="F81" s="4" t="s">
        <v>411</v>
      </c>
      <c r="G81" s="4" t="s">
        <v>416</v>
      </c>
      <c r="H81" s="4">
        <v>100</v>
      </c>
      <c r="I81" s="4" t="s">
        <v>440</v>
      </c>
      <c r="J81" s="4" t="s">
        <v>172</v>
      </c>
      <c r="K81" s="4" t="s">
        <v>592</v>
      </c>
      <c r="L81" s="4"/>
      <c r="M81" s="4" t="s">
        <v>264</v>
      </c>
      <c r="N81" s="4"/>
      <c r="O81" s="4"/>
      <c r="P81" s="4"/>
    </row>
    <row r="82" spans="1:16" ht="30" x14ac:dyDescent="0.25">
      <c r="A82" s="4">
        <v>81</v>
      </c>
      <c r="B82" s="4" t="s">
        <v>25</v>
      </c>
      <c r="C82" s="4" t="s">
        <v>167</v>
      </c>
      <c r="D82" s="4" t="s">
        <v>588</v>
      </c>
      <c r="E82" s="4"/>
      <c r="F82" s="4" t="s">
        <v>411</v>
      </c>
      <c r="G82" s="4" t="s">
        <v>443</v>
      </c>
      <c r="H82" s="4">
        <v>40</v>
      </c>
      <c r="I82" s="4" t="s">
        <v>589</v>
      </c>
      <c r="J82" s="4" t="s">
        <v>172</v>
      </c>
      <c r="K82" s="4" t="s">
        <v>596</v>
      </c>
      <c r="L82" s="4"/>
      <c r="M82" s="4" t="s">
        <v>264</v>
      </c>
      <c r="N82" s="4"/>
      <c r="O82" s="4"/>
      <c r="P82" s="4"/>
    </row>
    <row r="83" spans="1:16" ht="30" x14ac:dyDescent="0.25">
      <c r="A83" s="4">
        <v>82</v>
      </c>
      <c r="B83" s="4" t="s">
        <v>25</v>
      </c>
      <c r="C83" s="4" t="s">
        <v>167</v>
      </c>
      <c r="D83" s="4" t="s">
        <v>591</v>
      </c>
      <c r="E83" s="4"/>
      <c r="F83" s="4" t="s">
        <v>411</v>
      </c>
      <c r="G83" s="4" t="s">
        <v>443</v>
      </c>
      <c r="H83" s="4">
        <v>100</v>
      </c>
      <c r="I83" s="4" t="s">
        <v>440</v>
      </c>
      <c r="J83" s="4" t="s">
        <v>172</v>
      </c>
      <c r="K83" s="4" t="s">
        <v>599</v>
      </c>
      <c r="L83" s="4"/>
      <c r="M83" s="4" t="s">
        <v>264</v>
      </c>
      <c r="N83" s="4"/>
      <c r="O83" s="4"/>
      <c r="P83" s="4"/>
    </row>
    <row r="84" spans="1:16" x14ac:dyDescent="0.25">
      <c r="A84" s="4">
        <v>83</v>
      </c>
      <c r="B84" s="4" t="s">
        <v>25</v>
      </c>
      <c r="C84" s="4" t="s">
        <v>167</v>
      </c>
      <c r="D84" s="4" t="s">
        <v>593</v>
      </c>
      <c r="E84" s="4"/>
      <c r="F84" s="4" t="s">
        <v>411</v>
      </c>
      <c r="G84" s="4" t="s">
        <v>412</v>
      </c>
      <c r="H84" s="4">
        <v>100</v>
      </c>
      <c r="I84" s="4" t="s">
        <v>477</v>
      </c>
      <c r="J84" s="4"/>
      <c r="K84" s="4" t="s">
        <v>600</v>
      </c>
      <c r="L84" s="4"/>
      <c r="M84" s="4" t="s">
        <v>264</v>
      </c>
      <c r="N84" s="4"/>
      <c r="O84" s="4"/>
      <c r="P84" s="4"/>
    </row>
    <row r="85" spans="1:16" x14ac:dyDescent="0.25">
      <c r="A85" s="4">
        <v>84</v>
      </c>
      <c r="B85" s="4" t="s">
        <v>25</v>
      </c>
      <c r="C85" s="4" t="s">
        <v>167</v>
      </c>
      <c r="D85" s="4" t="s">
        <v>594</v>
      </c>
      <c r="E85" s="4"/>
      <c r="F85" s="4" t="s">
        <v>411</v>
      </c>
      <c r="G85" s="4" t="s">
        <v>416</v>
      </c>
      <c r="H85" s="4">
        <v>100</v>
      </c>
      <c r="I85" s="4" t="s">
        <v>595</v>
      </c>
      <c r="J85" s="4"/>
      <c r="K85" s="4" t="s">
        <v>603</v>
      </c>
      <c r="L85" s="4"/>
      <c r="M85" s="4" t="s">
        <v>264</v>
      </c>
      <c r="N85" s="4"/>
      <c r="O85" s="4"/>
      <c r="P85" s="4"/>
    </row>
    <row r="86" spans="1:16" ht="30" x14ac:dyDescent="0.25">
      <c r="A86" s="4">
        <v>85</v>
      </c>
      <c r="B86" s="4" t="s">
        <v>25</v>
      </c>
      <c r="C86" s="4" t="s">
        <v>167</v>
      </c>
      <c r="D86" s="4" t="s">
        <v>597</v>
      </c>
      <c r="E86" s="4"/>
      <c r="F86" s="4" t="s">
        <v>411</v>
      </c>
      <c r="G86" s="4" t="s">
        <v>412</v>
      </c>
      <c r="H86" s="4">
        <v>100</v>
      </c>
      <c r="I86" s="4" t="s">
        <v>477</v>
      </c>
      <c r="J86" s="4"/>
      <c r="K86" s="4" t="s">
        <v>605</v>
      </c>
      <c r="L86" s="4"/>
      <c r="M86" s="4" t="s">
        <v>264</v>
      </c>
      <c r="N86" s="4"/>
      <c r="O86" s="4"/>
      <c r="P86" s="4"/>
    </row>
    <row r="87" spans="1:16" ht="30" x14ac:dyDescent="0.25">
      <c r="A87" s="4">
        <v>86</v>
      </c>
      <c r="B87" s="4" t="s">
        <v>25</v>
      </c>
      <c r="C87" s="4" t="s">
        <v>167</v>
      </c>
      <c r="D87" s="4" t="s">
        <v>598</v>
      </c>
      <c r="E87" s="4"/>
      <c r="F87" s="4" t="s">
        <v>411</v>
      </c>
      <c r="G87" s="4" t="s">
        <v>412</v>
      </c>
      <c r="H87" s="4">
        <v>100</v>
      </c>
      <c r="I87" s="4" t="s">
        <v>534</v>
      </c>
      <c r="J87" s="4"/>
      <c r="K87" s="4" t="s">
        <v>607</v>
      </c>
      <c r="L87" s="4"/>
      <c r="M87" s="4" t="s">
        <v>264</v>
      </c>
      <c r="N87" s="4"/>
      <c r="O87" s="4"/>
      <c r="P87" s="4"/>
    </row>
    <row r="88" spans="1:16" x14ac:dyDescent="0.25">
      <c r="A88" s="4">
        <v>87</v>
      </c>
      <c r="B88" s="4" t="s">
        <v>25</v>
      </c>
      <c r="C88" s="4" t="s">
        <v>167</v>
      </c>
      <c r="D88" s="4" t="s">
        <v>602</v>
      </c>
      <c r="E88" s="4"/>
      <c r="F88" s="4" t="s">
        <v>411</v>
      </c>
      <c r="G88" s="4" t="s">
        <v>443</v>
      </c>
      <c r="H88" s="4">
        <v>30</v>
      </c>
      <c r="I88" s="4" t="s">
        <v>499</v>
      </c>
      <c r="J88" s="4" t="s">
        <v>172</v>
      </c>
      <c r="K88" s="4" t="s">
        <v>615</v>
      </c>
      <c r="L88" s="4"/>
      <c r="M88" s="4" t="s">
        <v>264</v>
      </c>
      <c r="N88" s="4"/>
      <c r="O88" s="4"/>
      <c r="P88" s="4"/>
    </row>
    <row r="89" spans="1:16" x14ac:dyDescent="0.25">
      <c r="A89" s="4">
        <v>88</v>
      </c>
      <c r="B89" s="4" t="s">
        <v>25</v>
      </c>
      <c r="C89" s="4" t="s">
        <v>167</v>
      </c>
      <c r="D89" s="4" t="s">
        <v>604</v>
      </c>
      <c r="E89" s="4"/>
      <c r="F89" s="4" t="s">
        <v>411</v>
      </c>
      <c r="G89" s="5" t="s">
        <v>517</v>
      </c>
      <c r="H89" s="4">
        <v>100</v>
      </c>
      <c r="I89" s="4" t="s">
        <v>440</v>
      </c>
      <c r="J89" s="4"/>
      <c r="K89" s="4" t="s">
        <v>616</v>
      </c>
      <c r="L89" s="4"/>
      <c r="M89" s="4" t="s">
        <v>264</v>
      </c>
      <c r="N89" s="4"/>
      <c r="O89" s="4"/>
      <c r="P89" s="4"/>
    </row>
    <row r="90" spans="1:16" x14ac:dyDescent="0.25">
      <c r="A90" s="4">
        <v>89</v>
      </c>
      <c r="B90" s="4" t="s">
        <v>25</v>
      </c>
      <c r="C90" s="4" t="s">
        <v>167</v>
      </c>
      <c r="D90" s="4" t="s">
        <v>606</v>
      </c>
      <c r="E90" s="4"/>
      <c r="F90" s="4" t="s">
        <v>411</v>
      </c>
      <c r="G90" s="5" t="s">
        <v>517</v>
      </c>
      <c r="H90" s="4">
        <v>100</v>
      </c>
      <c r="I90" s="4" t="s">
        <v>440</v>
      </c>
      <c r="J90" s="4" t="s">
        <v>367</v>
      </c>
      <c r="K90" s="4" t="s">
        <v>617</v>
      </c>
      <c r="L90" s="4"/>
      <c r="M90" s="4" t="s">
        <v>264</v>
      </c>
      <c r="N90" s="4"/>
      <c r="O90" s="4"/>
      <c r="P90" s="4"/>
    </row>
    <row r="91" spans="1:16" ht="30" x14ac:dyDescent="0.25">
      <c r="A91" s="4">
        <v>90</v>
      </c>
      <c r="B91" s="4" t="s">
        <v>25</v>
      </c>
      <c r="C91" s="4" t="s">
        <v>167</v>
      </c>
      <c r="D91" s="4" t="s">
        <v>609</v>
      </c>
      <c r="E91" s="4"/>
      <c r="F91" s="4" t="s">
        <v>411</v>
      </c>
      <c r="G91" s="4" t="s">
        <v>439</v>
      </c>
      <c r="H91" s="4">
        <v>100</v>
      </c>
      <c r="I91" s="4" t="s">
        <v>440</v>
      </c>
      <c r="J91" s="4" t="s">
        <v>172</v>
      </c>
      <c r="K91" s="4" t="s">
        <v>613</v>
      </c>
      <c r="L91" s="4"/>
      <c r="M91" s="4" t="s">
        <v>608</v>
      </c>
      <c r="N91" s="4"/>
      <c r="O91" s="4"/>
      <c r="P91" s="4"/>
    </row>
    <row r="92" spans="1:16" ht="30" x14ac:dyDescent="0.25">
      <c r="A92" s="4">
        <v>91</v>
      </c>
      <c r="B92" s="4" t="s">
        <v>25</v>
      </c>
      <c r="C92" s="4" t="s">
        <v>167</v>
      </c>
      <c r="D92" s="4" t="s">
        <v>610</v>
      </c>
      <c r="E92" s="4"/>
      <c r="F92" s="4" t="s">
        <v>411</v>
      </c>
      <c r="G92" s="4" t="s">
        <v>439</v>
      </c>
      <c r="H92" s="4">
        <v>50</v>
      </c>
      <c r="I92" s="4" t="s">
        <v>589</v>
      </c>
      <c r="J92" s="4" t="s">
        <v>172</v>
      </c>
      <c r="K92" s="4" t="s">
        <v>611</v>
      </c>
      <c r="L92" s="4"/>
      <c r="M92" s="4" t="s">
        <v>608</v>
      </c>
      <c r="N92" s="4"/>
      <c r="O92" s="4"/>
      <c r="P92" s="4"/>
    </row>
    <row r="93" spans="1:16" ht="30" x14ac:dyDescent="0.25">
      <c r="A93" s="4">
        <v>92</v>
      </c>
      <c r="B93" s="4" t="s">
        <v>25</v>
      </c>
      <c r="C93" s="4" t="s">
        <v>167</v>
      </c>
      <c r="D93" s="4" t="s">
        <v>612</v>
      </c>
      <c r="E93" s="4"/>
      <c r="F93" s="4" t="s">
        <v>411</v>
      </c>
      <c r="G93" s="4" t="s">
        <v>439</v>
      </c>
      <c r="H93" s="4">
        <v>100</v>
      </c>
      <c r="I93" s="4" t="s">
        <v>440</v>
      </c>
      <c r="J93" s="4" t="s">
        <v>172</v>
      </c>
      <c r="K93" s="4" t="s">
        <v>614</v>
      </c>
      <c r="L93" s="4"/>
      <c r="M93" s="4" t="s">
        <v>608</v>
      </c>
      <c r="N93" s="4"/>
      <c r="O93" s="4"/>
      <c r="P93" s="4"/>
    </row>
    <row r="94" spans="1:16" ht="30" x14ac:dyDescent="0.25">
      <c r="A94" s="4">
        <v>93</v>
      </c>
      <c r="B94" s="4" t="s">
        <v>25</v>
      </c>
      <c r="C94" s="4" t="s">
        <v>167</v>
      </c>
      <c r="D94" s="4" t="s">
        <v>621</v>
      </c>
      <c r="E94" s="4"/>
      <c r="F94" s="4" t="s">
        <v>411</v>
      </c>
      <c r="G94" s="4" t="s">
        <v>416</v>
      </c>
      <c r="H94" s="4">
        <v>100</v>
      </c>
      <c r="I94" s="4" t="s">
        <v>440</v>
      </c>
      <c r="J94" s="4" t="s">
        <v>172</v>
      </c>
      <c r="K94" s="4" t="s">
        <v>622</v>
      </c>
      <c r="L94" s="4"/>
      <c r="M94" s="4" t="s">
        <v>608</v>
      </c>
      <c r="N94" s="4"/>
      <c r="O94" s="4"/>
      <c r="P94" s="4"/>
    </row>
    <row r="95" spans="1:16" x14ac:dyDescent="0.25">
      <c r="A95" s="4">
        <v>94</v>
      </c>
      <c r="B95" s="4" t="s">
        <v>25</v>
      </c>
      <c r="C95" s="4" t="s">
        <v>167</v>
      </c>
      <c r="D95" s="4" t="s">
        <v>623</v>
      </c>
      <c r="E95" s="4"/>
      <c r="F95" s="4" t="s">
        <v>411</v>
      </c>
      <c r="G95" s="4" t="s">
        <v>439</v>
      </c>
      <c r="H95" s="4">
        <v>100</v>
      </c>
      <c r="I95" s="4" t="s">
        <v>440</v>
      </c>
      <c r="J95" s="4" t="s">
        <v>174</v>
      </c>
      <c r="K95" s="4" t="s">
        <v>627</v>
      </c>
      <c r="L95" s="4"/>
      <c r="M95" s="4" t="s">
        <v>608</v>
      </c>
      <c r="N95" s="4"/>
      <c r="O95" s="4"/>
      <c r="P95" s="4"/>
    </row>
    <row r="96" spans="1:16" x14ac:dyDescent="0.25">
      <c r="A96" s="4">
        <v>95</v>
      </c>
      <c r="B96" s="4" t="s">
        <v>25</v>
      </c>
      <c r="C96" s="4" t="s">
        <v>167</v>
      </c>
      <c r="D96" s="4" t="s">
        <v>624</v>
      </c>
      <c r="E96" s="4"/>
      <c r="F96" s="4" t="s">
        <v>411</v>
      </c>
      <c r="G96" s="4" t="s">
        <v>439</v>
      </c>
      <c r="H96" s="4">
        <v>50</v>
      </c>
      <c r="I96" s="4" t="s">
        <v>589</v>
      </c>
      <c r="J96" s="4" t="s">
        <v>174</v>
      </c>
      <c r="K96" s="4" t="s">
        <v>628</v>
      </c>
      <c r="L96" s="4"/>
      <c r="M96" s="4" t="s">
        <v>608</v>
      </c>
      <c r="N96" s="4"/>
      <c r="O96" s="4"/>
      <c r="P96" s="4"/>
    </row>
    <row r="97" spans="1:16" x14ac:dyDescent="0.25">
      <c r="A97" s="4">
        <v>96</v>
      </c>
      <c r="B97" s="4" t="s">
        <v>25</v>
      </c>
      <c r="C97" s="4" t="s">
        <v>167</v>
      </c>
      <c r="D97" s="4" t="s">
        <v>625</v>
      </c>
      <c r="E97" s="4"/>
      <c r="F97" s="4" t="s">
        <v>411</v>
      </c>
      <c r="G97" s="4" t="s">
        <v>439</v>
      </c>
      <c r="H97" s="4">
        <v>100</v>
      </c>
      <c r="I97" s="4" t="s">
        <v>440</v>
      </c>
      <c r="J97" s="4" t="s">
        <v>174</v>
      </c>
      <c r="K97" s="4" t="s">
        <v>629</v>
      </c>
      <c r="L97" s="4"/>
      <c r="M97" s="4" t="s">
        <v>608</v>
      </c>
      <c r="N97" s="4"/>
      <c r="O97" s="4"/>
      <c r="P97" s="4"/>
    </row>
    <row r="98" spans="1:16" ht="30" x14ac:dyDescent="0.25">
      <c r="A98" s="4">
        <v>97</v>
      </c>
      <c r="B98" s="4" t="s">
        <v>25</v>
      </c>
      <c r="C98" s="4" t="s">
        <v>167</v>
      </c>
      <c r="D98" s="4" t="s">
        <v>626</v>
      </c>
      <c r="E98" s="4"/>
      <c r="F98" s="4" t="s">
        <v>411</v>
      </c>
      <c r="G98" s="4" t="s">
        <v>412</v>
      </c>
      <c r="H98" s="4">
        <v>100</v>
      </c>
      <c r="I98" s="4" t="s">
        <v>440</v>
      </c>
      <c r="J98" s="4" t="s">
        <v>174</v>
      </c>
      <c r="K98" s="4" t="s">
        <v>630</v>
      </c>
      <c r="L98" s="4"/>
      <c r="M98" s="4" t="s">
        <v>608</v>
      </c>
      <c r="N98" s="4"/>
      <c r="O98" s="4"/>
      <c r="P98" s="4"/>
    </row>
    <row r="99" spans="1:16" x14ac:dyDescent="0.25">
      <c r="A99" s="4">
        <v>98</v>
      </c>
      <c r="B99" s="4" t="s">
        <v>25</v>
      </c>
      <c r="C99" s="4" t="s">
        <v>167</v>
      </c>
      <c r="D99" s="4" t="s">
        <v>631</v>
      </c>
      <c r="E99" s="4"/>
      <c r="F99" s="4" t="s">
        <v>411</v>
      </c>
      <c r="G99" s="4" t="s">
        <v>412</v>
      </c>
      <c r="H99" s="4">
        <v>100</v>
      </c>
      <c r="I99" s="4" t="s">
        <v>414</v>
      </c>
      <c r="J99" s="4" t="s">
        <v>206</v>
      </c>
      <c r="K99" s="4" t="s">
        <v>641</v>
      </c>
      <c r="L99" s="4"/>
      <c r="M99" s="4" t="s">
        <v>608</v>
      </c>
      <c r="N99" s="4"/>
      <c r="O99" s="4"/>
      <c r="P99" s="4"/>
    </row>
    <row r="100" spans="1:16" x14ac:dyDescent="0.25">
      <c r="A100" s="4">
        <v>99</v>
      </c>
      <c r="B100" s="4" t="s">
        <v>25</v>
      </c>
      <c r="C100" s="4" t="s">
        <v>167</v>
      </c>
      <c r="D100" s="4" t="s">
        <v>632</v>
      </c>
      <c r="E100" s="4"/>
      <c r="F100" s="4" t="s">
        <v>411</v>
      </c>
      <c r="G100" s="4" t="s">
        <v>412</v>
      </c>
      <c r="H100" s="4">
        <v>100</v>
      </c>
      <c r="I100" s="4" t="s">
        <v>417</v>
      </c>
      <c r="J100" s="4" t="s">
        <v>206</v>
      </c>
      <c r="K100" s="4" t="s">
        <v>642</v>
      </c>
      <c r="L100" s="4"/>
      <c r="M100" s="4" t="s">
        <v>608</v>
      </c>
      <c r="N100" s="4"/>
      <c r="O100" s="4"/>
      <c r="P100" s="4"/>
    </row>
    <row r="101" spans="1:16" x14ac:dyDescent="0.25">
      <c r="A101" s="4">
        <v>100</v>
      </c>
      <c r="B101" s="4" t="s">
        <v>25</v>
      </c>
      <c r="C101" s="4" t="s">
        <v>167</v>
      </c>
      <c r="D101" s="4" t="s">
        <v>633</v>
      </c>
      <c r="E101" s="4"/>
      <c r="F101" s="4" t="s">
        <v>411</v>
      </c>
      <c r="G101" s="4" t="s">
        <v>412</v>
      </c>
      <c r="H101" s="4">
        <v>100</v>
      </c>
      <c r="I101" s="4" t="s">
        <v>417</v>
      </c>
      <c r="J101" s="4" t="s">
        <v>206</v>
      </c>
      <c r="K101" s="4" t="s">
        <v>643</v>
      </c>
      <c r="L101" s="4"/>
      <c r="M101" s="4" t="s">
        <v>608</v>
      </c>
      <c r="N101" s="4"/>
      <c r="O101" s="4"/>
      <c r="P101" s="4"/>
    </row>
    <row r="102" spans="1:16" x14ac:dyDescent="0.25">
      <c r="A102" s="4">
        <v>101</v>
      </c>
      <c r="B102" s="4" t="s">
        <v>25</v>
      </c>
      <c r="C102" s="4" t="s">
        <v>167</v>
      </c>
      <c r="D102" s="4" t="s">
        <v>634</v>
      </c>
      <c r="E102" s="4"/>
      <c r="F102" s="4" t="s">
        <v>411</v>
      </c>
      <c r="G102" s="4" t="s">
        <v>412</v>
      </c>
      <c r="H102" s="4">
        <v>100</v>
      </c>
      <c r="I102" s="4" t="s">
        <v>414</v>
      </c>
      <c r="J102" s="4" t="s">
        <v>206</v>
      </c>
      <c r="K102" s="4" t="s">
        <v>644</v>
      </c>
      <c r="L102" s="4"/>
      <c r="M102" s="4" t="s">
        <v>608</v>
      </c>
      <c r="N102" s="4"/>
      <c r="O102" s="4"/>
      <c r="P102" s="4"/>
    </row>
    <row r="103" spans="1:16" x14ac:dyDescent="0.25">
      <c r="A103" s="4">
        <v>102</v>
      </c>
      <c r="B103" s="4" t="s">
        <v>25</v>
      </c>
      <c r="C103" s="4" t="s">
        <v>167</v>
      </c>
      <c r="D103" s="4" t="s">
        <v>635</v>
      </c>
      <c r="E103" s="4"/>
      <c r="F103" s="4" t="s">
        <v>411</v>
      </c>
      <c r="G103" s="4" t="s">
        <v>412</v>
      </c>
      <c r="H103" s="4">
        <v>100</v>
      </c>
      <c r="I103" s="4" t="s">
        <v>414</v>
      </c>
      <c r="J103" s="4" t="s">
        <v>206</v>
      </c>
      <c r="K103" s="4" t="s">
        <v>645</v>
      </c>
      <c r="L103" s="4"/>
      <c r="M103" s="4" t="s">
        <v>608</v>
      </c>
      <c r="N103" s="4"/>
      <c r="O103" s="4"/>
      <c r="P103" s="4"/>
    </row>
    <row r="104" spans="1:16" x14ac:dyDescent="0.25">
      <c r="A104" s="4">
        <v>103</v>
      </c>
      <c r="B104" s="4" t="s">
        <v>25</v>
      </c>
      <c r="C104" s="4" t="s">
        <v>167</v>
      </c>
      <c r="D104" s="4" t="s">
        <v>636</v>
      </c>
      <c r="E104" s="4"/>
      <c r="F104" s="4" t="s">
        <v>411</v>
      </c>
      <c r="G104" s="4" t="s">
        <v>412</v>
      </c>
      <c r="H104" s="4">
        <v>100</v>
      </c>
      <c r="I104" s="4" t="s">
        <v>417</v>
      </c>
      <c r="J104" s="4" t="s">
        <v>206</v>
      </c>
      <c r="K104" s="4" t="s">
        <v>646</v>
      </c>
      <c r="L104" s="4"/>
      <c r="M104" s="4" t="s">
        <v>608</v>
      </c>
      <c r="N104" s="4"/>
      <c r="O104" s="4"/>
      <c r="P104" s="4"/>
    </row>
    <row r="105" spans="1:16" x14ac:dyDescent="0.25">
      <c r="A105" s="4">
        <v>104</v>
      </c>
      <c r="B105" s="4" t="s">
        <v>25</v>
      </c>
      <c r="C105" s="4" t="s">
        <v>167</v>
      </c>
      <c r="D105" s="4" t="s">
        <v>637</v>
      </c>
      <c r="E105" s="4"/>
      <c r="F105" s="4" t="s">
        <v>411</v>
      </c>
      <c r="G105" s="4" t="s">
        <v>412</v>
      </c>
      <c r="H105" s="4">
        <v>100</v>
      </c>
      <c r="I105" s="4" t="s">
        <v>414</v>
      </c>
      <c r="J105" s="4" t="s">
        <v>206</v>
      </c>
      <c r="K105" s="4" t="s">
        <v>647</v>
      </c>
      <c r="L105" s="4"/>
      <c r="M105" s="4" t="s">
        <v>608</v>
      </c>
      <c r="N105" s="4"/>
      <c r="O105" s="4"/>
      <c r="P105" s="4"/>
    </row>
    <row r="106" spans="1:16" x14ac:dyDescent="0.25">
      <c r="A106" s="4">
        <v>105</v>
      </c>
      <c r="B106" s="4" t="s">
        <v>25</v>
      </c>
      <c r="C106" s="4" t="s">
        <v>167</v>
      </c>
      <c r="D106" s="4" t="s">
        <v>638</v>
      </c>
      <c r="E106" s="4"/>
      <c r="F106" s="4" t="s">
        <v>411</v>
      </c>
      <c r="G106" s="4" t="s">
        <v>412</v>
      </c>
      <c r="H106" s="4">
        <v>100</v>
      </c>
      <c r="I106" s="4" t="s">
        <v>414</v>
      </c>
      <c r="J106" s="4" t="s">
        <v>206</v>
      </c>
      <c r="K106" s="4" t="s">
        <v>648</v>
      </c>
      <c r="L106" s="4"/>
      <c r="M106" s="4" t="s">
        <v>608</v>
      </c>
      <c r="N106" s="4"/>
      <c r="O106" s="4"/>
      <c r="P106" s="4"/>
    </row>
    <row r="107" spans="1:16" x14ac:dyDescent="0.25">
      <c r="A107" s="4">
        <v>106</v>
      </c>
      <c r="B107" s="4" t="s">
        <v>25</v>
      </c>
      <c r="C107" s="4" t="s">
        <v>167</v>
      </c>
      <c r="D107" s="4" t="s">
        <v>639</v>
      </c>
      <c r="E107" s="4"/>
      <c r="F107" s="4" t="s">
        <v>411</v>
      </c>
      <c r="G107" s="4" t="s">
        <v>412</v>
      </c>
      <c r="H107" s="4">
        <v>100</v>
      </c>
      <c r="I107" s="4" t="s">
        <v>414</v>
      </c>
      <c r="J107" s="4" t="s">
        <v>206</v>
      </c>
      <c r="K107" s="4" t="s">
        <v>649</v>
      </c>
      <c r="L107" s="4"/>
      <c r="M107" s="4" t="s">
        <v>608</v>
      </c>
      <c r="N107" s="4"/>
      <c r="O107" s="4"/>
      <c r="P107" s="4"/>
    </row>
    <row r="108" spans="1:16" x14ac:dyDescent="0.25">
      <c r="A108" s="4">
        <v>107</v>
      </c>
      <c r="B108" s="4" t="s">
        <v>25</v>
      </c>
      <c r="C108" s="4" t="s">
        <v>167</v>
      </c>
      <c r="D108" s="4" t="s">
        <v>640</v>
      </c>
      <c r="E108" s="4"/>
      <c r="F108" s="4" t="s">
        <v>411</v>
      </c>
      <c r="G108" s="4" t="s">
        <v>412</v>
      </c>
      <c r="H108" s="4">
        <v>100</v>
      </c>
      <c r="I108" s="4" t="s">
        <v>414</v>
      </c>
      <c r="J108" s="4" t="s">
        <v>206</v>
      </c>
      <c r="K108" s="4" t="s">
        <v>650</v>
      </c>
      <c r="L108" s="4"/>
      <c r="M108" s="4" t="s">
        <v>608</v>
      </c>
      <c r="N108" s="4"/>
      <c r="O108" s="4"/>
      <c r="P108" s="4"/>
    </row>
    <row r="109" spans="1:16" x14ac:dyDescent="0.25">
      <c r="A109" s="4">
        <v>108</v>
      </c>
      <c r="B109" s="4" t="s">
        <v>25</v>
      </c>
      <c r="C109" s="4" t="s">
        <v>167</v>
      </c>
      <c r="D109" s="4" t="s">
        <v>651</v>
      </c>
      <c r="E109" s="4"/>
      <c r="F109" s="4" t="s">
        <v>411</v>
      </c>
      <c r="G109" s="4" t="s">
        <v>443</v>
      </c>
      <c r="H109" s="4">
        <v>30</v>
      </c>
      <c r="I109" s="4" t="s">
        <v>499</v>
      </c>
      <c r="J109" s="4" t="s">
        <v>172</v>
      </c>
      <c r="K109" s="4" t="s">
        <v>653</v>
      </c>
      <c r="L109" s="4"/>
      <c r="M109" s="4" t="s">
        <v>608</v>
      </c>
      <c r="N109" s="4"/>
      <c r="O109" s="4"/>
      <c r="P109" s="4"/>
    </row>
    <row r="110" spans="1:16" x14ac:dyDescent="0.25">
      <c r="A110" s="4">
        <v>109</v>
      </c>
      <c r="B110" s="4" t="s">
        <v>25</v>
      </c>
      <c r="C110" s="4" t="s">
        <v>167</v>
      </c>
      <c r="D110" s="4" t="s">
        <v>652</v>
      </c>
      <c r="E110" s="4"/>
      <c r="F110" s="4" t="s">
        <v>411</v>
      </c>
      <c r="G110" s="4" t="s">
        <v>443</v>
      </c>
      <c r="H110" s="4">
        <v>30</v>
      </c>
      <c r="I110" s="4" t="s">
        <v>499</v>
      </c>
      <c r="J110" s="4" t="s">
        <v>172</v>
      </c>
      <c r="K110" s="4" t="s">
        <v>654</v>
      </c>
      <c r="L110" s="4"/>
      <c r="M110" s="4" t="s">
        <v>608</v>
      </c>
      <c r="N110" s="4"/>
      <c r="O110" s="4"/>
      <c r="P110" s="4"/>
    </row>
    <row r="111" spans="1:16" ht="30" x14ac:dyDescent="0.25">
      <c r="A111" s="4">
        <v>110</v>
      </c>
      <c r="B111" s="4" t="s">
        <v>25</v>
      </c>
      <c r="C111" s="4" t="s">
        <v>167</v>
      </c>
      <c r="D111" s="4" t="s">
        <v>656</v>
      </c>
      <c r="E111" s="4"/>
      <c r="F111" s="4" t="s">
        <v>411</v>
      </c>
      <c r="G111" s="4" t="s">
        <v>439</v>
      </c>
      <c r="H111" s="4">
        <v>100</v>
      </c>
      <c r="I111" s="4" t="s">
        <v>414</v>
      </c>
      <c r="J111" s="4" t="s">
        <v>208</v>
      </c>
      <c r="K111" s="4" t="s">
        <v>657</v>
      </c>
      <c r="L111" s="4"/>
      <c r="M111" s="4" t="s">
        <v>655</v>
      </c>
      <c r="N111" s="4"/>
      <c r="O111" s="4"/>
      <c r="P111" s="4"/>
    </row>
    <row r="112" spans="1:16" ht="30" x14ac:dyDescent="0.25">
      <c r="A112" s="4">
        <v>111</v>
      </c>
      <c r="B112" s="4" t="s">
        <v>25</v>
      </c>
      <c r="C112" s="4" t="s">
        <v>167</v>
      </c>
      <c r="D112" s="4" t="s">
        <v>658</v>
      </c>
      <c r="E112" s="4"/>
      <c r="F112" s="4" t="s">
        <v>411</v>
      </c>
      <c r="G112" s="4" t="s">
        <v>416</v>
      </c>
      <c r="H112" s="4">
        <v>100</v>
      </c>
      <c r="I112" s="4" t="s">
        <v>440</v>
      </c>
      <c r="J112" s="4" t="s">
        <v>208</v>
      </c>
      <c r="K112" s="4" t="s">
        <v>659</v>
      </c>
      <c r="L112" s="4"/>
      <c r="M112" s="4" t="s">
        <v>655</v>
      </c>
      <c r="N112" s="4"/>
      <c r="O112" s="4"/>
      <c r="P112" s="4"/>
    </row>
    <row r="113" spans="1:16" ht="30" x14ac:dyDescent="0.25">
      <c r="A113" s="4">
        <v>112</v>
      </c>
      <c r="B113" s="4" t="s">
        <v>25</v>
      </c>
      <c r="C113" s="4" t="s">
        <v>167</v>
      </c>
      <c r="D113" s="4" t="s">
        <v>660</v>
      </c>
      <c r="E113" s="4"/>
      <c r="F113" s="4" t="s">
        <v>411</v>
      </c>
      <c r="G113" s="4" t="s">
        <v>416</v>
      </c>
      <c r="H113" s="4">
        <v>50</v>
      </c>
      <c r="I113" s="4" t="s">
        <v>589</v>
      </c>
      <c r="J113" s="4" t="s">
        <v>208</v>
      </c>
      <c r="K113" s="4" t="s">
        <v>661</v>
      </c>
      <c r="L113" s="4"/>
      <c r="M113" s="4" t="s">
        <v>655</v>
      </c>
      <c r="N113" s="4"/>
      <c r="O113" s="4"/>
      <c r="P113" s="4"/>
    </row>
    <row r="114" spans="1:16" ht="30" x14ac:dyDescent="0.25">
      <c r="A114" s="4">
        <v>113</v>
      </c>
      <c r="B114" s="4" t="s">
        <v>25</v>
      </c>
      <c r="C114" s="4" t="s">
        <v>167</v>
      </c>
      <c r="D114" s="4" t="s">
        <v>662</v>
      </c>
      <c r="E114" s="4"/>
      <c r="F114" s="4" t="s">
        <v>411</v>
      </c>
      <c r="G114" s="4" t="s">
        <v>443</v>
      </c>
      <c r="H114" s="4">
        <v>50</v>
      </c>
      <c r="I114" s="4" t="s">
        <v>589</v>
      </c>
      <c r="J114" s="4" t="s">
        <v>208</v>
      </c>
      <c r="K114" s="4" t="s">
        <v>664</v>
      </c>
      <c r="L114" s="4"/>
      <c r="M114" s="4" t="s">
        <v>655</v>
      </c>
      <c r="N114" s="4"/>
      <c r="O114" s="4"/>
      <c r="P114" s="4"/>
    </row>
    <row r="115" spans="1:16" x14ac:dyDescent="0.25">
      <c r="A115" s="4">
        <v>114</v>
      </c>
      <c r="B115" s="4" t="s">
        <v>25</v>
      </c>
      <c r="C115" s="4" t="s">
        <v>167</v>
      </c>
      <c r="D115" s="4" t="s">
        <v>663</v>
      </c>
      <c r="E115" s="4"/>
      <c r="F115" s="4" t="s">
        <v>411</v>
      </c>
      <c r="G115" s="4" t="s">
        <v>443</v>
      </c>
      <c r="H115" s="4">
        <v>30</v>
      </c>
      <c r="I115" s="4" t="s">
        <v>499</v>
      </c>
      <c r="J115" s="4" t="s">
        <v>172</v>
      </c>
      <c r="K115" s="4" t="s">
        <v>665</v>
      </c>
      <c r="L115" s="4"/>
      <c r="M115" s="4" t="s">
        <v>655</v>
      </c>
      <c r="N115" s="4"/>
      <c r="O115" s="4"/>
      <c r="P115" s="4"/>
    </row>
    <row r="116" spans="1:16" x14ac:dyDescent="0.25">
      <c r="A116" s="4">
        <v>115</v>
      </c>
      <c r="B116" s="4" t="s">
        <v>25</v>
      </c>
      <c r="C116" s="4" t="s">
        <v>167</v>
      </c>
      <c r="D116" s="4" t="s">
        <v>688</v>
      </c>
      <c r="E116" s="4"/>
      <c r="F116" s="4" t="s">
        <v>411</v>
      </c>
      <c r="G116" s="4" t="s">
        <v>443</v>
      </c>
      <c r="H116" s="4">
        <v>100</v>
      </c>
      <c r="I116" s="4" t="s">
        <v>440</v>
      </c>
      <c r="J116" s="4" t="s">
        <v>208</v>
      </c>
      <c r="K116" s="4" t="s">
        <v>666</v>
      </c>
      <c r="L116" s="4"/>
      <c r="M116" s="4" t="s">
        <v>655</v>
      </c>
      <c r="N116" s="4"/>
      <c r="O116" s="4"/>
      <c r="P116" s="4"/>
    </row>
    <row r="117" spans="1:16" ht="30" x14ac:dyDescent="0.25">
      <c r="A117" s="4">
        <v>116</v>
      </c>
      <c r="B117" s="4" t="s">
        <v>25</v>
      </c>
      <c r="C117" s="4" t="s">
        <v>167</v>
      </c>
      <c r="D117" s="4" t="s">
        <v>689</v>
      </c>
      <c r="E117" s="4"/>
      <c r="F117" s="4" t="s">
        <v>411</v>
      </c>
      <c r="G117" s="4" t="s">
        <v>443</v>
      </c>
      <c r="H117" s="4">
        <v>100</v>
      </c>
      <c r="I117" s="4" t="s">
        <v>440</v>
      </c>
      <c r="J117" s="4" t="s">
        <v>208</v>
      </c>
      <c r="K117" s="4" t="s">
        <v>667</v>
      </c>
      <c r="L117" s="4"/>
      <c r="M117" s="4" t="s">
        <v>655</v>
      </c>
      <c r="N117" s="4"/>
      <c r="O117" s="4"/>
      <c r="P117" s="4"/>
    </row>
    <row r="118" spans="1:16" x14ac:dyDescent="0.25">
      <c r="A118" s="4">
        <v>117</v>
      </c>
      <c r="B118" s="4" t="s">
        <v>25</v>
      </c>
      <c r="C118" s="4" t="s">
        <v>167</v>
      </c>
      <c r="D118" s="4" t="s">
        <v>690</v>
      </c>
      <c r="E118" s="4"/>
      <c r="F118" s="4" t="s">
        <v>411</v>
      </c>
      <c r="G118" s="4" t="s">
        <v>443</v>
      </c>
      <c r="H118" s="4">
        <v>100</v>
      </c>
      <c r="I118" s="4" t="s">
        <v>440</v>
      </c>
      <c r="J118" s="4" t="s">
        <v>208</v>
      </c>
      <c r="K118" s="4" t="s">
        <v>668</v>
      </c>
      <c r="L118" s="4"/>
      <c r="M118" s="4" t="s">
        <v>655</v>
      </c>
      <c r="N118" s="4"/>
      <c r="O118" s="4"/>
      <c r="P118" s="4"/>
    </row>
    <row r="119" spans="1:16" ht="30" x14ac:dyDescent="0.25">
      <c r="A119" s="4">
        <v>118</v>
      </c>
      <c r="B119" s="4" t="s">
        <v>25</v>
      </c>
      <c r="C119" s="4" t="s">
        <v>167</v>
      </c>
      <c r="D119" s="4" t="s">
        <v>691</v>
      </c>
      <c r="E119" s="4"/>
      <c r="F119" s="4" t="s">
        <v>411</v>
      </c>
      <c r="G119" s="4" t="s">
        <v>443</v>
      </c>
      <c r="H119" s="4">
        <v>100</v>
      </c>
      <c r="I119" s="4" t="s">
        <v>440</v>
      </c>
      <c r="J119" s="4" t="s">
        <v>208</v>
      </c>
      <c r="K119" s="4" t="s">
        <v>669</v>
      </c>
      <c r="L119" s="4"/>
      <c r="M119" s="4" t="s">
        <v>655</v>
      </c>
      <c r="N119" s="4"/>
      <c r="O119" s="4"/>
      <c r="P119" s="4"/>
    </row>
    <row r="120" spans="1:16" x14ac:dyDescent="0.25">
      <c r="A120" s="4">
        <v>119</v>
      </c>
      <c r="B120" s="4" t="s">
        <v>25</v>
      </c>
      <c r="C120" s="4" t="s">
        <v>167</v>
      </c>
      <c r="D120" s="4" t="s">
        <v>692</v>
      </c>
      <c r="E120" s="4"/>
      <c r="F120" s="4" t="s">
        <v>411</v>
      </c>
      <c r="G120" s="4" t="s">
        <v>443</v>
      </c>
      <c r="H120" s="4">
        <v>100</v>
      </c>
      <c r="I120" s="4" t="s">
        <v>440</v>
      </c>
      <c r="J120" s="4" t="s">
        <v>208</v>
      </c>
      <c r="K120" s="4" t="s">
        <v>670</v>
      </c>
      <c r="L120" s="4"/>
      <c r="M120" s="4" t="s">
        <v>655</v>
      </c>
      <c r="N120" s="4"/>
      <c r="O120" s="4"/>
      <c r="P120" s="4"/>
    </row>
    <row r="121" spans="1:16" ht="30" x14ac:dyDescent="0.25">
      <c r="A121" s="4">
        <v>120</v>
      </c>
      <c r="B121" s="4" t="s">
        <v>25</v>
      </c>
      <c r="C121" s="4" t="s">
        <v>167</v>
      </c>
      <c r="D121" s="4" t="s">
        <v>693</v>
      </c>
      <c r="E121" s="4"/>
      <c r="F121" s="4" t="s">
        <v>411</v>
      </c>
      <c r="G121" s="4" t="s">
        <v>443</v>
      </c>
      <c r="H121" s="4">
        <v>100</v>
      </c>
      <c r="I121" s="4" t="s">
        <v>440</v>
      </c>
      <c r="J121" s="4" t="s">
        <v>208</v>
      </c>
      <c r="K121" s="4" t="s">
        <v>671</v>
      </c>
      <c r="L121" s="4"/>
      <c r="M121" s="4" t="s">
        <v>655</v>
      </c>
      <c r="N121" s="4"/>
      <c r="O121" s="4"/>
      <c r="P121" s="4"/>
    </row>
    <row r="122" spans="1:16" x14ac:dyDescent="0.25">
      <c r="A122" s="4">
        <v>121</v>
      </c>
      <c r="B122" s="4" t="s">
        <v>25</v>
      </c>
      <c r="C122" s="4" t="s">
        <v>167</v>
      </c>
      <c r="D122" s="4" t="s">
        <v>694</v>
      </c>
      <c r="E122" s="4"/>
      <c r="F122" s="4" t="s">
        <v>411</v>
      </c>
      <c r="G122" s="4" t="s">
        <v>443</v>
      </c>
      <c r="H122" s="4">
        <v>100</v>
      </c>
      <c r="I122" s="4" t="s">
        <v>440</v>
      </c>
      <c r="J122" s="4" t="s">
        <v>208</v>
      </c>
      <c r="K122" s="4" t="s">
        <v>672</v>
      </c>
      <c r="L122" s="4"/>
      <c r="M122" s="4" t="s">
        <v>655</v>
      </c>
      <c r="N122" s="4"/>
      <c r="O122" s="4"/>
      <c r="P122" s="4"/>
    </row>
    <row r="123" spans="1:16" ht="30" x14ac:dyDescent="0.25">
      <c r="A123" s="4">
        <v>122</v>
      </c>
      <c r="B123" s="4" t="s">
        <v>25</v>
      </c>
      <c r="C123" s="4" t="s">
        <v>167</v>
      </c>
      <c r="D123" s="4" t="s">
        <v>695</v>
      </c>
      <c r="E123" s="4"/>
      <c r="F123" s="4" t="s">
        <v>411</v>
      </c>
      <c r="G123" s="4" t="s">
        <v>443</v>
      </c>
      <c r="H123" s="4">
        <v>100</v>
      </c>
      <c r="I123" s="4" t="s">
        <v>440</v>
      </c>
      <c r="J123" s="4" t="s">
        <v>208</v>
      </c>
      <c r="K123" s="4" t="s">
        <v>673</v>
      </c>
      <c r="L123" s="4"/>
      <c r="M123" s="4" t="s">
        <v>655</v>
      </c>
      <c r="N123" s="4"/>
      <c r="O123" s="4"/>
      <c r="P123" s="4"/>
    </row>
    <row r="124" spans="1:16" ht="30" x14ac:dyDescent="0.25">
      <c r="A124" s="4">
        <v>123</v>
      </c>
      <c r="B124" s="4" t="s">
        <v>25</v>
      </c>
      <c r="C124" s="4" t="s">
        <v>167</v>
      </c>
      <c r="D124" s="4" t="s">
        <v>674</v>
      </c>
      <c r="E124" s="4"/>
      <c r="F124" s="4" t="s">
        <v>411</v>
      </c>
      <c r="G124" s="4" t="s">
        <v>443</v>
      </c>
      <c r="H124" s="4">
        <v>50</v>
      </c>
      <c r="I124" s="4" t="s">
        <v>589</v>
      </c>
      <c r="J124" s="4" t="s">
        <v>208</v>
      </c>
      <c r="K124" s="4" t="s">
        <v>680</v>
      </c>
      <c r="L124" s="4"/>
      <c r="M124" s="4" t="s">
        <v>655</v>
      </c>
      <c r="N124" s="4"/>
      <c r="O124" s="4"/>
      <c r="P124" s="4"/>
    </row>
    <row r="125" spans="1:16" ht="30" x14ac:dyDescent="0.25">
      <c r="A125" s="4">
        <v>124</v>
      </c>
      <c r="B125" s="4" t="s">
        <v>25</v>
      </c>
      <c r="C125" s="4" t="s">
        <v>167</v>
      </c>
      <c r="D125" s="4" t="s">
        <v>677</v>
      </c>
      <c r="E125" s="4"/>
      <c r="F125" s="4" t="s">
        <v>411</v>
      </c>
      <c r="G125" s="4" t="s">
        <v>443</v>
      </c>
      <c r="H125" s="4">
        <v>50</v>
      </c>
      <c r="I125" s="4" t="s">
        <v>589</v>
      </c>
      <c r="J125" s="4" t="s">
        <v>208</v>
      </c>
      <c r="K125" s="4" t="s">
        <v>681</v>
      </c>
      <c r="L125" s="4"/>
      <c r="M125" s="4" t="s">
        <v>655</v>
      </c>
      <c r="N125" s="4"/>
      <c r="O125" s="4"/>
      <c r="P125" s="4"/>
    </row>
    <row r="126" spans="1:16" ht="30" x14ac:dyDescent="0.25">
      <c r="A126" s="4">
        <v>125</v>
      </c>
      <c r="B126" s="4" t="s">
        <v>25</v>
      </c>
      <c r="C126" s="4" t="s">
        <v>167</v>
      </c>
      <c r="D126" s="4" t="s">
        <v>678</v>
      </c>
      <c r="E126" s="4"/>
      <c r="F126" s="4" t="s">
        <v>411</v>
      </c>
      <c r="G126" s="4" t="s">
        <v>443</v>
      </c>
      <c r="H126" s="4">
        <v>50</v>
      </c>
      <c r="I126" s="4" t="s">
        <v>499</v>
      </c>
      <c r="J126" s="4" t="s">
        <v>208</v>
      </c>
      <c r="K126" s="4" t="s">
        <v>682</v>
      </c>
      <c r="L126" s="4"/>
      <c r="M126" s="4" t="s">
        <v>655</v>
      </c>
      <c r="N126" s="4"/>
      <c r="O126" s="4"/>
      <c r="P126" s="4"/>
    </row>
    <row r="127" spans="1:16" ht="30" x14ac:dyDescent="0.25">
      <c r="A127" s="4">
        <v>126</v>
      </c>
      <c r="B127" s="4" t="s">
        <v>25</v>
      </c>
      <c r="C127" s="4" t="s">
        <v>167</v>
      </c>
      <c r="D127" s="4" t="s">
        <v>675</v>
      </c>
      <c r="E127" s="4"/>
      <c r="F127" s="4" t="s">
        <v>411</v>
      </c>
      <c r="G127" s="4" t="s">
        <v>443</v>
      </c>
      <c r="H127" s="4">
        <v>50</v>
      </c>
      <c r="I127" s="4" t="s">
        <v>589</v>
      </c>
      <c r="J127" s="4" t="s">
        <v>208</v>
      </c>
      <c r="K127" s="4" t="s">
        <v>683</v>
      </c>
      <c r="L127" s="4"/>
      <c r="M127" s="4" t="s">
        <v>655</v>
      </c>
      <c r="N127" s="4"/>
      <c r="O127" s="4"/>
      <c r="P127" s="4"/>
    </row>
    <row r="128" spans="1:16" ht="30" x14ac:dyDescent="0.25">
      <c r="A128" s="4">
        <v>127</v>
      </c>
      <c r="B128" s="4" t="s">
        <v>25</v>
      </c>
      <c r="C128" s="4" t="s">
        <v>167</v>
      </c>
      <c r="D128" s="4" t="s">
        <v>676</v>
      </c>
      <c r="E128" s="4"/>
      <c r="F128" s="4" t="s">
        <v>411</v>
      </c>
      <c r="G128" s="4" t="s">
        <v>443</v>
      </c>
      <c r="H128" s="4">
        <v>50</v>
      </c>
      <c r="I128" s="4" t="s">
        <v>589</v>
      </c>
      <c r="J128" s="4" t="s">
        <v>208</v>
      </c>
      <c r="K128" s="4" t="s">
        <v>684</v>
      </c>
      <c r="L128" s="4"/>
      <c r="M128" s="4" t="s">
        <v>655</v>
      </c>
      <c r="N128" s="4"/>
      <c r="O128" s="4"/>
      <c r="P128" s="4"/>
    </row>
    <row r="129" spans="1:16" ht="30" x14ac:dyDescent="0.25">
      <c r="A129" s="4">
        <v>128</v>
      </c>
      <c r="B129" s="4" t="s">
        <v>25</v>
      </c>
      <c r="C129" s="4" t="s">
        <v>167</v>
      </c>
      <c r="D129" s="4" t="s">
        <v>679</v>
      </c>
      <c r="E129" s="4"/>
      <c r="F129" s="4" t="s">
        <v>411</v>
      </c>
      <c r="G129" s="4" t="s">
        <v>443</v>
      </c>
      <c r="H129" s="4">
        <v>50</v>
      </c>
      <c r="I129" s="4" t="s">
        <v>499</v>
      </c>
      <c r="J129" s="4" t="s">
        <v>208</v>
      </c>
      <c r="K129" s="4" t="s">
        <v>685</v>
      </c>
      <c r="L129" s="4"/>
      <c r="M129" s="4" t="s">
        <v>655</v>
      </c>
      <c r="N129" s="4"/>
      <c r="O129" s="4"/>
      <c r="P129" s="4"/>
    </row>
    <row r="130" spans="1:16" ht="30" x14ac:dyDescent="0.25">
      <c r="A130" s="4">
        <v>129</v>
      </c>
      <c r="B130" s="4" t="s">
        <v>25</v>
      </c>
      <c r="C130" s="4" t="s">
        <v>167</v>
      </c>
      <c r="D130" s="4" t="s">
        <v>686</v>
      </c>
      <c r="E130" s="4"/>
      <c r="F130" s="4" t="s">
        <v>411</v>
      </c>
      <c r="G130" s="4" t="s">
        <v>687</v>
      </c>
      <c r="H130" s="4">
        <v>50</v>
      </c>
      <c r="I130" s="4" t="s">
        <v>589</v>
      </c>
      <c r="J130" s="4" t="s">
        <v>172</v>
      </c>
      <c r="K130" s="4" t="s">
        <v>699</v>
      </c>
      <c r="L130" s="4"/>
      <c r="M130" s="4" t="s">
        <v>655</v>
      </c>
      <c r="N130" s="4"/>
      <c r="O130" s="4"/>
      <c r="P130" s="4"/>
    </row>
    <row r="131" spans="1:16" ht="30" x14ac:dyDescent="0.25">
      <c r="A131" s="4">
        <v>130</v>
      </c>
      <c r="B131" s="4" t="s">
        <v>25</v>
      </c>
      <c r="C131" s="4" t="s">
        <v>167</v>
      </c>
      <c r="D131" s="4" t="s">
        <v>696</v>
      </c>
      <c r="E131" s="4"/>
      <c r="F131" s="4" t="s">
        <v>411</v>
      </c>
      <c r="G131" s="4" t="s">
        <v>443</v>
      </c>
      <c r="H131" s="4">
        <v>50</v>
      </c>
      <c r="I131" s="4" t="s">
        <v>589</v>
      </c>
      <c r="J131" s="4" t="s">
        <v>208</v>
      </c>
      <c r="K131" s="4" t="s">
        <v>700</v>
      </c>
      <c r="L131" s="4"/>
      <c r="M131" s="4" t="s">
        <v>655</v>
      </c>
      <c r="N131" s="4"/>
      <c r="O131" s="4"/>
      <c r="P131" s="4"/>
    </row>
    <row r="132" spans="1:16" ht="30" x14ac:dyDescent="0.25">
      <c r="A132" s="4">
        <v>131</v>
      </c>
      <c r="B132" s="4" t="s">
        <v>25</v>
      </c>
      <c r="C132" s="4" t="s">
        <v>167</v>
      </c>
      <c r="D132" s="4" t="s">
        <v>697</v>
      </c>
      <c r="E132" s="4"/>
      <c r="F132" s="4" t="s">
        <v>411</v>
      </c>
      <c r="G132" s="4" t="s">
        <v>443</v>
      </c>
      <c r="H132" s="4">
        <v>50</v>
      </c>
      <c r="I132" s="4" t="s">
        <v>589</v>
      </c>
      <c r="J132" s="4" t="s">
        <v>208</v>
      </c>
      <c r="K132" s="4" t="s">
        <v>701</v>
      </c>
      <c r="L132" s="4"/>
      <c r="M132" s="4" t="s">
        <v>655</v>
      </c>
      <c r="N132" s="4"/>
      <c r="O132" s="4"/>
      <c r="P132" s="4"/>
    </row>
    <row r="133" spans="1:16" x14ac:dyDescent="0.25">
      <c r="A133" s="4">
        <v>132</v>
      </c>
      <c r="B133" s="4" t="s">
        <v>25</v>
      </c>
      <c r="C133" s="4" t="s">
        <v>167</v>
      </c>
      <c r="D133" s="4" t="s">
        <v>698</v>
      </c>
      <c r="E133" s="4"/>
      <c r="F133" s="4" t="s">
        <v>411</v>
      </c>
      <c r="G133" s="4" t="s">
        <v>443</v>
      </c>
      <c r="H133" s="4">
        <v>30</v>
      </c>
      <c r="I133" s="4" t="s">
        <v>499</v>
      </c>
      <c r="J133" s="4" t="s">
        <v>172</v>
      </c>
      <c r="K133" s="4" t="s">
        <v>702</v>
      </c>
      <c r="L133" s="4"/>
      <c r="M133" s="4" t="s">
        <v>655</v>
      </c>
      <c r="N133" s="4"/>
      <c r="O133" s="4"/>
      <c r="P133" s="4"/>
    </row>
    <row r="134" spans="1:16" ht="30" x14ac:dyDescent="0.25">
      <c r="A134" s="4">
        <v>133</v>
      </c>
      <c r="B134" s="4" t="s">
        <v>25</v>
      </c>
      <c r="C134" s="4" t="s">
        <v>167</v>
      </c>
      <c r="D134" s="4" t="s">
        <v>703</v>
      </c>
      <c r="E134" s="4"/>
      <c r="F134" s="4" t="s">
        <v>411</v>
      </c>
      <c r="G134" s="4" t="s">
        <v>443</v>
      </c>
      <c r="H134" s="4">
        <v>50</v>
      </c>
      <c r="I134" s="4" t="s">
        <v>589</v>
      </c>
      <c r="J134" s="4" t="s">
        <v>208</v>
      </c>
      <c r="K134" s="4" t="s">
        <v>706</v>
      </c>
      <c r="L134" s="4"/>
      <c r="M134" s="4" t="s">
        <v>655</v>
      </c>
      <c r="N134" s="4"/>
      <c r="O134" s="4"/>
      <c r="P134" s="4"/>
    </row>
    <row r="135" spans="1:16" ht="30" x14ac:dyDescent="0.25">
      <c r="A135" s="4">
        <v>134</v>
      </c>
      <c r="B135" s="4" t="s">
        <v>25</v>
      </c>
      <c r="C135" s="4" t="s">
        <v>167</v>
      </c>
      <c r="D135" s="4" t="s">
        <v>704</v>
      </c>
      <c r="E135" s="4"/>
      <c r="F135" s="4" t="s">
        <v>411</v>
      </c>
      <c r="G135" s="4" t="s">
        <v>416</v>
      </c>
      <c r="H135" s="4">
        <v>50</v>
      </c>
      <c r="I135" s="4" t="s">
        <v>499</v>
      </c>
      <c r="J135" s="4" t="s">
        <v>208</v>
      </c>
      <c r="K135" s="4" t="s">
        <v>707</v>
      </c>
      <c r="L135" s="4"/>
      <c r="M135" s="4" t="s">
        <v>655</v>
      </c>
      <c r="N135" s="4"/>
      <c r="O135" s="4"/>
      <c r="P135" s="4"/>
    </row>
    <row r="136" spans="1:16" ht="30" x14ac:dyDescent="0.25">
      <c r="A136" s="4">
        <v>135</v>
      </c>
      <c r="B136" s="4" t="s">
        <v>25</v>
      </c>
      <c r="C136" s="4" t="s">
        <v>167</v>
      </c>
      <c r="D136" s="4" t="s">
        <v>705</v>
      </c>
      <c r="E136" s="4"/>
      <c r="F136" s="4" t="s">
        <v>411</v>
      </c>
      <c r="G136" s="4" t="s">
        <v>416</v>
      </c>
      <c r="H136" s="4">
        <v>50</v>
      </c>
      <c r="I136" s="4" t="s">
        <v>499</v>
      </c>
      <c r="J136" s="4" t="s">
        <v>208</v>
      </c>
      <c r="K136" s="4" t="s">
        <v>708</v>
      </c>
      <c r="L136" s="4"/>
      <c r="M136" s="4" t="s">
        <v>655</v>
      </c>
      <c r="N136" s="4"/>
      <c r="O136" s="4"/>
      <c r="P136" s="4"/>
    </row>
    <row r="137" spans="1:16" ht="30" x14ac:dyDescent="0.25">
      <c r="A137" s="4">
        <v>136</v>
      </c>
      <c r="B137" s="4" t="s">
        <v>25</v>
      </c>
      <c r="C137" s="4" t="s">
        <v>167</v>
      </c>
      <c r="D137" s="4" t="s">
        <v>709</v>
      </c>
      <c r="E137" s="4"/>
      <c r="F137" s="4" t="s">
        <v>411</v>
      </c>
      <c r="G137" s="4" t="s">
        <v>416</v>
      </c>
      <c r="H137" s="4">
        <v>50</v>
      </c>
      <c r="I137" s="4" t="s">
        <v>712</v>
      </c>
      <c r="J137" s="4" t="s">
        <v>208</v>
      </c>
      <c r="K137" s="4" t="s">
        <v>713</v>
      </c>
      <c r="L137" s="4"/>
      <c r="M137" s="4" t="s">
        <v>655</v>
      </c>
      <c r="N137" s="4"/>
      <c r="O137" s="4"/>
      <c r="P137" s="4"/>
    </row>
    <row r="138" spans="1:16" ht="30" x14ac:dyDescent="0.25">
      <c r="A138" s="4">
        <v>137</v>
      </c>
      <c r="B138" s="4" t="s">
        <v>25</v>
      </c>
      <c r="C138" s="4" t="s">
        <v>167</v>
      </c>
      <c r="D138" s="4" t="s">
        <v>710</v>
      </c>
      <c r="E138" s="4"/>
      <c r="F138" s="4" t="s">
        <v>411</v>
      </c>
      <c r="G138" s="4" t="s">
        <v>416</v>
      </c>
      <c r="H138" s="4">
        <v>50</v>
      </c>
      <c r="I138" s="4" t="s">
        <v>712</v>
      </c>
      <c r="J138" s="4" t="s">
        <v>208</v>
      </c>
      <c r="K138" s="4" t="s">
        <v>714</v>
      </c>
      <c r="L138" s="4"/>
      <c r="M138" s="4" t="s">
        <v>655</v>
      </c>
      <c r="N138" s="4"/>
      <c r="O138" s="4"/>
      <c r="P138" s="4"/>
    </row>
    <row r="139" spans="1:16" ht="30" x14ac:dyDescent="0.25">
      <c r="A139" s="4">
        <v>138</v>
      </c>
      <c r="B139" s="4" t="s">
        <v>25</v>
      </c>
      <c r="C139" s="4" t="s">
        <v>167</v>
      </c>
      <c r="D139" s="4" t="s">
        <v>711</v>
      </c>
      <c r="E139" s="4"/>
      <c r="F139" s="4" t="s">
        <v>411</v>
      </c>
      <c r="G139" s="4" t="s">
        <v>443</v>
      </c>
      <c r="H139" s="4">
        <v>100</v>
      </c>
      <c r="I139" s="4" t="s">
        <v>440</v>
      </c>
      <c r="J139" s="4" t="s">
        <v>208</v>
      </c>
      <c r="K139" s="4" t="s">
        <v>715</v>
      </c>
      <c r="L139" s="4"/>
      <c r="M139" s="4" t="s">
        <v>655</v>
      </c>
      <c r="N139" s="4"/>
      <c r="O139" s="4"/>
      <c r="P139" s="4"/>
    </row>
    <row r="140" spans="1:16" x14ac:dyDescent="0.25">
      <c r="A140" s="4">
        <v>139</v>
      </c>
      <c r="B140" s="4" t="s">
        <v>25</v>
      </c>
      <c r="C140" s="4" t="s">
        <v>167</v>
      </c>
      <c r="D140" s="4" t="s">
        <v>716</v>
      </c>
      <c r="E140" s="4"/>
      <c r="F140" s="4" t="s">
        <v>411</v>
      </c>
      <c r="G140" s="4" t="s">
        <v>443</v>
      </c>
      <c r="H140" s="4">
        <v>30</v>
      </c>
      <c r="I140" s="4" t="s">
        <v>499</v>
      </c>
      <c r="J140" s="4" t="s">
        <v>172</v>
      </c>
      <c r="K140" s="4" t="s">
        <v>717</v>
      </c>
      <c r="L140" s="4"/>
      <c r="M140" s="4" t="s">
        <v>718</v>
      </c>
      <c r="N140" s="4"/>
      <c r="O140" s="4"/>
      <c r="P140" s="4"/>
    </row>
    <row r="141" spans="1:16" ht="30" x14ac:dyDescent="0.25">
      <c r="A141" s="4">
        <v>140</v>
      </c>
      <c r="B141" s="4" t="s">
        <v>25</v>
      </c>
      <c r="C141" s="4" t="s">
        <v>167</v>
      </c>
      <c r="D141" s="4" t="s">
        <v>719</v>
      </c>
      <c r="E141" s="4"/>
      <c r="F141" s="4" t="s">
        <v>411</v>
      </c>
      <c r="G141" s="4" t="s">
        <v>443</v>
      </c>
      <c r="H141" s="4">
        <v>100</v>
      </c>
      <c r="I141" s="4" t="s">
        <v>440</v>
      </c>
      <c r="J141" s="4" t="s">
        <v>172</v>
      </c>
      <c r="K141" s="4" t="s">
        <v>720</v>
      </c>
      <c r="L141" s="4"/>
      <c r="M141" s="4" t="s">
        <v>718</v>
      </c>
      <c r="N141" s="4"/>
      <c r="O141" s="4"/>
      <c r="P141" s="4"/>
    </row>
    <row r="142" spans="1:16" ht="30" x14ac:dyDescent="0.25">
      <c r="A142" s="4">
        <v>141</v>
      </c>
      <c r="B142" s="4" t="s">
        <v>25</v>
      </c>
      <c r="C142" s="4" t="s">
        <v>167</v>
      </c>
      <c r="D142" s="4" t="s">
        <v>723</v>
      </c>
      <c r="E142" s="4"/>
      <c r="F142" s="4" t="s">
        <v>411</v>
      </c>
      <c r="G142" s="4" t="s">
        <v>443</v>
      </c>
      <c r="H142" s="4">
        <v>30</v>
      </c>
      <c r="I142" s="4" t="s">
        <v>499</v>
      </c>
      <c r="J142" s="4" t="s">
        <v>172</v>
      </c>
      <c r="K142" s="4" t="s">
        <v>721</v>
      </c>
      <c r="L142" s="4"/>
      <c r="M142" s="4" t="s">
        <v>718</v>
      </c>
      <c r="N142" s="4"/>
      <c r="O142" s="4"/>
      <c r="P142" s="4"/>
    </row>
    <row r="143" spans="1:16" x14ac:dyDescent="0.25">
      <c r="A143" s="4">
        <v>142</v>
      </c>
      <c r="B143" s="4" t="s">
        <v>25</v>
      </c>
      <c r="C143" s="4" t="s">
        <v>167</v>
      </c>
      <c r="D143" s="4" t="s">
        <v>722</v>
      </c>
      <c r="E143" s="4"/>
      <c r="F143" s="4" t="s">
        <v>411</v>
      </c>
      <c r="G143" s="4" t="s">
        <v>443</v>
      </c>
      <c r="H143" s="4">
        <v>30</v>
      </c>
      <c r="I143" s="4" t="s">
        <v>499</v>
      </c>
      <c r="J143" s="4" t="s">
        <v>172</v>
      </c>
      <c r="K143" s="4" t="s">
        <v>724</v>
      </c>
      <c r="L143" s="4"/>
      <c r="M143" s="4" t="s">
        <v>718</v>
      </c>
      <c r="N143" s="4"/>
      <c r="O143" s="4"/>
      <c r="P143" s="4"/>
    </row>
    <row r="144" spans="1:16" x14ac:dyDescent="0.25">
      <c r="A144" s="4">
        <v>143</v>
      </c>
      <c r="B144" s="4" t="s">
        <v>25</v>
      </c>
      <c r="C144" s="4" t="s">
        <v>167</v>
      </c>
      <c r="D144" s="4" t="s">
        <v>725</v>
      </c>
      <c r="E144" s="4"/>
      <c r="F144" s="4" t="s">
        <v>411</v>
      </c>
      <c r="G144" s="4" t="s">
        <v>443</v>
      </c>
      <c r="H144" s="4">
        <v>30</v>
      </c>
      <c r="I144" s="4" t="s">
        <v>499</v>
      </c>
      <c r="J144" s="4" t="s">
        <v>172</v>
      </c>
      <c r="K144" s="4" t="s">
        <v>726</v>
      </c>
      <c r="L144" s="4"/>
      <c r="M144" s="4" t="s">
        <v>718</v>
      </c>
      <c r="N144" s="4"/>
      <c r="O144" s="4"/>
      <c r="P144" s="4"/>
    </row>
    <row r="145" spans="1:16" x14ac:dyDescent="0.25">
      <c r="A145" s="4">
        <v>144</v>
      </c>
      <c r="B145" s="4" t="s">
        <v>25</v>
      </c>
      <c r="C145" s="4" t="s">
        <v>167</v>
      </c>
      <c r="D145" s="4" t="s">
        <v>727</v>
      </c>
      <c r="E145" s="4"/>
      <c r="F145" s="4" t="s">
        <v>411</v>
      </c>
      <c r="G145" s="4" t="s">
        <v>443</v>
      </c>
      <c r="H145" s="4">
        <v>30</v>
      </c>
      <c r="I145" s="4" t="s">
        <v>499</v>
      </c>
      <c r="J145" s="4" t="s">
        <v>172</v>
      </c>
      <c r="K145" s="4" t="s">
        <v>728</v>
      </c>
      <c r="L145" s="4"/>
      <c r="M145" s="4" t="s">
        <v>718</v>
      </c>
      <c r="N145" s="4"/>
      <c r="O145" s="4"/>
      <c r="P145" s="4"/>
    </row>
    <row r="146" spans="1:16" ht="30" x14ac:dyDescent="0.25">
      <c r="A146" s="4">
        <v>145</v>
      </c>
      <c r="B146" s="4" t="s">
        <v>25</v>
      </c>
      <c r="C146" s="4" t="s">
        <v>167</v>
      </c>
      <c r="D146" s="4" t="s">
        <v>729</v>
      </c>
      <c r="E146" s="4"/>
      <c r="F146" s="4" t="s">
        <v>411</v>
      </c>
      <c r="G146" s="4" t="s">
        <v>443</v>
      </c>
      <c r="H146" s="4">
        <v>30</v>
      </c>
      <c r="I146" s="4" t="s">
        <v>499</v>
      </c>
      <c r="J146" s="4" t="s">
        <v>172</v>
      </c>
      <c r="K146" s="4" t="s">
        <v>730</v>
      </c>
      <c r="L146" s="4"/>
      <c r="M146" s="4" t="s">
        <v>718</v>
      </c>
      <c r="N146" s="4"/>
      <c r="O146" s="4"/>
      <c r="P146" s="4"/>
    </row>
    <row r="147" spans="1:16" ht="30" x14ac:dyDescent="0.25">
      <c r="A147" s="4">
        <v>146</v>
      </c>
      <c r="B147" s="4" t="s">
        <v>25</v>
      </c>
      <c r="C147" s="4" t="s">
        <v>167</v>
      </c>
      <c r="D147" s="4" t="s">
        <v>731</v>
      </c>
      <c r="E147" s="4"/>
      <c r="F147" s="4" t="s">
        <v>411</v>
      </c>
      <c r="G147" s="4" t="s">
        <v>443</v>
      </c>
      <c r="H147" s="4">
        <v>30</v>
      </c>
      <c r="I147" s="4" t="s">
        <v>499</v>
      </c>
      <c r="J147" s="4" t="s">
        <v>172</v>
      </c>
      <c r="K147" s="4" t="s">
        <v>732</v>
      </c>
      <c r="L147" s="4"/>
      <c r="M147" s="4" t="s">
        <v>718</v>
      </c>
      <c r="N147" s="4"/>
      <c r="O147" s="4"/>
      <c r="P147" s="4"/>
    </row>
    <row r="148" spans="1:16" x14ac:dyDescent="0.25">
      <c r="A148" s="4">
        <v>147</v>
      </c>
      <c r="B148" s="4" t="s">
        <v>25</v>
      </c>
      <c r="C148" s="4" t="s">
        <v>167</v>
      </c>
      <c r="D148" s="4" t="s">
        <v>733</v>
      </c>
      <c r="E148" s="4"/>
      <c r="F148" s="4" t="s">
        <v>411</v>
      </c>
      <c r="G148" s="4" t="s">
        <v>416</v>
      </c>
      <c r="H148" s="4">
        <v>100</v>
      </c>
      <c r="I148" s="4" t="s">
        <v>440</v>
      </c>
      <c r="J148" s="4" t="s">
        <v>208</v>
      </c>
      <c r="K148" s="4" t="s">
        <v>738</v>
      </c>
      <c r="L148" s="4"/>
      <c r="M148" s="4" t="s">
        <v>718</v>
      </c>
      <c r="N148" s="4"/>
      <c r="O148" s="4"/>
      <c r="P148" s="4"/>
    </row>
    <row r="149" spans="1:16" x14ac:dyDescent="0.25">
      <c r="A149" s="4">
        <v>148</v>
      </c>
      <c r="B149" s="4" t="s">
        <v>25</v>
      </c>
      <c r="C149" s="4" t="s">
        <v>167</v>
      </c>
      <c r="D149" s="4" t="s">
        <v>734</v>
      </c>
      <c r="E149" s="4"/>
      <c r="F149" s="4" t="s">
        <v>411</v>
      </c>
      <c r="G149" s="4" t="s">
        <v>443</v>
      </c>
      <c r="H149" s="4">
        <v>30</v>
      </c>
      <c r="I149" s="4" t="s">
        <v>499</v>
      </c>
      <c r="J149" s="4" t="s">
        <v>172</v>
      </c>
      <c r="K149" s="4" t="s">
        <v>739</v>
      </c>
      <c r="L149" s="4"/>
      <c r="M149" s="4" t="s">
        <v>718</v>
      </c>
      <c r="N149" s="4"/>
      <c r="O149" s="4"/>
      <c r="P149" s="4"/>
    </row>
    <row r="150" spans="1:16" x14ac:dyDescent="0.25">
      <c r="A150" s="4">
        <v>149</v>
      </c>
      <c r="B150" s="4" t="s">
        <v>25</v>
      </c>
      <c r="C150" s="4" t="s">
        <v>167</v>
      </c>
      <c r="D150" s="4" t="s">
        <v>736</v>
      </c>
      <c r="E150" s="4"/>
      <c r="F150" s="4" t="s">
        <v>411</v>
      </c>
      <c r="G150" s="4" t="s">
        <v>443</v>
      </c>
      <c r="H150" s="4">
        <v>50</v>
      </c>
      <c r="I150" s="4" t="s">
        <v>499</v>
      </c>
      <c r="J150" s="4" t="s">
        <v>172</v>
      </c>
      <c r="K150" s="4" t="s">
        <v>740</v>
      </c>
      <c r="L150" s="4"/>
      <c r="M150" s="4" t="s">
        <v>718</v>
      </c>
      <c r="N150" s="4"/>
      <c r="O150" s="4"/>
      <c r="P150" s="4"/>
    </row>
    <row r="151" spans="1:16" ht="30" x14ac:dyDescent="0.25">
      <c r="A151" s="4">
        <v>150</v>
      </c>
      <c r="B151" s="4" t="s">
        <v>25</v>
      </c>
      <c r="C151" s="4" t="s">
        <v>167</v>
      </c>
      <c r="D151" s="4" t="s">
        <v>735</v>
      </c>
      <c r="E151" s="4"/>
      <c r="F151" s="4" t="s">
        <v>411</v>
      </c>
      <c r="G151" s="4" t="s">
        <v>443</v>
      </c>
      <c r="H151" s="4">
        <v>50</v>
      </c>
      <c r="I151" s="4" t="s">
        <v>499</v>
      </c>
      <c r="J151" s="4" t="s">
        <v>172</v>
      </c>
      <c r="K151" s="4" t="s">
        <v>741</v>
      </c>
      <c r="L151" s="4"/>
      <c r="M151" s="4" t="s">
        <v>718</v>
      </c>
      <c r="N151" s="4"/>
      <c r="O151" s="4"/>
      <c r="P151" s="4"/>
    </row>
    <row r="152" spans="1:16" ht="30" x14ac:dyDescent="0.25">
      <c r="A152" s="4">
        <v>151</v>
      </c>
      <c r="B152" s="4" t="s">
        <v>25</v>
      </c>
      <c r="C152" s="4" t="s">
        <v>167</v>
      </c>
      <c r="D152" s="4" t="s">
        <v>737</v>
      </c>
      <c r="E152" s="4"/>
      <c r="F152" s="4" t="s">
        <v>411</v>
      </c>
      <c r="G152" s="4" t="s">
        <v>443</v>
      </c>
      <c r="H152" s="4">
        <v>50</v>
      </c>
      <c r="I152" s="4" t="s">
        <v>499</v>
      </c>
      <c r="J152" s="4" t="s">
        <v>172</v>
      </c>
      <c r="K152" s="4" t="s">
        <v>742</v>
      </c>
      <c r="L152" s="4"/>
      <c r="M152" s="4" t="s">
        <v>718</v>
      </c>
      <c r="N152" s="4"/>
      <c r="O152" s="4"/>
      <c r="P152" s="4"/>
    </row>
    <row r="153" spans="1:16" x14ac:dyDescent="0.25">
      <c r="A153" s="4">
        <v>152</v>
      </c>
      <c r="B153" s="4" t="s">
        <v>25</v>
      </c>
      <c r="C153" s="4" t="s">
        <v>167</v>
      </c>
      <c r="D153" s="4" t="s">
        <v>743</v>
      </c>
      <c r="E153" s="4"/>
      <c r="F153" s="4" t="s">
        <v>411</v>
      </c>
      <c r="G153" s="4" t="s">
        <v>443</v>
      </c>
      <c r="H153" s="4">
        <v>30</v>
      </c>
      <c r="I153" s="4" t="s">
        <v>499</v>
      </c>
      <c r="J153" s="4" t="s">
        <v>172</v>
      </c>
      <c r="K153" s="4" t="s">
        <v>744</v>
      </c>
      <c r="L153" s="4"/>
      <c r="M153" s="4" t="s">
        <v>718</v>
      </c>
      <c r="N153" s="4"/>
      <c r="O153" s="4"/>
      <c r="P153" s="4"/>
    </row>
    <row r="154" spans="1:16" x14ac:dyDescent="0.25">
      <c r="A154" s="4">
        <v>153</v>
      </c>
      <c r="B154" s="4" t="s">
        <v>25</v>
      </c>
      <c r="C154" s="4" t="s">
        <v>167</v>
      </c>
      <c r="D154" s="4" t="s">
        <v>745</v>
      </c>
      <c r="E154" s="4"/>
      <c r="F154" s="4" t="s">
        <v>411</v>
      </c>
      <c r="G154" s="5" t="s">
        <v>517</v>
      </c>
      <c r="H154" s="4">
        <v>100</v>
      </c>
      <c r="I154" s="4" t="s">
        <v>414</v>
      </c>
      <c r="J154" s="4" t="s">
        <v>206</v>
      </c>
      <c r="K154" s="4" t="s">
        <v>746</v>
      </c>
      <c r="L154" s="4"/>
      <c r="M154" s="4" t="s">
        <v>718</v>
      </c>
      <c r="N154" s="4"/>
      <c r="O154" s="4"/>
      <c r="P154" s="4"/>
    </row>
    <row r="155" spans="1:16" ht="30" x14ac:dyDescent="0.25">
      <c r="A155" s="4">
        <v>154</v>
      </c>
      <c r="B155" s="4" t="s">
        <v>25</v>
      </c>
      <c r="C155" s="4" t="s">
        <v>167</v>
      </c>
      <c r="D155" s="4" t="s">
        <v>747</v>
      </c>
      <c r="E155" s="4"/>
      <c r="F155" s="4" t="s">
        <v>411</v>
      </c>
      <c r="G155" s="4" t="s">
        <v>416</v>
      </c>
      <c r="H155" s="4">
        <v>100</v>
      </c>
      <c r="I155" s="4" t="s">
        <v>440</v>
      </c>
      <c r="J155" s="4" t="s">
        <v>206</v>
      </c>
      <c r="K155" s="4" t="s">
        <v>748</v>
      </c>
      <c r="L155" s="4"/>
      <c r="M155" s="4" t="s">
        <v>718</v>
      </c>
      <c r="N155" s="4"/>
      <c r="O155" s="4"/>
      <c r="P155" s="4"/>
    </row>
    <row r="156" spans="1:16" x14ac:dyDescent="0.25">
      <c r="A156" s="4">
        <v>155</v>
      </c>
      <c r="B156" s="4" t="s">
        <v>25</v>
      </c>
      <c r="C156" s="4" t="s">
        <v>167</v>
      </c>
      <c r="D156" s="4" t="s">
        <v>749</v>
      </c>
      <c r="E156" s="4"/>
      <c r="F156" s="4" t="s">
        <v>411</v>
      </c>
      <c r="G156" s="4" t="s">
        <v>416</v>
      </c>
      <c r="H156" s="4">
        <v>50</v>
      </c>
      <c r="I156" s="4" t="s">
        <v>589</v>
      </c>
      <c r="J156" s="4" t="s">
        <v>206</v>
      </c>
      <c r="K156" s="4" t="s">
        <v>751</v>
      </c>
      <c r="L156" s="4"/>
      <c r="M156" s="4" t="s">
        <v>718</v>
      </c>
      <c r="N156" s="4"/>
      <c r="O156" s="4"/>
      <c r="P156" s="4"/>
    </row>
    <row r="157" spans="1:16" x14ac:dyDescent="0.25">
      <c r="A157" s="4">
        <v>156</v>
      </c>
      <c r="B157" s="4" t="s">
        <v>25</v>
      </c>
      <c r="C157" s="4" t="s">
        <v>167</v>
      </c>
      <c r="D157" s="4" t="s">
        <v>750</v>
      </c>
      <c r="E157" s="4"/>
      <c r="F157" s="4" t="s">
        <v>411</v>
      </c>
      <c r="G157" s="4" t="s">
        <v>416</v>
      </c>
      <c r="H157" s="4">
        <v>50</v>
      </c>
      <c r="I157" s="4" t="s">
        <v>589</v>
      </c>
      <c r="J157" s="4" t="s">
        <v>206</v>
      </c>
      <c r="K157" s="4" t="s">
        <v>752</v>
      </c>
      <c r="L157" s="4"/>
      <c r="M157" s="4" t="s">
        <v>718</v>
      </c>
      <c r="N157" s="4"/>
      <c r="O157" s="4"/>
      <c r="P157" s="4"/>
    </row>
    <row r="158" spans="1:16" ht="30" x14ac:dyDescent="0.25">
      <c r="A158" s="4">
        <v>157</v>
      </c>
      <c r="B158" s="4" t="s">
        <v>25</v>
      </c>
      <c r="C158" s="4" t="s">
        <v>167</v>
      </c>
      <c r="D158" s="4" t="s">
        <v>753</v>
      </c>
      <c r="E158" s="4"/>
      <c r="F158" s="4" t="s">
        <v>411</v>
      </c>
      <c r="G158" s="4" t="s">
        <v>443</v>
      </c>
      <c r="H158" s="4">
        <v>30</v>
      </c>
      <c r="I158" s="4" t="s">
        <v>499</v>
      </c>
      <c r="J158" s="4" t="s">
        <v>172</v>
      </c>
      <c r="K158" s="4" t="s">
        <v>755</v>
      </c>
      <c r="L158" s="4"/>
      <c r="M158" s="4" t="s">
        <v>718</v>
      </c>
      <c r="N158" s="4"/>
      <c r="O158" s="4"/>
      <c r="P158" s="4"/>
    </row>
    <row r="159" spans="1:16" ht="30" x14ac:dyDescent="0.25">
      <c r="A159" s="4">
        <v>158</v>
      </c>
      <c r="B159" s="4" t="s">
        <v>25</v>
      </c>
      <c r="C159" s="4" t="s">
        <v>167</v>
      </c>
      <c r="D159" s="4" t="s">
        <v>754</v>
      </c>
      <c r="E159" s="4"/>
      <c r="F159" s="4" t="s">
        <v>411</v>
      </c>
      <c r="G159" s="4" t="s">
        <v>443</v>
      </c>
      <c r="H159" s="4">
        <v>30</v>
      </c>
      <c r="I159" s="4" t="s">
        <v>499</v>
      </c>
      <c r="J159" s="4" t="s">
        <v>172</v>
      </c>
      <c r="K159" s="4" t="s">
        <v>756</v>
      </c>
      <c r="L159" s="4"/>
      <c r="M159" s="4" t="s">
        <v>718</v>
      </c>
      <c r="N159" s="4"/>
      <c r="O159" s="4"/>
      <c r="P159" s="4"/>
    </row>
    <row r="160" spans="1:16" ht="30" x14ac:dyDescent="0.25">
      <c r="A160" s="4">
        <v>159</v>
      </c>
      <c r="B160" s="4" t="s">
        <v>25</v>
      </c>
      <c r="C160" s="4" t="s">
        <v>167</v>
      </c>
      <c r="D160" s="4" t="s">
        <v>760</v>
      </c>
      <c r="E160" s="4"/>
      <c r="F160" s="4" t="s">
        <v>411</v>
      </c>
      <c r="G160" s="4" t="s">
        <v>443</v>
      </c>
      <c r="H160" s="4">
        <v>100</v>
      </c>
      <c r="I160" s="4" t="s">
        <v>595</v>
      </c>
      <c r="J160" s="4" t="s">
        <v>206</v>
      </c>
      <c r="K160" s="4" t="s">
        <v>761</v>
      </c>
      <c r="L160" s="4"/>
      <c r="M160" s="4" t="s">
        <v>765</v>
      </c>
      <c r="N160" s="4"/>
      <c r="O160" s="4"/>
      <c r="P160" s="4"/>
    </row>
    <row r="161" spans="1:16" ht="30" x14ac:dyDescent="0.25">
      <c r="A161" s="4">
        <v>160</v>
      </c>
      <c r="B161" s="4" t="s">
        <v>25</v>
      </c>
      <c r="C161" s="4" t="s">
        <v>167</v>
      </c>
      <c r="D161" s="4" t="s">
        <v>762</v>
      </c>
      <c r="E161" s="4"/>
      <c r="F161" s="4" t="s">
        <v>411</v>
      </c>
      <c r="G161" s="4" t="s">
        <v>443</v>
      </c>
      <c r="H161" s="4">
        <v>100</v>
      </c>
      <c r="I161" s="4" t="s">
        <v>763</v>
      </c>
      <c r="J161" s="4" t="s">
        <v>206</v>
      </c>
      <c r="K161" s="4" t="s">
        <v>764</v>
      </c>
      <c r="L161" s="4"/>
      <c r="M161" s="4" t="s">
        <v>765</v>
      </c>
      <c r="N161" s="4"/>
      <c r="O161" s="4"/>
      <c r="P161" s="4"/>
    </row>
    <row r="162" spans="1:16" ht="30" x14ac:dyDescent="0.25">
      <c r="A162" s="4">
        <v>161</v>
      </c>
      <c r="B162" s="4" t="s">
        <v>25</v>
      </c>
      <c r="C162" s="4" t="s">
        <v>167</v>
      </c>
      <c r="D162" s="4" t="s">
        <v>766</v>
      </c>
      <c r="E162" s="4"/>
      <c r="F162" s="4" t="s">
        <v>411</v>
      </c>
      <c r="G162" s="4" t="s">
        <v>443</v>
      </c>
      <c r="H162" s="4">
        <v>50</v>
      </c>
      <c r="I162" s="4" t="s">
        <v>499</v>
      </c>
      <c r="J162" s="4" t="s">
        <v>172</v>
      </c>
      <c r="K162" s="4" t="s">
        <v>767</v>
      </c>
      <c r="L162" s="4"/>
      <c r="M162" s="4" t="s">
        <v>765</v>
      </c>
      <c r="N162" s="4"/>
      <c r="O162" s="4"/>
      <c r="P162" s="4"/>
    </row>
    <row r="163" spans="1:16" ht="30" x14ac:dyDescent="0.25">
      <c r="A163" s="4">
        <v>162</v>
      </c>
      <c r="B163" s="4" t="s">
        <v>25</v>
      </c>
      <c r="C163" s="4" t="s">
        <v>167</v>
      </c>
      <c r="D163" s="4" t="s">
        <v>768</v>
      </c>
      <c r="E163" s="4"/>
      <c r="F163" s="4" t="s">
        <v>411</v>
      </c>
      <c r="G163" s="4" t="s">
        <v>412</v>
      </c>
      <c r="H163" s="4">
        <v>50</v>
      </c>
      <c r="I163" s="4" t="s">
        <v>499</v>
      </c>
      <c r="J163" s="4" t="s">
        <v>172</v>
      </c>
      <c r="K163" s="4" t="s">
        <v>769</v>
      </c>
      <c r="L163" s="4"/>
      <c r="M163" s="4" t="s">
        <v>765</v>
      </c>
      <c r="N163" s="4"/>
      <c r="O163" s="4"/>
      <c r="P163" s="4"/>
    </row>
    <row r="164" spans="1:16" ht="30" x14ac:dyDescent="0.25">
      <c r="A164" s="4">
        <v>163</v>
      </c>
      <c r="B164" s="4" t="s">
        <v>25</v>
      </c>
      <c r="C164" s="4" t="s">
        <v>167</v>
      </c>
      <c r="D164" s="4" t="s">
        <v>770</v>
      </c>
      <c r="E164" s="4"/>
      <c r="F164" s="4" t="s">
        <v>411</v>
      </c>
      <c r="G164" s="4" t="s">
        <v>443</v>
      </c>
      <c r="H164" s="4">
        <v>30</v>
      </c>
      <c r="I164" s="4" t="s">
        <v>499</v>
      </c>
      <c r="J164" s="4" t="s">
        <v>172</v>
      </c>
      <c r="K164" s="4" t="s">
        <v>771</v>
      </c>
      <c r="L164" s="4"/>
      <c r="M164" s="4" t="s">
        <v>765</v>
      </c>
      <c r="N164" s="4"/>
      <c r="O164" s="4"/>
      <c r="P164" s="4"/>
    </row>
    <row r="165" spans="1:16" ht="30" x14ac:dyDescent="0.25">
      <c r="A165" s="4">
        <v>164</v>
      </c>
      <c r="B165" s="4" t="s">
        <v>25</v>
      </c>
      <c r="C165" s="4" t="s">
        <v>167</v>
      </c>
      <c r="D165" s="4" t="s">
        <v>772</v>
      </c>
      <c r="E165" s="4"/>
      <c r="F165" s="4" t="s">
        <v>411</v>
      </c>
      <c r="G165" s="4" t="s">
        <v>443</v>
      </c>
      <c r="H165" s="4">
        <v>30</v>
      </c>
      <c r="I165" s="4" t="s">
        <v>499</v>
      </c>
      <c r="J165" s="4" t="s">
        <v>172</v>
      </c>
      <c r="K165" s="4" t="s">
        <v>773</v>
      </c>
      <c r="L165" s="4"/>
      <c r="M165" s="4" t="s">
        <v>765</v>
      </c>
      <c r="N165" s="4"/>
      <c r="O165" s="4"/>
      <c r="P165" s="4"/>
    </row>
    <row r="166" spans="1:16" ht="30" x14ac:dyDescent="0.25">
      <c r="A166" s="4">
        <v>165</v>
      </c>
      <c r="B166" s="4" t="s">
        <v>25</v>
      </c>
      <c r="C166" s="4" t="s">
        <v>167</v>
      </c>
      <c r="D166" s="4" t="s">
        <v>774</v>
      </c>
      <c r="E166" s="4"/>
      <c r="F166" s="4" t="s">
        <v>411</v>
      </c>
      <c r="G166" s="4" t="s">
        <v>443</v>
      </c>
      <c r="H166" s="4">
        <v>30</v>
      </c>
      <c r="I166" s="4" t="s">
        <v>499</v>
      </c>
      <c r="J166" s="4" t="s">
        <v>172</v>
      </c>
      <c r="K166" s="4" t="s">
        <v>775</v>
      </c>
      <c r="L166" s="4"/>
      <c r="M166" s="4" t="s">
        <v>765</v>
      </c>
      <c r="N166" s="4"/>
      <c r="O166" s="4"/>
      <c r="P166" s="4"/>
    </row>
    <row r="167" spans="1:16" ht="30" x14ac:dyDescent="0.25">
      <c r="A167" s="4">
        <v>166</v>
      </c>
      <c r="B167" s="4" t="s">
        <v>25</v>
      </c>
      <c r="C167" s="4" t="s">
        <v>167</v>
      </c>
      <c r="D167" s="4" t="s">
        <v>776</v>
      </c>
      <c r="E167" s="4"/>
      <c r="F167" s="4" t="s">
        <v>411</v>
      </c>
      <c r="G167" s="4" t="s">
        <v>443</v>
      </c>
      <c r="H167" s="4">
        <v>100</v>
      </c>
      <c r="I167" s="4" t="s">
        <v>785</v>
      </c>
      <c r="J167" s="4" t="s">
        <v>174</v>
      </c>
      <c r="K167" s="4" t="s">
        <v>777</v>
      </c>
      <c r="L167" s="4"/>
      <c r="M167" s="4" t="s">
        <v>765</v>
      </c>
      <c r="N167" s="4"/>
      <c r="O167" s="4"/>
      <c r="P167" s="4"/>
    </row>
    <row r="168" spans="1:16" ht="30" x14ac:dyDescent="0.25">
      <c r="A168" s="4">
        <v>167</v>
      </c>
      <c r="B168" s="4" t="s">
        <v>25</v>
      </c>
      <c r="C168" s="4" t="s">
        <v>167</v>
      </c>
      <c r="D168" s="4" t="s">
        <v>778</v>
      </c>
      <c r="E168" s="4"/>
      <c r="F168" s="4" t="s">
        <v>411</v>
      </c>
      <c r="G168" s="4" t="s">
        <v>412</v>
      </c>
      <c r="H168" s="4">
        <v>50</v>
      </c>
      <c r="I168" s="4" t="s">
        <v>499</v>
      </c>
      <c r="J168" s="4" t="s">
        <v>174</v>
      </c>
      <c r="K168" s="4" t="s">
        <v>779</v>
      </c>
      <c r="L168" s="4"/>
      <c r="M168" s="4" t="s">
        <v>765</v>
      </c>
      <c r="N168" s="4"/>
      <c r="O168" s="4"/>
      <c r="P168" s="4"/>
    </row>
    <row r="169" spans="1:16" ht="30" x14ac:dyDescent="0.25">
      <c r="A169" s="4">
        <v>168</v>
      </c>
      <c r="B169" s="4" t="s">
        <v>25</v>
      </c>
      <c r="C169" s="4" t="s">
        <v>167</v>
      </c>
      <c r="D169" s="4" t="s">
        <v>780</v>
      </c>
      <c r="E169" s="4"/>
      <c r="F169" s="4" t="s">
        <v>411</v>
      </c>
      <c r="G169" s="4" t="s">
        <v>412</v>
      </c>
      <c r="H169" s="4">
        <v>50</v>
      </c>
      <c r="I169" s="4" t="s">
        <v>499</v>
      </c>
      <c r="J169" s="4" t="s">
        <v>174</v>
      </c>
      <c r="K169" s="4" t="s">
        <v>781</v>
      </c>
      <c r="L169" s="4"/>
      <c r="M169" s="4" t="s">
        <v>765</v>
      </c>
      <c r="N169" s="4"/>
      <c r="O169" s="4"/>
      <c r="P169" s="4"/>
    </row>
    <row r="170" spans="1:16" x14ac:dyDescent="0.25">
      <c r="A170" s="4">
        <v>169</v>
      </c>
      <c r="B170" s="4" t="s">
        <v>25</v>
      </c>
      <c r="C170" s="4" t="s">
        <v>167</v>
      </c>
      <c r="D170" s="4" t="s">
        <v>782</v>
      </c>
      <c r="E170" s="4"/>
      <c r="F170" s="4" t="s">
        <v>411</v>
      </c>
      <c r="G170" s="4" t="s">
        <v>443</v>
      </c>
      <c r="H170" s="4">
        <v>30</v>
      </c>
      <c r="I170" s="4" t="s">
        <v>499</v>
      </c>
      <c r="J170" s="4" t="s">
        <v>172</v>
      </c>
      <c r="K170" s="4" t="s">
        <v>783</v>
      </c>
      <c r="L170" s="4"/>
      <c r="M170" s="4" t="s">
        <v>765</v>
      </c>
      <c r="N170" s="4"/>
      <c r="O170" s="4"/>
      <c r="P170" s="4"/>
    </row>
    <row r="171" spans="1:16" x14ac:dyDescent="0.25">
      <c r="A171" s="4">
        <v>170</v>
      </c>
      <c r="B171" s="4" t="s">
        <v>25</v>
      </c>
      <c r="C171" s="4" t="s">
        <v>167</v>
      </c>
      <c r="D171" s="4" t="s">
        <v>784</v>
      </c>
      <c r="E171" s="4"/>
      <c r="F171" s="4" t="s">
        <v>411</v>
      </c>
      <c r="G171" s="4" t="s">
        <v>443</v>
      </c>
      <c r="H171" s="4">
        <v>100</v>
      </c>
      <c r="I171" s="4" t="s">
        <v>595</v>
      </c>
      <c r="J171" s="4" t="s">
        <v>206</v>
      </c>
      <c r="K171" s="4" t="s">
        <v>786</v>
      </c>
      <c r="L171" s="4"/>
      <c r="M171" s="4" t="s">
        <v>765</v>
      </c>
      <c r="N171" s="4"/>
      <c r="O171" s="4"/>
      <c r="P171" s="4"/>
    </row>
    <row r="172" spans="1:16" ht="30" x14ac:dyDescent="0.25">
      <c r="A172" s="4">
        <v>171</v>
      </c>
      <c r="B172" s="4" t="s">
        <v>25</v>
      </c>
      <c r="C172" s="4" t="s">
        <v>167</v>
      </c>
      <c r="D172" s="4" t="s">
        <v>787</v>
      </c>
      <c r="E172" s="4"/>
      <c r="F172" s="4" t="s">
        <v>411</v>
      </c>
      <c r="G172" s="4" t="s">
        <v>443</v>
      </c>
      <c r="H172" s="4">
        <v>30</v>
      </c>
      <c r="I172" s="4" t="s">
        <v>499</v>
      </c>
      <c r="J172" s="4" t="s">
        <v>174</v>
      </c>
      <c r="K172" s="4" t="s">
        <v>788</v>
      </c>
      <c r="L172" s="4"/>
      <c r="M172" s="4" t="s">
        <v>765</v>
      </c>
      <c r="N172" s="4"/>
      <c r="O172" s="4"/>
      <c r="P172" s="4"/>
    </row>
    <row r="173" spans="1:16" ht="30" x14ac:dyDescent="0.25">
      <c r="A173" s="4">
        <v>172</v>
      </c>
      <c r="B173" s="4" t="s">
        <v>25</v>
      </c>
      <c r="C173" s="4" t="s">
        <v>167</v>
      </c>
      <c r="D173" s="4" t="s">
        <v>789</v>
      </c>
      <c r="E173" s="4"/>
      <c r="F173" s="4" t="s">
        <v>411</v>
      </c>
      <c r="G173" s="4" t="s">
        <v>416</v>
      </c>
      <c r="H173" s="4">
        <v>100</v>
      </c>
      <c r="I173" s="4" t="s">
        <v>414</v>
      </c>
      <c r="J173" s="4" t="s">
        <v>790</v>
      </c>
      <c r="K173" s="4" t="s">
        <v>791</v>
      </c>
      <c r="L173" s="4"/>
      <c r="M173" s="4" t="s">
        <v>765</v>
      </c>
      <c r="N173" s="4"/>
      <c r="O173" s="4"/>
      <c r="P173" s="4"/>
    </row>
    <row r="174" spans="1:16" ht="30" x14ac:dyDescent="0.25">
      <c r="A174" s="4">
        <v>173</v>
      </c>
      <c r="B174" s="4" t="s">
        <v>25</v>
      </c>
      <c r="C174" s="4" t="s">
        <v>167</v>
      </c>
      <c r="D174" s="4" t="s">
        <v>789</v>
      </c>
      <c r="E174" s="4"/>
      <c r="F174" s="4" t="s">
        <v>411</v>
      </c>
      <c r="G174" s="4" t="s">
        <v>443</v>
      </c>
      <c r="H174" s="4">
        <v>100</v>
      </c>
      <c r="I174" s="4" t="s">
        <v>417</v>
      </c>
      <c r="J174" s="4" t="s">
        <v>790</v>
      </c>
      <c r="K174" s="4" t="s">
        <v>792</v>
      </c>
      <c r="L174" s="4"/>
      <c r="M174" s="4" t="s">
        <v>765</v>
      </c>
      <c r="N174" s="4"/>
      <c r="O174" s="4"/>
      <c r="P174" s="4"/>
    </row>
    <row r="175" spans="1:16" ht="30" x14ac:dyDescent="0.25">
      <c r="A175" s="4">
        <v>174</v>
      </c>
      <c r="B175" s="4" t="s">
        <v>25</v>
      </c>
      <c r="C175" s="4" t="s">
        <v>167</v>
      </c>
      <c r="D175" s="4" t="s">
        <v>793</v>
      </c>
      <c r="E175" s="4"/>
      <c r="F175" s="4" t="s">
        <v>411</v>
      </c>
      <c r="G175" s="4" t="s">
        <v>416</v>
      </c>
      <c r="H175" s="4">
        <v>50</v>
      </c>
      <c r="I175" s="4" t="s">
        <v>499</v>
      </c>
      <c r="J175" s="4" t="s">
        <v>174</v>
      </c>
      <c r="K175" s="4" t="s">
        <v>794</v>
      </c>
      <c r="L175" s="4"/>
      <c r="M175" s="4" t="s">
        <v>765</v>
      </c>
      <c r="N175" s="4"/>
      <c r="O175" s="4"/>
      <c r="P175" s="4"/>
    </row>
    <row r="176" spans="1:16" ht="30" x14ac:dyDescent="0.25">
      <c r="A176" s="4">
        <v>175</v>
      </c>
      <c r="B176" s="4" t="s">
        <v>25</v>
      </c>
      <c r="C176" s="4" t="s">
        <v>167</v>
      </c>
      <c r="D176" s="4" t="s">
        <v>795</v>
      </c>
      <c r="E176" s="4"/>
      <c r="F176" s="4" t="s">
        <v>411</v>
      </c>
      <c r="G176" s="5" t="s">
        <v>517</v>
      </c>
      <c r="H176" s="4">
        <v>100</v>
      </c>
      <c r="I176" s="4" t="s">
        <v>440</v>
      </c>
      <c r="J176" s="4" t="s">
        <v>206</v>
      </c>
      <c r="K176" s="4" t="s">
        <v>796</v>
      </c>
      <c r="L176" s="4"/>
      <c r="M176" s="4" t="s">
        <v>765</v>
      </c>
      <c r="N176" s="4"/>
      <c r="O176" s="4"/>
      <c r="P176" s="4"/>
    </row>
    <row r="177" spans="1:16" x14ac:dyDescent="0.25">
      <c r="A177" s="4">
        <v>176</v>
      </c>
      <c r="B177" s="4" t="s">
        <v>25</v>
      </c>
      <c r="C177" s="4" t="s">
        <v>167</v>
      </c>
      <c r="D177" s="4" t="s">
        <v>797</v>
      </c>
      <c r="E177" s="4"/>
      <c r="F177" s="4" t="s">
        <v>411</v>
      </c>
      <c r="G177" s="4" t="s">
        <v>443</v>
      </c>
      <c r="H177" s="4">
        <v>100</v>
      </c>
      <c r="I177" s="4" t="s">
        <v>440</v>
      </c>
      <c r="J177" s="4" t="s">
        <v>206</v>
      </c>
      <c r="K177" s="4" t="s">
        <v>798</v>
      </c>
      <c r="L177" s="4"/>
      <c r="M177" s="4" t="s">
        <v>765</v>
      </c>
      <c r="N177" s="4"/>
      <c r="O177" s="4"/>
      <c r="P177" s="4"/>
    </row>
    <row r="178" spans="1:16" x14ac:dyDescent="0.25">
      <c r="A178" s="4">
        <v>177</v>
      </c>
      <c r="B178" s="4" t="s">
        <v>100</v>
      </c>
      <c r="C178" s="4" t="s">
        <v>167</v>
      </c>
      <c r="D178" s="28" t="s">
        <v>848</v>
      </c>
      <c r="E178" s="4"/>
      <c r="F178" s="4" t="s">
        <v>411</v>
      </c>
      <c r="G178" s="28" t="s">
        <v>443</v>
      </c>
      <c r="H178" s="4"/>
      <c r="I178" s="28">
        <v>1827231015</v>
      </c>
      <c r="J178" s="28" t="s">
        <v>172</v>
      </c>
      <c r="K178" s="28" t="s">
        <v>1096</v>
      </c>
      <c r="L178" s="40" t="s">
        <v>1314</v>
      </c>
      <c r="M178" s="28" t="s">
        <v>1308</v>
      </c>
      <c r="N178" s="28" t="s">
        <v>817</v>
      </c>
      <c r="O178" s="4"/>
      <c r="P178" s="4"/>
    </row>
    <row r="179" spans="1:16" x14ac:dyDescent="0.25">
      <c r="A179" s="4">
        <v>178</v>
      </c>
      <c r="B179" s="4" t="s">
        <v>100</v>
      </c>
      <c r="C179" s="4" t="s">
        <v>167</v>
      </c>
      <c r="D179" s="28" t="s">
        <v>849</v>
      </c>
      <c r="E179" s="4"/>
      <c r="F179" s="4" t="s">
        <v>411</v>
      </c>
      <c r="G179" s="28" t="s">
        <v>443</v>
      </c>
      <c r="H179" s="4"/>
      <c r="I179" s="28">
        <v>1827231015</v>
      </c>
      <c r="J179" s="28" t="s">
        <v>172</v>
      </c>
      <c r="K179" s="28" t="s">
        <v>1097</v>
      </c>
      <c r="L179" s="40" t="s">
        <v>1315</v>
      </c>
      <c r="M179" s="28" t="s">
        <v>1308</v>
      </c>
      <c r="N179" s="28" t="s">
        <v>817</v>
      </c>
      <c r="O179" s="4"/>
      <c r="P179" s="4"/>
    </row>
    <row r="180" spans="1:16" x14ac:dyDescent="0.25">
      <c r="A180" s="4">
        <v>179</v>
      </c>
      <c r="B180" s="4" t="s">
        <v>100</v>
      </c>
      <c r="C180" s="4" t="s">
        <v>167</v>
      </c>
      <c r="D180" s="28" t="s">
        <v>850</v>
      </c>
      <c r="E180" s="4"/>
      <c r="F180" s="4" t="s">
        <v>411</v>
      </c>
      <c r="G180" s="28" t="s">
        <v>443</v>
      </c>
      <c r="H180" s="4"/>
      <c r="I180" s="28">
        <v>1827231015</v>
      </c>
      <c r="J180" s="28" t="s">
        <v>172</v>
      </c>
      <c r="K180" s="28" t="s">
        <v>1098</v>
      </c>
      <c r="L180" s="40" t="s">
        <v>1316</v>
      </c>
      <c r="M180" s="28" t="s">
        <v>1308</v>
      </c>
      <c r="N180" s="28" t="s">
        <v>817</v>
      </c>
      <c r="O180" s="4"/>
      <c r="P180" s="4"/>
    </row>
    <row r="181" spans="1:16" ht="38.25" x14ac:dyDescent="0.25">
      <c r="A181" s="4">
        <v>180</v>
      </c>
      <c r="B181" s="4" t="s">
        <v>100</v>
      </c>
      <c r="C181" s="4" t="s">
        <v>167</v>
      </c>
      <c r="D181" s="28" t="s">
        <v>851</v>
      </c>
      <c r="E181" s="4"/>
      <c r="F181" s="4" t="s">
        <v>411</v>
      </c>
      <c r="G181" s="28" t="s">
        <v>443</v>
      </c>
      <c r="H181" s="4"/>
      <c r="I181" s="28" t="s">
        <v>1010</v>
      </c>
      <c r="J181" s="28" t="s">
        <v>172</v>
      </c>
      <c r="K181" s="28" t="s">
        <v>1099</v>
      </c>
      <c r="L181" s="40" t="s">
        <v>1317</v>
      </c>
      <c r="M181" s="28" t="s">
        <v>1308</v>
      </c>
      <c r="N181" s="28" t="s">
        <v>817</v>
      </c>
      <c r="O181" s="4"/>
      <c r="P181" s="4"/>
    </row>
    <row r="182" spans="1:16" ht="38.25" x14ac:dyDescent="0.25">
      <c r="A182" s="4">
        <v>181</v>
      </c>
      <c r="B182" s="4" t="s">
        <v>100</v>
      </c>
      <c r="C182" s="4" t="s">
        <v>167</v>
      </c>
      <c r="D182" s="35" t="s">
        <v>852</v>
      </c>
      <c r="E182" s="4"/>
      <c r="F182" s="4" t="s">
        <v>411</v>
      </c>
      <c r="G182" s="28" t="s">
        <v>443</v>
      </c>
      <c r="H182" s="4"/>
      <c r="I182" s="28" t="s">
        <v>1011</v>
      </c>
      <c r="J182" s="28" t="s">
        <v>208</v>
      </c>
      <c r="K182" s="28" t="s">
        <v>1100</v>
      </c>
      <c r="L182" s="38" t="s">
        <v>1318</v>
      </c>
      <c r="M182" s="28" t="s">
        <v>1308</v>
      </c>
      <c r="N182" s="28" t="s">
        <v>818</v>
      </c>
      <c r="O182" s="4"/>
      <c r="P182" s="4"/>
    </row>
    <row r="183" spans="1:16" ht="25.5" x14ac:dyDescent="0.25">
      <c r="A183" s="4">
        <v>182</v>
      </c>
      <c r="B183" s="4" t="s">
        <v>100</v>
      </c>
      <c r="C183" s="4" t="s">
        <v>167</v>
      </c>
      <c r="D183" s="28" t="s">
        <v>853</v>
      </c>
      <c r="E183" s="4"/>
      <c r="F183" s="4" t="s">
        <v>411</v>
      </c>
      <c r="G183" s="28" t="s">
        <v>799</v>
      </c>
      <c r="H183" s="4"/>
      <c r="I183" s="28" t="s">
        <v>1012</v>
      </c>
      <c r="J183" s="28" t="s">
        <v>172</v>
      </c>
      <c r="K183" s="28" t="s">
        <v>1101</v>
      </c>
      <c r="L183" s="38" t="s">
        <v>1319</v>
      </c>
      <c r="M183" s="28" t="s">
        <v>1308</v>
      </c>
      <c r="N183" s="28" t="s">
        <v>818</v>
      </c>
      <c r="O183" s="4"/>
      <c r="P183" s="4"/>
    </row>
    <row r="184" spans="1:16" ht="25.5" x14ac:dyDescent="0.25">
      <c r="A184" s="4">
        <v>183</v>
      </c>
      <c r="B184" s="4" t="s">
        <v>100</v>
      </c>
      <c r="C184" s="4" t="s">
        <v>167</v>
      </c>
      <c r="D184" s="28" t="s">
        <v>854</v>
      </c>
      <c r="E184" s="4"/>
      <c r="F184" s="4" t="s">
        <v>411</v>
      </c>
      <c r="G184" s="28" t="s">
        <v>443</v>
      </c>
      <c r="H184" s="4"/>
      <c r="I184" s="28" t="s">
        <v>1013</v>
      </c>
      <c r="J184" s="28" t="s">
        <v>1092</v>
      </c>
      <c r="K184" s="28" t="s">
        <v>1102</v>
      </c>
      <c r="L184" s="40" t="s">
        <v>1320</v>
      </c>
      <c r="M184" s="28" t="s">
        <v>1308</v>
      </c>
      <c r="N184" s="28" t="s">
        <v>819</v>
      </c>
      <c r="O184" s="4"/>
      <c r="P184" s="4"/>
    </row>
    <row r="185" spans="1:16" ht="25.5" x14ac:dyDescent="0.25">
      <c r="A185" s="4">
        <v>184</v>
      </c>
      <c r="B185" s="4" t="s">
        <v>100</v>
      </c>
      <c r="C185" s="4" t="s">
        <v>167</v>
      </c>
      <c r="D185" s="28" t="s">
        <v>855</v>
      </c>
      <c r="E185" s="4"/>
      <c r="F185" s="4" t="s">
        <v>411</v>
      </c>
      <c r="G185" s="28" t="s">
        <v>412</v>
      </c>
      <c r="H185" s="4"/>
      <c r="I185" s="28" t="s">
        <v>1014</v>
      </c>
      <c r="J185" s="28" t="s">
        <v>1092</v>
      </c>
      <c r="K185" s="28" t="s">
        <v>1103</v>
      </c>
      <c r="L185" s="40" t="s">
        <v>1321</v>
      </c>
      <c r="M185" s="28" t="s">
        <v>1308</v>
      </c>
      <c r="N185" s="28" t="s">
        <v>819</v>
      </c>
      <c r="O185" s="4"/>
      <c r="P185" s="4"/>
    </row>
    <row r="186" spans="1:16" ht="25.5" x14ac:dyDescent="0.25">
      <c r="A186" s="4">
        <v>185</v>
      </c>
      <c r="B186" s="4" t="s">
        <v>100</v>
      </c>
      <c r="C186" s="4" t="s">
        <v>167</v>
      </c>
      <c r="D186" s="28" t="s">
        <v>856</v>
      </c>
      <c r="E186" s="4"/>
      <c r="F186" s="4" t="s">
        <v>411</v>
      </c>
      <c r="G186" s="28" t="s">
        <v>800</v>
      </c>
      <c r="H186" s="4"/>
      <c r="I186" s="28" t="s">
        <v>1015</v>
      </c>
      <c r="J186" s="28" t="s">
        <v>149</v>
      </c>
      <c r="K186" s="28" t="s">
        <v>1104</v>
      </c>
      <c r="L186" s="40" t="s">
        <v>1322</v>
      </c>
      <c r="M186" s="28" t="s">
        <v>1308</v>
      </c>
      <c r="N186" s="28" t="s">
        <v>819</v>
      </c>
      <c r="O186" s="4"/>
      <c r="P186" s="4"/>
    </row>
    <row r="187" spans="1:16" ht="25.5" x14ac:dyDescent="0.25">
      <c r="A187" s="4">
        <v>186</v>
      </c>
      <c r="B187" s="4" t="s">
        <v>100</v>
      </c>
      <c r="C187" s="4" t="s">
        <v>167</v>
      </c>
      <c r="D187" s="28" t="s">
        <v>857</v>
      </c>
      <c r="E187" s="4"/>
      <c r="F187" s="4" t="s">
        <v>411</v>
      </c>
      <c r="G187" s="28" t="s">
        <v>801</v>
      </c>
      <c r="H187" s="4"/>
      <c r="I187" s="28" t="s">
        <v>1015</v>
      </c>
      <c r="J187" s="28" t="s">
        <v>172</v>
      </c>
      <c r="K187" s="28" t="s">
        <v>1105</v>
      </c>
      <c r="L187" s="40" t="s">
        <v>1323</v>
      </c>
      <c r="M187" s="28" t="s">
        <v>1308</v>
      </c>
      <c r="N187" s="28" t="s">
        <v>819</v>
      </c>
      <c r="O187" s="4"/>
      <c r="P187" s="4"/>
    </row>
    <row r="188" spans="1:16" ht="25.5" x14ac:dyDescent="0.25">
      <c r="A188" s="4">
        <v>187</v>
      </c>
      <c r="B188" s="4" t="s">
        <v>100</v>
      </c>
      <c r="C188" s="4" t="s">
        <v>167</v>
      </c>
      <c r="D188" s="28" t="s">
        <v>858</v>
      </c>
      <c r="E188" s="4"/>
      <c r="F188" s="4" t="s">
        <v>411</v>
      </c>
      <c r="G188" s="28" t="s">
        <v>443</v>
      </c>
      <c r="H188" s="4"/>
      <c r="I188" s="28" t="s">
        <v>1013</v>
      </c>
      <c r="J188" s="28" t="s">
        <v>149</v>
      </c>
      <c r="K188" s="28" t="s">
        <v>1106</v>
      </c>
      <c r="L188" s="40" t="s">
        <v>175</v>
      </c>
      <c r="M188" s="28" t="s">
        <v>1308</v>
      </c>
      <c r="N188" s="28" t="s">
        <v>819</v>
      </c>
      <c r="O188" s="4"/>
      <c r="P188" s="4"/>
    </row>
    <row r="189" spans="1:16" ht="25.5" x14ac:dyDescent="0.25">
      <c r="A189" s="4">
        <v>188</v>
      </c>
      <c r="B189" s="4" t="s">
        <v>100</v>
      </c>
      <c r="C189" s="4" t="s">
        <v>167</v>
      </c>
      <c r="D189" s="28" t="s">
        <v>859</v>
      </c>
      <c r="E189" s="4"/>
      <c r="F189" s="4" t="s">
        <v>411</v>
      </c>
      <c r="G189" s="28" t="s">
        <v>802</v>
      </c>
      <c r="H189" s="4"/>
      <c r="I189" s="28" t="s">
        <v>1016</v>
      </c>
      <c r="J189" s="28" t="s">
        <v>367</v>
      </c>
      <c r="K189" s="28" t="s">
        <v>1107</v>
      </c>
      <c r="L189" s="40" t="s">
        <v>1324</v>
      </c>
      <c r="M189" s="28" t="s">
        <v>1308</v>
      </c>
      <c r="N189" s="28" t="s">
        <v>819</v>
      </c>
      <c r="O189" s="4"/>
      <c r="P189" s="4"/>
    </row>
    <row r="190" spans="1:16" ht="25.5" x14ac:dyDescent="0.25">
      <c r="A190" s="4">
        <v>189</v>
      </c>
      <c r="B190" s="4" t="s">
        <v>100</v>
      </c>
      <c r="C190" s="4" t="s">
        <v>167</v>
      </c>
      <c r="D190" s="29" t="s">
        <v>860</v>
      </c>
      <c r="E190" s="4"/>
      <c r="F190" s="4" t="s">
        <v>411</v>
      </c>
      <c r="G190" s="29" t="s">
        <v>801</v>
      </c>
      <c r="H190" s="4"/>
      <c r="I190" s="29" t="s">
        <v>1017</v>
      </c>
      <c r="J190" s="29" t="s">
        <v>367</v>
      </c>
      <c r="K190" s="29" t="s">
        <v>1108</v>
      </c>
      <c r="L190" s="41" t="s">
        <v>1325</v>
      </c>
      <c r="M190" s="29" t="s">
        <v>1308</v>
      </c>
      <c r="N190" s="29" t="s">
        <v>819</v>
      </c>
      <c r="O190" s="4"/>
      <c r="P190" s="4"/>
    </row>
    <row r="191" spans="1:16" ht="25.5" x14ac:dyDescent="0.25">
      <c r="A191" s="4">
        <v>190</v>
      </c>
      <c r="B191" s="4" t="s">
        <v>100</v>
      </c>
      <c r="C191" s="4" t="s">
        <v>167</v>
      </c>
      <c r="D191" s="28" t="s">
        <v>861</v>
      </c>
      <c r="E191" s="4"/>
      <c r="F191" s="4" t="s">
        <v>411</v>
      </c>
      <c r="G191" s="28" t="s">
        <v>439</v>
      </c>
      <c r="H191" s="4"/>
      <c r="I191" s="28" t="s">
        <v>1018</v>
      </c>
      <c r="J191" s="28" t="s">
        <v>1092</v>
      </c>
      <c r="K191" s="28" t="s">
        <v>1109</v>
      </c>
      <c r="L191" s="40" t="s">
        <v>1326</v>
      </c>
      <c r="M191" s="28" t="s">
        <v>1308</v>
      </c>
      <c r="N191" s="28" t="s">
        <v>820</v>
      </c>
      <c r="O191" s="4"/>
      <c r="P191" s="4"/>
    </row>
    <row r="192" spans="1:16" ht="25.5" x14ac:dyDescent="0.25">
      <c r="A192" s="4">
        <v>191</v>
      </c>
      <c r="B192" s="4" t="s">
        <v>100</v>
      </c>
      <c r="C192" s="4" t="s">
        <v>167</v>
      </c>
      <c r="D192" s="28" t="s">
        <v>862</v>
      </c>
      <c r="E192" s="4"/>
      <c r="F192" s="4" t="s">
        <v>411</v>
      </c>
      <c r="G192" s="28" t="s">
        <v>443</v>
      </c>
      <c r="H192" s="4"/>
      <c r="I192" s="28" t="s">
        <v>1019</v>
      </c>
      <c r="J192" s="28" t="s">
        <v>149</v>
      </c>
      <c r="K192" s="28" t="s">
        <v>1110</v>
      </c>
      <c r="L192" s="40" t="s">
        <v>1327</v>
      </c>
      <c r="M192" s="28" t="s">
        <v>1308</v>
      </c>
      <c r="N192" s="28" t="s">
        <v>820</v>
      </c>
      <c r="O192" s="4"/>
      <c r="P192" s="4"/>
    </row>
    <row r="193" spans="1:16" ht="25.5" x14ac:dyDescent="0.25">
      <c r="A193" s="4">
        <v>192</v>
      </c>
      <c r="B193" s="4" t="s">
        <v>100</v>
      </c>
      <c r="C193" s="4" t="s">
        <v>167</v>
      </c>
      <c r="D193" s="28" t="s">
        <v>863</v>
      </c>
      <c r="E193" s="4"/>
      <c r="F193" s="4" t="s">
        <v>411</v>
      </c>
      <c r="G193" s="28" t="s">
        <v>439</v>
      </c>
      <c r="H193" s="4"/>
      <c r="I193" s="28" t="s">
        <v>1018</v>
      </c>
      <c r="J193" s="28" t="s">
        <v>172</v>
      </c>
      <c r="K193" s="28" t="s">
        <v>1111</v>
      </c>
      <c r="L193" s="40" t="s">
        <v>1328</v>
      </c>
      <c r="M193" s="28" t="s">
        <v>1308</v>
      </c>
      <c r="N193" s="28" t="s">
        <v>820</v>
      </c>
      <c r="O193" s="4"/>
      <c r="P193" s="4"/>
    </row>
    <row r="194" spans="1:16" ht="25.5" x14ac:dyDescent="0.25">
      <c r="A194" s="4">
        <v>193</v>
      </c>
      <c r="B194" s="4" t="s">
        <v>100</v>
      </c>
      <c r="C194" s="4" t="s">
        <v>167</v>
      </c>
      <c r="D194" s="28" t="s">
        <v>864</v>
      </c>
      <c r="E194" s="4"/>
      <c r="F194" s="4" t="s">
        <v>411</v>
      </c>
      <c r="G194" s="28" t="s">
        <v>443</v>
      </c>
      <c r="H194" s="4"/>
      <c r="I194" s="28" t="s">
        <v>1019</v>
      </c>
      <c r="J194" s="28" t="s">
        <v>208</v>
      </c>
      <c r="K194" s="28" t="s">
        <v>1112</v>
      </c>
      <c r="L194" s="40" t="s">
        <v>1329</v>
      </c>
      <c r="M194" s="28" t="s">
        <v>1308</v>
      </c>
      <c r="N194" s="28" t="s">
        <v>820</v>
      </c>
      <c r="O194" s="4"/>
      <c r="P194" s="4"/>
    </row>
    <row r="195" spans="1:16" ht="38.25" x14ac:dyDescent="0.25">
      <c r="A195" s="4">
        <v>194</v>
      </c>
      <c r="B195" s="4" t="s">
        <v>100</v>
      </c>
      <c r="C195" s="4" t="s">
        <v>167</v>
      </c>
      <c r="D195" s="28" t="s">
        <v>865</v>
      </c>
      <c r="E195" s="4"/>
      <c r="F195" s="4" t="s">
        <v>411</v>
      </c>
      <c r="G195" s="28" t="s">
        <v>803</v>
      </c>
      <c r="H195" s="4"/>
      <c r="I195" s="28" t="s">
        <v>1020</v>
      </c>
      <c r="J195" s="28" t="s">
        <v>172</v>
      </c>
      <c r="K195" s="28" t="s">
        <v>1113</v>
      </c>
      <c r="L195" s="40" t="s">
        <v>1330</v>
      </c>
      <c r="M195" s="28" t="s">
        <v>1308</v>
      </c>
      <c r="N195" s="28" t="s">
        <v>820</v>
      </c>
      <c r="O195" s="4"/>
      <c r="P195" s="4"/>
    </row>
    <row r="196" spans="1:16" ht="25.5" x14ac:dyDescent="0.25">
      <c r="A196" s="4">
        <v>195</v>
      </c>
      <c r="B196" s="4" t="s">
        <v>100</v>
      </c>
      <c r="C196" s="4" t="s">
        <v>167</v>
      </c>
      <c r="D196" s="29" t="s">
        <v>866</v>
      </c>
      <c r="E196" s="47"/>
      <c r="F196" s="47" t="s">
        <v>411</v>
      </c>
      <c r="G196" s="29" t="s">
        <v>804</v>
      </c>
      <c r="H196" s="47"/>
      <c r="I196" s="29" t="s">
        <v>1019</v>
      </c>
      <c r="J196" s="29" t="s">
        <v>208</v>
      </c>
      <c r="K196" s="39" t="s">
        <v>1114</v>
      </c>
      <c r="L196" s="41" t="s">
        <v>1331</v>
      </c>
      <c r="M196" s="29" t="s">
        <v>1308</v>
      </c>
      <c r="N196" s="29" t="s">
        <v>820</v>
      </c>
      <c r="O196" s="4"/>
      <c r="P196" s="4"/>
    </row>
    <row r="197" spans="1:16" ht="25.5" x14ac:dyDescent="0.25">
      <c r="A197" s="4">
        <v>196</v>
      </c>
      <c r="B197" s="4" t="s">
        <v>100</v>
      </c>
      <c r="C197" s="4" t="s">
        <v>167</v>
      </c>
      <c r="D197" s="48" t="s">
        <v>867</v>
      </c>
      <c r="E197" s="19"/>
      <c r="F197" s="19" t="s">
        <v>411</v>
      </c>
      <c r="G197" s="48" t="s">
        <v>439</v>
      </c>
      <c r="H197" s="19"/>
      <c r="I197" s="48" t="s">
        <v>1021</v>
      </c>
      <c r="J197" s="48" t="s">
        <v>172</v>
      </c>
      <c r="K197" s="48" t="s">
        <v>1115</v>
      </c>
      <c r="L197" s="49"/>
      <c r="M197" s="48" t="s">
        <v>1308</v>
      </c>
      <c r="N197" s="48" t="s">
        <v>821</v>
      </c>
      <c r="O197" s="4"/>
      <c r="P197" s="4"/>
    </row>
    <row r="198" spans="1:16" ht="25.5" x14ac:dyDescent="0.25">
      <c r="A198" s="4">
        <v>197</v>
      </c>
      <c r="B198" s="4" t="s">
        <v>100</v>
      </c>
      <c r="C198" s="4" t="s">
        <v>167</v>
      </c>
      <c r="D198" s="28" t="s">
        <v>868</v>
      </c>
      <c r="E198" s="4"/>
      <c r="F198" s="4" t="s">
        <v>411</v>
      </c>
      <c r="G198" s="28" t="s">
        <v>439</v>
      </c>
      <c r="H198" s="4"/>
      <c r="I198" s="28" t="s">
        <v>1022</v>
      </c>
      <c r="J198" s="28" t="s">
        <v>172</v>
      </c>
      <c r="K198" s="28" t="s">
        <v>1116</v>
      </c>
      <c r="L198" s="40" t="s">
        <v>1332</v>
      </c>
      <c r="M198" s="28" t="s">
        <v>1308</v>
      </c>
      <c r="N198" s="28" t="s">
        <v>822</v>
      </c>
      <c r="O198" s="4"/>
      <c r="P198" s="4"/>
    </row>
    <row r="199" spans="1:16" ht="25.5" x14ac:dyDescent="0.25">
      <c r="A199" s="4">
        <v>198</v>
      </c>
      <c r="B199" s="4" t="s">
        <v>100</v>
      </c>
      <c r="C199" s="4" t="s">
        <v>167</v>
      </c>
      <c r="D199" s="29" t="s">
        <v>869</v>
      </c>
      <c r="E199" s="4"/>
      <c r="F199" s="4" t="s">
        <v>411</v>
      </c>
      <c r="G199" s="29" t="s">
        <v>439</v>
      </c>
      <c r="H199" s="4"/>
      <c r="I199" s="29" t="s">
        <v>1022</v>
      </c>
      <c r="J199" s="29" t="s">
        <v>172</v>
      </c>
      <c r="K199" s="29" t="s">
        <v>1117</v>
      </c>
      <c r="L199" s="41" t="s">
        <v>1333</v>
      </c>
      <c r="M199" s="29" t="s">
        <v>1308</v>
      </c>
      <c r="N199" s="29" t="s">
        <v>822</v>
      </c>
      <c r="O199" s="4"/>
      <c r="P199" s="4"/>
    </row>
    <row r="200" spans="1:16" ht="25.5" x14ac:dyDescent="0.25">
      <c r="A200" s="4">
        <v>199</v>
      </c>
      <c r="B200" s="4" t="s">
        <v>100</v>
      </c>
      <c r="C200" s="4" t="s">
        <v>167</v>
      </c>
      <c r="D200" s="28" t="s">
        <v>870</v>
      </c>
      <c r="E200" s="4"/>
      <c r="F200" s="4" t="s">
        <v>411</v>
      </c>
      <c r="G200" s="28" t="s">
        <v>439</v>
      </c>
      <c r="H200" s="4"/>
      <c r="I200" s="28" t="s">
        <v>1023</v>
      </c>
      <c r="J200" s="28" t="s">
        <v>172</v>
      </c>
      <c r="K200" s="28" t="s">
        <v>1118</v>
      </c>
      <c r="L200" s="40" t="s">
        <v>1334</v>
      </c>
      <c r="M200" s="28" t="s">
        <v>1308</v>
      </c>
      <c r="N200" s="28" t="s">
        <v>823</v>
      </c>
      <c r="O200" s="4"/>
      <c r="P200" s="4"/>
    </row>
    <row r="201" spans="1:16" ht="38.25" x14ac:dyDescent="0.25">
      <c r="A201" s="4">
        <v>200</v>
      </c>
      <c r="B201" s="4" t="s">
        <v>100</v>
      </c>
      <c r="C201" s="4" t="s">
        <v>167</v>
      </c>
      <c r="D201" s="28" t="s">
        <v>870</v>
      </c>
      <c r="E201" s="4"/>
      <c r="F201" s="4" t="s">
        <v>411</v>
      </c>
      <c r="G201" s="28" t="s">
        <v>439</v>
      </c>
      <c r="H201" s="4"/>
      <c r="I201" s="28" t="s">
        <v>1024</v>
      </c>
      <c r="J201" s="28" t="s">
        <v>172</v>
      </c>
      <c r="K201" s="28" t="s">
        <v>1119</v>
      </c>
      <c r="L201" s="40" t="s">
        <v>1335</v>
      </c>
      <c r="M201" s="28" t="s">
        <v>1308</v>
      </c>
      <c r="N201" s="28" t="s">
        <v>824</v>
      </c>
      <c r="O201" s="4"/>
      <c r="P201" s="4"/>
    </row>
    <row r="202" spans="1:16" ht="25.5" x14ac:dyDescent="0.25">
      <c r="A202" s="4">
        <v>201</v>
      </c>
      <c r="B202" s="4" t="s">
        <v>100</v>
      </c>
      <c r="C202" s="4" t="s">
        <v>167</v>
      </c>
      <c r="D202" s="50" t="s">
        <v>870</v>
      </c>
      <c r="E202" s="19"/>
      <c r="F202" s="19" t="s">
        <v>411</v>
      </c>
      <c r="G202" s="50" t="s">
        <v>439</v>
      </c>
      <c r="H202" s="19"/>
      <c r="I202" s="50" t="s">
        <v>1025</v>
      </c>
      <c r="J202" s="50" t="s">
        <v>172</v>
      </c>
      <c r="K202" s="50" t="s">
        <v>1120</v>
      </c>
      <c r="L202" s="49" t="s">
        <v>1336</v>
      </c>
      <c r="M202" s="50" t="s">
        <v>1308</v>
      </c>
      <c r="N202" s="50" t="s">
        <v>825</v>
      </c>
      <c r="O202" s="4"/>
      <c r="P202" s="4"/>
    </row>
    <row r="203" spans="1:16" x14ac:dyDescent="0.25">
      <c r="A203" s="4">
        <v>202</v>
      </c>
      <c r="B203" s="4" t="s">
        <v>100</v>
      </c>
      <c r="C203" s="4" t="s">
        <v>167</v>
      </c>
      <c r="D203" s="28" t="s">
        <v>870</v>
      </c>
      <c r="E203" s="4"/>
      <c r="F203" s="4" t="s">
        <v>411</v>
      </c>
      <c r="G203" s="28" t="s">
        <v>805</v>
      </c>
      <c r="H203" s="4"/>
      <c r="I203" s="28" t="s">
        <v>359</v>
      </c>
      <c r="J203" s="28" t="s">
        <v>172</v>
      </c>
      <c r="K203" s="28" t="s">
        <v>1121</v>
      </c>
      <c r="L203" s="40" t="s">
        <v>1337</v>
      </c>
      <c r="M203" s="28" t="s">
        <v>1308</v>
      </c>
      <c r="N203" s="28" t="s">
        <v>826</v>
      </c>
      <c r="O203" s="4"/>
      <c r="P203" s="4"/>
    </row>
    <row r="204" spans="1:16" x14ac:dyDescent="0.25">
      <c r="A204" s="4">
        <v>203</v>
      </c>
      <c r="B204" s="4" t="s">
        <v>100</v>
      </c>
      <c r="C204" s="4" t="s">
        <v>167</v>
      </c>
      <c r="D204" s="28" t="s">
        <v>871</v>
      </c>
      <c r="E204" s="4"/>
      <c r="F204" s="4" t="s">
        <v>411</v>
      </c>
      <c r="G204" s="28" t="s">
        <v>443</v>
      </c>
      <c r="H204" s="4"/>
      <c r="I204" s="28" t="s">
        <v>1026</v>
      </c>
      <c r="J204" s="28" t="s">
        <v>172</v>
      </c>
      <c r="K204" s="28" t="s">
        <v>1122</v>
      </c>
      <c r="L204" s="40" t="s">
        <v>1338</v>
      </c>
      <c r="M204" s="28" t="s">
        <v>1308</v>
      </c>
      <c r="N204" s="28" t="s">
        <v>826</v>
      </c>
      <c r="O204" s="4"/>
      <c r="P204" s="4"/>
    </row>
    <row r="205" spans="1:16" x14ac:dyDescent="0.25">
      <c r="A205" s="4">
        <v>204</v>
      </c>
      <c r="B205" s="4" t="s">
        <v>100</v>
      </c>
      <c r="C205" s="4" t="s">
        <v>167</v>
      </c>
      <c r="D205" s="28" t="s">
        <v>870</v>
      </c>
      <c r="E205" s="4"/>
      <c r="F205" s="4" t="s">
        <v>411</v>
      </c>
      <c r="G205" s="28" t="s">
        <v>799</v>
      </c>
      <c r="H205" s="4"/>
      <c r="I205" s="28"/>
      <c r="J205" s="28" t="s">
        <v>172</v>
      </c>
      <c r="K205" s="28" t="s">
        <v>1123</v>
      </c>
      <c r="L205" s="40" t="s">
        <v>1339</v>
      </c>
      <c r="M205" s="28" t="s">
        <v>1308</v>
      </c>
      <c r="N205" s="28" t="s">
        <v>827</v>
      </c>
      <c r="O205" s="4"/>
      <c r="P205" s="4"/>
    </row>
    <row r="206" spans="1:16" ht="38.25" x14ac:dyDescent="0.25">
      <c r="A206" s="4">
        <v>205</v>
      </c>
      <c r="B206" s="4" t="s">
        <v>100</v>
      </c>
      <c r="C206" s="4" t="s">
        <v>167</v>
      </c>
      <c r="D206" s="28" t="s">
        <v>872</v>
      </c>
      <c r="E206" s="4"/>
      <c r="F206" s="4" t="s">
        <v>411</v>
      </c>
      <c r="G206" s="28" t="s">
        <v>443</v>
      </c>
      <c r="H206" s="4"/>
      <c r="I206" s="28" t="s">
        <v>1027</v>
      </c>
      <c r="J206" s="28" t="s">
        <v>208</v>
      </c>
      <c r="K206" s="28" t="s">
        <v>1124</v>
      </c>
      <c r="L206" s="40" t="s">
        <v>1340</v>
      </c>
      <c r="M206" s="28" t="s">
        <v>1309</v>
      </c>
      <c r="N206" s="28" t="s">
        <v>828</v>
      </c>
      <c r="O206" s="4"/>
      <c r="P206" s="4"/>
    </row>
    <row r="207" spans="1:16" ht="38.25" x14ac:dyDescent="0.25">
      <c r="A207" s="4">
        <v>206</v>
      </c>
      <c r="B207" s="4" t="s">
        <v>100</v>
      </c>
      <c r="C207" s="4" t="s">
        <v>167</v>
      </c>
      <c r="D207" s="29" t="s">
        <v>873</v>
      </c>
      <c r="E207" s="4"/>
      <c r="F207" s="4" t="s">
        <v>411</v>
      </c>
      <c r="G207" s="29" t="s">
        <v>416</v>
      </c>
      <c r="H207" s="4"/>
      <c r="I207" s="29" t="s">
        <v>1028</v>
      </c>
      <c r="J207" s="29" t="s">
        <v>208</v>
      </c>
      <c r="K207" s="29" t="s">
        <v>1125</v>
      </c>
      <c r="L207" s="41" t="s">
        <v>1341</v>
      </c>
      <c r="M207" s="29" t="s">
        <v>1309</v>
      </c>
      <c r="N207" s="29" t="s">
        <v>828</v>
      </c>
      <c r="O207" s="4"/>
      <c r="P207" s="4"/>
    </row>
    <row r="208" spans="1:16" ht="25.5" x14ac:dyDescent="0.25">
      <c r="A208" s="4">
        <v>207</v>
      </c>
      <c r="B208" s="4" t="s">
        <v>100</v>
      </c>
      <c r="C208" s="4" t="s">
        <v>167</v>
      </c>
      <c r="D208" s="30" t="s">
        <v>874</v>
      </c>
      <c r="E208" s="4"/>
      <c r="F208" s="4" t="s">
        <v>411</v>
      </c>
      <c r="G208" s="30" t="s">
        <v>443</v>
      </c>
      <c r="H208" s="4"/>
      <c r="I208" s="30" t="s">
        <v>1029</v>
      </c>
      <c r="J208" s="30" t="s">
        <v>208</v>
      </c>
      <c r="K208" s="30" t="s">
        <v>1126</v>
      </c>
      <c r="L208" s="34" t="s">
        <v>1342</v>
      </c>
      <c r="M208" s="30" t="s">
        <v>1309</v>
      </c>
      <c r="N208" s="30" t="s">
        <v>829</v>
      </c>
      <c r="O208" s="4"/>
      <c r="P208" s="4"/>
    </row>
    <row r="209" spans="1:16" ht="25.5" x14ac:dyDescent="0.25">
      <c r="A209" s="4">
        <v>208</v>
      </c>
      <c r="B209" s="4" t="s">
        <v>100</v>
      </c>
      <c r="C209" s="4" t="s">
        <v>167</v>
      </c>
      <c r="D209" s="28" t="s">
        <v>875</v>
      </c>
      <c r="E209" s="4"/>
      <c r="F209" s="4" t="s">
        <v>411</v>
      </c>
      <c r="G209" s="28" t="s">
        <v>443</v>
      </c>
      <c r="H209" s="4"/>
      <c r="I209" s="28" t="s">
        <v>1029</v>
      </c>
      <c r="J209" s="28" t="s">
        <v>208</v>
      </c>
      <c r="K209" s="28" t="s">
        <v>1127</v>
      </c>
      <c r="L209" s="40" t="s">
        <v>1343</v>
      </c>
      <c r="M209" s="28" t="s">
        <v>1309</v>
      </c>
      <c r="N209" s="28" t="s">
        <v>830</v>
      </c>
      <c r="O209" s="4"/>
      <c r="P209" s="4"/>
    </row>
    <row r="210" spans="1:16" ht="25.5" x14ac:dyDescent="0.25">
      <c r="A210" s="4">
        <v>209</v>
      </c>
      <c r="B210" s="4" t="s">
        <v>100</v>
      </c>
      <c r="C210" s="4" t="s">
        <v>167</v>
      </c>
      <c r="D210" s="28" t="s">
        <v>876</v>
      </c>
      <c r="E210" s="4"/>
      <c r="F210" s="4" t="s">
        <v>411</v>
      </c>
      <c r="G210" s="28" t="s">
        <v>443</v>
      </c>
      <c r="H210" s="4"/>
      <c r="I210" s="28" t="s">
        <v>1030</v>
      </c>
      <c r="J210" s="28" t="s">
        <v>172</v>
      </c>
      <c r="K210" s="28" t="s">
        <v>1128</v>
      </c>
      <c r="L210" s="40" t="s">
        <v>1344</v>
      </c>
      <c r="M210" s="28" t="s">
        <v>1309</v>
      </c>
      <c r="N210" s="28" t="s">
        <v>828</v>
      </c>
      <c r="O210" s="4"/>
      <c r="P210" s="4"/>
    </row>
    <row r="211" spans="1:16" ht="25.5" x14ac:dyDescent="0.25">
      <c r="A211" s="4">
        <v>210</v>
      </c>
      <c r="B211" s="4" t="s">
        <v>100</v>
      </c>
      <c r="C211" s="4" t="s">
        <v>167</v>
      </c>
      <c r="D211" s="28" t="s">
        <v>877</v>
      </c>
      <c r="E211" s="4"/>
      <c r="F211" s="4" t="s">
        <v>411</v>
      </c>
      <c r="G211" s="28" t="s">
        <v>443</v>
      </c>
      <c r="H211" s="4"/>
      <c r="I211" s="28" t="s">
        <v>1030</v>
      </c>
      <c r="J211" s="28" t="s">
        <v>172</v>
      </c>
      <c r="K211" s="28" t="s">
        <v>1129</v>
      </c>
      <c r="L211" s="40" t="s">
        <v>1345</v>
      </c>
      <c r="M211" s="28" t="s">
        <v>1309</v>
      </c>
      <c r="N211" s="28" t="s">
        <v>828</v>
      </c>
      <c r="O211" s="4"/>
      <c r="P211" s="4"/>
    </row>
    <row r="212" spans="1:16" ht="25.5" x14ac:dyDescent="0.25">
      <c r="A212" s="4">
        <v>211</v>
      </c>
      <c r="B212" s="4" t="s">
        <v>100</v>
      </c>
      <c r="C212" s="4" t="s">
        <v>167</v>
      </c>
      <c r="D212" s="28" t="s">
        <v>878</v>
      </c>
      <c r="E212" s="4"/>
      <c r="F212" s="4" t="s">
        <v>411</v>
      </c>
      <c r="G212" s="28" t="s">
        <v>443</v>
      </c>
      <c r="H212" s="4"/>
      <c r="I212" s="28" t="s">
        <v>1031</v>
      </c>
      <c r="J212" s="28" t="s">
        <v>170</v>
      </c>
      <c r="K212" s="28" t="s">
        <v>1130</v>
      </c>
      <c r="L212" s="40" t="s">
        <v>1346</v>
      </c>
      <c r="M212" s="28" t="s">
        <v>1309</v>
      </c>
      <c r="N212" s="28" t="s">
        <v>831</v>
      </c>
      <c r="O212" s="4"/>
      <c r="P212" s="4"/>
    </row>
    <row r="213" spans="1:16" ht="25.5" x14ac:dyDescent="0.25">
      <c r="A213" s="4">
        <v>212</v>
      </c>
      <c r="B213" s="4" t="s">
        <v>100</v>
      </c>
      <c r="C213" s="4" t="s">
        <v>167</v>
      </c>
      <c r="D213" s="28" t="s">
        <v>879</v>
      </c>
      <c r="E213" s="4"/>
      <c r="F213" s="4" t="s">
        <v>411</v>
      </c>
      <c r="G213" s="28" t="s">
        <v>443</v>
      </c>
      <c r="H213" s="4"/>
      <c r="I213" s="28" t="s">
        <v>1031</v>
      </c>
      <c r="J213" s="28" t="s">
        <v>170</v>
      </c>
      <c r="K213" s="28" t="s">
        <v>1131</v>
      </c>
      <c r="L213" s="40" t="s">
        <v>1347</v>
      </c>
      <c r="M213" s="28" t="s">
        <v>1309</v>
      </c>
      <c r="N213" s="28" t="s">
        <v>832</v>
      </c>
      <c r="O213" s="4"/>
      <c r="P213" s="4"/>
    </row>
    <row r="214" spans="1:16" ht="25.5" x14ac:dyDescent="0.25">
      <c r="A214" s="4">
        <v>213</v>
      </c>
      <c r="B214" s="4" t="s">
        <v>100</v>
      </c>
      <c r="C214" s="4" t="s">
        <v>167</v>
      </c>
      <c r="D214" s="28" t="s">
        <v>863</v>
      </c>
      <c r="E214" s="4"/>
      <c r="F214" s="4" t="s">
        <v>411</v>
      </c>
      <c r="G214" s="28" t="s">
        <v>443</v>
      </c>
      <c r="H214" s="4"/>
      <c r="I214" s="28" t="s">
        <v>1031</v>
      </c>
      <c r="J214" s="28" t="s">
        <v>172</v>
      </c>
      <c r="K214" s="28" t="s">
        <v>1132</v>
      </c>
      <c r="L214" s="40" t="s">
        <v>1348</v>
      </c>
      <c r="M214" s="28" t="s">
        <v>1309</v>
      </c>
      <c r="N214" s="28" t="s">
        <v>832</v>
      </c>
      <c r="O214" s="4"/>
      <c r="P214" s="4"/>
    </row>
    <row r="215" spans="1:16" ht="25.5" x14ac:dyDescent="0.25">
      <c r="A215" s="4">
        <v>214</v>
      </c>
      <c r="B215" s="4" t="s">
        <v>100</v>
      </c>
      <c r="C215" s="4" t="s">
        <v>167</v>
      </c>
      <c r="D215" s="28" t="s">
        <v>862</v>
      </c>
      <c r="E215" s="4"/>
      <c r="F215" s="4" t="s">
        <v>411</v>
      </c>
      <c r="G215" s="28" t="s">
        <v>443</v>
      </c>
      <c r="H215" s="4"/>
      <c r="I215" s="28" t="s">
        <v>1031</v>
      </c>
      <c r="J215" s="28" t="s">
        <v>149</v>
      </c>
      <c r="K215" s="28" t="s">
        <v>1133</v>
      </c>
      <c r="L215" s="40" t="s">
        <v>1349</v>
      </c>
      <c r="M215" s="28" t="s">
        <v>1309</v>
      </c>
      <c r="N215" s="28" t="s">
        <v>832</v>
      </c>
      <c r="O215" s="4"/>
      <c r="P215" s="4"/>
    </row>
    <row r="216" spans="1:16" ht="25.5" x14ac:dyDescent="0.25">
      <c r="A216" s="4">
        <v>215</v>
      </c>
      <c r="B216" s="4" t="s">
        <v>100</v>
      </c>
      <c r="C216" s="4" t="s">
        <v>167</v>
      </c>
      <c r="D216" s="30" t="s">
        <v>880</v>
      </c>
      <c r="E216" s="4"/>
      <c r="F216" s="4" t="s">
        <v>411</v>
      </c>
      <c r="G216" s="30" t="s">
        <v>799</v>
      </c>
      <c r="H216" s="4"/>
      <c r="I216" s="30" t="s">
        <v>1032</v>
      </c>
      <c r="J216" s="30" t="s">
        <v>172</v>
      </c>
      <c r="K216" s="30" t="s">
        <v>1134</v>
      </c>
      <c r="L216" s="46" t="s">
        <v>1350</v>
      </c>
      <c r="M216" s="30" t="s">
        <v>1309</v>
      </c>
      <c r="N216" s="30" t="s">
        <v>832</v>
      </c>
      <c r="O216" s="4"/>
      <c r="P216" s="4"/>
    </row>
    <row r="217" spans="1:16" ht="25.5" x14ac:dyDescent="0.25">
      <c r="A217" s="4">
        <v>216</v>
      </c>
      <c r="B217" s="4" t="s">
        <v>100</v>
      </c>
      <c r="C217" s="4" t="s">
        <v>167</v>
      </c>
      <c r="D217" s="28" t="s">
        <v>879</v>
      </c>
      <c r="E217" s="4"/>
      <c r="F217" s="4" t="s">
        <v>411</v>
      </c>
      <c r="G217" s="28" t="s">
        <v>443</v>
      </c>
      <c r="H217" s="4"/>
      <c r="I217" s="28" t="s">
        <v>1031</v>
      </c>
      <c r="J217" s="28" t="s">
        <v>170</v>
      </c>
      <c r="K217" s="28" t="s">
        <v>1135</v>
      </c>
      <c r="L217" s="40" t="s">
        <v>1351</v>
      </c>
      <c r="M217" s="28" t="s">
        <v>1309</v>
      </c>
      <c r="N217" s="28" t="s">
        <v>833</v>
      </c>
      <c r="O217" s="4"/>
      <c r="P217" s="4"/>
    </row>
    <row r="218" spans="1:16" ht="25.5" x14ac:dyDescent="0.25">
      <c r="A218" s="4">
        <v>217</v>
      </c>
      <c r="B218" s="4" t="s">
        <v>100</v>
      </c>
      <c r="C218" s="4" t="s">
        <v>167</v>
      </c>
      <c r="D218" s="28" t="s">
        <v>863</v>
      </c>
      <c r="E218" s="4"/>
      <c r="F218" s="4" t="s">
        <v>411</v>
      </c>
      <c r="G218" s="28" t="s">
        <v>443</v>
      </c>
      <c r="H218" s="4"/>
      <c r="I218" s="28" t="s">
        <v>1031</v>
      </c>
      <c r="J218" s="28" t="s">
        <v>172</v>
      </c>
      <c r="K218" s="28" t="s">
        <v>1136</v>
      </c>
      <c r="L218" s="40" t="s">
        <v>1352</v>
      </c>
      <c r="M218" s="28" t="s">
        <v>1309</v>
      </c>
      <c r="N218" s="28" t="s">
        <v>833</v>
      </c>
      <c r="O218" s="4"/>
      <c r="P218" s="4"/>
    </row>
    <row r="219" spans="1:16" ht="25.5" x14ac:dyDescent="0.25">
      <c r="A219" s="4">
        <v>218</v>
      </c>
      <c r="B219" s="4" t="s">
        <v>100</v>
      </c>
      <c r="C219" s="4" t="s">
        <v>167</v>
      </c>
      <c r="D219" s="28" t="s">
        <v>862</v>
      </c>
      <c r="E219" s="4"/>
      <c r="F219" s="4" t="s">
        <v>411</v>
      </c>
      <c r="G219" s="28" t="s">
        <v>443</v>
      </c>
      <c r="H219" s="4"/>
      <c r="I219" s="28" t="s">
        <v>1031</v>
      </c>
      <c r="J219" s="28" t="s">
        <v>149</v>
      </c>
      <c r="K219" s="28" t="s">
        <v>1137</v>
      </c>
      <c r="L219" s="40" t="s">
        <v>1353</v>
      </c>
      <c r="M219" s="28" t="s">
        <v>1309</v>
      </c>
      <c r="N219" s="28" t="s">
        <v>833</v>
      </c>
      <c r="O219" s="4"/>
      <c r="P219" s="4"/>
    </row>
    <row r="220" spans="1:16" ht="25.5" x14ac:dyDescent="0.25">
      <c r="A220" s="4">
        <v>219</v>
      </c>
      <c r="B220" s="4" t="s">
        <v>100</v>
      </c>
      <c r="C220" s="4" t="s">
        <v>167</v>
      </c>
      <c r="D220" s="31" t="s">
        <v>880</v>
      </c>
      <c r="E220" s="4"/>
      <c r="F220" s="4" t="s">
        <v>411</v>
      </c>
      <c r="G220" s="31" t="s">
        <v>799</v>
      </c>
      <c r="H220" s="4"/>
      <c r="I220" s="31" t="s">
        <v>1032</v>
      </c>
      <c r="J220" s="31" t="s">
        <v>172</v>
      </c>
      <c r="K220" s="31" t="s">
        <v>1138</v>
      </c>
      <c r="L220" s="42" t="s">
        <v>1354</v>
      </c>
      <c r="M220" s="31" t="s">
        <v>1309</v>
      </c>
      <c r="N220" s="31" t="s">
        <v>833</v>
      </c>
      <c r="O220" s="4"/>
      <c r="P220" s="4"/>
    </row>
    <row r="221" spans="1:16" ht="25.5" x14ac:dyDescent="0.25">
      <c r="A221" s="4">
        <v>220</v>
      </c>
      <c r="B221" s="4" t="s">
        <v>100</v>
      </c>
      <c r="C221" s="4" t="s">
        <v>167</v>
      </c>
      <c r="D221" s="28" t="s">
        <v>881</v>
      </c>
      <c r="E221" s="4"/>
      <c r="F221" s="4" t="s">
        <v>411</v>
      </c>
      <c r="G221" s="28" t="s">
        <v>443</v>
      </c>
      <c r="H221" s="4"/>
      <c r="I221" s="28" t="s">
        <v>1033</v>
      </c>
      <c r="J221" s="28" t="s">
        <v>172</v>
      </c>
      <c r="K221" s="28" t="s">
        <v>1139</v>
      </c>
      <c r="L221" s="40" t="s">
        <v>1355</v>
      </c>
      <c r="M221" s="28" t="s">
        <v>1309</v>
      </c>
      <c r="N221" s="28" t="s">
        <v>819</v>
      </c>
      <c r="O221" s="4"/>
      <c r="P221" s="4"/>
    </row>
    <row r="222" spans="1:16" ht="25.5" x14ac:dyDescent="0.25">
      <c r="A222" s="4">
        <v>221</v>
      </c>
      <c r="B222" s="4" t="s">
        <v>100</v>
      </c>
      <c r="C222" s="4" t="s">
        <v>167</v>
      </c>
      <c r="D222" s="37" t="s">
        <v>882</v>
      </c>
      <c r="E222" s="4"/>
      <c r="F222" s="4" t="s">
        <v>411</v>
      </c>
      <c r="G222" s="28" t="s">
        <v>416</v>
      </c>
      <c r="H222" s="4"/>
      <c r="I222" s="28" t="s">
        <v>1026</v>
      </c>
      <c r="J222" s="28" t="s">
        <v>172</v>
      </c>
      <c r="K222" s="28" t="s">
        <v>1140</v>
      </c>
      <c r="L222" s="40" t="s">
        <v>1356</v>
      </c>
      <c r="M222" s="28" t="s">
        <v>1309</v>
      </c>
      <c r="N222" s="28" t="s">
        <v>819</v>
      </c>
      <c r="O222" s="4"/>
      <c r="P222" s="4"/>
    </row>
    <row r="223" spans="1:16" ht="25.5" x14ac:dyDescent="0.25">
      <c r="A223" s="4">
        <v>222</v>
      </c>
      <c r="B223" s="4" t="s">
        <v>100</v>
      </c>
      <c r="C223" s="4" t="s">
        <v>167</v>
      </c>
      <c r="D223" s="28" t="s">
        <v>883</v>
      </c>
      <c r="E223" s="4"/>
      <c r="F223" s="4" t="s">
        <v>411</v>
      </c>
      <c r="G223" s="28" t="s">
        <v>416</v>
      </c>
      <c r="H223" s="4"/>
      <c r="I223" s="28" t="s">
        <v>1034</v>
      </c>
      <c r="J223" s="28" t="s">
        <v>1092</v>
      </c>
      <c r="K223" s="28" t="s">
        <v>1141</v>
      </c>
      <c r="L223" s="40" t="s">
        <v>1357</v>
      </c>
      <c r="M223" s="28" t="s">
        <v>1309</v>
      </c>
      <c r="N223" s="28" t="s">
        <v>819</v>
      </c>
      <c r="O223" s="4"/>
      <c r="P223" s="4"/>
    </row>
    <row r="224" spans="1:16" ht="25.5" x14ac:dyDescent="0.25">
      <c r="A224" s="4">
        <v>223</v>
      </c>
      <c r="B224" s="4" t="s">
        <v>100</v>
      </c>
      <c r="C224" s="4" t="s">
        <v>167</v>
      </c>
      <c r="D224" s="28" t="s">
        <v>848</v>
      </c>
      <c r="E224" s="4"/>
      <c r="F224" s="4" t="s">
        <v>411</v>
      </c>
      <c r="G224" s="28" t="s">
        <v>439</v>
      </c>
      <c r="H224" s="4"/>
      <c r="I224" s="28" t="s">
        <v>1035</v>
      </c>
      <c r="J224" s="28" t="s">
        <v>172</v>
      </c>
      <c r="K224" s="28" t="s">
        <v>1142</v>
      </c>
      <c r="L224" s="40" t="s">
        <v>1358</v>
      </c>
      <c r="M224" s="28" t="s">
        <v>1310</v>
      </c>
      <c r="N224" s="28" t="s">
        <v>817</v>
      </c>
      <c r="O224" s="4"/>
      <c r="P224" s="4"/>
    </row>
    <row r="225" spans="1:16" ht="25.5" x14ac:dyDescent="0.25">
      <c r="A225" s="4">
        <v>224</v>
      </c>
      <c r="B225" s="4" t="s">
        <v>100</v>
      </c>
      <c r="C225" s="4" t="s">
        <v>167</v>
      </c>
      <c r="D225" s="28" t="s">
        <v>884</v>
      </c>
      <c r="E225" s="4"/>
      <c r="F225" s="4" t="s">
        <v>411</v>
      </c>
      <c r="G225" s="28" t="s">
        <v>439</v>
      </c>
      <c r="H225" s="4"/>
      <c r="I225" s="28" t="s">
        <v>1036</v>
      </c>
      <c r="J225" s="28" t="s">
        <v>172</v>
      </c>
      <c r="K225" s="28" t="s">
        <v>1143</v>
      </c>
      <c r="L225" s="40" t="s">
        <v>1359</v>
      </c>
      <c r="M225" s="28" t="s">
        <v>1310</v>
      </c>
      <c r="N225" s="28" t="s">
        <v>834</v>
      </c>
      <c r="O225" s="4"/>
      <c r="P225" s="4"/>
    </row>
    <row r="226" spans="1:16" ht="25.5" x14ac:dyDescent="0.25">
      <c r="A226" s="4">
        <v>225</v>
      </c>
      <c r="B226" s="4" t="s">
        <v>100</v>
      </c>
      <c r="C226" s="4" t="s">
        <v>167</v>
      </c>
      <c r="D226" s="28" t="s">
        <v>885</v>
      </c>
      <c r="E226" s="4"/>
      <c r="F226" s="4" t="s">
        <v>411</v>
      </c>
      <c r="G226" s="28" t="s">
        <v>416</v>
      </c>
      <c r="H226" s="4"/>
      <c r="I226" s="28" t="s">
        <v>1036</v>
      </c>
      <c r="J226" s="28" t="s">
        <v>149</v>
      </c>
      <c r="K226" s="28" t="s">
        <v>1144</v>
      </c>
      <c r="L226" s="40" t="s">
        <v>1360</v>
      </c>
      <c r="M226" s="28" t="s">
        <v>1310</v>
      </c>
      <c r="N226" s="28" t="s">
        <v>834</v>
      </c>
      <c r="O226" s="4"/>
      <c r="P226" s="4"/>
    </row>
    <row r="227" spans="1:16" ht="38.25" x14ac:dyDescent="0.25">
      <c r="A227" s="4">
        <v>226</v>
      </c>
      <c r="B227" s="4" t="s">
        <v>100</v>
      </c>
      <c r="C227" s="4" t="s">
        <v>167</v>
      </c>
      <c r="D227" s="28" t="s">
        <v>886</v>
      </c>
      <c r="E227" s="4"/>
      <c r="F227" s="4" t="s">
        <v>411</v>
      </c>
      <c r="G227" s="28" t="s">
        <v>416</v>
      </c>
      <c r="H227" s="4"/>
      <c r="I227" s="35" t="s">
        <v>1463</v>
      </c>
      <c r="J227" s="28" t="s">
        <v>208</v>
      </c>
      <c r="K227" s="28" t="s">
        <v>1145</v>
      </c>
      <c r="L227" s="40" t="s">
        <v>1361</v>
      </c>
      <c r="M227" s="28" t="s">
        <v>1310</v>
      </c>
      <c r="N227" s="28" t="s">
        <v>834</v>
      </c>
      <c r="O227" s="4"/>
      <c r="P227" s="4"/>
    </row>
    <row r="228" spans="1:16" ht="25.5" x14ac:dyDescent="0.25">
      <c r="A228" s="4">
        <v>227</v>
      </c>
      <c r="B228" s="4" t="s">
        <v>100</v>
      </c>
      <c r="C228" s="4" t="s">
        <v>167</v>
      </c>
      <c r="D228" s="28" t="s">
        <v>887</v>
      </c>
      <c r="E228" s="4"/>
      <c r="F228" s="4" t="s">
        <v>411</v>
      </c>
      <c r="G228" s="28" t="s">
        <v>439</v>
      </c>
      <c r="H228" s="4"/>
      <c r="I228" s="28" t="s">
        <v>1036</v>
      </c>
      <c r="J228" s="28" t="s">
        <v>149</v>
      </c>
      <c r="K228" s="28" t="s">
        <v>1146</v>
      </c>
      <c r="L228" s="40" t="s">
        <v>1362</v>
      </c>
      <c r="M228" s="28" t="s">
        <v>1310</v>
      </c>
      <c r="N228" s="28" t="s">
        <v>834</v>
      </c>
      <c r="O228" s="4"/>
      <c r="P228" s="4"/>
    </row>
    <row r="229" spans="1:16" ht="25.5" x14ac:dyDescent="0.25">
      <c r="A229" s="4">
        <v>228</v>
      </c>
      <c r="B229" s="4" t="s">
        <v>100</v>
      </c>
      <c r="C229" s="4" t="s">
        <v>167</v>
      </c>
      <c r="D229" s="28" t="s">
        <v>888</v>
      </c>
      <c r="E229" s="4"/>
      <c r="F229" s="4" t="s">
        <v>411</v>
      </c>
      <c r="G229" s="28" t="s">
        <v>806</v>
      </c>
      <c r="H229" s="4"/>
      <c r="I229" s="28" t="s">
        <v>1036</v>
      </c>
      <c r="J229" s="28" t="s">
        <v>149</v>
      </c>
      <c r="K229" s="28" t="s">
        <v>1147</v>
      </c>
      <c r="L229" s="40" t="s">
        <v>1363</v>
      </c>
      <c r="M229" s="28" t="s">
        <v>1310</v>
      </c>
      <c r="N229" s="28" t="s">
        <v>834</v>
      </c>
      <c r="O229" s="4"/>
      <c r="P229" s="4"/>
    </row>
    <row r="230" spans="1:16" ht="38.25" x14ac:dyDescent="0.25">
      <c r="A230" s="4">
        <v>229</v>
      </c>
      <c r="B230" s="4" t="s">
        <v>100</v>
      </c>
      <c r="C230" s="4" t="s">
        <v>167</v>
      </c>
      <c r="D230" s="35" t="s">
        <v>889</v>
      </c>
      <c r="E230" s="4"/>
      <c r="F230" s="4" t="s">
        <v>411</v>
      </c>
      <c r="G230" s="28" t="s">
        <v>443</v>
      </c>
      <c r="H230" s="4"/>
      <c r="I230" s="28" t="s">
        <v>1037</v>
      </c>
      <c r="J230" s="28" t="s">
        <v>368</v>
      </c>
      <c r="K230" s="28" t="s">
        <v>1148</v>
      </c>
      <c r="L230" s="40" t="s">
        <v>1364</v>
      </c>
      <c r="M230" s="28" t="s">
        <v>1310</v>
      </c>
      <c r="N230" s="28" t="s">
        <v>834</v>
      </c>
      <c r="O230" s="4"/>
      <c r="P230" s="4"/>
    </row>
    <row r="231" spans="1:16" ht="38.25" x14ac:dyDescent="0.25">
      <c r="A231" s="4">
        <v>230</v>
      </c>
      <c r="B231" s="4" t="s">
        <v>100</v>
      </c>
      <c r="C231" s="4" t="s">
        <v>167</v>
      </c>
      <c r="D231" s="28" t="s">
        <v>890</v>
      </c>
      <c r="E231" s="4"/>
      <c r="F231" s="4" t="s">
        <v>411</v>
      </c>
      <c r="G231" s="28" t="s">
        <v>439</v>
      </c>
      <c r="H231" s="4"/>
      <c r="I231" s="28" t="s">
        <v>1038</v>
      </c>
      <c r="J231" s="28" t="s">
        <v>172</v>
      </c>
      <c r="K231" s="28" t="s">
        <v>1149</v>
      </c>
      <c r="L231" s="40" t="s">
        <v>1365</v>
      </c>
      <c r="M231" s="28" t="s">
        <v>1310</v>
      </c>
      <c r="N231" s="28" t="s">
        <v>824</v>
      </c>
      <c r="O231" s="4"/>
      <c r="P231" s="4"/>
    </row>
    <row r="232" spans="1:16" ht="38.25" x14ac:dyDescent="0.25">
      <c r="A232" s="4">
        <v>231</v>
      </c>
      <c r="B232" s="4" t="s">
        <v>100</v>
      </c>
      <c r="C232" s="4" t="s">
        <v>167</v>
      </c>
      <c r="D232" s="28" t="s">
        <v>891</v>
      </c>
      <c r="E232" s="4"/>
      <c r="F232" s="4" t="s">
        <v>411</v>
      </c>
      <c r="G232" s="28" t="s">
        <v>439</v>
      </c>
      <c r="H232" s="4"/>
      <c r="I232" s="28" t="s">
        <v>1039</v>
      </c>
      <c r="J232" s="28" t="s">
        <v>172</v>
      </c>
      <c r="K232" s="28" t="s">
        <v>1150</v>
      </c>
      <c r="L232" s="40" t="s">
        <v>1366</v>
      </c>
      <c r="M232" s="28" t="s">
        <v>1310</v>
      </c>
      <c r="N232" s="28" t="s">
        <v>824</v>
      </c>
      <c r="O232" s="4"/>
      <c r="P232" s="4"/>
    </row>
    <row r="233" spans="1:16" ht="25.5" x14ac:dyDescent="0.25">
      <c r="A233" s="4">
        <v>232</v>
      </c>
      <c r="B233" s="4" t="s">
        <v>100</v>
      </c>
      <c r="C233" s="4" t="s">
        <v>167</v>
      </c>
      <c r="D233" s="28" t="s">
        <v>848</v>
      </c>
      <c r="E233" s="4"/>
      <c r="F233" s="4" t="s">
        <v>411</v>
      </c>
      <c r="G233" s="28" t="s">
        <v>799</v>
      </c>
      <c r="H233" s="4"/>
      <c r="I233" s="28" t="s">
        <v>1035</v>
      </c>
      <c r="J233" s="28" t="s">
        <v>172</v>
      </c>
      <c r="K233" s="28" t="s">
        <v>1151</v>
      </c>
      <c r="L233" s="40" t="s">
        <v>1367</v>
      </c>
      <c r="M233" s="28" t="s">
        <v>1310</v>
      </c>
      <c r="N233" s="28" t="s">
        <v>826</v>
      </c>
      <c r="O233" s="4"/>
      <c r="P233" s="4"/>
    </row>
    <row r="234" spans="1:16" ht="25.5" x14ac:dyDescent="0.25">
      <c r="A234" s="4">
        <v>233</v>
      </c>
      <c r="B234" s="4" t="s">
        <v>100</v>
      </c>
      <c r="C234" s="4" t="s">
        <v>167</v>
      </c>
      <c r="D234" s="28" t="s">
        <v>892</v>
      </c>
      <c r="E234" s="4"/>
      <c r="F234" s="4" t="s">
        <v>411</v>
      </c>
      <c r="G234" s="28" t="s">
        <v>412</v>
      </c>
      <c r="H234" s="4"/>
      <c r="I234" s="28" t="s">
        <v>1040</v>
      </c>
      <c r="J234" s="28" t="s">
        <v>172</v>
      </c>
      <c r="K234" s="28" t="s">
        <v>1152</v>
      </c>
      <c r="L234" s="40" t="s">
        <v>171</v>
      </c>
      <c r="M234" s="28" t="s">
        <v>1311</v>
      </c>
      <c r="N234" s="28" t="s">
        <v>835</v>
      </c>
      <c r="O234" s="4"/>
      <c r="P234" s="4"/>
    </row>
    <row r="235" spans="1:16" ht="25.5" x14ac:dyDescent="0.25">
      <c r="A235" s="4">
        <v>234</v>
      </c>
      <c r="B235" s="4" t="s">
        <v>100</v>
      </c>
      <c r="C235" s="4" t="s">
        <v>167</v>
      </c>
      <c r="D235" s="28" t="s">
        <v>893</v>
      </c>
      <c r="E235" s="4"/>
      <c r="F235" s="4" t="s">
        <v>411</v>
      </c>
      <c r="G235" s="28" t="s">
        <v>443</v>
      </c>
      <c r="H235" s="4"/>
      <c r="I235" s="28" t="s">
        <v>1041</v>
      </c>
      <c r="J235" s="28" t="s">
        <v>172</v>
      </c>
      <c r="K235" s="28" t="s">
        <v>1153</v>
      </c>
      <c r="L235" s="40"/>
      <c r="M235" s="28" t="s">
        <v>1311</v>
      </c>
      <c r="N235" s="28" t="s">
        <v>835</v>
      </c>
      <c r="O235" s="4"/>
      <c r="P235" s="4"/>
    </row>
    <row r="236" spans="1:16" ht="25.5" x14ac:dyDescent="0.25">
      <c r="A236" s="4">
        <v>235</v>
      </c>
      <c r="B236" s="4" t="s">
        <v>100</v>
      </c>
      <c r="C236" s="4" t="s">
        <v>167</v>
      </c>
      <c r="D236" s="28" t="s">
        <v>894</v>
      </c>
      <c r="E236" s="4"/>
      <c r="F236" s="4" t="s">
        <v>411</v>
      </c>
      <c r="G236" s="32" t="s">
        <v>498</v>
      </c>
      <c r="H236" s="4"/>
      <c r="I236" s="28" t="s">
        <v>1040</v>
      </c>
      <c r="J236" s="28" t="s">
        <v>172</v>
      </c>
      <c r="K236" s="28" t="s">
        <v>1154</v>
      </c>
      <c r="L236" s="40"/>
      <c r="M236" s="28" t="s">
        <v>1311</v>
      </c>
      <c r="N236" s="28" t="s">
        <v>836</v>
      </c>
      <c r="O236" s="4"/>
      <c r="P236" s="4"/>
    </row>
    <row r="237" spans="1:16" ht="25.5" x14ac:dyDescent="0.25">
      <c r="A237" s="4">
        <v>236</v>
      </c>
      <c r="B237" s="4" t="s">
        <v>100</v>
      </c>
      <c r="C237" s="4" t="s">
        <v>167</v>
      </c>
      <c r="D237" s="28" t="s">
        <v>895</v>
      </c>
      <c r="E237" s="4"/>
      <c r="F237" s="4" t="s">
        <v>411</v>
      </c>
      <c r="G237" s="32" t="s">
        <v>807</v>
      </c>
      <c r="H237" s="4"/>
      <c r="I237" s="28" t="s">
        <v>1042</v>
      </c>
      <c r="J237" s="28" t="s">
        <v>172</v>
      </c>
      <c r="K237" s="28" t="s">
        <v>1155</v>
      </c>
      <c r="L237" s="40"/>
      <c r="M237" s="28" t="s">
        <v>1311</v>
      </c>
      <c r="N237" s="28" t="s">
        <v>836</v>
      </c>
      <c r="O237" s="4"/>
      <c r="P237" s="4"/>
    </row>
    <row r="238" spans="1:16" ht="25.5" x14ac:dyDescent="0.25">
      <c r="A238" s="4">
        <v>237</v>
      </c>
      <c r="B238" s="4" t="s">
        <v>100</v>
      </c>
      <c r="C238" s="4" t="s">
        <v>167</v>
      </c>
      <c r="D238" s="28" t="s">
        <v>896</v>
      </c>
      <c r="E238" s="4"/>
      <c r="F238" s="4" t="s">
        <v>411</v>
      </c>
      <c r="G238" s="32" t="s">
        <v>808</v>
      </c>
      <c r="H238" s="4"/>
      <c r="I238" s="28" t="s">
        <v>1043</v>
      </c>
      <c r="J238" s="28" t="s">
        <v>172</v>
      </c>
      <c r="K238" s="28" t="s">
        <v>1156</v>
      </c>
      <c r="L238" s="40"/>
      <c r="M238" s="28" t="s">
        <v>1311</v>
      </c>
      <c r="N238" s="28" t="s">
        <v>836</v>
      </c>
      <c r="O238" s="4"/>
      <c r="P238" s="4"/>
    </row>
    <row r="239" spans="1:16" ht="25.5" x14ac:dyDescent="0.25">
      <c r="A239" s="4">
        <v>238</v>
      </c>
      <c r="B239" s="4" t="s">
        <v>100</v>
      </c>
      <c r="C239" s="4" t="s">
        <v>167</v>
      </c>
      <c r="D239" s="28" t="s">
        <v>897</v>
      </c>
      <c r="E239" s="4"/>
      <c r="F239" s="4" t="s">
        <v>411</v>
      </c>
      <c r="G239" s="32" t="s">
        <v>443</v>
      </c>
      <c r="H239" s="4"/>
      <c r="I239" s="28" t="s">
        <v>1043</v>
      </c>
      <c r="J239" s="28" t="s">
        <v>172</v>
      </c>
      <c r="K239" s="28" t="s">
        <v>1157</v>
      </c>
      <c r="L239" s="40"/>
      <c r="M239" s="28" t="s">
        <v>1311</v>
      </c>
      <c r="N239" s="28" t="s">
        <v>836</v>
      </c>
      <c r="O239" s="4"/>
      <c r="P239" s="4"/>
    </row>
    <row r="240" spans="1:16" ht="25.5" x14ac:dyDescent="0.25">
      <c r="A240" s="4">
        <v>239</v>
      </c>
      <c r="B240" s="4" t="s">
        <v>100</v>
      </c>
      <c r="C240" s="4" t="s">
        <v>167</v>
      </c>
      <c r="D240" s="28" t="s">
        <v>898</v>
      </c>
      <c r="E240" s="4"/>
      <c r="F240" s="4" t="s">
        <v>411</v>
      </c>
      <c r="G240" s="32" t="s">
        <v>799</v>
      </c>
      <c r="H240" s="4"/>
      <c r="I240" s="28" t="s">
        <v>1044</v>
      </c>
      <c r="J240" s="28" t="s">
        <v>367</v>
      </c>
      <c r="K240" s="28" t="s">
        <v>1158</v>
      </c>
      <c r="L240" s="40"/>
      <c r="M240" s="28" t="s">
        <v>1311</v>
      </c>
      <c r="N240" s="28" t="s">
        <v>836</v>
      </c>
      <c r="O240" s="4"/>
      <c r="P240" s="4"/>
    </row>
    <row r="241" spans="1:16" ht="25.5" x14ac:dyDescent="0.25">
      <c r="A241" s="4">
        <v>240</v>
      </c>
      <c r="B241" s="4" t="s">
        <v>100</v>
      </c>
      <c r="C241" s="4" t="s">
        <v>167</v>
      </c>
      <c r="D241" s="28" t="s">
        <v>899</v>
      </c>
      <c r="E241" s="4"/>
      <c r="F241" s="4" t="s">
        <v>411</v>
      </c>
      <c r="G241" s="32" t="s">
        <v>416</v>
      </c>
      <c r="H241" s="4"/>
      <c r="I241" s="28" t="s">
        <v>1045</v>
      </c>
      <c r="J241" s="28" t="s">
        <v>367</v>
      </c>
      <c r="K241" s="28" t="s">
        <v>1159</v>
      </c>
      <c r="L241" s="40"/>
      <c r="M241" s="28" t="s">
        <v>1311</v>
      </c>
      <c r="N241" s="28" t="s">
        <v>836</v>
      </c>
      <c r="O241" s="4"/>
      <c r="P241" s="4"/>
    </row>
    <row r="242" spans="1:16" ht="25.5" x14ac:dyDescent="0.25">
      <c r="A242" s="4">
        <v>241</v>
      </c>
      <c r="B242" s="4" t="s">
        <v>100</v>
      </c>
      <c r="C242" s="4" t="s">
        <v>167</v>
      </c>
      <c r="D242" s="28" t="s">
        <v>900</v>
      </c>
      <c r="E242" s="4"/>
      <c r="F242" s="4" t="s">
        <v>411</v>
      </c>
      <c r="G242" s="32" t="s">
        <v>416</v>
      </c>
      <c r="H242" s="4"/>
      <c r="I242" s="28" t="s">
        <v>1045</v>
      </c>
      <c r="J242" s="28" t="s">
        <v>367</v>
      </c>
      <c r="K242" s="28" t="s">
        <v>1160</v>
      </c>
      <c r="L242" s="40"/>
      <c r="M242" s="28" t="s">
        <v>1311</v>
      </c>
      <c r="N242" s="28" t="s">
        <v>836</v>
      </c>
      <c r="O242" s="4"/>
      <c r="P242" s="4"/>
    </row>
    <row r="243" spans="1:16" ht="25.5" x14ac:dyDescent="0.25">
      <c r="A243" s="4">
        <v>242</v>
      </c>
      <c r="B243" s="4" t="s">
        <v>100</v>
      </c>
      <c r="C243" s="4" t="s">
        <v>167</v>
      </c>
      <c r="D243" s="50" t="s">
        <v>901</v>
      </c>
      <c r="E243" s="19"/>
      <c r="F243" s="19" t="s">
        <v>411</v>
      </c>
      <c r="G243" s="50" t="s">
        <v>443</v>
      </c>
      <c r="H243" s="19"/>
      <c r="I243" s="50" t="s">
        <v>1046</v>
      </c>
      <c r="J243" s="50" t="s">
        <v>367</v>
      </c>
      <c r="K243" s="50" t="s">
        <v>1161</v>
      </c>
      <c r="L243" s="49"/>
      <c r="M243" s="50" t="s">
        <v>1311</v>
      </c>
      <c r="N243" s="50" t="s">
        <v>837</v>
      </c>
      <c r="O243" s="4"/>
      <c r="P243" s="4"/>
    </row>
    <row r="244" spans="1:16" ht="25.5" x14ac:dyDescent="0.25">
      <c r="A244" s="4">
        <v>243</v>
      </c>
      <c r="B244" s="4" t="s">
        <v>100</v>
      </c>
      <c r="C244" s="4" t="s">
        <v>167</v>
      </c>
      <c r="D244" s="50" t="s">
        <v>902</v>
      </c>
      <c r="E244" s="19"/>
      <c r="F244" s="19" t="s">
        <v>411</v>
      </c>
      <c r="G244" s="50" t="s">
        <v>809</v>
      </c>
      <c r="H244" s="19"/>
      <c r="I244" s="50" t="s">
        <v>1047</v>
      </c>
      <c r="J244" s="50" t="s">
        <v>367</v>
      </c>
      <c r="K244" s="50" t="s">
        <v>1162</v>
      </c>
      <c r="L244" s="49"/>
      <c r="M244" s="50" t="s">
        <v>1311</v>
      </c>
      <c r="N244" s="50" t="s">
        <v>837</v>
      </c>
      <c r="O244" s="4"/>
      <c r="P244" s="4"/>
    </row>
    <row r="245" spans="1:16" ht="25.5" x14ac:dyDescent="0.25">
      <c r="A245" s="4">
        <v>244</v>
      </c>
      <c r="B245" s="4" t="s">
        <v>100</v>
      </c>
      <c r="C245" s="4" t="s">
        <v>167</v>
      </c>
      <c r="D245" s="50" t="s">
        <v>903</v>
      </c>
      <c r="E245" s="19"/>
      <c r="F245" s="19" t="s">
        <v>411</v>
      </c>
      <c r="G245" s="50" t="s">
        <v>443</v>
      </c>
      <c r="H245" s="19"/>
      <c r="I245" s="50" t="s">
        <v>1047</v>
      </c>
      <c r="J245" s="50" t="s">
        <v>368</v>
      </c>
      <c r="K245" s="50" t="s">
        <v>1163</v>
      </c>
      <c r="L245" s="49"/>
      <c r="M245" s="50" t="s">
        <v>1311</v>
      </c>
      <c r="N245" s="50" t="s">
        <v>837</v>
      </c>
      <c r="O245" s="4"/>
      <c r="P245" s="4"/>
    </row>
    <row r="246" spans="1:16" x14ac:dyDescent="0.25">
      <c r="A246" s="4">
        <v>245</v>
      </c>
      <c r="B246" s="4" t="s">
        <v>100</v>
      </c>
      <c r="C246" s="4" t="s">
        <v>167</v>
      </c>
      <c r="D246" s="50" t="s">
        <v>904</v>
      </c>
      <c r="E246" s="19"/>
      <c r="F246" s="19" t="s">
        <v>411</v>
      </c>
      <c r="G246" s="51" t="s">
        <v>439</v>
      </c>
      <c r="H246" s="19"/>
      <c r="I246" s="50" t="s">
        <v>1024</v>
      </c>
      <c r="J246" s="50" t="s">
        <v>367</v>
      </c>
      <c r="K246" s="50" t="s">
        <v>1164</v>
      </c>
      <c r="L246" s="49"/>
      <c r="M246" s="50" t="s">
        <v>1311</v>
      </c>
      <c r="N246" s="50" t="s">
        <v>838</v>
      </c>
      <c r="O246" s="4"/>
      <c r="P246" s="4"/>
    </row>
    <row r="247" spans="1:16" x14ac:dyDescent="0.25">
      <c r="A247" s="4">
        <v>246</v>
      </c>
      <c r="B247" s="4" t="s">
        <v>100</v>
      </c>
      <c r="C247" s="4" t="s">
        <v>167</v>
      </c>
      <c r="D247" s="50" t="s">
        <v>905</v>
      </c>
      <c r="E247" s="19"/>
      <c r="F247" s="19" t="s">
        <v>411</v>
      </c>
      <c r="G247" s="51" t="s">
        <v>443</v>
      </c>
      <c r="H247" s="19"/>
      <c r="I247" s="50" t="s">
        <v>1048</v>
      </c>
      <c r="J247" s="50" t="s">
        <v>367</v>
      </c>
      <c r="K247" s="50" t="s">
        <v>1165</v>
      </c>
      <c r="L247" s="49"/>
      <c r="M247" s="50" t="s">
        <v>1311</v>
      </c>
      <c r="N247" s="50" t="s">
        <v>838</v>
      </c>
      <c r="O247" s="4"/>
      <c r="P247" s="4"/>
    </row>
    <row r="248" spans="1:16" ht="25.5" x14ac:dyDescent="0.25">
      <c r="A248" s="4">
        <v>247</v>
      </c>
      <c r="B248" s="4" t="s">
        <v>100</v>
      </c>
      <c r="C248" s="4" t="s">
        <v>167</v>
      </c>
      <c r="D248" s="50" t="s">
        <v>906</v>
      </c>
      <c r="E248" s="19"/>
      <c r="F248" s="19" t="s">
        <v>411</v>
      </c>
      <c r="G248" s="51" t="s">
        <v>498</v>
      </c>
      <c r="H248" s="19"/>
      <c r="I248" s="50" t="s">
        <v>1048</v>
      </c>
      <c r="J248" s="50" t="s">
        <v>172</v>
      </c>
      <c r="K248" s="50" t="s">
        <v>1166</v>
      </c>
      <c r="L248" s="49"/>
      <c r="M248" s="50" t="s">
        <v>1311</v>
      </c>
      <c r="N248" s="50" t="s">
        <v>839</v>
      </c>
      <c r="O248" s="4"/>
      <c r="P248" s="4"/>
    </row>
    <row r="249" spans="1:16" ht="25.5" x14ac:dyDescent="0.25">
      <c r="A249" s="4">
        <v>248</v>
      </c>
      <c r="B249" s="4" t="s">
        <v>100</v>
      </c>
      <c r="C249" s="4" t="s">
        <v>167</v>
      </c>
      <c r="D249" s="50" t="s">
        <v>907</v>
      </c>
      <c r="E249" s="19"/>
      <c r="F249" s="19" t="s">
        <v>411</v>
      </c>
      <c r="G249" s="51" t="s">
        <v>498</v>
      </c>
      <c r="H249" s="19"/>
      <c r="I249" s="50" t="s">
        <v>1048</v>
      </c>
      <c r="J249" s="50" t="s">
        <v>172</v>
      </c>
      <c r="K249" s="50" t="s">
        <v>1167</v>
      </c>
      <c r="L249" s="49"/>
      <c r="M249" s="50" t="s">
        <v>1311</v>
      </c>
      <c r="N249" s="50" t="s">
        <v>839</v>
      </c>
      <c r="O249" s="4"/>
      <c r="P249" s="4"/>
    </row>
    <row r="250" spans="1:16" ht="25.5" x14ac:dyDescent="0.25">
      <c r="A250" s="4">
        <v>249</v>
      </c>
      <c r="B250" s="4" t="s">
        <v>100</v>
      </c>
      <c r="C250" s="4" t="s">
        <v>167</v>
      </c>
      <c r="D250" s="50" t="s">
        <v>908</v>
      </c>
      <c r="E250" s="19"/>
      <c r="F250" s="19" t="s">
        <v>411</v>
      </c>
      <c r="G250" s="51" t="s">
        <v>498</v>
      </c>
      <c r="H250" s="19"/>
      <c r="I250" s="50" t="s">
        <v>1048</v>
      </c>
      <c r="J250" s="50" t="s">
        <v>172</v>
      </c>
      <c r="K250" s="50" t="s">
        <v>1168</v>
      </c>
      <c r="L250" s="49"/>
      <c r="M250" s="50" t="s">
        <v>1311</v>
      </c>
      <c r="N250" s="50" t="s">
        <v>839</v>
      </c>
      <c r="O250" s="4"/>
      <c r="P250" s="4"/>
    </row>
    <row r="251" spans="1:16" ht="25.5" x14ac:dyDescent="0.25">
      <c r="A251" s="4">
        <v>250</v>
      </c>
      <c r="B251" s="4" t="s">
        <v>100</v>
      </c>
      <c r="C251" s="4" t="s">
        <v>167</v>
      </c>
      <c r="D251" s="50" t="s">
        <v>909</v>
      </c>
      <c r="E251" s="19"/>
      <c r="F251" s="19" t="s">
        <v>411</v>
      </c>
      <c r="G251" s="51" t="s">
        <v>439</v>
      </c>
      <c r="H251" s="19"/>
      <c r="I251" s="50" t="s">
        <v>1049</v>
      </c>
      <c r="J251" s="50" t="s">
        <v>172</v>
      </c>
      <c r="K251" s="50" t="s">
        <v>1169</v>
      </c>
      <c r="L251" s="49"/>
      <c r="M251" s="50" t="s">
        <v>1311</v>
      </c>
      <c r="N251" s="50" t="s">
        <v>839</v>
      </c>
      <c r="O251" s="4"/>
      <c r="P251" s="4"/>
    </row>
    <row r="252" spans="1:16" x14ac:dyDescent="0.25">
      <c r="A252" s="4">
        <v>251</v>
      </c>
      <c r="B252" s="4" t="s">
        <v>100</v>
      </c>
      <c r="C252" s="4" t="s">
        <v>167</v>
      </c>
      <c r="D252" s="30" t="s">
        <v>866</v>
      </c>
      <c r="E252" s="4"/>
      <c r="F252" s="4" t="s">
        <v>411</v>
      </c>
      <c r="G252" s="28" t="s">
        <v>443</v>
      </c>
      <c r="H252" s="4"/>
      <c r="I252" s="35" t="s">
        <v>1050</v>
      </c>
      <c r="J252" s="34" t="s">
        <v>208</v>
      </c>
      <c r="K252" s="34" t="s">
        <v>1170</v>
      </c>
      <c r="L252" s="43" t="s">
        <v>1368</v>
      </c>
      <c r="M252" s="30" t="s">
        <v>1311</v>
      </c>
      <c r="N252" s="30" t="s">
        <v>820</v>
      </c>
      <c r="O252" s="4"/>
      <c r="P252" s="4"/>
    </row>
    <row r="253" spans="1:16" ht="63.75" x14ac:dyDescent="0.25">
      <c r="A253" s="4">
        <v>252</v>
      </c>
      <c r="B253" s="4" t="s">
        <v>100</v>
      </c>
      <c r="C253" s="4" t="s">
        <v>167</v>
      </c>
      <c r="D253" s="28" t="s">
        <v>910</v>
      </c>
      <c r="E253" s="4"/>
      <c r="F253" s="4" t="s">
        <v>411</v>
      </c>
      <c r="G253" s="28" t="s">
        <v>443</v>
      </c>
      <c r="H253" s="4"/>
      <c r="I253" s="35" t="s">
        <v>1051</v>
      </c>
      <c r="J253" s="35" t="s">
        <v>149</v>
      </c>
      <c r="K253" s="35" t="s">
        <v>1171</v>
      </c>
      <c r="L253" s="40" t="s">
        <v>1369</v>
      </c>
      <c r="M253" s="28" t="s">
        <v>1311</v>
      </c>
      <c r="N253" s="28" t="s">
        <v>820</v>
      </c>
      <c r="O253" s="4"/>
      <c r="P253" s="4"/>
    </row>
    <row r="254" spans="1:16" x14ac:dyDescent="0.25">
      <c r="A254" s="4">
        <v>253</v>
      </c>
      <c r="B254" s="4" t="s">
        <v>100</v>
      </c>
      <c r="C254" s="4" t="s">
        <v>167</v>
      </c>
      <c r="D254" s="28" t="s">
        <v>911</v>
      </c>
      <c r="E254" s="4"/>
      <c r="F254" s="4" t="s">
        <v>411</v>
      </c>
      <c r="G254" s="28" t="s">
        <v>439</v>
      </c>
      <c r="H254" s="4"/>
      <c r="I254" s="35" t="s">
        <v>1052</v>
      </c>
      <c r="J254" s="35" t="s">
        <v>172</v>
      </c>
      <c r="K254" s="35" t="s">
        <v>1172</v>
      </c>
      <c r="L254" s="40" t="s">
        <v>1370</v>
      </c>
      <c r="M254" s="28" t="s">
        <v>1311</v>
      </c>
      <c r="N254" s="28" t="s">
        <v>820</v>
      </c>
      <c r="O254" s="4"/>
      <c r="P254" s="4"/>
    </row>
    <row r="255" spans="1:16" x14ac:dyDescent="0.25">
      <c r="A255" s="4">
        <v>254</v>
      </c>
      <c r="B255" s="4" t="s">
        <v>100</v>
      </c>
      <c r="C255" s="4" t="s">
        <v>167</v>
      </c>
      <c r="D255" s="28" t="s">
        <v>912</v>
      </c>
      <c r="E255" s="4"/>
      <c r="F255" s="4" t="s">
        <v>411</v>
      </c>
      <c r="G255" s="28" t="s">
        <v>443</v>
      </c>
      <c r="H255" s="4"/>
      <c r="I255" s="35" t="s">
        <v>1052</v>
      </c>
      <c r="J255" s="35" t="s">
        <v>172</v>
      </c>
      <c r="K255" s="35" t="s">
        <v>1173</v>
      </c>
      <c r="L255" s="40" t="s">
        <v>1371</v>
      </c>
      <c r="M255" s="28" t="s">
        <v>1311</v>
      </c>
      <c r="N255" s="28" t="s">
        <v>820</v>
      </c>
      <c r="O255" s="4"/>
      <c r="P255" s="4"/>
    </row>
    <row r="256" spans="1:16" x14ac:dyDescent="0.25">
      <c r="A256" s="4">
        <v>255</v>
      </c>
      <c r="B256" s="4" t="s">
        <v>100</v>
      </c>
      <c r="C256" s="4" t="s">
        <v>167</v>
      </c>
      <c r="D256" s="28" t="s">
        <v>913</v>
      </c>
      <c r="E256" s="4"/>
      <c r="F256" s="4" t="s">
        <v>411</v>
      </c>
      <c r="G256" s="28" t="s">
        <v>443</v>
      </c>
      <c r="H256" s="4"/>
      <c r="I256" s="35" t="s">
        <v>1052</v>
      </c>
      <c r="J256" s="35" t="s">
        <v>172</v>
      </c>
      <c r="K256" s="35" t="s">
        <v>1174</v>
      </c>
      <c r="L256" s="40" t="s">
        <v>1372</v>
      </c>
      <c r="M256" s="28" t="s">
        <v>1311</v>
      </c>
      <c r="N256" s="28" t="s">
        <v>820</v>
      </c>
      <c r="O256" s="4"/>
      <c r="P256" s="4"/>
    </row>
    <row r="257" spans="1:16" x14ac:dyDescent="0.25">
      <c r="A257" s="4">
        <v>256</v>
      </c>
      <c r="B257" s="4" t="s">
        <v>100</v>
      </c>
      <c r="C257" s="4" t="s">
        <v>167</v>
      </c>
      <c r="D257" s="28" t="s">
        <v>914</v>
      </c>
      <c r="E257" s="4"/>
      <c r="F257" s="4" t="s">
        <v>411</v>
      </c>
      <c r="G257" s="28" t="s">
        <v>443</v>
      </c>
      <c r="H257" s="4"/>
      <c r="I257" s="35" t="s">
        <v>1052</v>
      </c>
      <c r="J257" s="35" t="s">
        <v>172</v>
      </c>
      <c r="K257" s="35" t="s">
        <v>1175</v>
      </c>
      <c r="L257" s="40" t="s">
        <v>1373</v>
      </c>
      <c r="M257" s="28" t="s">
        <v>1311</v>
      </c>
      <c r="N257" s="28" t="s">
        <v>820</v>
      </c>
      <c r="O257" s="4"/>
      <c r="P257" s="4"/>
    </row>
    <row r="258" spans="1:16" x14ac:dyDescent="0.25">
      <c r="A258" s="4">
        <v>257</v>
      </c>
      <c r="B258" s="4" t="s">
        <v>100</v>
      </c>
      <c r="C258" s="4" t="s">
        <v>167</v>
      </c>
      <c r="D258" s="28" t="s">
        <v>915</v>
      </c>
      <c r="E258" s="4"/>
      <c r="F258" s="4" t="s">
        <v>411</v>
      </c>
      <c r="G258" s="28" t="s">
        <v>416</v>
      </c>
      <c r="H258" s="4"/>
      <c r="I258" s="35" t="s">
        <v>1052</v>
      </c>
      <c r="J258" s="35" t="s">
        <v>172</v>
      </c>
      <c r="K258" s="35" t="s">
        <v>1176</v>
      </c>
      <c r="L258" s="40" t="s">
        <v>1374</v>
      </c>
      <c r="M258" s="28" t="s">
        <v>1311</v>
      </c>
      <c r="N258" s="28" t="s">
        <v>820</v>
      </c>
      <c r="O258" s="4"/>
      <c r="P258" s="4"/>
    </row>
    <row r="259" spans="1:16" x14ac:dyDescent="0.25">
      <c r="A259" s="4">
        <v>258</v>
      </c>
      <c r="B259" s="4" t="s">
        <v>100</v>
      </c>
      <c r="C259" s="4" t="s">
        <v>167</v>
      </c>
      <c r="D259" s="28" t="s">
        <v>916</v>
      </c>
      <c r="E259" s="4"/>
      <c r="F259" s="4" t="s">
        <v>411</v>
      </c>
      <c r="G259" s="28" t="s">
        <v>810</v>
      </c>
      <c r="H259" s="4"/>
      <c r="I259" s="35"/>
      <c r="J259" s="35" t="s">
        <v>1093</v>
      </c>
      <c r="K259" s="35" t="s">
        <v>1177</v>
      </c>
      <c r="L259" s="40" t="s">
        <v>1375</v>
      </c>
      <c r="M259" s="28" t="s">
        <v>1311</v>
      </c>
      <c r="N259" s="28" t="s">
        <v>820</v>
      </c>
      <c r="O259" s="4"/>
      <c r="P259" s="4"/>
    </row>
    <row r="260" spans="1:16" ht="38.25" x14ac:dyDescent="0.25">
      <c r="A260" s="4">
        <v>259</v>
      </c>
      <c r="B260" s="4" t="s">
        <v>100</v>
      </c>
      <c r="C260" s="4" t="s">
        <v>167</v>
      </c>
      <c r="D260" s="28" t="s">
        <v>917</v>
      </c>
      <c r="E260" s="4"/>
      <c r="F260" s="4" t="s">
        <v>411</v>
      </c>
      <c r="G260" s="28" t="s">
        <v>439</v>
      </c>
      <c r="H260" s="4"/>
      <c r="I260" s="35" t="s">
        <v>1053</v>
      </c>
      <c r="J260" s="35" t="s">
        <v>172</v>
      </c>
      <c r="K260" s="35" t="s">
        <v>1178</v>
      </c>
      <c r="L260" s="40" t="s">
        <v>1376</v>
      </c>
      <c r="M260" s="28" t="s">
        <v>1311</v>
      </c>
      <c r="N260" s="28" t="s">
        <v>819</v>
      </c>
      <c r="O260" s="4"/>
      <c r="P260" s="4"/>
    </row>
    <row r="261" spans="1:16" ht="38.25" x14ac:dyDescent="0.25">
      <c r="A261" s="4">
        <v>260</v>
      </c>
      <c r="B261" s="4" t="s">
        <v>100</v>
      </c>
      <c r="C261" s="4" t="s">
        <v>167</v>
      </c>
      <c r="D261" s="28" t="s">
        <v>918</v>
      </c>
      <c r="E261" s="4"/>
      <c r="F261" s="4" t="s">
        <v>411</v>
      </c>
      <c r="G261" s="28" t="s">
        <v>439</v>
      </c>
      <c r="H261" s="4"/>
      <c r="I261" s="35" t="s">
        <v>1054</v>
      </c>
      <c r="J261" s="35" t="s">
        <v>149</v>
      </c>
      <c r="K261" s="35" t="s">
        <v>1179</v>
      </c>
      <c r="L261" s="40" t="s">
        <v>1377</v>
      </c>
      <c r="M261" s="28" t="s">
        <v>1311</v>
      </c>
      <c r="N261" s="28" t="s">
        <v>819</v>
      </c>
      <c r="O261" s="4"/>
      <c r="P261" s="4"/>
    </row>
    <row r="262" spans="1:16" ht="38.25" x14ac:dyDescent="0.25">
      <c r="A262" s="4">
        <v>261</v>
      </c>
      <c r="B262" s="4" t="s">
        <v>100</v>
      </c>
      <c r="C262" s="4" t="s">
        <v>167</v>
      </c>
      <c r="D262" s="28" t="s">
        <v>919</v>
      </c>
      <c r="E262" s="4"/>
      <c r="F262" s="4" t="s">
        <v>411</v>
      </c>
      <c r="G262" s="28" t="s">
        <v>443</v>
      </c>
      <c r="H262" s="4"/>
      <c r="I262" s="35" t="s">
        <v>1055</v>
      </c>
      <c r="J262" s="35" t="s">
        <v>149</v>
      </c>
      <c r="K262" s="35" t="s">
        <v>1180</v>
      </c>
      <c r="L262" s="40" t="s">
        <v>1378</v>
      </c>
      <c r="M262" s="28" t="s">
        <v>1311</v>
      </c>
      <c r="N262" s="28" t="s">
        <v>819</v>
      </c>
      <c r="O262" s="4"/>
      <c r="P262" s="4"/>
    </row>
    <row r="263" spans="1:16" ht="25.5" x14ac:dyDescent="0.25">
      <c r="A263" s="4">
        <v>262</v>
      </c>
      <c r="B263" s="4" t="s">
        <v>100</v>
      </c>
      <c r="C263" s="4" t="s">
        <v>167</v>
      </c>
      <c r="D263" s="28" t="s">
        <v>920</v>
      </c>
      <c r="E263" s="4"/>
      <c r="F263" s="4" t="s">
        <v>411</v>
      </c>
      <c r="G263" s="28" t="s">
        <v>443</v>
      </c>
      <c r="H263" s="4"/>
      <c r="I263" s="35" t="s">
        <v>1056</v>
      </c>
      <c r="J263" s="35" t="s">
        <v>172</v>
      </c>
      <c r="K263" s="35" t="s">
        <v>1181</v>
      </c>
      <c r="L263" s="40" t="s">
        <v>1379</v>
      </c>
      <c r="M263" s="28" t="s">
        <v>1311</v>
      </c>
      <c r="N263" s="28" t="s">
        <v>819</v>
      </c>
      <c r="O263" s="4"/>
      <c r="P263" s="4"/>
    </row>
    <row r="264" spans="1:16" ht="38.25" x14ac:dyDescent="0.25">
      <c r="A264" s="4">
        <v>263</v>
      </c>
      <c r="B264" s="4" t="s">
        <v>100</v>
      </c>
      <c r="C264" s="4" t="s">
        <v>167</v>
      </c>
      <c r="D264" s="28" t="s">
        <v>921</v>
      </c>
      <c r="E264" s="4"/>
      <c r="F264" s="4" t="s">
        <v>411</v>
      </c>
      <c r="G264" s="28" t="s">
        <v>443</v>
      </c>
      <c r="H264" s="4"/>
      <c r="I264" s="35" t="s">
        <v>1057</v>
      </c>
      <c r="J264" s="35" t="s">
        <v>172</v>
      </c>
      <c r="K264" s="35" t="s">
        <v>1182</v>
      </c>
      <c r="L264" s="40"/>
      <c r="M264" s="28" t="s">
        <v>1311</v>
      </c>
      <c r="N264" s="28" t="s">
        <v>840</v>
      </c>
      <c r="O264" s="4"/>
      <c r="P264" s="4"/>
    </row>
    <row r="265" spans="1:16" ht="38.25" x14ac:dyDescent="0.25">
      <c r="A265" s="4">
        <v>264</v>
      </c>
      <c r="B265" s="4" t="s">
        <v>100</v>
      </c>
      <c r="C265" s="4" t="s">
        <v>167</v>
      </c>
      <c r="D265" s="28" t="s">
        <v>922</v>
      </c>
      <c r="E265" s="4"/>
      <c r="F265" s="4" t="s">
        <v>411</v>
      </c>
      <c r="G265" s="28" t="s">
        <v>416</v>
      </c>
      <c r="H265" s="4"/>
      <c r="I265" s="35" t="s">
        <v>1034</v>
      </c>
      <c r="J265" s="35" t="s">
        <v>172</v>
      </c>
      <c r="K265" s="35" t="s">
        <v>1183</v>
      </c>
      <c r="L265" s="40"/>
      <c r="M265" s="28" t="s">
        <v>1311</v>
      </c>
      <c r="N265" s="28" t="s">
        <v>840</v>
      </c>
      <c r="O265" s="4"/>
      <c r="P265" s="4"/>
    </row>
    <row r="266" spans="1:16" ht="38.25" x14ac:dyDescent="0.25">
      <c r="A266" s="4">
        <v>265</v>
      </c>
      <c r="B266" s="4" t="s">
        <v>100</v>
      </c>
      <c r="C266" s="4" t="s">
        <v>167</v>
      </c>
      <c r="D266" s="28" t="s">
        <v>923</v>
      </c>
      <c r="E266" s="4"/>
      <c r="F266" s="4" t="s">
        <v>411</v>
      </c>
      <c r="G266" s="28" t="s">
        <v>443</v>
      </c>
      <c r="H266" s="4"/>
      <c r="I266" s="35" t="s">
        <v>1058</v>
      </c>
      <c r="J266" s="35" t="s">
        <v>172</v>
      </c>
      <c r="K266" s="35" t="s">
        <v>1184</v>
      </c>
      <c r="L266" s="40"/>
      <c r="M266" s="28" t="s">
        <v>1311</v>
      </c>
      <c r="N266" s="28" t="s">
        <v>840</v>
      </c>
      <c r="O266" s="4"/>
      <c r="P266" s="4"/>
    </row>
    <row r="267" spans="1:16" ht="38.25" x14ac:dyDescent="0.25">
      <c r="A267" s="4">
        <v>266</v>
      </c>
      <c r="B267" s="4" t="s">
        <v>100</v>
      </c>
      <c r="C267" s="4" t="s">
        <v>167</v>
      </c>
      <c r="D267" s="28" t="s">
        <v>924</v>
      </c>
      <c r="E267" s="4"/>
      <c r="F267" s="4" t="s">
        <v>411</v>
      </c>
      <c r="G267" s="28" t="s">
        <v>443</v>
      </c>
      <c r="H267" s="4"/>
      <c r="I267" s="35" t="s">
        <v>1034</v>
      </c>
      <c r="J267" s="35" t="s">
        <v>172</v>
      </c>
      <c r="K267" s="35" t="s">
        <v>1185</v>
      </c>
      <c r="L267" s="40"/>
      <c r="M267" s="28" t="s">
        <v>1311</v>
      </c>
      <c r="N267" s="28" t="s">
        <v>824</v>
      </c>
      <c r="O267" s="4"/>
      <c r="P267" s="4"/>
    </row>
    <row r="268" spans="1:16" x14ac:dyDescent="0.25">
      <c r="A268" s="4">
        <v>267</v>
      </c>
      <c r="B268" s="4" t="s">
        <v>100</v>
      </c>
      <c r="C268" s="4" t="s">
        <v>167</v>
      </c>
      <c r="D268" s="28" t="s">
        <v>923</v>
      </c>
      <c r="E268" s="4"/>
      <c r="F268" s="4" t="s">
        <v>411</v>
      </c>
      <c r="G268" s="28" t="s">
        <v>439</v>
      </c>
      <c r="H268" s="4"/>
      <c r="I268" s="35" t="s">
        <v>1059</v>
      </c>
      <c r="J268" s="35" t="s">
        <v>172</v>
      </c>
      <c r="K268" s="35" t="s">
        <v>1186</v>
      </c>
      <c r="L268" s="40"/>
      <c r="M268" s="28" t="s">
        <v>1311</v>
      </c>
      <c r="N268" s="28" t="s">
        <v>826</v>
      </c>
      <c r="O268" s="4"/>
      <c r="P268" s="4"/>
    </row>
    <row r="269" spans="1:16" x14ac:dyDescent="0.25">
      <c r="A269" s="4">
        <v>268</v>
      </c>
      <c r="B269" s="4" t="s">
        <v>100</v>
      </c>
      <c r="C269" s="4" t="s">
        <v>167</v>
      </c>
      <c r="D269" s="28" t="s">
        <v>925</v>
      </c>
      <c r="E269" s="4"/>
      <c r="F269" s="4" t="s">
        <v>411</v>
      </c>
      <c r="G269" s="28" t="s">
        <v>439</v>
      </c>
      <c r="H269" s="4"/>
      <c r="I269" s="35" t="s">
        <v>1059</v>
      </c>
      <c r="J269" s="35" t="s">
        <v>172</v>
      </c>
      <c r="K269" s="35" t="s">
        <v>1187</v>
      </c>
      <c r="L269" s="40"/>
      <c r="M269" s="28" t="s">
        <v>1311</v>
      </c>
      <c r="N269" s="28" t="s">
        <v>826</v>
      </c>
      <c r="O269" s="4"/>
      <c r="P269" s="4"/>
    </row>
    <row r="270" spans="1:16" x14ac:dyDescent="0.25">
      <c r="A270" s="4">
        <v>269</v>
      </c>
      <c r="B270" s="4" t="s">
        <v>100</v>
      </c>
      <c r="C270" s="4" t="s">
        <v>167</v>
      </c>
      <c r="D270" s="28" t="s">
        <v>926</v>
      </c>
      <c r="E270" s="4"/>
      <c r="F270" s="4" t="s">
        <v>411</v>
      </c>
      <c r="G270" s="28" t="s">
        <v>439</v>
      </c>
      <c r="H270" s="4"/>
      <c r="I270" s="35" t="s">
        <v>1059</v>
      </c>
      <c r="J270" s="35" t="s">
        <v>172</v>
      </c>
      <c r="K270" s="35" t="s">
        <v>1188</v>
      </c>
      <c r="L270" s="40"/>
      <c r="M270" s="28" t="s">
        <v>1311</v>
      </c>
      <c r="N270" s="28" t="s">
        <v>826</v>
      </c>
      <c r="O270" s="4"/>
      <c r="P270" s="4"/>
    </row>
    <row r="271" spans="1:16" x14ac:dyDescent="0.25">
      <c r="A271" s="4">
        <v>270</v>
      </c>
      <c r="B271" s="4" t="s">
        <v>100</v>
      </c>
      <c r="C271" s="4" t="s">
        <v>167</v>
      </c>
      <c r="D271" s="28" t="s">
        <v>923</v>
      </c>
      <c r="E271" s="4"/>
      <c r="F271" s="4" t="s">
        <v>411</v>
      </c>
      <c r="G271" s="28" t="s">
        <v>799</v>
      </c>
      <c r="H271" s="4"/>
      <c r="I271" s="35" t="s">
        <v>1059</v>
      </c>
      <c r="J271" s="35" t="s">
        <v>172</v>
      </c>
      <c r="K271" s="35" t="s">
        <v>1189</v>
      </c>
      <c r="L271" s="40"/>
      <c r="M271" s="28" t="s">
        <v>1311</v>
      </c>
      <c r="N271" s="28" t="s">
        <v>827</v>
      </c>
      <c r="O271" s="4"/>
      <c r="P271" s="4"/>
    </row>
    <row r="272" spans="1:16" x14ac:dyDescent="0.25">
      <c r="A272" s="4">
        <v>271</v>
      </c>
      <c r="B272" s="4" t="s">
        <v>100</v>
      </c>
      <c r="C272" s="4" t="s">
        <v>167</v>
      </c>
      <c r="D272" s="28" t="s">
        <v>923</v>
      </c>
      <c r="E272" s="4"/>
      <c r="F272" s="4" t="s">
        <v>411</v>
      </c>
      <c r="G272" s="28" t="s">
        <v>439</v>
      </c>
      <c r="H272" s="4"/>
      <c r="I272" s="28" t="s">
        <v>1059</v>
      </c>
      <c r="J272" s="28" t="s">
        <v>172</v>
      </c>
      <c r="K272" s="28" t="s">
        <v>1190</v>
      </c>
      <c r="L272" s="40"/>
      <c r="M272" s="28" t="s">
        <v>1311</v>
      </c>
      <c r="N272" s="28" t="s">
        <v>827</v>
      </c>
      <c r="O272" s="4"/>
      <c r="P272" s="4"/>
    </row>
    <row r="273" spans="1:16" x14ac:dyDescent="0.25">
      <c r="A273" s="4">
        <v>272</v>
      </c>
      <c r="B273" s="4" t="s">
        <v>100</v>
      </c>
      <c r="C273" s="4" t="s">
        <v>167</v>
      </c>
      <c r="D273" s="28" t="s">
        <v>927</v>
      </c>
      <c r="E273" s="4"/>
      <c r="F273" s="4" t="s">
        <v>411</v>
      </c>
      <c r="G273" s="28" t="s">
        <v>799</v>
      </c>
      <c r="H273" s="4"/>
      <c r="I273" s="28" t="s">
        <v>1059</v>
      </c>
      <c r="J273" s="28" t="s">
        <v>172</v>
      </c>
      <c r="K273" s="28" t="s">
        <v>1191</v>
      </c>
      <c r="L273" s="40"/>
      <c r="M273" s="28" t="s">
        <v>1311</v>
      </c>
      <c r="N273" s="28" t="s">
        <v>827</v>
      </c>
      <c r="O273" s="4"/>
      <c r="P273" s="4"/>
    </row>
    <row r="274" spans="1:16" ht="25.5" x14ac:dyDescent="0.25">
      <c r="A274" s="4">
        <v>273</v>
      </c>
      <c r="B274" s="4" t="s">
        <v>100</v>
      </c>
      <c r="C274" s="4" t="s">
        <v>167</v>
      </c>
      <c r="D274" s="30" t="s">
        <v>928</v>
      </c>
      <c r="E274" s="4"/>
      <c r="F274" s="4" t="s">
        <v>411</v>
      </c>
      <c r="G274" s="30" t="s">
        <v>416</v>
      </c>
      <c r="H274" s="4"/>
      <c r="I274" s="30" t="s">
        <v>1060</v>
      </c>
      <c r="J274" s="30" t="s">
        <v>172</v>
      </c>
      <c r="K274" s="30" t="s">
        <v>1192</v>
      </c>
      <c r="L274" s="43" t="s">
        <v>1380</v>
      </c>
      <c r="M274" s="30" t="s">
        <v>1311</v>
      </c>
      <c r="N274" s="30" t="s">
        <v>820</v>
      </c>
      <c r="O274" s="4"/>
      <c r="P274" s="4"/>
    </row>
    <row r="275" spans="1:16" ht="25.5" x14ac:dyDescent="0.25">
      <c r="A275" s="4">
        <v>274</v>
      </c>
      <c r="B275" s="4" t="s">
        <v>100</v>
      </c>
      <c r="C275" s="4" t="s">
        <v>167</v>
      </c>
      <c r="D275" s="28" t="s">
        <v>929</v>
      </c>
      <c r="E275" s="4"/>
      <c r="F275" s="4" t="s">
        <v>411</v>
      </c>
      <c r="G275" s="28" t="s">
        <v>443</v>
      </c>
      <c r="H275" s="4"/>
      <c r="I275" s="28" t="s">
        <v>1060</v>
      </c>
      <c r="J275" s="28" t="s">
        <v>172</v>
      </c>
      <c r="K275" s="28" t="s">
        <v>1193</v>
      </c>
      <c r="L275" s="40" t="s">
        <v>1381</v>
      </c>
      <c r="M275" s="28" t="s">
        <v>1311</v>
      </c>
      <c r="N275" s="28" t="s">
        <v>820</v>
      </c>
      <c r="O275" s="4"/>
      <c r="P275" s="4"/>
    </row>
    <row r="276" spans="1:16" ht="25.5" x14ac:dyDescent="0.25">
      <c r="A276" s="4">
        <v>275</v>
      </c>
      <c r="B276" s="4" t="s">
        <v>100</v>
      </c>
      <c r="C276" s="4" t="s">
        <v>167</v>
      </c>
      <c r="D276" s="28" t="s">
        <v>930</v>
      </c>
      <c r="E276" s="4"/>
      <c r="F276" s="4" t="s">
        <v>411</v>
      </c>
      <c r="G276" s="28" t="s">
        <v>443</v>
      </c>
      <c r="H276" s="4"/>
      <c r="I276" s="28" t="s">
        <v>1060</v>
      </c>
      <c r="J276" s="28" t="s">
        <v>172</v>
      </c>
      <c r="K276" s="28" t="s">
        <v>1194</v>
      </c>
      <c r="L276" s="40" t="s">
        <v>1382</v>
      </c>
      <c r="M276" s="28" t="s">
        <v>1311</v>
      </c>
      <c r="N276" s="28" t="s">
        <v>820</v>
      </c>
      <c r="O276" s="4"/>
      <c r="P276" s="4"/>
    </row>
    <row r="277" spans="1:16" x14ac:dyDescent="0.25">
      <c r="A277" s="4">
        <v>276</v>
      </c>
      <c r="B277" s="4" t="s">
        <v>100</v>
      </c>
      <c r="C277" s="4" t="s">
        <v>167</v>
      </c>
      <c r="D277" s="28" t="s">
        <v>931</v>
      </c>
      <c r="E277" s="4"/>
      <c r="F277" s="4" t="s">
        <v>411</v>
      </c>
      <c r="G277" s="28" t="s">
        <v>416</v>
      </c>
      <c r="H277" s="4"/>
      <c r="I277" s="28"/>
      <c r="J277" s="28" t="s">
        <v>170</v>
      </c>
      <c r="K277" s="28" t="s">
        <v>1195</v>
      </c>
      <c r="L277" s="40" t="s">
        <v>1383</v>
      </c>
      <c r="M277" s="28" t="s">
        <v>1311</v>
      </c>
      <c r="N277" s="28" t="s">
        <v>820</v>
      </c>
      <c r="O277" s="4"/>
      <c r="P277" s="4"/>
    </row>
    <row r="278" spans="1:16" x14ac:dyDescent="0.25">
      <c r="A278" s="4">
        <v>277</v>
      </c>
      <c r="B278" s="4" t="s">
        <v>100</v>
      </c>
      <c r="C278" s="4" t="s">
        <v>167</v>
      </c>
      <c r="D278" s="28" t="s">
        <v>932</v>
      </c>
      <c r="E278" s="4"/>
      <c r="F278" s="4" t="s">
        <v>411</v>
      </c>
      <c r="G278" s="28" t="s">
        <v>443</v>
      </c>
      <c r="H278" s="4"/>
      <c r="I278" s="28"/>
      <c r="J278" s="28" t="s">
        <v>170</v>
      </c>
      <c r="K278" s="28" t="s">
        <v>1196</v>
      </c>
      <c r="L278" s="40" t="s">
        <v>1384</v>
      </c>
      <c r="M278" s="28" t="s">
        <v>1311</v>
      </c>
      <c r="N278" s="28" t="s">
        <v>820</v>
      </c>
      <c r="O278" s="4"/>
      <c r="P278" s="4"/>
    </row>
    <row r="279" spans="1:16" ht="25.5" x14ac:dyDescent="0.25">
      <c r="A279" s="4">
        <v>278</v>
      </c>
      <c r="B279" s="4" t="s">
        <v>100</v>
      </c>
      <c r="C279" s="4" t="s">
        <v>167</v>
      </c>
      <c r="D279" s="28" t="s">
        <v>933</v>
      </c>
      <c r="E279" s="4"/>
      <c r="F279" s="4" t="s">
        <v>411</v>
      </c>
      <c r="G279" s="28" t="s">
        <v>811</v>
      </c>
      <c r="H279" s="4"/>
      <c r="I279" s="28"/>
      <c r="J279" s="28" t="s">
        <v>208</v>
      </c>
      <c r="K279" s="28" t="s">
        <v>1197</v>
      </c>
      <c r="L279" s="40" t="s">
        <v>1385</v>
      </c>
      <c r="M279" s="28" t="s">
        <v>1311</v>
      </c>
      <c r="N279" s="28" t="s">
        <v>820</v>
      </c>
      <c r="O279" s="4"/>
      <c r="P279" s="4"/>
    </row>
    <row r="280" spans="1:16" ht="25.5" x14ac:dyDescent="0.25">
      <c r="A280" s="4">
        <v>279</v>
      </c>
      <c r="B280" s="4" t="s">
        <v>100</v>
      </c>
      <c r="C280" s="4" t="s">
        <v>167</v>
      </c>
      <c r="D280" s="28" t="s">
        <v>934</v>
      </c>
      <c r="E280" s="4"/>
      <c r="F280" s="4" t="s">
        <v>411</v>
      </c>
      <c r="G280" s="28" t="s">
        <v>811</v>
      </c>
      <c r="H280" s="4"/>
      <c r="I280" s="28"/>
      <c r="J280" s="28" t="s">
        <v>208</v>
      </c>
      <c r="K280" s="28" t="s">
        <v>1198</v>
      </c>
      <c r="L280" s="40" t="s">
        <v>1386</v>
      </c>
      <c r="M280" s="28" t="s">
        <v>1311</v>
      </c>
      <c r="N280" s="28" t="s">
        <v>820</v>
      </c>
      <c r="O280" s="4"/>
      <c r="P280" s="4"/>
    </row>
    <row r="281" spans="1:16" ht="25.5" x14ac:dyDescent="0.25">
      <c r="A281" s="4">
        <v>280</v>
      </c>
      <c r="B281" s="4" t="s">
        <v>100</v>
      </c>
      <c r="C281" s="4" t="s">
        <v>167</v>
      </c>
      <c r="D281" s="28" t="s">
        <v>903</v>
      </c>
      <c r="E281" s="4"/>
      <c r="F281" s="4" t="s">
        <v>411</v>
      </c>
      <c r="G281" s="33" t="s">
        <v>443</v>
      </c>
      <c r="H281" s="4"/>
      <c r="I281" s="30" t="s">
        <v>1061</v>
      </c>
      <c r="J281" s="28" t="s">
        <v>368</v>
      </c>
      <c r="K281" s="28" t="s">
        <v>1199</v>
      </c>
      <c r="L281" s="40"/>
      <c r="M281" s="28" t="s">
        <v>1312</v>
      </c>
      <c r="N281" s="28" t="s">
        <v>836</v>
      </c>
      <c r="O281" s="4"/>
      <c r="P281" s="4"/>
    </row>
    <row r="282" spans="1:16" ht="25.5" x14ac:dyDescent="0.25">
      <c r="A282" s="4">
        <v>281</v>
      </c>
      <c r="B282" s="4" t="s">
        <v>100</v>
      </c>
      <c r="C282" s="4" t="s">
        <v>167</v>
      </c>
      <c r="D282" s="28" t="s">
        <v>935</v>
      </c>
      <c r="E282" s="4"/>
      <c r="F282" s="4" t="s">
        <v>411</v>
      </c>
      <c r="G282" s="32" t="s">
        <v>498</v>
      </c>
      <c r="H282" s="4"/>
      <c r="I282" s="28" t="s">
        <v>1062</v>
      </c>
      <c r="J282" s="28" t="s">
        <v>172</v>
      </c>
      <c r="K282" s="28" t="s">
        <v>1200</v>
      </c>
      <c r="L282" s="40"/>
      <c r="M282" s="28" t="s">
        <v>1312</v>
      </c>
      <c r="N282" s="28" t="s">
        <v>836</v>
      </c>
      <c r="O282" s="4"/>
      <c r="P282" s="4"/>
    </row>
    <row r="283" spans="1:16" ht="25.5" x14ac:dyDescent="0.25">
      <c r="A283" s="4">
        <v>282</v>
      </c>
      <c r="B283" s="4" t="s">
        <v>100</v>
      </c>
      <c r="C283" s="4" t="s">
        <v>167</v>
      </c>
      <c r="D283" s="28" t="s">
        <v>936</v>
      </c>
      <c r="E283" s="4"/>
      <c r="F283" s="4" t="s">
        <v>411</v>
      </c>
      <c r="G283" s="32" t="s">
        <v>808</v>
      </c>
      <c r="H283" s="4"/>
      <c r="I283" s="28" t="s">
        <v>1063</v>
      </c>
      <c r="J283" s="28" t="s">
        <v>172</v>
      </c>
      <c r="K283" s="28" t="s">
        <v>1201</v>
      </c>
      <c r="L283" s="40"/>
      <c r="M283" s="28" t="s">
        <v>1312</v>
      </c>
      <c r="N283" s="28" t="s">
        <v>836</v>
      </c>
      <c r="O283" s="4"/>
      <c r="P283" s="4"/>
    </row>
    <row r="284" spans="1:16" ht="25.5" x14ac:dyDescent="0.25">
      <c r="A284" s="4">
        <v>283</v>
      </c>
      <c r="B284" s="4" t="s">
        <v>100</v>
      </c>
      <c r="C284" s="4" t="s">
        <v>167</v>
      </c>
      <c r="D284" s="28" t="s">
        <v>937</v>
      </c>
      <c r="E284" s="4"/>
      <c r="F284" s="4" t="s">
        <v>411</v>
      </c>
      <c r="G284" s="32" t="s">
        <v>812</v>
      </c>
      <c r="H284" s="4"/>
      <c r="I284" s="28" t="s">
        <v>1063</v>
      </c>
      <c r="J284" s="28" t="s">
        <v>172</v>
      </c>
      <c r="K284" s="28" t="s">
        <v>1202</v>
      </c>
      <c r="L284" s="40"/>
      <c r="M284" s="28" t="s">
        <v>1312</v>
      </c>
      <c r="N284" s="28" t="s">
        <v>836</v>
      </c>
      <c r="O284" s="4"/>
      <c r="P284" s="4"/>
    </row>
    <row r="285" spans="1:16" ht="25.5" x14ac:dyDescent="0.25">
      <c r="A285" s="4">
        <v>284</v>
      </c>
      <c r="B285" s="4" t="s">
        <v>100</v>
      </c>
      <c r="C285" s="4" t="s">
        <v>167</v>
      </c>
      <c r="D285" s="28" t="s">
        <v>935</v>
      </c>
      <c r="E285" s="4"/>
      <c r="F285" s="4" t="s">
        <v>411</v>
      </c>
      <c r="G285" s="32" t="s">
        <v>808</v>
      </c>
      <c r="H285" s="4"/>
      <c r="I285" s="28" t="s">
        <v>1062</v>
      </c>
      <c r="J285" s="28" t="s">
        <v>172</v>
      </c>
      <c r="K285" s="28" t="s">
        <v>1203</v>
      </c>
      <c r="L285" s="40"/>
      <c r="M285" s="28" t="s">
        <v>1312</v>
      </c>
      <c r="N285" s="28" t="s">
        <v>836</v>
      </c>
      <c r="O285" s="4"/>
      <c r="P285" s="4"/>
    </row>
    <row r="286" spans="1:16" x14ac:dyDescent="0.25">
      <c r="A286" s="4">
        <v>285</v>
      </c>
      <c r="B286" s="4" t="s">
        <v>100</v>
      </c>
      <c r="C286" s="4" t="s">
        <v>167</v>
      </c>
      <c r="D286" s="28" t="s">
        <v>904</v>
      </c>
      <c r="E286" s="4"/>
      <c r="F286" s="4" t="s">
        <v>411</v>
      </c>
      <c r="G286" s="32" t="s">
        <v>439</v>
      </c>
      <c r="H286" s="4"/>
      <c r="I286" s="28" t="s">
        <v>1024</v>
      </c>
      <c r="J286" s="28" t="s">
        <v>367</v>
      </c>
      <c r="K286" s="28" t="s">
        <v>1204</v>
      </c>
      <c r="L286" s="40"/>
      <c r="M286" s="28" t="s">
        <v>1312</v>
      </c>
      <c r="N286" s="28" t="s">
        <v>838</v>
      </c>
      <c r="O286" s="4"/>
      <c r="P286" s="4"/>
    </row>
    <row r="287" spans="1:16" x14ac:dyDescent="0.25">
      <c r="A287" s="4">
        <v>286</v>
      </c>
      <c r="B287" s="4" t="s">
        <v>100</v>
      </c>
      <c r="C287" s="4" t="s">
        <v>167</v>
      </c>
      <c r="D287" s="28" t="s">
        <v>905</v>
      </c>
      <c r="E287" s="4"/>
      <c r="F287" s="4" t="s">
        <v>411</v>
      </c>
      <c r="G287" s="32" t="s">
        <v>443</v>
      </c>
      <c r="H287" s="4"/>
      <c r="I287" s="28" t="s">
        <v>1048</v>
      </c>
      <c r="J287" s="28" t="s">
        <v>367</v>
      </c>
      <c r="K287" s="28" t="s">
        <v>1205</v>
      </c>
      <c r="L287" s="40"/>
      <c r="M287" s="28" t="s">
        <v>1312</v>
      </c>
      <c r="N287" s="28" t="s">
        <v>838</v>
      </c>
      <c r="O287" s="4"/>
      <c r="P287" s="4"/>
    </row>
    <row r="288" spans="1:16" ht="25.5" x14ac:dyDescent="0.25">
      <c r="A288" s="4">
        <v>287</v>
      </c>
      <c r="B288" s="4" t="s">
        <v>100</v>
      </c>
      <c r="C288" s="4" t="s">
        <v>167</v>
      </c>
      <c r="D288" s="28" t="s">
        <v>938</v>
      </c>
      <c r="E288" s="4"/>
      <c r="F288" s="4" t="s">
        <v>411</v>
      </c>
      <c r="G288" s="32" t="s">
        <v>443</v>
      </c>
      <c r="H288" s="4"/>
      <c r="I288" s="28"/>
      <c r="J288" s="28" t="s">
        <v>172</v>
      </c>
      <c r="K288" s="28" t="s">
        <v>1206</v>
      </c>
      <c r="L288" s="40" t="s">
        <v>1387</v>
      </c>
      <c r="M288" s="28" t="s">
        <v>1312</v>
      </c>
      <c r="N288" s="28" t="s">
        <v>839</v>
      </c>
      <c r="O288" s="4"/>
      <c r="P288" s="4"/>
    </row>
    <row r="289" spans="1:16" ht="25.5" x14ac:dyDescent="0.25">
      <c r="A289" s="4">
        <v>288</v>
      </c>
      <c r="B289" s="4" t="s">
        <v>100</v>
      </c>
      <c r="C289" s="4" t="s">
        <v>167</v>
      </c>
      <c r="D289" s="28" t="s">
        <v>906</v>
      </c>
      <c r="E289" s="4"/>
      <c r="F289" s="4" t="s">
        <v>411</v>
      </c>
      <c r="G289" s="32" t="s">
        <v>498</v>
      </c>
      <c r="H289" s="4"/>
      <c r="I289" s="28"/>
      <c r="J289" s="28" t="s">
        <v>172</v>
      </c>
      <c r="K289" s="28" t="s">
        <v>1207</v>
      </c>
      <c r="L289" s="40" t="s">
        <v>1388</v>
      </c>
      <c r="M289" s="28" t="s">
        <v>1312</v>
      </c>
      <c r="N289" s="28" t="s">
        <v>839</v>
      </c>
      <c r="O289" s="4"/>
      <c r="P289" s="4"/>
    </row>
    <row r="290" spans="1:16" ht="25.5" x14ac:dyDescent="0.25">
      <c r="A290" s="4">
        <v>289</v>
      </c>
      <c r="B290" s="4" t="s">
        <v>100</v>
      </c>
      <c r="C290" s="4" t="s">
        <v>167</v>
      </c>
      <c r="D290" s="28" t="s">
        <v>907</v>
      </c>
      <c r="E290" s="4"/>
      <c r="F290" s="4" t="s">
        <v>411</v>
      </c>
      <c r="G290" s="32" t="s">
        <v>498</v>
      </c>
      <c r="H290" s="4"/>
      <c r="I290" s="28"/>
      <c r="J290" s="28" t="s">
        <v>172</v>
      </c>
      <c r="K290" s="28" t="s">
        <v>1208</v>
      </c>
      <c r="L290" s="40" t="s">
        <v>1389</v>
      </c>
      <c r="M290" s="28" t="s">
        <v>1312</v>
      </c>
      <c r="N290" s="28" t="s">
        <v>839</v>
      </c>
      <c r="O290" s="4"/>
      <c r="P290" s="4"/>
    </row>
    <row r="291" spans="1:16" ht="25.5" x14ac:dyDescent="0.25">
      <c r="A291" s="4">
        <v>290</v>
      </c>
      <c r="B291" s="4" t="s">
        <v>100</v>
      </c>
      <c r="C291" s="4" t="s">
        <v>167</v>
      </c>
      <c r="D291" s="28" t="s">
        <v>908</v>
      </c>
      <c r="E291" s="4"/>
      <c r="F291" s="4" t="s">
        <v>411</v>
      </c>
      <c r="G291" s="32" t="s">
        <v>498</v>
      </c>
      <c r="H291" s="4"/>
      <c r="I291" s="28" t="s">
        <v>1048</v>
      </c>
      <c r="J291" s="28" t="s">
        <v>172</v>
      </c>
      <c r="K291" s="28" t="s">
        <v>1209</v>
      </c>
      <c r="L291" s="40" t="s">
        <v>1390</v>
      </c>
      <c r="M291" s="28" t="s">
        <v>1312</v>
      </c>
      <c r="N291" s="28" t="s">
        <v>839</v>
      </c>
      <c r="O291" s="4"/>
      <c r="P291" s="4"/>
    </row>
    <row r="292" spans="1:16" ht="25.5" x14ac:dyDescent="0.25">
      <c r="A292" s="4">
        <v>291</v>
      </c>
      <c r="B292" s="4" t="s">
        <v>100</v>
      </c>
      <c r="C292" s="4" t="s">
        <v>167</v>
      </c>
      <c r="D292" s="28" t="s">
        <v>909</v>
      </c>
      <c r="E292" s="4"/>
      <c r="F292" s="4" t="s">
        <v>411</v>
      </c>
      <c r="G292" s="32" t="s">
        <v>439</v>
      </c>
      <c r="H292" s="4"/>
      <c r="I292" s="28"/>
      <c r="J292" s="28" t="s">
        <v>172</v>
      </c>
      <c r="K292" s="28" t="s">
        <v>1210</v>
      </c>
      <c r="L292" s="40" t="s">
        <v>1391</v>
      </c>
      <c r="M292" s="28" t="s">
        <v>1312</v>
      </c>
      <c r="N292" s="28" t="s">
        <v>839</v>
      </c>
      <c r="O292" s="4"/>
      <c r="P292" s="4"/>
    </row>
    <row r="293" spans="1:16" ht="25.5" x14ac:dyDescent="0.25">
      <c r="A293" s="4">
        <v>292</v>
      </c>
      <c r="B293" s="4" t="s">
        <v>100</v>
      </c>
      <c r="C293" s="4" t="s">
        <v>167</v>
      </c>
      <c r="D293" s="45" t="s">
        <v>939</v>
      </c>
      <c r="E293" s="58"/>
      <c r="F293" s="58" t="s">
        <v>411</v>
      </c>
      <c r="G293" s="48" t="s">
        <v>439</v>
      </c>
      <c r="H293" s="58"/>
      <c r="I293" s="48" t="s">
        <v>1064</v>
      </c>
      <c r="J293" s="45" t="s">
        <v>208</v>
      </c>
      <c r="K293" s="45" t="s">
        <v>1211</v>
      </c>
      <c r="L293" s="52">
        <v>581</v>
      </c>
      <c r="M293" s="45" t="s">
        <v>1312</v>
      </c>
      <c r="N293" s="45" t="s">
        <v>820</v>
      </c>
      <c r="O293" s="4"/>
      <c r="P293" s="4"/>
    </row>
    <row r="294" spans="1:16" ht="25.5" x14ac:dyDescent="0.25">
      <c r="A294" s="4">
        <v>293</v>
      </c>
      <c r="B294" s="4" t="s">
        <v>100</v>
      </c>
      <c r="C294" s="4" t="s">
        <v>167</v>
      </c>
      <c r="D294" s="48" t="s">
        <v>940</v>
      </c>
      <c r="E294" s="58"/>
      <c r="F294" s="58" t="s">
        <v>411</v>
      </c>
      <c r="G294" s="48" t="s">
        <v>416</v>
      </c>
      <c r="H294" s="58"/>
      <c r="I294" s="48" t="s">
        <v>1064</v>
      </c>
      <c r="J294" s="48" t="s">
        <v>208</v>
      </c>
      <c r="K294" s="48" t="s">
        <v>1212</v>
      </c>
      <c r="L294" s="53">
        <v>582</v>
      </c>
      <c r="M294" s="48" t="s">
        <v>1312</v>
      </c>
      <c r="N294" s="48" t="s">
        <v>820</v>
      </c>
      <c r="O294" s="4"/>
      <c r="P294" s="4"/>
    </row>
    <row r="295" spans="1:16" x14ac:dyDescent="0.25">
      <c r="A295" s="4">
        <v>294</v>
      </c>
      <c r="B295" s="4" t="s">
        <v>100</v>
      </c>
      <c r="C295" s="4" t="s">
        <v>167</v>
      </c>
      <c r="D295" s="48" t="s">
        <v>863</v>
      </c>
      <c r="E295" s="58"/>
      <c r="F295" s="58" t="s">
        <v>411</v>
      </c>
      <c r="G295" s="48" t="s">
        <v>799</v>
      </c>
      <c r="H295" s="58"/>
      <c r="I295" s="48" t="s">
        <v>1044</v>
      </c>
      <c r="J295" s="48" t="s">
        <v>172</v>
      </c>
      <c r="K295" s="48" t="s">
        <v>1213</v>
      </c>
      <c r="L295" s="53">
        <v>587</v>
      </c>
      <c r="M295" s="48" t="s">
        <v>1312</v>
      </c>
      <c r="N295" s="48" t="s">
        <v>820</v>
      </c>
      <c r="O295" s="4"/>
      <c r="P295" s="4"/>
    </row>
    <row r="296" spans="1:16" x14ac:dyDescent="0.25">
      <c r="A296" s="4">
        <v>295</v>
      </c>
      <c r="B296" s="4" t="s">
        <v>100</v>
      </c>
      <c r="C296" s="4" t="s">
        <v>167</v>
      </c>
      <c r="D296" s="59" t="s">
        <v>862</v>
      </c>
      <c r="E296" s="58"/>
      <c r="F296" s="58" t="s">
        <v>411</v>
      </c>
      <c r="G296" s="59" t="s">
        <v>439</v>
      </c>
      <c r="H296" s="58"/>
      <c r="I296" s="59" t="s">
        <v>1059</v>
      </c>
      <c r="J296" s="59" t="s">
        <v>149</v>
      </c>
      <c r="K296" s="59" t="s">
        <v>1214</v>
      </c>
      <c r="L296" s="54">
        <v>588</v>
      </c>
      <c r="M296" s="59" t="s">
        <v>1312</v>
      </c>
      <c r="N296" s="59" t="s">
        <v>820</v>
      </c>
      <c r="O296" s="4"/>
      <c r="P296" s="4"/>
    </row>
    <row r="297" spans="1:16" x14ac:dyDescent="0.25">
      <c r="A297" s="4">
        <v>296</v>
      </c>
      <c r="B297" s="4" t="s">
        <v>100</v>
      </c>
      <c r="C297" s="4" t="s">
        <v>167</v>
      </c>
      <c r="D297" s="60" t="s">
        <v>866</v>
      </c>
      <c r="E297" s="58"/>
      <c r="F297" s="58" t="s">
        <v>411</v>
      </c>
      <c r="G297" s="60" t="s">
        <v>439</v>
      </c>
      <c r="H297" s="58"/>
      <c r="I297" s="60" t="s">
        <v>1048</v>
      </c>
      <c r="J297" s="60" t="s">
        <v>208</v>
      </c>
      <c r="K297" s="60" t="s">
        <v>1215</v>
      </c>
      <c r="L297" s="55">
        <v>590</v>
      </c>
      <c r="M297" s="60" t="s">
        <v>1312</v>
      </c>
      <c r="N297" s="60" t="s">
        <v>820</v>
      </c>
      <c r="O297" s="4"/>
      <c r="P297" s="4"/>
    </row>
    <row r="298" spans="1:16" x14ac:dyDescent="0.25">
      <c r="A298" s="4">
        <v>297</v>
      </c>
      <c r="B298" s="4" t="s">
        <v>100</v>
      </c>
      <c r="C298" s="4" t="s">
        <v>167</v>
      </c>
      <c r="D298" s="45" t="s">
        <v>923</v>
      </c>
      <c r="E298" s="58"/>
      <c r="F298" s="58" t="s">
        <v>411</v>
      </c>
      <c r="G298" s="45" t="s">
        <v>439</v>
      </c>
      <c r="H298" s="58"/>
      <c r="I298" s="45" t="s">
        <v>1059</v>
      </c>
      <c r="J298" s="45" t="s">
        <v>172</v>
      </c>
      <c r="K298" s="45" t="s">
        <v>1216</v>
      </c>
      <c r="L298" s="52">
        <v>592</v>
      </c>
      <c r="M298" s="45" t="s">
        <v>1312</v>
      </c>
      <c r="N298" s="45" t="s">
        <v>820</v>
      </c>
      <c r="O298" s="4"/>
      <c r="P298" s="4"/>
    </row>
    <row r="299" spans="1:16" ht="25.5" x14ac:dyDescent="0.25">
      <c r="A299" s="4">
        <v>298</v>
      </c>
      <c r="B299" s="4" t="s">
        <v>100</v>
      </c>
      <c r="C299" s="4" t="s">
        <v>167</v>
      </c>
      <c r="D299" s="48" t="s">
        <v>941</v>
      </c>
      <c r="E299" s="58"/>
      <c r="F299" s="58" t="s">
        <v>411</v>
      </c>
      <c r="G299" s="48" t="s">
        <v>439</v>
      </c>
      <c r="H299" s="58"/>
      <c r="I299" s="48" t="s">
        <v>1065</v>
      </c>
      <c r="J299" s="48" t="s">
        <v>1092</v>
      </c>
      <c r="K299" s="48" t="s">
        <v>1217</v>
      </c>
      <c r="L299" s="49"/>
      <c r="M299" s="48" t="s">
        <v>1312</v>
      </c>
      <c r="N299" s="48" t="s">
        <v>819</v>
      </c>
      <c r="O299" s="4"/>
      <c r="P299" s="4"/>
    </row>
    <row r="300" spans="1:16" ht="25.5" x14ac:dyDescent="0.25">
      <c r="A300" s="4">
        <v>299</v>
      </c>
      <c r="B300" s="4" t="s">
        <v>100</v>
      </c>
      <c r="C300" s="4" t="s">
        <v>167</v>
      </c>
      <c r="D300" s="45" t="s">
        <v>941</v>
      </c>
      <c r="E300" s="58"/>
      <c r="F300" s="58" t="s">
        <v>411</v>
      </c>
      <c r="G300" s="45" t="s">
        <v>439</v>
      </c>
      <c r="H300" s="58"/>
      <c r="I300" s="45" t="s">
        <v>1065</v>
      </c>
      <c r="J300" s="45" t="s">
        <v>1092</v>
      </c>
      <c r="K300" s="45" t="s">
        <v>1218</v>
      </c>
      <c r="L300" s="46"/>
      <c r="M300" s="45" t="s">
        <v>1312</v>
      </c>
      <c r="N300" s="45" t="s">
        <v>819</v>
      </c>
      <c r="O300" s="4"/>
      <c r="P300" s="4"/>
    </row>
    <row r="301" spans="1:16" ht="25.5" x14ac:dyDescent="0.25">
      <c r="A301" s="4">
        <v>300</v>
      </c>
      <c r="B301" s="4" t="s">
        <v>100</v>
      </c>
      <c r="C301" s="4" t="s">
        <v>167</v>
      </c>
      <c r="D301" s="48" t="s">
        <v>942</v>
      </c>
      <c r="E301" s="58"/>
      <c r="F301" s="58" t="s">
        <v>411</v>
      </c>
      <c r="G301" s="48" t="s">
        <v>439</v>
      </c>
      <c r="H301" s="58"/>
      <c r="I301" s="48" t="s">
        <v>1034</v>
      </c>
      <c r="J301" s="48" t="s">
        <v>208</v>
      </c>
      <c r="K301" s="48" t="s">
        <v>1219</v>
      </c>
      <c r="L301" s="49"/>
      <c r="M301" s="48" t="s">
        <v>1312</v>
      </c>
      <c r="N301" s="48" t="s">
        <v>819</v>
      </c>
      <c r="O301" s="4"/>
      <c r="P301" s="4"/>
    </row>
    <row r="302" spans="1:16" ht="25.5" x14ac:dyDescent="0.25">
      <c r="A302" s="4">
        <v>301</v>
      </c>
      <c r="B302" s="4" t="s">
        <v>100</v>
      </c>
      <c r="C302" s="4" t="s">
        <v>167</v>
      </c>
      <c r="D302" s="48" t="s">
        <v>943</v>
      </c>
      <c r="E302" s="58"/>
      <c r="F302" s="58" t="s">
        <v>411</v>
      </c>
      <c r="G302" s="48" t="s">
        <v>412</v>
      </c>
      <c r="H302" s="58"/>
      <c r="I302" s="48" t="s">
        <v>1034</v>
      </c>
      <c r="J302" s="48" t="s">
        <v>1092</v>
      </c>
      <c r="K302" s="48" t="s">
        <v>1220</v>
      </c>
      <c r="L302" s="49"/>
      <c r="M302" s="48" t="s">
        <v>1312</v>
      </c>
      <c r="N302" s="48" t="s">
        <v>819</v>
      </c>
      <c r="O302" s="4"/>
      <c r="P302" s="4"/>
    </row>
    <row r="303" spans="1:16" ht="38.25" x14ac:dyDescent="0.25">
      <c r="A303" s="4">
        <v>302</v>
      </c>
      <c r="B303" s="4" t="s">
        <v>100</v>
      </c>
      <c r="C303" s="4" t="s">
        <v>167</v>
      </c>
      <c r="D303" s="48" t="s">
        <v>921</v>
      </c>
      <c r="E303" s="58"/>
      <c r="F303" s="58" t="s">
        <v>411</v>
      </c>
      <c r="G303" s="48" t="s">
        <v>412</v>
      </c>
      <c r="H303" s="58"/>
      <c r="I303" s="48" t="s">
        <v>1034</v>
      </c>
      <c r="J303" s="48" t="s">
        <v>172</v>
      </c>
      <c r="K303" s="48" t="s">
        <v>1221</v>
      </c>
      <c r="L303" s="49"/>
      <c r="M303" s="48" t="s">
        <v>1312</v>
      </c>
      <c r="N303" s="48" t="s">
        <v>840</v>
      </c>
      <c r="O303" s="4"/>
      <c r="P303" s="4"/>
    </row>
    <row r="304" spans="1:16" ht="38.25" x14ac:dyDescent="0.25">
      <c r="A304" s="4">
        <v>303</v>
      </c>
      <c r="B304" s="4" t="s">
        <v>100</v>
      </c>
      <c r="C304" s="4" t="s">
        <v>167</v>
      </c>
      <c r="D304" s="48" t="s">
        <v>923</v>
      </c>
      <c r="E304" s="58"/>
      <c r="F304" s="58" t="s">
        <v>411</v>
      </c>
      <c r="G304" s="48" t="s">
        <v>416</v>
      </c>
      <c r="H304" s="58"/>
      <c r="I304" s="48" t="s">
        <v>1058</v>
      </c>
      <c r="J304" s="48" t="s">
        <v>172</v>
      </c>
      <c r="K304" s="48" t="s">
        <v>1222</v>
      </c>
      <c r="L304" s="49"/>
      <c r="M304" s="48" t="s">
        <v>1312</v>
      </c>
      <c r="N304" s="48" t="s">
        <v>840</v>
      </c>
      <c r="O304" s="4"/>
      <c r="P304" s="4"/>
    </row>
    <row r="305" spans="1:16" ht="38.25" x14ac:dyDescent="0.25">
      <c r="A305" s="4">
        <v>304</v>
      </c>
      <c r="B305" s="4" t="s">
        <v>100</v>
      </c>
      <c r="C305" s="4" t="s">
        <v>167</v>
      </c>
      <c r="D305" s="48" t="s">
        <v>944</v>
      </c>
      <c r="E305" s="58"/>
      <c r="F305" s="58" t="s">
        <v>411</v>
      </c>
      <c r="G305" s="48" t="s">
        <v>439</v>
      </c>
      <c r="H305" s="58"/>
      <c r="I305" s="48" t="s">
        <v>1048</v>
      </c>
      <c r="J305" s="48" t="s">
        <v>172</v>
      </c>
      <c r="K305" s="48" t="s">
        <v>1223</v>
      </c>
      <c r="L305" s="49"/>
      <c r="M305" s="48" t="s">
        <v>1312</v>
      </c>
      <c r="N305" s="48" t="s">
        <v>841</v>
      </c>
      <c r="O305" s="4"/>
      <c r="P305" s="4"/>
    </row>
    <row r="306" spans="1:16" ht="38.25" x14ac:dyDescent="0.25">
      <c r="A306" s="4">
        <v>305</v>
      </c>
      <c r="B306" s="4" t="s">
        <v>100</v>
      </c>
      <c r="C306" s="4" t="s">
        <v>167</v>
      </c>
      <c r="D306" s="48" t="s">
        <v>945</v>
      </c>
      <c r="E306" s="58"/>
      <c r="F306" s="58" t="s">
        <v>411</v>
      </c>
      <c r="G306" s="48" t="s">
        <v>439</v>
      </c>
      <c r="H306" s="58"/>
      <c r="I306" s="48" t="s">
        <v>1048</v>
      </c>
      <c r="J306" s="48" t="s">
        <v>172</v>
      </c>
      <c r="K306" s="48" t="s">
        <v>1224</v>
      </c>
      <c r="L306" s="49"/>
      <c r="M306" s="48" t="s">
        <v>1312</v>
      </c>
      <c r="N306" s="48" t="s">
        <v>841</v>
      </c>
      <c r="O306" s="4"/>
      <c r="P306" s="4"/>
    </row>
    <row r="307" spans="1:16" ht="38.25" x14ac:dyDescent="0.25">
      <c r="A307" s="4">
        <v>306</v>
      </c>
      <c r="B307" s="4" t="s">
        <v>100</v>
      </c>
      <c r="C307" s="4" t="s">
        <v>167</v>
      </c>
      <c r="D307" s="48" t="s">
        <v>923</v>
      </c>
      <c r="E307" s="58"/>
      <c r="F307" s="58" t="s">
        <v>411</v>
      </c>
      <c r="G307" s="48" t="s">
        <v>439</v>
      </c>
      <c r="H307" s="58"/>
      <c r="I307" s="48" t="s">
        <v>1059</v>
      </c>
      <c r="J307" s="48" t="s">
        <v>172</v>
      </c>
      <c r="K307" s="48" t="s">
        <v>1225</v>
      </c>
      <c r="L307" s="49"/>
      <c r="M307" s="48" t="s">
        <v>1312</v>
      </c>
      <c r="N307" s="48" t="s">
        <v>824</v>
      </c>
      <c r="O307" s="4"/>
      <c r="P307" s="4"/>
    </row>
    <row r="308" spans="1:16" x14ac:dyDescent="0.25">
      <c r="A308" s="4">
        <v>307</v>
      </c>
      <c r="B308" s="4" t="s">
        <v>100</v>
      </c>
      <c r="C308" s="4" t="s">
        <v>167</v>
      </c>
      <c r="D308" s="48" t="s">
        <v>923</v>
      </c>
      <c r="E308" s="58"/>
      <c r="F308" s="58" t="s">
        <v>411</v>
      </c>
      <c r="G308" s="48" t="s">
        <v>443</v>
      </c>
      <c r="H308" s="58"/>
      <c r="I308" s="48" t="s">
        <v>1058</v>
      </c>
      <c r="J308" s="48" t="s">
        <v>172</v>
      </c>
      <c r="K308" s="48" t="s">
        <v>1226</v>
      </c>
      <c r="L308" s="49"/>
      <c r="M308" s="48" t="s">
        <v>1312</v>
      </c>
      <c r="N308" s="48" t="s">
        <v>826</v>
      </c>
      <c r="O308" s="4"/>
      <c r="P308" s="4"/>
    </row>
    <row r="309" spans="1:16" x14ac:dyDescent="0.25">
      <c r="A309" s="4">
        <v>308</v>
      </c>
      <c r="B309" s="4" t="s">
        <v>100</v>
      </c>
      <c r="C309" s="4" t="s">
        <v>167</v>
      </c>
      <c r="D309" s="48" t="s">
        <v>923</v>
      </c>
      <c r="E309" s="58"/>
      <c r="F309" s="58" t="s">
        <v>411</v>
      </c>
      <c r="G309" s="48" t="s">
        <v>443</v>
      </c>
      <c r="H309" s="58"/>
      <c r="I309" s="48" t="s">
        <v>1058</v>
      </c>
      <c r="J309" s="48" t="s">
        <v>172</v>
      </c>
      <c r="K309" s="48" t="s">
        <v>1227</v>
      </c>
      <c r="L309" s="49"/>
      <c r="M309" s="48" t="s">
        <v>1312</v>
      </c>
      <c r="N309" s="48" t="s">
        <v>826</v>
      </c>
      <c r="O309" s="4"/>
      <c r="P309" s="4"/>
    </row>
    <row r="310" spans="1:16" x14ac:dyDescent="0.25">
      <c r="A310" s="4">
        <v>309</v>
      </c>
      <c r="B310" s="4" t="s">
        <v>100</v>
      </c>
      <c r="C310" s="4" t="s">
        <v>167</v>
      </c>
      <c r="D310" s="48" t="s">
        <v>923</v>
      </c>
      <c r="E310" s="58"/>
      <c r="F310" s="58" t="s">
        <v>411</v>
      </c>
      <c r="G310" s="48" t="s">
        <v>443</v>
      </c>
      <c r="H310" s="58"/>
      <c r="I310" s="48" t="s">
        <v>1058</v>
      </c>
      <c r="J310" s="48" t="s">
        <v>172</v>
      </c>
      <c r="K310" s="48" t="s">
        <v>1228</v>
      </c>
      <c r="L310" s="49"/>
      <c r="M310" s="48" t="s">
        <v>1312</v>
      </c>
      <c r="N310" s="48" t="s">
        <v>826</v>
      </c>
      <c r="O310" s="4"/>
      <c r="P310" s="4"/>
    </row>
    <row r="311" spans="1:16" x14ac:dyDescent="0.25">
      <c r="A311" s="4">
        <v>310</v>
      </c>
      <c r="B311" s="4" t="s">
        <v>100</v>
      </c>
      <c r="C311" s="4" t="s">
        <v>167</v>
      </c>
      <c r="D311" s="48" t="s">
        <v>946</v>
      </c>
      <c r="E311" s="58"/>
      <c r="F311" s="58" t="s">
        <v>411</v>
      </c>
      <c r="G311" s="48" t="s">
        <v>439</v>
      </c>
      <c r="H311" s="58"/>
      <c r="I311" s="48" t="s">
        <v>1059</v>
      </c>
      <c r="J311" s="48" t="s">
        <v>172</v>
      </c>
      <c r="K311" s="48" t="s">
        <v>1229</v>
      </c>
      <c r="L311" s="49"/>
      <c r="M311" s="48" t="s">
        <v>1312</v>
      </c>
      <c r="N311" s="48" t="s">
        <v>826</v>
      </c>
      <c r="O311" s="4"/>
      <c r="P311" s="4"/>
    </row>
    <row r="312" spans="1:16" x14ac:dyDescent="0.25">
      <c r="A312" s="4">
        <v>311</v>
      </c>
      <c r="B312" s="4" t="s">
        <v>100</v>
      </c>
      <c r="C312" s="4" t="s">
        <v>167</v>
      </c>
      <c r="D312" s="48" t="s">
        <v>870</v>
      </c>
      <c r="E312" s="58"/>
      <c r="F312" s="58" t="s">
        <v>411</v>
      </c>
      <c r="G312" s="48" t="s">
        <v>799</v>
      </c>
      <c r="H312" s="58"/>
      <c r="I312" s="48" t="s">
        <v>1066</v>
      </c>
      <c r="J312" s="48" t="s">
        <v>172</v>
      </c>
      <c r="K312" s="48" t="s">
        <v>1230</v>
      </c>
      <c r="L312" s="49"/>
      <c r="M312" s="48" t="s">
        <v>1312</v>
      </c>
      <c r="N312" s="48" t="s">
        <v>827</v>
      </c>
      <c r="O312" s="4"/>
      <c r="P312" s="4"/>
    </row>
    <row r="313" spans="1:16" x14ac:dyDescent="0.25">
      <c r="A313" s="4">
        <v>312</v>
      </c>
      <c r="B313" s="4" t="s">
        <v>100</v>
      </c>
      <c r="C313" s="4" t="s">
        <v>167</v>
      </c>
      <c r="D313" s="48" t="s">
        <v>947</v>
      </c>
      <c r="E313" s="58"/>
      <c r="F313" s="58" t="s">
        <v>411</v>
      </c>
      <c r="G313" s="48" t="s">
        <v>439</v>
      </c>
      <c r="H313" s="58"/>
      <c r="I313" s="48" t="s">
        <v>1052</v>
      </c>
      <c r="J313" s="48" t="s">
        <v>172</v>
      </c>
      <c r="K313" s="48" t="s">
        <v>1231</v>
      </c>
      <c r="L313" s="49"/>
      <c r="M313" s="48" t="s">
        <v>1312</v>
      </c>
      <c r="N313" s="48" t="s">
        <v>827</v>
      </c>
      <c r="O313" s="4"/>
      <c r="P313" s="4"/>
    </row>
    <row r="314" spans="1:16" ht="25.5" x14ac:dyDescent="0.25">
      <c r="A314" s="4">
        <v>313</v>
      </c>
      <c r="B314" s="4" t="s">
        <v>100</v>
      </c>
      <c r="C314" s="4" t="s">
        <v>167</v>
      </c>
      <c r="D314" s="45" t="s">
        <v>948</v>
      </c>
      <c r="E314" s="58"/>
      <c r="F314" s="58" t="s">
        <v>411</v>
      </c>
      <c r="G314" s="45" t="s">
        <v>443</v>
      </c>
      <c r="H314" s="58"/>
      <c r="I314" s="45" t="s">
        <v>1067</v>
      </c>
      <c r="J314" s="45" t="s">
        <v>1094</v>
      </c>
      <c r="K314" s="45" t="s">
        <v>1232</v>
      </c>
      <c r="L314" s="46" t="s">
        <v>1392</v>
      </c>
      <c r="M314" s="45" t="s">
        <v>1313</v>
      </c>
      <c r="N314" s="45" t="s">
        <v>842</v>
      </c>
      <c r="O314" s="4"/>
      <c r="P314" s="4"/>
    </row>
    <row r="315" spans="1:16" x14ac:dyDescent="0.25">
      <c r="A315" s="4">
        <v>314</v>
      </c>
      <c r="B315" s="4" t="s">
        <v>100</v>
      </c>
      <c r="C315" s="4" t="s">
        <v>167</v>
      </c>
      <c r="D315" s="48" t="s">
        <v>949</v>
      </c>
      <c r="E315" s="58"/>
      <c r="F315" s="58" t="s">
        <v>411</v>
      </c>
      <c r="G315" s="48" t="s">
        <v>443</v>
      </c>
      <c r="H315" s="58"/>
      <c r="I315" s="48" t="s">
        <v>1034</v>
      </c>
      <c r="J315" s="48" t="s">
        <v>170</v>
      </c>
      <c r="K315" s="48" t="s">
        <v>1233</v>
      </c>
      <c r="L315" s="49" t="s">
        <v>1393</v>
      </c>
      <c r="M315" s="48" t="s">
        <v>1313</v>
      </c>
      <c r="N315" s="48" t="s">
        <v>842</v>
      </c>
      <c r="O315" s="4"/>
      <c r="P315" s="4"/>
    </row>
    <row r="316" spans="1:16" x14ac:dyDescent="0.25">
      <c r="A316" s="4">
        <v>315</v>
      </c>
      <c r="B316" s="4" t="s">
        <v>100</v>
      </c>
      <c r="C316" s="4" t="s">
        <v>167</v>
      </c>
      <c r="D316" s="59" t="s">
        <v>950</v>
      </c>
      <c r="E316" s="58"/>
      <c r="F316" s="58" t="s">
        <v>411</v>
      </c>
      <c r="G316" s="59" t="s">
        <v>443</v>
      </c>
      <c r="H316" s="58"/>
      <c r="I316" s="59" t="s">
        <v>1068</v>
      </c>
      <c r="J316" s="59" t="s">
        <v>172</v>
      </c>
      <c r="K316" s="59" t="s">
        <v>1234</v>
      </c>
      <c r="L316" s="56" t="s">
        <v>1016</v>
      </c>
      <c r="M316" s="59" t="s">
        <v>1313</v>
      </c>
      <c r="N316" s="59" t="s">
        <v>843</v>
      </c>
      <c r="O316" s="4"/>
      <c r="P316" s="4"/>
    </row>
    <row r="317" spans="1:16" ht="25.5" x14ac:dyDescent="0.25">
      <c r="A317" s="4">
        <v>316</v>
      </c>
      <c r="B317" s="4" t="s">
        <v>100</v>
      </c>
      <c r="C317" s="4" t="s">
        <v>167</v>
      </c>
      <c r="D317" s="48" t="s">
        <v>951</v>
      </c>
      <c r="E317" s="58"/>
      <c r="F317" s="58" t="s">
        <v>411</v>
      </c>
      <c r="G317" s="48" t="s">
        <v>416</v>
      </c>
      <c r="H317" s="58"/>
      <c r="I317" s="48" t="s">
        <v>1044</v>
      </c>
      <c r="J317" s="48" t="s">
        <v>172</v>
      </c>
      <c r="K317" s="48" t="s">
        <v>1235</v>
      </c>
      <c r="L317" s="49" t="s">
        <v>1394</v>
      </c>
      <c r="M317" s="48" t="s">
        <v>1313</v>
      </c>
      <c r="N317" s="48" t="s">
        <v>844</v>
      </c>
      <c r="O317" s="4"/>
      <c r="P317" s="4"/>
    </row>
    <row r="318" spans="1:16" ht="63.75" x14ac:dyDescent="0.25">
      <c r="A318" s="4">
        <v>317</v>
      </c>
      <c r="B318" s="4" t="s">
        <v>100</v>
      </c>
      <c r="C318" s="4" t="s">
        <v>167</v>
      </c>
      <c r="D318" s="45" t="s">
        <v>852</v>
      </c>
      <c r="E318" s="58"/>
      <c r="F318" s="58" t="s">
        <v>411</v>
      </c>
      <c r="G318" s="48" t="s">
        <v>439</v>
      </c>
      <c r="H318" s="58"/>
      <c r="I318" s="48" t="s">
        <v>1464</v>
      </c>
      <c r="J318" s="45" t="s">
        <v>208</v>
      </c>
      <c r="K318" s="45" t="s">
        <v>1236</v>
      </c>
      <c r="L318" s="46" t="s">
        <v>1395</v>
      </c>
      <c r="M318" s="45" t="s">
        <v>1310</v>
      </c>
      <c r="N318" s="45" t="s">
        <v>818</v>
      </c>
      <c r="O318" s="4"/>
      <c r="P318" s="4"/>
    </row>
    <row r="319" spans="1:16" ht="25.5" x14ac:dyDescent="0.25">
      <c r="A319" s="4">
        <v>318</v>
      </c>
      <c r="B319" s="4" t="s">
        <v>100</v>
      </c>
      <c r="C319" s="4" t="s">
        <v>167</v>
      </c>
      <c r="D319" s="48" t="s">
        <v>952</v>
      </c>
      <c r="E319" s="58"/>
      <c r="F319" s="58" t="s">
        <v>411</v>
      </c>
      <c r="G319" s="48" t="s">
        <v>813</v>
      </c>
      <c r="H319" s="58"/>
      <c r="I319" s="48" t="s">
        <v>1069</v>
      </c>
      <c r="J319" s="48" t="s">
        <v>172</v>
      </c>
      <c r="K319" s="48" t="s">
        <v>1237</v>
      </c>
      <c r="L319" s="49" t="s">
        <v>1396</v>
      </c>
      <c r="M319" s="48" t="s">
        <v>1308</v>
      </c>
      <c r="N319" s="48" t="s">
        <v>819</v>
      </c>
      <c r="O319" s="4"/>
      <c r="P319" s="4"/>
    </row>
    <row r="320" spans="1:16" ht="51" x14ac:dyDescent="0.25">
      <c r="A320" s="4">
        <v>319</v>
      </c>
      <c r="B320" s="4" t="s">
        <v>100</v>
      </c>
      <c r="C320" s="4" t="s">
        <v>167</v>
      </c>
      <c r="D320" s="45" t="s">
        <v>953</v>
      </c>
      <c r="E320" s="58"/>
      <c r="F320" s="58" t="s">
        <v>411</v>
      </c>
      <c r="G320" s="45" t="s">
        <v>443</v>
      </c>
      <c r="H320" s="58"/>
      <c r="I320" s="45" t="s">
        <v>1070</v>
      </c>
      <c r="J320" s="45" t="s">
        <v>1092</v>
      </c>
      <c r="K320" s="45" t="s">
        <v>1238</v>
      </c>
      <c r="L320" s="46" t="s">
        <v>176</v>
      </c>
      <c r="M320" s="45" t="s">
        <v>1309</v>
      </c>
      <c r="N320" s="45" t="s">
        <v>819</v>
      </c>
      <c r="O320" s="4"/>
      <c r="P320" s="4"/>
    </row>
    <row r="321" spans="1:16" ht="25.5" x14ac:dyDescent="0.25">
      <c r="A321" s="4">
        <v>320</v>
      </c>
      <c r="B321" s="4" t="s">
        <v>100</v>
      </c>
      <c r="C321" s="4" t="s">
        <v>167</v>
      </c>
      <c r="D321" s="48" t="s">
        <v>954</v>
      </c>
      <c r="E321" s="58"/>
      <c r="F321" s="58" t="s">
        <v>411</v>
      </c>
      <c r="G321" s="48" t="s">
        <v>814</v>
      </c>
      <c r="H321" s="58"/>
      <c r="I321" s="48" t="s">
        <v>1071</v>
      </c>
      <c r="J321" s="48" t="s">
        <v>172</v>
      </c>
      <c r="K321" s="48" t="s">
        <v>1239</v>
      </c>
      <c r="L321" s="49" t="s">
        <v>1397</v>
      </c>
      <c r="M321" s="48" t="s">
        <v>1309</v>
      </c>
      <c r="N321" s="48" t="s">
        <v>819</v>
      </c>
      <c r="O321" s="4"/>
      <c r="P321" s="4"/>
    </row>
    <row r="322" spans="1:16" ht="63.75" x14ac:dyDescent="0.25">
      <c r="A322" s="4">
        <v>321</v>
      </c>
      <c r="B322" s="4" t="s">
        <v>100</v>
      </c>
      <c r="C322" s="4" t="s">
        <v>167</v>
      </c>
      <c r="D322" s="48" t="s">
        <v>955</v>
      </c>
      <c r="E322" s="58"/>
      <c r="F322" s="58" t="s">
        <v>411</v>
      </c>
      <c r="G322" s="48" t="s">
        <v>443</v>
      </c>
      <c r="H322" s="58"/>
      <c r="I322" s="48" t="s">
        <v>1072</v>
      </c>
      <c r="J322" s="48" t="s">
        <v>1092</v>
      </c>
      <c r="K322" s="48" t="s">
        <v>1240</v>
      </c>
      <c r="L322" s="48" t="s">
        <v>1398</v>
      </c>
      <c r="M322" s="48" t="s">
        <v>1310</v>
      </c>
      <c r="N322" s="48" t="s">
        <v>834</v>
      </c>
      <c r="O322" s="4"/>
      <c r="P322" s="4"/>
    </row>
    <row r="323" spans="1:16" ht="63.75" x14ac:dyDescent="0.25">
      <c r="A323" s="4">
        <v>322</v>
      </c>
      <c r="B323" s="4" t="s">
        <v>100</v>
      </c>
      <c r="C323" s="4" t="s">
        <v>167</v>
      </c>
      <c r="D323" s="48" t="s">
        <v>956</v>
      </c>
      <c r="E323" s="58"/>
      <c r="F323" s="58" t="s">
        <v>411</v>
      </c>
      <c r="G323" s="48" t="s">
        <v>443</v>
      </c>
      <c r="H323" s="58"/>
      <c r="I323" s="48" t="s">
        <v>1073</v>
      </c>
      <c r="J323" s="48" t="s">
        <v>1092</v>
      </c>
      <c r="K323" s="48" t="s">
        <v>1241</v>
      </c>
      <c r="L323" s="48" t="s">
        <v>177</v>
      </c>
      <c r="M323" s="48" t="s">
        <v>1311</v>
      </c>
      <c r="N323" s="48" t="s">
        <v>819</v>
      </c>
      <c r="O323" s="4"/>
      <c r="P323" s="4"/>
    </row>
    <row r="324" spans="1:16" ht="76.5" x14ac:dyDescent="0.25">
      <c r="A324" s="4">
        <v>323</v>
      </c>
      <c r="B324" s="4" t="s">
        <v>100</v>
      </c>
      <c r="C324" s="4" t="s">
        <v>167</v>
      </c>
      <c r="D324" s="48" t="s">
        <v>854</v>
      </c>
      <c r="E324" s="58"/>
      <c r="F324" s="58" t="s">
        <v>411</v>
      </c>
      <c r="G324" s="48" t="s">
        <v>443</v>
      </c>
      <c r="H324" s="58"/>
      <c r="I324" s="48" t="s">
        <v>1074</v>
      </c>
      <c r="J324" s="48" t="s">
        <v>208</v>
      </c>
      <c r="K324" s="48" t="s">
        <v>1242</v>
      </c>
      <c r="L324" s="48" t="s">
        <v>1399</v>
      </c>
      <c r="M324" s="48" t="s">
        <v>1311</v>
      </c>
      <c r="N324" s="48" t="s">
        <v>820</v>
      </c>
      <c r="O324" s="4"/>
      <c r="P324" s="4"/>
    </row>
    <row r="325" spans="1:16" ht="25.5" x14ac:dyDescent="0.25">
      <c r="A325" s="4">
        <v>324</v>
      </c>
      <c r="B325" s="4" t="s">
        <v>100</v>
      </c>
      <c r="C325" s="4" t="s">
        <v>167</v>
      </c>
      <c r="D325" s="48" t="s">
        <v>957</v>
      </c>
      <c r="E325" s="58"/>
      <c r="F325" s="58" t="s">
        <v>411</v>
      </c>
      <c r="G325" s="48" t="s">
        <v>443</v>
      </c>
      <c r="H325" s="58"/>
      <c r="I325" s="48" t="s">
        <v>1075</v>
      </c>
      <c r="J325" s="48" t="s">
        <v>208</v>
      </c>
      <c r="K325" s="48" t="s">
        <v>1243</v>
      </c>
      <c r="L325" s="48" t="s">
        <v>1400</v>
      </c>
      <c r="M325" s="48" t="s">
        <v>1311</v>
      </c>
      <c r="N325" s="48" t="s">
        <v>819</v>
      </c>
      <c r="O325" s="4"/>
      <c r="P325" s="4"/>
    </row>
    <row r="326" spans="1:16" ht="25.5" x14ac:dyDescent="0.25">
      <c r="A326" s="4">
        <v>325</v>
      </c>
      <c r="B326" s="4" t="s">
        <v>100</v>
      </c>
      <c r="C326" s="4" t="s">
        <v>167</v>
      </c>
      <c r="D326" s="48" t="s">
        <v>958</v>
      </c>
      <c r="E326" s="58"/>
      <c r="F326" s="58" t="s">
        <v>411</v>
      </c>
      <c r="G326" s="48" t="s">
        <v>443</v>
      </c>
      <c r="H326" s="58"/>
      <c r="I326" s="48" t="s">
        <v>1076</v>
      </c>
      <c r="J326" s="48" t="s">
        <v>208</v>
      </c>
      <c r="K326" s="48" t="s">
        <v>1244</v>
      </c>
      <c r="L326" s="48" t="s">
        <v>1401</v>
      </c>
      <c r="M326" s="48" t="s">
        <v>1311</v>
      </c>
      <c r="N326" s="48" t="s">
        <v>819</v>
      </c>
      <c r="O326" s="4"/>
      <c r="P326" s="4"/>
    </row>
    <row r="327" spans="1:16" ht="25.5" x14ac:dyDescent="0.25">
      <c r="A327" s="4">
        <v>326</v>
      </c>
      <c r="B327" s="4" t="s">
        <v>100</v>
      </c>
      <c r="C327" s="4" t="s">
        <v>167</v>
      </c>
      <c r="D327" s="48" t="s">
        <v>959</v>
      </c>
      <c r="E327" s="58"/>
      <c r="F327" s="58" t="s">
        <v>411</v>
      </c>
      <c r="G327" s="48" t="s">
        <v>443</v>
      </c>
      <c r="H327" s="58"/>
      <c r="I327" s="48" t="s">
        <v>1076</v>
      </c>
      <c r="J327" s="48" t="s">
        <v>208</v>
      </c>
      <c r="K327" s="48" t="s">
        <v>1245</v>
      </c>
      <c r="L327" s="48" t="s">
        <v>1402</v>
      </c>
      <c r="M327" s="48" t="s">
        <v>1311</v>
      </c>
      <c r="N327" s="48" t="s">
        <v>819</v>
      </c>
      <c r="O327" s="4"/>
      <c r="P327" s="4"/>
    </row>
    <row r="328" spans="1:16" ht="25.5" x14ac:dyDescent="0.25">
      <c r="A328" s="4">
        <v>327</v>
      </c>
      <c r="B328" s="4" t="s">
        <v>100</v>
      </c>
      <c r="C328" s="4" t="s">
        <v>167</v>
      </c>
      <c r="D328" s="48" t="s">
        <v>960</v>
      </c>
      <c r="E328" s="58"/>
      <c r="F328" s="58" t="s">
        <v>411</v>
      </c>
      <c r="G328" s="48" t="s">
        <v>814</v>
      </c>
      <c r="H328" s="58"/>
      <c r="I328" s="48" t="s">
        <v>1077</v>
      </c>
      <c r="J328" s="48" t="s">
        <v>170</v>
      </c>
      <c r="K328" s="48" t="s">
        <v>1246</v>
      </c>
      <c r="L328" s="48" t="s">
        <v>1403</v>
      </c>
      <c r="M328" s="48" t="s">
        <v>1311</v>
      </c>
      <c r="N328" s="48" t="s">
        <v>819</v>
      </c>
      <c r="O328" s="4"/>
      <c r="P328" s="4"/>
    </row>
    <row r="329" spans="1:16" ht="25.5" x14ac:dyDescent="0.25">
      <c r="A329" s="4">
        <v>328</v>
      </c>
      <c r="B329" s="4" t="s">
        <v>100</v>
      </c>
      <c r="C329" s="4" t="s">
        <v>167</v>
      </c>
      <c r="D329" s="48" t="s">
        <v>961</v>
      </c>
      <c r="E329" s="58"/>
      <c r="F329" s="58" t="s">
        <v>411</v>
      </c>
      <c r="G329" s="48" t="s">
        <v>814</v>
      </c>
      <c r="H329" s="58"/>
      <c r="I329" s="48" t="s">
        <v>1077</v>
      </c>
      <c r="J329" s="48" t="s">
        <v>170</v>
      </c>
      <c r="K329" s="48" t="s">
        <v>1247</v>
      </c>
      <c r="L329" s="48" t="s">
        <v>1404</v>
      </c>
      <c r="M329" s="48" t="s">
        <v>1311</v>
      </c>
      <c r="N329" s="48" t="s">
        <v>819</v>
      </c>
      <c r="O329" s="4"/>
      <c r="P329" s="4"/>
    </row>
    <row r="330" spans="1:16" ht="25.5" x14ac:dyDescent="0.25">
      <c r="A330" s="4">
        <v>329</v>
      </c>
      <c r="B330" s="4" t="s">
        <v>100</v>
      </c>
      <c r="C330" s="4" t="s">
        <v>167</v>
      </c>
      <c r="D330" s="48" t="s">
        <v>962</v>
      </c>
      <c r="E330" s="58"/>
      <c r="F330" s="58" t="s">
        <v>411</v>
      </c>
      <c r="G330" s="48" t="s">
        <v>815</v>
      </c>
      <c r="H330" s="58"/>
      <c r="I330" s="48" t="s">
        <v>1077</v>
      </c>
      <c r="J330" s="48" t="s">
        <v>172</v>
      </c>
      <c r="K330" s="48" t="s">
        <v>1248</v>
      </c>
      <c r="L330" s="48" t="s">
        <v>1405</v>
      </c>
      <c r="M330" s="48" t="s">
        <v>1311</v>
      </c>
      <c r="N330" s="48" t="s">
        <v>819</v>
      </c>
      <c r="O330" s="4"/>
      <c r="P330" s="4"/>
    </row>
    <row r="331" spans="1:16" x14ac:dyDescent="0.25">
      <c r="A331" s="4">
        <v>330</v>
      </c>
      <c r="B331" s="4" t="s">
        <v>100</v>
      </c>
      <c r="C331" s="4" t="s">
        <v>167</v>
      </c>
      <c r="D331" s="48" t="s">
        <v>963</v>
      </c>
      <c r="E331" s="58"/>
      <c r="F331" s="58" t="s">
        <v>411</v>
      </c>
      <c r="G331" s="48" t="s">
        <v>803</v>
      </c>
      <c r="H331" s="58"/>
      <c r="I331" s="48" t="s">
        <v>1078</v>
      </c>
      <c r="J331" s="57" t="s">
        <v>1093</v>
      </c>
      <c r="K331" s="48" t="s">
        <v>1249</v>
      </c>
      <c r="L331" s="48" t="s">
        <v>1406</v>
      </c>
      <c r="M331" s="48" t="s">
        <v>1311</v>
      </c>
      <c r="N331" s="48" t="s">
        <v>820</v>
      </c>
      <c r="O331" s="4"/>
      <c r="P331" s="4"/>
    </row>
    <row r="332" spans="1:16" x14ac:dyDescent="0.25">
      <c r="A332" s="4">
        <v>331</v>
      </c>
      <c r="B332" s="4" t="s">
        <v>100</v>
      </c>
      <c r="C332" s="4" t="s">
        <v>167</v>
      </c>
      <c r="D332" s="48" t="s">
        <v>964</v>
      </c>
      <c r="E332" s="58"/>
      <c r="F332" s="58" t="s">
        <v>411</v>
      </c>
      <c r="G332" s="48" t="s">
        <v>439</v>
      </c>
      <c r="H332" s="58"/>
      <c r="I332" s="48"/>
      <c r="J332" s="57" t="s">
        <v>1093</v>
      </c>
      <c r="K332" s="48" t="s">
        <v>1250</v>
      </c>
      <c r="L332" s="48" t="s">
        <v>1407</v>
      </c>
      <c r="M332" s="48" t="s">
        <v>1311</v>
      </c>
      <c r="N332" s="48" t="s">
        <v>820</v>
      </c>
      <c r="O332" s="4"/>
      <c r="P332" s="4"/>
    </row>
    <row r="333" spans="1:16" ht="25.5" x14ac:dyDescent="0.25">
      <c r="A333" s="4">
        <v>332</v>
      </c>
      <c r="B333" s="4" t="s">
        <v>100</v>
      </c>
      <c r="C333" s="4" t="s">
        <v>167</v>
      </c>
      <c r="D333" s="48" t="s">
        <v>960</v>
      </c>
      <c r="E333" s="58"/>
      <c r="F333" s="58" t="s">
        <v>411</v>
      </c>
      <c r="G333" s="48" t="s">
        <v>814</v>
      </c>
      <c r="H333" s="58"/>
      <c r="I333" s="48" t="s">
        <v>1077</v>
      </c>
      <c r="J333" s="48" t="s">
        <v>1092</v>
      </c>
      <c r="K333" s="48" t="s">
        <v>1251</v>
      </c>
      <c r="L333" s="48" t="s">
        <v>1408</v>
      </c>
      <c r="M333" s="48" t="s">
        <v>1311</v>
      </c>
      <c r="N333" s="48" t="s">
        <v>819</v>
      </c>
      <c r="O333" s="4"/>
      <c r="P333" s="4"/>
    </row>
    <row r="334" spans="1:16" ht="25.5" x14ac:dyDescent="0.25">
      <c r="A334" s="4">
        <v>333</v>
      </c>
      <c r="B334" s="4" t="s">
        <v>100</v>
      </c>
      <c r="C334" s="4" t="s">
        <v>167</v>
      </c>
      <c r="D334" s="48" t="s">
        <v>961</v>
      </c>
      <c r="E334" s="58"/>
      <c r="F334" s="58" t="s">
        <v>411</v>
      </c>
      <c r="G334" s="48" t="s">
        <v>814</v>
      </c>
      <c r="H334" s="58"/>
      <c r="I334" s="48" t="s">
        <v>1077</v>
      </c>
      <c r="J334" s="48" t="s">
        <v>1092</v>
      </c>
      <c r="K334" s="48" t="s">
        <v>1252</v>
      </c>
      <c r="L334" s="48" t="s">
        <v>1409</v>
      </c>
      <c r="M334" s="48" t="s">
        <v>1311</v>
      </c>
      <c r="N334" s="48" t="s">
        <v>819</v>
      </c>
      <c r="O334" s="4"/>
      <c r="P334" s="4"/>
    </row>
    <row r="335" spans="1:16" ht="25.5" x14ac:dyDescent="0.25">
      <c r="A335" s="4">
        <v>334</v>
      </c>
      <c r="B335" s="4" t="s">
        <v>100</v>
      </c>
      <c r="C335" s="4" t="s">
        <v>167</v>
      </c>
      <c r="D335" s="48" t="s">
        <v>965</v>
      </c>
      <c r="E335" s="58"/>
      <c r="F335" s="58" t="s">
        <v>411</v>
      </c>
      <c r="G335" s="48" t="s">
        <v>443</v>
      </c>
      <c r="H335" s="58"/>
      <c r="I335" s="48" t="s">
        <v>1079</v>
      </c>
      <c r="J335" s="57" t="s">
        <v>208</v>
      </c>
      <c r="K335" s="48" t="s">
        <v>1253</v>
      </c>
      <c r="L335" s="48" t="s">
        <v>1410</v>
      </c>
      <c r="M335" s="48" t="s">
        <v>1310</v>
      </c>
      <c r="N335" s="48" t="s">
        <v>821</v>
      </c>
      <c r="O335" s="4"/>
      <c r="P335" s="4"/>
    </row>
    <row r="336" spans="1:16" ht="25.5" x14ac:dyDescent="0.25">
      <c r="A336" s="4">
        <v>335</v>
      </c>
      <c r="B336" s="4" t="s">
        <v>100</v>
      </c>
      <c r="C336" s="4" t="s">
        <v>167</v>
      </c>
      <c r="D336" s="48" t="s">
        <v>966</v>
      </c>
      <c r="E336" s="58"/>
      <c r="F336" s="58" t="s">
        <v>411</v>
      </c>
      <c r="G336" s="48" t="s">
        <v>412</v>
      </c>
      <c r="H336" s="58"/>
      <c r="I336" s="48" t="s">
        <v>1079</v>
      </c>
      <c r="J336" s="57" t="s">
        <v>208</v>
      </c>
      <c r="K336" s="48" t="s">
        <v>1254</v>
      </c>
      <c r="L336" s="48" t="s">
        <v>1411</v>
      </c>
      <c r="M336" s="48" t="s">
        <v>1310</v>
      </c>
      <c r="N336" s="48" t="s">
        <v>821</v>
      </c>
      <c r="O336" s="4"/>
      <c r="P336" s="4"/>
    </row>
    <row r="337" spans="1:16" ht="25.5" x14ac:dyDescent="0.25">
      <c r="A337" s="4">
        <v>336</v>
      </c>
      <c r="B337" s="4" t="s">
        <v>100</v>
      </c>
      <c r="C337" s="4" t="s">
        <v>167</v>
      </c>
      <c r="D337" s="48" t="s">
        <v>967</v>
      </c>
      <c r="E337" s="58"/>
      <c r="F337" s="58" t="s">
        <v>411</v>
      </c>
      <c r="G337" s="48" t="s">
        <v>439</v>
      </c>
      <c r="H337" s="58"/>
      <c r="I337" s="48" t="s">
        <v>1079</v>
      </c>
      <c r="J337" s="57" t="s">
        <v>208</v>
      </c>
      <c r="K337" s="48" t="s">
        <v>1255</v>
      </c>
      <c r="L337" s="48" t="s">
        <v>1412</v>
      </c>
      <c r="M337" s="48" t="s">
        <v>1310</v>
      </c>
      <c r="N337" s="48" t="s">
        <v>821</v>
      </c>
      <c r="O337" s="4"/>
      <c r="P337" s="4"/>
    </row>
    <row r="338" spans="1:16" ht="25.5" x14ac:dyDescent="0.25">
      <c r="A338" s="4">
        <v>337</v>
      </c>
      <c r="B338" s="4" t="s">
        <v>100</v>
      </c>
      <c r="C338" s="4" t="s">
        <v>167</v>
      </c>
      <c r="D338" s="48" t="s">
        <v>968</v>
      </c>
      <c r="E338" s="58"/>
      <c r="F338" s="58" t="s">
        <v>411</v>
      </c>
      <c r="G338" s="48" t="s">
        <v>443</v>
      </c>
      <c r="H338" s="58"/>
      <c r="I338" s="48" t="s">
        <v>1079</v>
      </c>
      <c r="J338" s="57" t="s">
        <v>1093</v>
      </c>
      <c r="K338" s="48" t="s">
        <v>1256</v>
      </c>
      <c r="L338" s="48" t="s">
        <v>1413</v>
      </c>
      <c r="M338" s="48" t="s">
        <v>1310</v>
      </c>
      <c r="N338" s="57" t="s">
        <v>845</v>
      </c>
      <c r="O338" s="4"/>
      <c r="P338" s="4"/>
    </row>
    <row r="339" spans="1:16" ht="25.5" x14ac:dyDescent="0.25">
      <c r="A339" s="4">
        <v>338</v>
      </c>
      <c r="B339" s="4" t="s">
        <v>100</v>
      </c>
      <c r="C339" s="4" t="s">
        <v>167</v>
      </c>
      <c r="D339" s="35" t="s">
        <v>969</v>
      </c>
      <c r="E339" s="4"/>
      <c r="F339" s="4" t="s">
        <v>411</v>
      </c>
      <c r="G339" s="28" t="s">
        <v>443</v>
      </c>
      <c r="H339" s="4"/>
      <c r="I339" s="28" t="s">
        <v>1079</v>
      </c>
      <c r="J339" s="36" t="s">
        <v>1093</v>
      </c>
      <c r="K339" s="28" t="s">
        <v>1257</v>
      </c>
      <c r="L339" s="28" t="s">
        <v>1413</v>
      </c>
      <c r="M339" s="28" t="s">
        <v>1310</v>
      </c>
      <c r="N339" s="36" t="s">
        <v>845</v>
      </c>
      <c r="O339" s="4"/>
      <c r="P339" s="4"/>
    </row>
    <row r="340" spans="1:16" ht="25.5" x14ac:dyDescent="0.25">
      <c r="A340" s="4">
        <v>339</v>
      </c>
      <c r="B340" s="4" t="s">
        <v>100</v>
      </c>
      <c r="C340" s="4" t="s">
        <v>167</v>
      </c>
      <c r="D340" s="35" t="s">
        <v>970</v>
      </c>
      <c r="E340" s="4"/>
      <c r="F340" s="4" t="s">
        <v>411</v>
      </c>
      <c r="G340" s="28" t="s">
        <v>799</v>
      </c>
      <c r="H340" s="4"/>
      <c r="I340" s="28" t="s">
        <v>1079</v>
      </c>
      <c r="J340" s="36" t="s">
        <v>1093</v>
      </c>
      <c r="K340" s="28" t="s">
        <v>1258</v>
      </c>
      <c r="L340" s="28" t="s">
        <v>1414</v>
      </c>
      <c r="M340" s="28" t="s">
        <v>1310</v>
      </c>
      <c r="N340" s="36" t="s">
        <v>845</v>
      </c>
      <c r="O340" s="4"/>
      <c r="P340" s="4"/>
    </row>
    <row r="341" spans="1:16" ht="25.5" x14ac:dyDescent="0.25">
      <c r="A341" s="4">
        <v>340</v>
      </c>
      <c r="B341" s="4" t="s">
        <v>100</v>
      </c>
      <c r="C341" s="4" t="s">
        <v>167</v>
      </c>
      <c r="D341" s="36" t="s">
        <v>971</v>
      </c>
      <c r="E341" s="4"/>
      <c r="F341" s="4" t="s">
        <v>411</v>
      </c>
      <c r="G341" s="28" t="s">
        <v>416</v>
      </c>
      <c r="H341" s="4"/>
      <c r="I341" s="28" t="s">
        <v>1080</v>
      </c>
      <c r="J341" s="36" t="s">
        <v>172</v>
      </c>
      <c r="K341" s="28" t="s">
        <v>1259</v>
      </c>
      <c r="L341" s="28" t="s">
        <v>1415</v>
      </c>
      <c r="M341" s="28" t="s">
        <v>1310</v>
      </c>
      <c r="N341" s="28" t="s">
        <v>821</v>
      </c>
      <c r="O341" s="4"/>
      <c r="P341" s="4"/>
    </row>
    <row r="342" spans="1:16" ht="25.5" x14ac:dyDescent="0.25">
      <c r="A342" s="4">
        <v>341</v>
      </c>
      <c r="B342" s="4" t="s">
        <v>100</v>
      </c>
      <c r="C342" s="4" t="s">
        <v>167</v>
      </c>
      <c r="D342" s="36" t="s">
        <v>972</v>
      </c>
      <c r="E342" s="4"/>
      <c r="F342" s="4" t="s">
        <v>411</v>
      </c>
      <c r="G342" s="28" t="s">
        <v>416</v>
      </c>
      <c r="H342" s="4"/>
      <c r="I342" s="28" t="s">
        <v>1080</v>
      </c>
      <c r="J342" s="36" t="s">
        <v>172</v>
      </c>
      <c r="K342" s="28" t="s">
        <v>1260</v>
      </c>
      <c r="L342" s="28" t="s">
        <v>1416</v>
      </c>
      <c r="M342" s="28" t="s">
        <v>1310</v>
      </c>
      <c r="N342" s="28" t="s">
        <v>821</v>
      </c>
      <c r="O342" s="4"/>
      <c r="P342" s="4"/>
    </row>
    <row r="343" spans="1:16" ht="63.75" x14ac:dyDescent="0.25">
      <c r="A343" s="4">
        <v>342</v>
      </c>
      <c r="B343" s="4" t="s">
        <v>100</v>
      </c>
      <c r="C343" s="4" t="s">
        <v>167</v>
      </c>
      <c r="D343" s="28" t="s">
        <v>973</v>
      </c>
      <c r="E343" s="4"/>
      <c r="F343" s="4" t="s">
        <v>411</v>
      </c>
      <c r="G343" s="28" t="s">
        <v>443</v>
      </c>
      <c r="H343" s="4"/>
      <c r="I343" s="35" t="s">
        <v>1081</v>
      </c>
      <c r="J343" s="28" t="s">
        <v>208</v>
      </c>
      <c r="K343" s="28" t="s">
        <v>1261</v>
      </c>
      <c r="L343" s="40" t="s">
        <v>1417</v>
      </c>
      <c r="M343" s="28" t="s">
        <v>1310</v>
      </c>
      <c r="N343" s="28" t="s">
        <v>818</v>
      </c>
      <c r="O343" s="4"/>
      <c r="P343" s="4"/>
    </row>
    <row r="344" spans="1:16" ht="25.5" x14ac:dyDescent="0.25">
      <c r="A344" s="4">
        <v>343</v>
      </c>
      <c r="B344" s="4" t="s">
        <v>100</v>
      </c>
      <c r="C344" s="4" t="s">
        <v>167</v>
      </c>
      <c r="D344" s="28" t="s">
        <v>974</v>
      </c>
      <c r="E344" s="4"/>
      <c r="F344" s="4" t="s">
        <v>411</v>
      </c>
      <c r="G344" s="28" t="s">
        <v>412</v>
      </c>
      <c r="H344" s="4"/>
      <c r="I344" s="28" t="s">
        <v>1082</v>
      </c>
      <c r="J344" s="28" t="s">
        <v>174</v>
      </c>
      <c r="K344" s="28" t="s">
        <v>1262</v>
      </c>
      <c r="L344" s="40" t="s">
        <v>1418</v>
      </c>
      <c r="M344" s="28" t="s">
        <v>1310</v>
      </c>
      <c r="N344" s="28" t="s">
        <v>834</v>
      </c>
      <c r="O344" s="4"/>
      <c r="P344" s="4"/>
    </row>
    <row r="345" spans="1:16" ht="25.5" x14ac:dyDescent="0.25">
      <c r="A345" s="4">
        <v>344</v>
      </c>
      <c r="B345" s="4" t="s">
        <v>100</v>
      </c>
      <c r="C345" s="4" t="s">
        <v>167</v>
      </c>
      <c r="D345" s="28" t="s">
        <v>954</v>
      </c>
      <c r="E345" s="4"/>
      <c r="F345" s="4" t="s">
        <v>411</v>
      </c>
      <c r="G345" s="28" t="s">
        <v>443</v>
      </c>
      <c r="H345" s="4"/>
      <c r="I345" s="28" t="s">
        <v>1083</v>
      </c>
      <c r="J345" s="28" t="s">
        <v>172</v>
      </c>
      <c r="K345" s="28" t="s">
        <v>1263</v>
      </c>
      <c r="L345" s="28" t="s">
        <v>1419</v>
      </c>
      <c r="M345" s="28" t="s">
        <v>1310</v>
      </c>
      <c r="N345" s="28" t="s">
        <v>834</v>
      </c>
      <c r="O345" s="4"/>
      <c r="P345" s="4"/>
    </row>
    <row r="346" spans="1:16" ht="38.25" x14ac:dyDescent="0.25">
      <c r="A346" s="4">
        <v>345</v>
      </c>
      <c r="B346" s="4" t="s">
        <v>100</v>
      </c>
      <c r="C346" s="4" t="s">
        <v>167</v>
      </c>
      <c r="D346" s="28" t="s">
        <v>975</v>
      </c>
      <c r="E346" s="4"/>
      <c r="F346" s="4" t="s">
        <v>411</v>
      </c>
      <c r="G346" s="28" t="s">
        <v>811</v>
      </c>
      <c r="H346" s="4"/>
      <c r="I346" s="28" t="s">
        <v>1084</v>
      </c>
      <c r="J346" s="28" t="s">
        <v>172</v>
      </c>
      <c r="K346" s="28" t="s">
        <v>1264</v>
      </c>
      <c r="L346" s="28" t="s">
        <v>1420</v>
      </c>
      <c r="M346" s="28" t="s">
        <v>1310</v>
      </c>
      <c r="N346" s="28" t="s">
        <v>824</v>
      </c>
      <c r="O346" s="4"/>
      <c r="P346" s="4"/>
    </row>
    <row r="347" spans="1:16" ht="38.25" x14ac:dyDescent="0.25">
      <c r="A347" s="4">
        <v>346</v>
      </c>
      <c r="B347" s="4" t="s">
        <v>100</v>
      </c>
      <c r="C347" s="4" t="s">
        <v>167</v>
      </c>
      <c r="D347" s="28" t="s">
        <v>976</v>
      </c>
      <c r="E347" s="4"/>
      <c r="F347" s="4" t="s">
        <v>411</v>
      </c>
      <c r="G347" s="28" t="s">
        <v>799</v>
      </c>
      <c r="H347" s="4"/>
      <c r="I347" s="28" t="s">
        <v>1085</v>
      </c>
      <c r="J347" s="28" t="s">
        <v>172</v>
      </c>
      <c r="K347" s="28" t="s">
        <v>1265</v>
      </c>
      <c r="L347" s="28" t="s">
        <v>1421</v>
      </c>
      <c r="M347" s="28" t="s">
        <v>1310</v>
      </c>
      <c r="N347" s="28" t="s">
        <v>824</v>
      </c>
      <c r="O347" s="4"/>
      <c r="P347" s="4"/>
    </row>
    <row r="348" spans="1:16" ht="38.25" x14ac:dyDescent="0.25">
      <c r="A348" s="4">
        <v>347</v>
      </c>
      <c r="B348" s="4" t="s">
        <v>100</v>
      </c>
      <c r="C348" s="4" t="s">
        <v>167</v>
      </c>
      <c r="D348" s="29" t="s">
        <v>973</v>
      </c>
      <c r="E348" s="4"/>
      <c r="F348" s="4" t="s">
        <v>411</v>
      </c>
      <c r="G348" s="29" t="s">
        <v>443</v>
      </c>
      <c r="H348" s="4"/>
      <c r="I348" s="29" t="s">
        <v>1011</v>
      </c>
      <c r="J348" s="29" t="s">
        <v>208</v>
      </c>
      <c r="K348" s="29" t="s">
        <v>1266</v>
      </c>
      <c r="L348" s="44" t="s">
        <v>1422</v>
      </c>
      <c r="M348" s="29" t="s">
        <v>1308</v>
      </c>
      <c r="N348" s="29" t="s">
        <v>818</v>
      </c>
      <c r="O348" s="4"/>
      <c r="P348" s="4"/>
    </row>
    <row r="349" spans="1:16" ht="25.5" x14ac:dyDescent="0.25">
      <c r="A349" s="4">
        <v>348</v>
      </c>
      <c r="B349" s="4" t="s">
        <v>100</v>
      </c>
      <c r="C349" s="4" t="s">
        <v>167</v>
      </c>
      <c r="D349" s="28" t="s">
        <v>977</v>
      </c>
      <c r="E349" s="4"/>
      <c r="F349" s="4" t="s">
        <v>411</v>
      </c>
      <c r="G349" s="28" t="s">
        <v>412</v>
      </c>
      <c r="H349" s="4"/>
      <c r="I349" s="28" t="s">
        <v>1016</v>
      </c>
      <c r="J349" s="28" t="s">
        <v>208</v>
      </c>
      <c r="K349" s="28" t="s">
        <v>1267</v>
      </c>
      <c r="L349" s="40" t="s">
        <v>1423</v>
      </c>
      <c r="M349" s="28" t="s">
        <v>1308</v>
      </c>
      <c r="N349" s="28" t="s">
        <v>819</v>
      </c>
      <c r="O349" s="4"/>
      <c r="P349" s="4"/>
    </row>
    <row r="350" spans="1:16" ht="38.25" x14ac:dyDescent="0.25">
      <c r="A350" s="4">
        <v>349</v>
      </c>
      <c r="B350" s="4" t="s">
        <v>100</v>
      </c>
      <c r="C350" s="4" t="s">
        <v>167</v>
      </c>
      <c r="D350" s="28" t="s">
        <v>978</v>
      </c>
      <c r="E350" s="4"/>
      <c r="F350" s="4" t="s">
        <v>411</v>
      </c>
      <c r="G350" s="28" t="s">
        <v>439</v>
      </c>
      <c r="H350" s="4"/>
      <c r="I350" s="28" t="s">
        <v>1086</v>
      </c>
      <c r="J350" s="28" t="s">
        <v>1092</v>
      </c>
      <c r="K350" s="28" t="s">
        <v>1268</v>
      </c>
      <c r="L350" s="40" t="s">
        <v>1424</v>
      </c>
      <c r="M350" s="28" t="s">
        <v>1308</v>
      </c>
      <c r="N350" s="28" t="s">
        <v>819</v>
      </c>
      <c r="O350" s="4"/>
      <c r="P350" s="4"/>
    </row>
    <row r="351" spans="1:16" ht="38.25" x14ac:dyDescent="0.25">
      <c r="A351" s="4">
        <v>350</v>
      </c>
      <c r="B351" s="4" t="s">
        <v>100</v>
      </c>
      <c r="C351" s="4" t="s">
        <v>167</v>
      </c>
      <c r="D351" s="29" t="s">
        <v>979</v>
      </c>
      <c r="E351" s="4"/>
      <c r="F351" s="4" t="s">
        <v>411</v>
      </c>
      <c r="G351" s="29" t="s">
        <v>439</v>
      </c>
      <c r="H351" s="4"/>
      <c r="I351" s="29" t="s">
        <v>1086</v>
      </c>
      <c r="J351" s="29" t="s">
        <v>1092</v>
      </c>
      <c r="K351" s="29" t="s">
        <v>1269</v>
      </c>
      <c r="L351" s="41" t="s">
        <v>1425</v>
      </c>
      <c r="M351" s="29" t="s">
        <v>1308</v>
      </c>
      <c r="N351" s="29" t="s">
        <v>819</v>
      </c>
      <c r="O351" s="4"/>
      <c r="P351" s="4"/>
    </row>
    <row r="352" spans="1:16" ht="25.5" x14ac:dyDescent="0.25">
      <c r="A352" s="4">
        <v>351</v>
      </c>
      <c r="B352" s="4" t="s">
        <v>100</v>
      </c>
      <c r="C352" s="4" t="s">
        <v>167</v>
      </c>
      <c r="D352" s="28" t="s">
        <v>980</v>
      </c>
      <c r="E352" s="4"/>
      <c r="F352" s="4" t="s">
        <v>411</v>
      </c>
      <c r="G352" s="28" t="s">
        <v>443</v>
      </c>
      <c r="H352" s="4"/>
      <c r="I352" s="29" t="s">
        <v>1016</v>
      </c>
      <c r="J352" s="28" t="s">
        <v>172</v>
      </c>
      <c r="K352" s="28" t="s">
        <v>1270</v>
      </c>
      <c r="L352" s="41" t="s">
        <v>1426</v>
      </c>
      <c r="M352" s="28" t="s">
        <v>1308</v>
      </c>
      <c r="N352" s="28" t="s">
        <v>819</v>
      </c>
      <c r="O352" s="4"/>
      <c r="P352" s="4"/>
    </row>
    <row r="353" spans="1:16" ht="25.5" x14ac:dyDescent="0.25">
      <c r="A353" s="4">
        <v>352</v>
      </c>
      <c r="B353" s="4" t="s">
        <v>100</v>
      </c>
      <c r="C353" s="4" t="s">
        <v>167</v>
      </c>
      <c r="D353" s="28" t="s">
        <v>981</v>
      </c>
      <c r="E353" s="4"/>
      <c r="F353" s="4" t="s">
        <v>411</v>
      </c>
      <c r="G353" s="28" t="s">
        <v>439</v>
      </c>
      <c r="H353" s="4"/>
      <c r="I353" s="28" t="s">
        <v>1087</v>
      </c>
      <c r="J353" s="28" t="s">
        <v>172</v>
      </c>
      <c r="K353" s="28" t="s">
        <v>1271</v>
      </c>
      <c r="L353" s="41" t="s">
        <v>1427</v>
      </c>
      <c r="M353" s="28" t="s">
        <v>1308</v>
      </c>
      <c r="N353" s="28" t="s">
        <v>819</v>
      </c>
      <c r="O353" s="4"/>
      <c r="P353" s="4"/>
    </row>
    <row r="354" spans="1:16" ht="25.5" x14ac:dyDescent="0.25">
      <c r="A354" s="4">
        <v>353</v>
      </c>
      <c r="B354" s="4" t="s">
        <v>100</v>
      </c>
      <c r="C354" s="4" t="s">
        <v>167</v>
      </c>
      <c r="D354" s="29" t="s">
        <v>982</v>
      </c>
      <c r="E354" s="4"/>
      <c r="F354" s="4" t="s">
        <v>411</v>
      </c>
      <c r="G354" s="29" t="s">
        <v>800</v>
      </c>
      <c r="H354" s="4"/>
      <c r="I354" s="29" t="s">
        <v>1016</v>
      </c>
      <c r="J354" s="29" t="s">
        <v>172</v>
      </c>
      <c r="K354" s="29" t="s">
        <v>1272</v>
      </c>
      <c r="L354" s="41" t="s">
        <v>1428</v>
      </c>
      <c r="M354" s="29" t="s">
        <v>1308</v>
      </c>
      <c r="N354" s="29" t="s">
        <v>819</v>
      </c>
      <c r="O354" s="4"/>
      <c r="P354" s="4"/>
    </row>
    <row r="355" spans="1:16" ht="25.5" x14ac:dyDescent="0.25">
      <c r="A355" s="4">
        <v>354</v>
      </c>
      <c r="B355" s="4" t="s">
        <v>100</v>
      </c>
      <c r="C355" s="4" t="s">
        <v>167</v>
      </c>
      <c r="D355" s="28" t="s">
        <v>983</v>
      </c>
      <c r="E355" s="4"/>
      <c r="F355" s="4" t="s">
        <v>411</v>
      </c>
      <c r="G355" s="28" t="s">
        <v>439</v>
      </c>
      <c r="H355" s="4"/>
      <c r="I355" s="28" t="s">
        <v>1019</v>
      </c>
      <c r="J355" s="28" t="s">
        <v>208</v>
      </c>
      <c r="K355" s="28" t="s">
        <v>1273</v>
      </c>
      <c r="L355" s="40" t="s">
        <v>1429</v>
      </c>
      <c r="M355" s="28" t="s">
        <v>1308</v>
      </c>
      <c r="N355" s="28" t="s">
        <v>820</v>
      </c>
      <c r="O355" s="4"/>
      <c r="P355" s="4"/>
    </row>
    <row r="356" spans="1:16" ht="25.5" x14ac:dyDescent="0.25">
      <c r="A356" s="4">
        <v>355</v>
      </c>
      <c r="B356" s="4" t="s">
        <v>100</v>
      </c>
      <c r="C356" s="4" t="s">
        <v>167</v>
      </c>
      <c r="D356" s="29" t="s">
        <v>984</v>
      </c>
      <c r="E356" s="47"/>
      <c r="F356" s="47" t="s">
        <v>411</v>
      </c>
      <c r="G356" s="29" t="s">
        <v>439</v>
      </c>
      <c r="H356" s="47"/>
      <c r="I356" s="29" t="s">
        <v>1019</v>
      </c>
      <c r="J356" s="29" t="s">
        <v>208</v>
      </c>
      <c r="K356" s="29" t="s">
        <v>1274</v>
      </c>
      <c r="L356" s="41" t="s">
        <v>1430</v>
      </c>
      <c r="M356" s="29" t="s">
        <v>1308</v>
      </c>
      <c r="N356" s="29" t="s">
        <v>820</v>
      </c>
      <c r="O356" s="4"/>
      <c r="P356" s="4"/>
    </row>
    <row r="357" spans="1:16" ht="38.25" x14ac:dyDescent="0.25">
      <c r="A357" s="4">
        <v>356</v>
      </c>
      <c r="B357" s="4" t="s">
        <v>100</v>
      </c>
      <c r="C357" s="4" t="s">
        <v>167</v>
      </c>
      <c r="D357" s="28" t="s">
        <v>985</v>
      </c>
      <c r="E357" s="4"/>
      <c r="F357" s="4" t="s">
        <v>411</v>
      </c>
      <c r="G357" s="28" t="s">
        <v>814</v>
      </c>
      <c r="H357" s="4"/>
      <c r="I357" s="28" t="s">
        <v>1016</v>
      </c>
      <c r="J357" s="28" t="s">
        <v>172</v>
      </c>
      <c r="K357" s="28" t="s">
        <v>1275</v>
      </c>
      <c r="L357" s="28" t="s">
        <v>1431</v>
      </c>
      <c r="M357" s="28" t="s">
        <v>1308</v>
      </c>
      <c r="N357" s="28" t="s">
        <v>824</v>
      </c>
      <c r="O357" s="4"/>
      <c r="P357" s="4"/>
    </row>
    <row r="358" spans="1:16" ht="25.5" x14ac:dyDescent="0.25">
      <c r="A358" s="4">
        <v>357</v>
      </c>
      <c r="B358" s="4" t="s">
        <v>100</v>
      </c>
      <c r="C358" s="4" t="s">
        <v>167</v>
      </c>
      <c r="D358" s="28" t="s">
        <v>986</v>
      </c>
      <c r="E358" s="4"/>
      <c r="F358" s="4" t="s">
        <v>411</v>
      </c>
      <c r="G358" s="28" t="s">
        <v>443</v>
      </c>
      <c r="H358" s="4"/>
      <c r="I358" s="28">
        <v>1827231015</v>
      </c>
      <c r="J358" s="28" t="s">
        <v>172</v>
      </c>
      <c r="K358" s="28" t="s">
        <v>1276</v>
      </c>
      <c r="L358" s="28" t="s">
        <v>1432</v>
      </c>
      <c r="M358" s="28" t="s">
        <v>1308</v>
      </c>
      <c r="N358" s="28" t="s">
        <v>823</v>
      </c>
      <c r="O358" s="4"/>
      <c r="P358" s="4"/>
    </row>
    <row r="359" spans="1:16" ht="25.5" x14ac:dyDescent="0.25">
      <c r="A359" s="4">
        <v>358</v>
      </c>
      <c r="B359" s="4" t="s">
        <v>100</v>
      </c>
      <c r="C359" s="4" t="s">
        <v>167</v>
      </c>
      <c r="D359" s="28" t="s">
        <v>987</v>
      </c>
      <c r="E359" s="4"/>
      <c r="F359" s="4" t="s">
        <v>411</v>
      </c>
      <c r="G359" s="28" t="s">
        <v>443</v>
      </c>
      <c r="H359" s="4"/>
      <c r="I359" s="28">
        <v>1827231015</v>
      </c>
      <c r="J359" s="28" t="s">
        <v>172</v>
      </c>
      <c r="K359" s="28" t="s">
        <v>1277</v>
      </c>
      <c r="L359" s="28" t="s">
        <v>1433</v>
      </c>
      <c r="M359" s="28" t="s">
        <v>1308</v>
      </c>
      <c r="N359" s="28" t="s">
        <v>823</v>
      </c>
      <c r="O359" s="4"/>
      <c r="P359" s="4"/>
    </row>
    <row r="360" spans="1:16" x14ac:dyDescent="0.25">
      <c r="A360" s="4">
        <v>359</v>
      </c>
      <c r="B360" s="4" t="s">
        <v>100</v>
      </c>
      <c r="C360" s="4" t="s">
        <v>167</v>
      </c>
      <c r="D360" s="28" t="s">
        <v>988</v>
      </c>
      <c r="E360" s="4"/>
      <c r="F360" s="4" t="s">
        <v>411</v>
      </c>
      <c r="G360" s="28" t="s">
        <v>439</v>
      </c>
      <c r="H360" s="4"/>
      <c r="I360" s="28" t="s">
        <v>1022</v>
      </c>
      <c r="J360" s="28" t="s">
        <v>172</v>
      </c>
      <c r="K360" s="28" t="s">
        <v>1278</v>
      </c>
      <c r="L360" s="28" t="s">
        <v>1434</v>
      </c>
      <c r="M360" s="28" t="s">
        <v>1308</v>
      </c>
      <c r="N360" s="28" t="s">
        <v>827</v>
      </c>
      <c r="O360" s="4"/>
      <c r="P360" s="4"/>
    </row>
    <row r="361" spans="1:16" x14ac:dyDescent="0.25">
      <c r="A361" s="4">
        <v>360</v>
      </c>
      <c r="B361" s="4" t="s">
        <v>100</v>
      </c>
      <c r="C361" s="4" t="s">
        <v>167</v>
      </c>
      <c r="D361" s="28" t="s">
        <v>989</v>
      </c>
      <c r="E361" s="4"/>
      <c r="F361" s="4" t="s">
        <v>411</v>
      </c>
      <c r="G361" s="28" t="s">
        <v>439</v>
      </c>
      <c r="H361" s="4"/>
      <c r="I361" s="28" t="s">
        <v>1022</v>
      </c>
      <c r="J361" s="28" t="s">
        <v>172</v>
      </c>
      <c r="K361" s="28" t="s">
        <v>1279</v>
      </c>
      <c r="L361" s="28" t="s">
        <v>1435</v>
      </c>
      <c r="M361" s="28" t="s">
        <v>1308</v>
      </c>
      <c r="N361" s="28" t="s">
        <v>827</v>
      </c>
      <c r="O361" s="4"/>
      <c r="P361" s="4"/>
    </row>
    <row r="362" spans="1:16" x14ac:dyDescent="0.25">
      <c r="A362" s="4">
        <v>361</v>
      </c>
      <c r="B362" s="4" t="s">
        <v>100</v>
      </c>
      <c r="C362" s="4" t="s">
        <v>167</v>
      </c>
      <c r="D362" s="28" t="s">
        <v>990</v>
      </c>
      <c r="E362" s="4"/>
      <c r="F362" s="4" t="s">
        <v>411</v>
      </c>
      <c r="G362" s="28" t="s">
        <v>811</v>
      </c>
      <c r="H362" s="4"/>
      <c r="I362" s="28" t="s">
        <v>1016</v>
      </c>
      <c r="J362" s="28" t="s">
        <v>172</v>
      </c>
      <c r="K362" s="28" t="s">
        <v>1280</v>
      </c>
      <c r="L362" s="28" t="s">
        <v>1436</v>
      </c>
      <c r="M362" s="28" t="s">
        <v>1308</v>
      </c>
      <c r="N362" s="28" t="s">
        <v>826</v>
      </c>
      <c r="O362" s="4"/>
      <c r="P362" s="4"/>
    </row>
    <row r="363" spans="1:16" ht="25.5" x14ac:dyDescent="0.25">
      <c r="A363" s="4">
        <v>362</v>
      </c>
      <c r="B363" s="4" t="s">
        <v>100</v>
      </c>
      <c r="C363" s="4" t="s">
        <v>167</v>
      </c>
      <c r="D363" s="28" t="s">
        <v>991</v>
      </c>
      <c r="E363" s="4"/>
      <c r="F363" s="4" t="s">
        <v>411</v>
      </c>
      <c r="G363" s="28" t="s">
        <v>443</v>
      </c>
      <c r="H363" s="4"/>
      <c r="I363" s="28" t="s">
        <v>1019</v>
      </c>
      <c r="J363" s="28" t="s">
        <v>1094</v>
      </c>
      <c r="K363" s="28" t="s">
        <v>1281</v>
      </c>
      <c r="L363" s="28" t="s">
        <v>1437</v>
      </c>
      <c r="M363" s="28" t="s">
        <v>1309</v>
      </c>
      <c r="N363" s="28" t="s">
        <v>846</v>
      </c>
      <c r="O363" s="4"/>
      <c r="P363" s="4"/>
    </row>
    <row r="364" spans="1:16" ht="25.5" x14ac:dyDescent="0.25">
      <c r="A364" s="4">
        <v>363</v>
      </c>
      <c r="B364" s="4" t="s">
        <v>100</v>
      </c>
      <c r="C364" s="4" t="s">
        <v>167</v>
      </c>
      <c r="D364" s="28" t="s">
        <v>992</v>
      </c>
      <c r="E364" s="4"/>
      <c r="F364" s="4" t="s">
        <v>411</v>
      </c>
      <c r="G364" s="28" t="s">
        <v>443</v>
      </c>
      <c r="H364" s="4"/>
      <c r="I364" s="28" t="s">
        <v>1019</v>
      </c>
      <c r="J364" s="28" t="s">
        <v>1094</v>
      </c>
      <c r="K364" s="28" t="s">
        <v>1282</v>
      </c>
      <c r="L364" s="28" t="s">
        <v>1438</v>
      </c>
      <c r="M364" s="28" t="s">
        <v>1309</v>
      </c>
      <c r="N364" s="28" t="s">
        <v>847</v>
      </c>
      <c r="O364" s="4"/>
      <c r="P364" s="4"/>
    </row>
    <row r="365" spans="1:16" ht="25.5" x14ac:dyDescent="0.25">
      <c r="A365" s="4">
        <v>364</v>
      </c>
      <c r="B365" s="4" t="s">
        <v>100</v>
      </c>
      <c r="C365" s="4" t="s">
        <v>167</v>
      </c>
      <c r="D365" s="28" t="s">
        <v>993</v>
      </c>
      <c r="E365" s="4"/>
      <c r="F365" s="4" t="s">
        <v>411</v>
      </c>
      <c r="G365" s="28" t="s">
        <v>416</v>
      </c>
      <c r="H365" s="4"/>
      <c r="I365" s="28" t="s">
        <v>1019</v>
      </c>
      <c r="J365" s="28" t="s">
        <v>1095</v>
      </c>
      <c r="K365" s="28" t="s">
        <v>1283</v>
      </c>
      <c r="L365" s="28" t="s">
        <v>1439</v>
      </c>
      <c r="M365" s="28" t="s">
        <v>1309</v>
      </c>
      <c r="N365" s="28" t="s">
        <v>845</v>
      </c>
      <c r="O365" s="4"/>
      <c r="P365" s="4"/>
    </row>
    <row r="366" spans="1:16" ht="25.5" x14ac:dyDescent="0.25">
      <c r="A366" s="4">
        <v>365</v>
      </c>
      <c r="B366" s="4" t="s">
        <v>100</v>
      </c>
      <c r="C366" s="4" t="s">
        <v>167</v>
      </c>
      <c r="D366" s="28" t="s">
        <v>994</v>
      </c>
      <c r="E366" s="4"/>
      <c r="F366" s="4" t="s">
        <v>411</v>
      </c>
      <c r="G366" s="28" t="s">
        <v>443</v>
      </c>
      <c r="H366" s="4"/>
      <c r="I366" s="28" t="s">
        <v>1019</v>
      </c>
      <c r="J366" s="28" t="s">
        <v>1095</v>
      </c>
      <c r="K366" s="28" t="s">
        <v>1284</v>
      </c>
      <c r="L366" s="28" t="s">
        <v>1440</v>
      </c>
      <c r="M366" s="28" t="s">
        <v>1309</v>
      </c>
      <c r="N366" s="28" t="s">
        <v>845</v>
      </c>
      <c r="O366" s="4"/>
      <c r="P366" s="4"/>
    </row>
    <row r="367" spans="1:16" ht="25.5" x14ac:dyDescent="0.25">
      <c r="A367" s="4">
        <v>366</v>
      </c>
      <c r="B367" s="4" t="s">
        <v>100</v>
      </c>
      <c r="C367" s="4" t="s">
        <v>167</v>
      </c>
      <c r="D367" s="28" t="s">
        <v>995</v>
      </c>
      <c r="E367" s="4"/>
      <c r="F367" s="4" t="s">
        <v>411</v>
      </c>
      <c r="G367" s="28" t="s">
        <v>416</v>
      </c>
      <c r="H367" s="4"/>
      <c r="I367" s="28" t="s">
        <v>1019</v>
      </c>
      <c r="J367" s="28" t="s">
        <v>1095</v>
      </c>
      <c r="K367" s="28" t="s">
        <v>1285</v>
      </c>
      <c r="L367" s="28" t="s">
        <v>1441</v>
      </c>
      <c r="M367" s="28" t="s">
        <v>1309</v>
      </c>
      <c r="N367" s="28" t="s">
        <v>845</v>
      </c>
      <c r="O367" s="4"/>
      <c r="P367" s="4"/>
    </row>
    <row r="368" spans="1:16" ht="25.5" x14ac:dyDescent="0.25">
      <c r="A368" s="4">
        <v>367</v>
      </c>
      <c r="B368" s="4" t="s">
        <v>100</v>
      </c>
      <c r="C368" s="4" t="s">
        <v>167</v>
      </c>
      <c r="D368" s="35" t="s">
        <v>996</v>
      </c>
      <c r="E368" s="4"/>
      <c r="F368" s="4" t="s">
        <v>411</v>
      </c>
      <c r="G368" s="35" t="s">
        <v>416</v>
      </c>
      <c r="H368" s="4"/>
      <c r="I368" s="35"/>
      <c r="J368" s="35" t="s">
        <v>172</v>
      </c>
      <c r="K368" s="35" t="s">
        <v>1286</v>
      </c>
      <c r="L368" s="28" t="s">
        <v>1442</v>
      </c>
      <c r="M368" s="35" t="s">
        <v>1309</v>
      </c>
      <c r="N368" s="35" t="s">
        <v>819</v>
      </c>
      <c r="O368" s="4"/>
      <c r="P368" s="4"/>
    </row>
    <row r="369" spans="1:16" ht="25.5" x14ac:dyDescent="0.25">
      <c r="A369" s="4">
        <v>368</v>
      </c>
      <c r="B369" s="4" t="s">
        <v>100</v>
      </c>
      <c r="C369" s="4" t="s">
        <v>167</v>
      </c>
      <c r="D369" s="35" t="s">
        <v>997</v>
      </c>
      <c r="E369" s="4"/>
      <c r="F369" s="4" t="s">
        <v>411</v>
      </c>
      <c r="G369" s="35" t="s">
        <v>416</v>
      </c>
      <c r="H369" s="4"/>
      <c r="I369" s="35"/>
      <c r="J369" s="35" t="s">
        <v>172</v>
      </c>
      <c r="K369" s="35" t="s">
        <v>1287</v>
      </c>
      <c r="L369" s="28" t="s">
        <v>1443</v>
      </c>
      <c r="M369" s="35" t="s">
        <v>1309</v>
      </c>
      <c r="N369" s="28" t="s">
        <v>832</v>
      </c>
      <c r="O369" s="4"/>
      <c r="P369" s="4"/>
    </row>
    <row r="370" spans="1:16" ht="25.5" x14ac:dyDescent="0.25">
      <c r="A370" s="4">
        <v>369</v>
      </c>
      <c r="B370" s="4" t="s">
        <v>100</v>
      </c>
      <c r="C370" s="4" t="s">
        <v>167</v>
      </c>
      <c r="D370" s="35" t="s">
        <v>997</v>
      </c>
      <c r="E370" s="4"/>
      <c r="F370" s="4" t="s">
        <v>411</v>
      </c>
      <c r="G370" s="35" t="s">
        <v>416</v>
      </c>
      <c r="H370" s="4"/>
      <c r="I370" s="35"/>
      <c r="J370" s="35" t="s">
        <v>172</v>
      </c>
      <c r="K370" s="35" t="s">
        <v>1288</v>
      </c>
      <c r="L370" s="28" t="s">
        <v>1444</v>
      </c>
      <c r="M370" s="35" t="s">
        <v>1309</v>
      </c>
      <c r="N370" s="28" t="s">
        <v>833</v>
      </c>
      <c r="O370" s="4"/>
      <c r="P370" s="4"/>
    </row>
    <row r="371" spans="1:16" ht="25.5" x14ac:dyDescent="0.25">
      <c r="A371" s="4">
        <v>370</v>
      </c>
      <c r="B371" s="4" t="s">
        <v>100</v>
      </c>
      <c r="C371" s="4" t="s">
        <v>167</v>
      </c>
      <c r="D371" s="28" t="s">
        <v>998</v>
      </c>
      <c r="E371" s="4"/>
      <c r="F371" s="4" t="s">
        <v>411</v>
      </c>
      <c r="G371" s="35" t="s">
        <v>416</v>
      </c>
      <c r="H371" s="4"/>
      <c r="I371" s="28" t="s">
        <v>1088</v>
      </c>
      <c r="J371" s="35" t="s">
        <v>208</v>
      </c>
      <c r="K371" s="28" t="s">
        <v>1289</v>
      </c>
      <c r="L371" s="40" t="s">
        <v>1445</v>
      </c>
      <c r="M371" s="28" t="s">
        <v>1309</v>
      </c>
      <c r="N371" s="28" t="s">
        <v>819</v>
      </c>
      <c r="O371" s="4"/>
      <c r="P371" s="4"/>
    </row>
    <row r="372" spans="1:16" ht="25.5" x14ac:dyDescent="0.25">
      <c r="A372" s="4">
        <v>371</v>
      </c>
      <c r="B372" s="4" t="s">
        <v>100</v>
      </c>
      <c r="C372" s="4" t="s">
        <v>167</v>
      </c>
      <c r="D372" s="28" t="s">
        <v>981</v>
      </c>
      <c r="E372" s="4"/>
      <c r="F372" s="4" t="s">
        <v>411</v>
      </c>
      <c r="G372" s="35" t="s">
        <v>799</v>
      </c>
      <c r="H372" s="4"/>
      <c r="I372" s="35" t="s">
        <v>1089</v>
      </c>
      <c r="J372" s="35" t="s">
        <v>172</v>
      </c>
      <c r="K372" s="28" t="s">
        <v>1290</v>
      </c>
      <c r="L372" s="40" t="s">
        <v>1446</v>
      </c>
      <c r="M372" s="28" t="s">
        <v>1309</v>
      </c>
      <c r="N372" s="28" t="s">
        <v>819</v>
      </c>
      <c r="O372" s="4"/>
      <c r="P372" s="4"/>
    </row>
    <row r="373" spans="1:16" ht="25.5" x14ac:dyDescent="0.25">
      <c r="A373" s="4">
        <v>372</v>
      </c>
      <c r="B373" s="4" t="s">
        <v>100</v>
      </c>
      <c r="C373" s="4" t="s">
        <v>167</v>
      </c>
      <c r="D373" s="28" t="s">
        <v>982</v>
      </c>
      <c r="E373" s="4"/>
      <c r="F373" s="4" t="s">
        <v>411</v>
      </c>
      <c r="G373" s="28" t="s">
        <v>800</v>
      </c>
      <c r="H373" s="4"/>
      <c r="I373" s="35" t="s">
        <v>1089</v>
      </c>
      <c r="J373" s="35" t="s">
        <v>172</v>
      </c>
      <c r="K373" s="28" t="s">
        <v>1291</v>
      </c>
      <c r="L373" s="40" t="s">
        <v>1447</v>
      </c>
      <c r="M373" s="28" t="s">
        <v>1309</v>
      </c>
      <c r="N373" s="28" t="s">
        <v>819</v>
      </c>
      <c r="O373" s="4"/>
      <c r="P373" s="4"/>
    </row>
    <row r="374" spans="1:16" x14ac:dyDescent="0.25">
      <c r="A374" s="4">
        <v>373</v>
      </c>
      <c r="B374" s="4" t="s">
        <v>100</v>
      </c>
      <c r="C374" s="4" t="s">
        <v>167</v>
      </c>
      <c r="D374" s="28" t="s">
        <v>999</v>
      </c>
      <c r="E374" s="4"/>
      <c r="F374" s="4" t="s">
        <v>411</v>
      </c>
      <c r="G374" s="28" t="s">
        <v>800</v>
      </c>
      <c r="H374" s="4"/>
      <c r="I374" s="28" t="s">
        <v>359</v>
      </c>
      <c r="J374" s="28" t="s">
        <v>172</v>
      </c>
      <c r="K374" s="28" t="s">
        <v>1292</v>
      </c>
      <c r="L374" s="40" t="s">
        <v>1448</v>
      </c>
      <c r="M374" s="28" t="s">
        <v>1308</v>
      </c>
      <c r="N374" s="28" t="s">
        <v>845</v>
      </c>
      <c r="O374" s="4"/>
      <c r="P374" s="4"/>
    </row>
    <row r="375" spans="1:16" ht="25.5" x14ac:dyDescent="0.25">
      <c r="A375" s="4">
        <v>374</v>
      </c>
      <c r="B375" s="4" t="s">
        <v>100</v>
      </c>
      <c r="C375" s="4" t="s">
        <v>167</v>
      </c>
      <c r="D375" s="28" t="s">
        <v>1000</v>
      </c>
      <c r="E375" s="4"/>
      <c r="F375" s="4" t="s">
        <v>411</v>
      </c>
      <c r="G375" s="28" t="s">
        <v>443</v>
      </c>
      <c r="H375" s="4"/>
      <c r="I375" s="28" t="s">
        <v>1030</v>
      </c>
      <c r="J375" s="28" t="s">
        <v>172</v>
      </c>
      <c r="K375" s="28" t="s">
        <v>1293</v>
      </c>
      <c r="L375" s="40" t="s">
        <v>1449</v>
      </c>
      <c r="M375" s="28" t="s">
        <v>1309</v>
      </c>
      <c r="N375" s="28" t="s">
        <v>828</v>
      </c>
      <c r="O375" s="4"/>
      <c r="P375" s="4"/>
    </row>
    <row r="376" spans="1:16" ht="25.5" x14ac:dyDescent="0.25">
      <c r="A376" s="4">
        <v>375</v>
      </c>
      <c r="B376" s="4" t="s">
        <v>100</v>
      </c>
      <c r="C376" s="4" t="s">
        <v>167</v>
      </c>
      <c r="D376" s="29" t="s">
        <v>1001</v>
      </c>
      <c r="E376" s="4"/>
      <c r="F376" s="4" t="s">
        <v>411</v>
      </c>
      <c r="G376" s="29" t="s">
        <v>443</v>
      </c>
      <c r="H376" s="4"/>
      <c r="I376" s="29" t="s">
        <v>1030</v>
      </c>
      <c r="J376" s="29" t="s">
        <v>172</v>
      </c>
      <c r="K376" s="29" t="s">
        <v>1294</v>
      </c>
      <c r="L376" s="41" t="s">
        <v>1450</v>
      </c>
      <c r="M376" s="29" t="s">
        <v>1309</v>
      </c>
      <c r="N376" s="29" t="s">
        <v>828</v>
      </c>
      <c r="O376" s="4"/>
      <c r="P376" s="4"/>
    </row>
    <row r="377" spans="1:16" ht="25.5" x14ac:dyDescent="0.25">
      <c r="A377" s="4">
        <v>376</v>
      </c>
      <c r="B377" s="4" t="s">
        <v>100</v>
      </c>
      <c r="C377" s="4" t="s">
        <v>167</v>
      </c>
      <c r="D377" s="35" t="s">
        <v>857</v>
      </c>
      <c r="E377" s="61"/>
      <c r="F377" s="61" t="s">
        <v>411</v>
      </c>
      <c r="G377" s="35" t="s">
        <v>439</v>
      </c>
      <c r="H377" s="61"/>
      <c r="I377" s="35" t="s">
        <v>1090</v>
      </c>
      <c r="J377" s="35" t="s">
        <v>172</v>
      </c>
      <c r="K377" s="35" t="s">
        <v>1295</v>
      </c>
      <c r="L377" s="35" t="s">
        <v>1451</v>
      </c>
      <c r="M377" s="35" t="s">
        <v>1311</v>
      </c>
      <c r="N377" s="35" t="s">
        <v>820</v>
      </c>
      <c r="O377" s="61"/>
      <c r="P377" s="61"/>
    </row>
    <row r="378" spans="1:16" x14ac:dyDescent="0.25">
      <c r="A378" s="4">
        <v>377</v>
      </c>
      <c r="B378" s="4" t="s">
        <v>100</v>
      </c>
      <c r="C378" s="4" t="s">
        <v>167</v>
      </c>
      <c r="D378" s="35" t="s">
        <v>1002</v>
      </c>
      <c r="E378" s="61"/>
      <c r="F378" s="61" t="s">
        <v>411</v>
      </c>
      <c r="G378" s="35" t="s">
        <v>416</v>
      </c>
      <c r="H378" s="61"/>
      <c r="I378" s="35" t="s">
        <v>1016</v>
      </c>
      <c r="J378" s="35" t="s">
        <v>208</v>
      </c>
      <c r="K378" s="35" t="s">
        <v>1296</v>
      </c>
      <c r="L378" s="35" t="s">
        <v>1452</v>
      </c>
      <c r="M378" s="35" t="s">
        <v>1311</v>
      </c>
      <c r="N378" s="35" t="s">
        <v>820</v>
      </c>
      <c r="O378" s="61"/>
      <c r="P378" s="61"/>
    </row>
    <row r="379" spans="1:16" x14ac:dyDescent="0.25">
      <c r="A379" s="4">
        <v>378</v>
      </c>
      <c r="B379" s="4" t="s">
        <v>100</v>
      </c>
      <c r="C379" s="4" t="s">
        <v>167</v>
      </c>
      <c r="D379" s="35" t="s">
        <v>1003</v>
      </c>
      <c r="E379" s="61"/>
      <c r="F379" s="61" t="s">
        <v>411</v>
      </c>
      <c r="G379" s="35" t="s">
        <v>443</v>
      </c>
      <c r="H379" s="61"/>
      <c r="I379" s="35" t="s">
        <v>1016</v>
      </c>
      <c r="J379" s="35" t="s">
        <v>208</v>
      </c>
      <c r="K379" s="35" t="s">
        <v>1297</v>
      </c>
      <c r="L379" s="35" t="s">
        <v>1453</v>
      </c>
      <c r="M379" s="35" t="s">
        <v>1311</v>
      </c>
      <c r="N379" s="35" t="s">
        <v>820</v>
      </c>
      <c r="O379" s="61"/>
      <c r="P379" s="61"/>
    </row>
    <row r="380" spans="1:16" ht="25.5" x14ac:dyDescent="0.25">
      <c r="A380" s="4">
        <v>379</v>
      </c>
      <c r="B380" s="4" t="s">
        <v>100</v>
      </c>
      <c r="C380" s="4" t="s">
        <v>167</v>
      </c>
      <c r="D380" s="35" t="s">
        <v>1004</v>
      </c>
      <c r="E380" s="61"/>
      <c r="F380" s="61" t="s">
        <v>411</v>
      </c>
      <c r="G380" s="35" t="s">
        <v>443</v>
      </c>
      <c r="H380" s="61"/>
      <c r="I380" s="35" t="s">
        <v>1060</v>
      </c>
      <c r="J380" s="35" t="s">
        <v>208</v>
      </c>
      <c r="K380" s="35" t="s">
        <v>1298</v>
      </c>
      <c r="L380" s="35" t="s">
        <v>1454</v>
      </c>
      <c r="M380" s="35" t="s">
        <v>1311</v>
      </c>
      <c r="N380" s="35" t="s">
        <v>820</v>
      </c>
      <c r="O380" s="61"/>
      <c r="P380" s="61"/>
    </row>
    <row r="381" spans="1:16" ht="25.5" x14ac:dyDescent="0.25">
      <c r="A381" s="4">
        <v>380</v>
      </c>
      <c r="B381" s="4" t="s">
        <v>100</v>
      </c>
      <c r="C381" s="4" t="s">
        <v>167</v>
      </c>
      <c r="D381" s="35" t="s">
        <v>1005</v>
      </c>
      <c r="E381" s="61"/>
      <c r="F381" s="61" t="s">
        <v>411</v>
      </c>
      <c r="G381" s="35" t="s">
        <v>443</v>
      </c>
      <c r="H381" s="61"/>
      <c r="I381" s="35" t="s">
        <v>114</v>
      </c>
      <c r="J381" s="35" t="s">
        <v>208</v>
      </c>
      <c r="K381" s="35" t="s">
        <v>1299</v>
      </c>
      <c r="L381" s="35" t="s">
        <v>1455</v>
      </c>
      <c r="M381" s="35" t="s">
        <v>1311</v>
      </c>
      <c r="N381" s="35" t="s">
        <v>820</v>
      </c>
      <c r="O381" s="61"/>
      <c r="P381" s="61"/>
    </row>
    <row r="382" spans="1:16" x14ac:dyDescent="0.25">
      <c r="A382" s="4">
        <v>381</v>
      </c>
      <c r="B382" s="4" t="s">
        <v>100</v>
      </c>
      <c r="C382" s="4" t="s">
        <v>167</v>
      </c>
      <c r="D382" s="35" t="s">
        <v>1003</v>
      </c>
      <c r="E382" s="61"/>
      <c r="F382" s="61" t="s">
        <v>411</v>
      </c>
      <c r="G382" s="35" t="s">
        <v>811</v>
      </c>
      <c r="H382" s="61"/>
      <c r="I382" s="35" t="s">
        <v>1016</v>
      </c>
      <c r="J382" s="35" t="s">
        <v>208</v>
      </c>
      <c r="K382" s="35" t="s">
        <v>1300</v>
      </c>
      <c r="L382" s="35" t="s">
        <v>1456</v>
      </c>
      <c r="M382" s="35" t="s">
        <v>1311</v>
      </c>
      <c r="N382" s="35" t="s">
        <v>820</v>
      </c>
      <c r="O382" s="61"/>
      <c r="P382" s="61"/>
    </row>
    <row r="383" spans="1:16" ht="25.5" x14ac:dyDescent="0.25">
      <c r="A383" s="4">
        <v>382</v>
      </c>
      <c r="B383" s="4" t="s">
        <v>100</v>
      </c>
      <c r="C383" s="4" t="s">
        <v>167</v>
      </c>
      <c r="D383" s="35" t="s">
        <v>1004</v>
      </c>
      <c r="E383" s="61"/>
      <c r="F383" s="61" t="s">
        <v>411</v>
      </c>
      <c r="G383" s="35" t="s">
        <v>811</v>
      </c>
      <c r="H383" s="61"/>
      <c r="I383" s="35" t="s">
        <v>1016</v>
      </c>
      <c r="J383" s="35" t="s">
        <v>208</v>
      </c>
      <c r="K383" s="35" t="s">
        <v>1301</v>
      </c>
      <c r="L383" s="35" t="s">
        <v>1457</v>
      </c>
      <c r="M383" s="35" t="s">
        <v>1311</v>
      </c>
      <c r="N383" s="35" t="s">
        <v>820</v>
      </c>
      <c r="O383" s="61"/>
      <c r="P383" s="61"/>
    </row>
    <row r="384" spans="1:16" ht="25.5" x14ac:dyDescent="0.25">
      <c r="A384" s="4">
        <v>383</v>
      </c>
      <c r="B384" s="4" t="s">
        <v>100</v>
      </c>
      <c r="C384" s="4" t="s">
        <v>167</v>
      </c>
      <c r="D384" s="35" t="s">
        <v>1005</v>
      </c>
      <c r="E384" s="61"/>
      <c r="F384" s="61" t="s">
        <v>411</v>
      </c>
      <c r="G384" s="35" t="s">
        <v>443</v>
      </c>
      <c r="H384" s="61"/>
      <c r="I384" s="35" t="s">
        <v>114</v>
      </c>
      <c r="J384" s="35" t="s">
        <v>208</v>
      </c>
      <c r="K384" s="35" t="s">
        <v>1302</v>
      </c>
      <c r="L384" s="35" t="s">
        <v>1458</v>
      </c>
      <c r="M384" s="35" t="s">
        <v>1311</v>
      </c>
      <c r="N384" s="35" t="s">
        <v>820</v>
      </c>
      <c r="O384" s="61"/>
      <c r="P384" s="61"/>
    </row>
    <row r="385" spans="1:16" x14ac:dyDescent="0.25">
      <c r="A385" s="4">
        <v>384</v>
      </c>
      <c r="B385" s="4" t="s">
        <v>100</v>
      </c>
      <c r="C385" s="4" t="s">
        <v>167</v>
      </c>
      <c r="D385" s="35" t="s">
        <v>1006</v>
      </c>
      <c r="E385" s="61"/>
      <c r="F385" s="61" t="s">
        <v>411</v>
      </c>
      <c r="G385" s="35" t="s">
        <v>412</v>
      </c>
      <c r="H385" s="61"/>
      <c r="I385" s="35" t="s">
        <v>1016</v>
      </c>
      <c r="J385" s="35" t="s">
        <v>208</v>
      </c>
      <c r="K385" s="35" t="s">
        <v>1303</v>
      </c>
      <c r="L385" s="35" t="s">
        <v>1459</v>
      </c>
      <c r="M385" s="35" t="s">
        <v>1311</v>
      </c>
      <c r="N385" s="35" t="s">
        <v>820</v>
      </c>
      <c r="O385" s="61"/>
      <c r="P385" s="61"/>
    </row>
    <row r="386" spans="1:16" ht="25.5" x14ac:dyDescent="0.25">
      <c r="A386" s="4">
        <v>385</v>
      </c>
      <c r="B386" s="4" t="s">
        <v>100</v>
      </c>
      <c r="C386" s="4" t="s">
        <v>167</v>
      </c>
      <c r="D386" s="35" t="s">
        <v>1007</v>
      </c>
      <c r="E386" s="61"/>
      <c r="F386" s="61" t="s">
        <v>411</v>
      </c>
      <c r="G386" s="35" t="s">
        <v>412</v>
      </c>
      <c r="H386" s="61"/>
      <c r="I386" s="35" t="s">
        <v>1060</v>
      </c>
      <c r="J386" s="35" t="s">
        <v>208</v>
      </c>
      <c r="K386" s="35" t="s">
        <v>1304</v>
      </c>
      <c r="L386" s="35" t="s">
        <v>1460</v>
      </c>
      <c r="M386" s="35" t="s">
        <v>1311</v>
      </c>
      <c r="N386" s="35" t="s">
        <v>820</v>
      </c>
      <c r="O386" s="61"/>
      <c r="P386" s="61"/>
    </row>
    <row r="387" spans="1:16" x14ac:dyDescent="0.25">
      <c r="A387" s="4">
        <v>386</v>
      </c>
      <c r="B387" s="4" t="s">
        <v>100</v>
      </c>
      <c r="C387" s="4" t="s">
        <v>167</v>
      </c>
      <c r="D387" s="35" t="s">
        <v>857</v>
      </c>
      <c r="E387" s="61"/>
      <c r="F387" s="61" t="s">
        <v>411</v>
      </c>
      <c r="G387" s="35" t="s">
        <v>412</v>
      </c>
      <c r="H387" s="61"/>
      <c r="I387" s="35" t="s">
        <v>114</v>
      </c>
      <c r="J387" s="35" t="s">
        <v>172</v>
      </c>
      <c r="K387" s="35" t="s">
        <v>1305</v>
      </c>
      <c r="L387" s="35" t="s">
        <v>1461</v>
      </c>
      <c r="M387" s="35" t="s">
        <v>1311</v>
      </c>
      <c r="N387" s="35" t="s">
        <v>820</v>
      </c>
      <c r="O387" s="61"/>
      <c r="P387" s="61"/>
    </row>
    <row r="388" spans="1:16" ht="25.5" x14ac:dyDescent="0.25">
      <c r="A388" s="4">
        <v>387</v>
      </c>
      <c r="B388" s="4" t="s">
        <v>100</v>
      </c>
      <c r="C388" s="4" t="s">
        <v>167</v>
      </c>
      <c r="D388" s="35" t="s">
        <v>1008</v>
      </c>
      <c r="E388" s="61"/>
      <c r="F388" s="61" t="s">
        <v>411</v>
      </c>
      <c r="G388" s="35" t="s">
        <v>816</v>
      </c>
      <c r="H388" s="61"/>
      <c r="I388" s="35" t="s">
        <v>1016</v>
      </c>
      <c r="J388" s="35" t="s">
        <v>208</v>
      </c>
      <c r="K388" s="35" t="s">
        <v>1306</v>
      </c>
      <c r="L388" s="35" t="s">
        <v>1462</v>
      </c>
      <c r="M388" s="35" t="s">
        <v>1311</v>
      </c>
      <c r="N388" s="35" t="s">
        <v>839</v>
      </c>
      <c r="O388" s="61"/>
      <c r="P388" s="61"/>
    </row>
    <row r="389" spans="1:16" ht="25.5" x14ac:dyDescent="0.25">
      <c r="A389" s="4">
        <v>388</v>
      </c>
      <c r="B389" s="4" t="s">
        <v>100</v>
      </c>
      <c r="C389" s="4" t="s">
        <v>167</v>
      </c>
      <c r="D389" s="62" t="s">
        <v>1009</v>
      </c>
      <c r="E389" s="61"/>
      <c r="F389" s="61" t="s">
        <v>411</v>
      </c>
      <c r="G389" s="35" t="s">
        <v>439</v>
      </c>
      <c r="H389" s="61"/>
      <c r="I389" s="35" t="s">
        <v>1091</v>
      </c>
      <c r="J389" s="35" t="s">
        <v>1092</v>
      </c>
      <c r="K389" s="35" t="s">
        <v>1307</v>
      </c>
      <c r="L389" s="62"/>
      <c r="M389" s="35" t="s">
        <v>1311</v>
      </c>
      <c r="N389" s="35" t="s">
        <v>819</v>
      </c>
      <c r="O389" s="61"/>
      <c r="P389" s="61"/>
    </row>
    <row r="390" spans="1:16" ht="30" x14ac:dyDescent="0.25">
      <c r="A390" s="4">
        <v>389</v>
      </c>
      <c r="B390" s="4" t="s">
        <v>25</v>
      </c>
      <c r="C390" s="4" t="s">
        <v>167</v>
      </c>
      <c r="D390" s="4" t="s">
        <v>393</v>
      </c>
      <c r="E390" s="4" t="s">
        <v>261</v>
      </c>
      <c r="F390" s="61" t="s">
        <v>411</v>
      </c>
      <c r="G390" s="5" t="s">
        <v>306</v>
      </c>
      <c r="H390" s="4">
        <v>100</v>
      </c>
      <c r="I390" s="4" t="s">
        <v>169</v>
      </c>
      <c r="J390" s="61" t="s">
        <v>208</v>
      </c>
      <c r="K390" s="4" t="s">
        <v>263</v>
      </c>
      <c r="L390" s="61"/>
      <c r="M390" s="61"/>
      <c r="N390" s="61"/>
      <c r="O390" s="61"/>
      <c r="P390" s="61"/>
    </row>
    <row r="391" spans="1:16" x14ac:dyDescent="0.25">
      <c r="A391" s="4">
        <v>390</v>
      </c>
      <c r="B391" s="4" t="s">
        <v>298</v>
      </c>
      <c r="C391" s="4" t="s">
        <v>167</v>
      </c>
      <c r="D391" s="4" t="s">
        <v>304</v>
      </c>
      <c r="E391" s="4" t="s">
        <v>299</v>
      </c>
      <c r="F391" s="61" t="s">
        <v>411</v>
      </c>
      <c r="G391" s="4" t="s">
        <v>309</v>
      </c>
      <c r="H391" s="4">
        <v>160</v>
      </c>
      <c r="I391" s="4" t="s">
        <v>169</v>
      </c>
      <c r="J391" s="4" t="s">
        <v>208</v>
      </c>
      <c r="K391" s="4" t="s">
        <v>303</v>
      </c>
      <c r="L391" s="8"/>
      <c r="M391" s="4"/>
      <c r="N391" s="4"/>
      <c r="O391" s="5"/>
      <c r="P391" s="61"/>
    </row>
    <row r="392" spans="1:16" ht="30" x14ac:dyDescent="0.25">
      <c r="A392" s="4">
        <v>391</v>
      </c>
      <c r="B392" s="4" t="s">
        <v>298</v>
      </c>
      <c r="C392" s="4" t="s">
        <v>167</v>
      </c>
      <c r="D392" s="4" t="s">
        <v>321</v>
      </c>
      <c r="E392" s="4" t="s">
        <v>240</v>
      </c>
      <c r="F392" s="61" t="s">
        <v>411</v>
      </c>
      <c r="G392" s="4" t="s">
        <v>309</v>
      </c>
      <c r="H392" s="4">
        <v>100</v>
      </c>
      <c r="I392" s="4" t="s">
        <v>169</v>
      </c>
      <c r="J392" s="4" t="s">
        <v>208</v>
      </c>
      <c r="K392" s="4" t="s">
        <v>314</v>
      </c>
      <c r="L392" s="8"/>
      <c r="M392" s="4"/>
      <c r="N392" s="4"/>
      <c r="O392" s="4"/>
      <c r="P392" s="61"/>
    </row>
    <row r="393" spans="1:16" ht="30" x14ac:dyDescent="0.25">
      <c r="A393" s="4">
        <v>392</v>
      </c>
      <c r="B393" s="4" t="s">
        <v>298</v>
      </c>
      <c r="C393" s="4" t="s">
        <v>167</v>
      </c>
      <c r="D393" s="4" t="s">
        <v>310</v>
      </c>
      <c r="E393" s="4" t="s">
        <v>299</v>
      </c>
      <c r="F393" s="61" t="s">
        <v>411</v>
      </c>
      <c r="G393" s="4" t="s">
        <v>309</v>
      </c>
      <c r="H393" s="4">
        <v>160</v>
      </c>
      <c r="I393" s="4" t="s">
        <v>169</v>
      </c>
      <c r="J393" s="4" t="s">
        <v>208</v>
      </c>
      <c r="K393" s="4" t="s">
        <v>315</v>
      </c>
      <c r="L393" s="61"/>
      <c r="M393" s="61"/>
      <c r="N393" s="61"/>
      <c r="O393" s="61"/>
      <c r="P393" s="61"/>
    </row>
    <row r="394" spans="1:16" ht="30" x14ac:dyDescent="0.25">
      <c r="A394" s="4">
        <v>393</v>
      </c>
      <c r="B394" s="4" t="s">
        <v>298</v>
      </c>
      <c r="C394" s="4" t="s">
        <v>167</v>
      </c>
      <c r="D394" s="4" t="s">
        <v>311</v>
      </c>
      <c r="E394" s="4" t="s">
        <v>299</v>
      </c>
      <c r="F394" s="61" t="s">
        <v>411</v>
      </c>
      <c r="G394" s="4" t="s">
        <v>309</v>
      </c>
      <c r="H394" s="4">
        <v>160</v>
      </c>
      <c r="I394" s="4" t="s">
        <v>169</v>
      </c>
      <c r="J394" s="4" t="s">
        <v>208</v>
      </c>
      <c r="K394" s="4" t="s">
        <v>316</v>
      </c>
      <c r="L394" s="61"/>
      <c r="M394" s="61"/>
      <c r="N394" s="61"/>
      <c r="O394" s="61"/>
      <c r="P394" s="61"/>
    </row>
    <row r="395" spans="1:16" x14ac:dyDescent="0.25">
      <c r="A395" s="4">
        <v>394</v>
      </c>
      <c r="B395" s="4" t="s">
        <v>298</v>
      </c>
      <c r="C395" s="4" t="s">
        <v>167</v>
      </c>
      <c r="D395" s="4" t="s">
        <v>312</v>
      </c>
      <c r="E395" s="4" t="s">
        <v>299</v>
      </c>
      <c r="F395" s="61" t="s">
        <v>411</v>
      </c>
      <c r="G395" s="4" t="s">
        <v>309</v>
      </c>
      <c r="H395" s="4">
        <v>160</v>
      </c>
      <c r="I395" s="4" t="s">
        <v>169</v>
      </c>
      <c r="J395" s="4" t="s">
        <v>208</v>
      </c>
      <c r="K395" s="4" t="s">
        <v>317</v>
      </c>
      <c r="L395" s="61"/>
      <c r="M395" s="61"/>
      <c r="N395" s="61"/>
      <c r="O395" s="61"/>
      <c r="P395" s="61"/>
    </row>
    <row r="396" spans="1:16" ht="30" x14ac:dyDescent="0.25">
      <c r="A396" s="4">
        <v>395</v>
      </c>
      <c r="B396" s="4" t="s">
        <v>298</v>
      </c>
      <c r="C396" s="4" t="s">
        <v>167</v>
      </c>
      <c r="D396" s="4" t="s">
        <v>313</v>
      </c>
      <c r="E396" s="4" t="s">
        <v>299</v>
      </c>
      <c r="F396" s="61" t="s">
        <v>411</v>
      </c>
      <c r="G396" s="4" t="s">
        <v>309</v>
      </c>
      <c r="H396" s="4">
        <v>160</v>
      </c>
      <c r="I396" s="4" t="s">
        <v>169</v>
      </c>
      <c r="J396" s="4" t="s">
        <v>208</v>
      </c>
      <c r="K396" s="4" t="s">
        <v>318</v>
      </c>
      <c r="L396" s="61"/>
      <c r="M396" s="61"/>
      <c r="N396" s="61"/>
      <c r="O396" s="61"/>
      <c r="P396" s="61"/>
    </row>
    <row r="397" spans="1:16" ht="30" x14ac:dyDescent="0.25">
      <c r="A397" s="4">
        <v>396</v>
      </c>
      <c r="B397" s="4" t="s">
        <v>298</v>
      </c>
      <c r="C397" s="4" t="s">
        <v>167</v>
      </c>
      <c r="D397" s="4" t="s">
        <v>319</v>
      </c>
      <c r="E397" s="4" t="s">
        <v>240</v>
      </c>
      <c r="F397" s="61" t="s">
        <v>411</v>
      </c>
      <c r="G397" s="4" t="s">
        <v>309</v>
      </c>
      <c r="H397" s="4">
        <v>100</v>
      </c>
      <c r="I397" s="4" t="s">
        <v>169</v>
      </c>
      <c r="J397" s="4" t="s">
        <v>208</v>
      </c>
      <c r="K397" s="4" t="s">
        <v>328</v>
      </c>
      <c r="L397" s="4"/>
      <c r="M397" s="4"/>
      <c r="N397" s="4"/>
      <c r="O397" s="4"/>
      <c r="P397" s="4"/>
    </row>
    <row r="398" spans="1:16" ht="30" x14ac:dyDescent="0.25">
      <c r="A398" s="4">
        <v>397</v>
      </c>
      <c r="B398" s="4" t="s">
        <v>298</v>
      </c>
      <c r="C398" s="4" t="s">
        <v>167</v>
      </c>
      <c r="D398" s="4" t="s">
        <v>320</v>
      </c>
      <c r="E398" s="4" t="s">
        <v>240</v>
      </c>
      <c r="F398" s="61" t="s">
        <v>411</v>
      </c>
      <c r="G398" s="4" t="s">
        <v>309</v>
      </c>
      <c r="H398" s="4">
        <v>100</v>
      </c>
      <c r="I398" s="4" t="s">
        <v>169</v>
      </c>
      <c r="J398" s="4" t="s">
        <v>208</v>
      </c>
      <c r="K398" s="4" t="s">
        <v>329</v>
      </c>
      <c r="L398" s="4"/>
      <c r="M398" s="4"/>
      <c r="N398" s="4"/>
      <c r="O398" s="4"/>
      <c r="P398" s="4"/>
    </row>
    <row r="399" spans="1:16" x14ac:dyDescent="0.25">
      <c r="A399" s="4">
        <v>398</v>
      </c>
      <c r="B399" s="4" t="s">
        <v>298</v>
      </c>
      <c r="C399" s="4" t="s">
        <v>167</v>
      </c>
      <c r="D399" s="4" t="s">
        <v>322</v>
      </c>
      <c r="E399" s="4" t="s">
        <v>240</v>
      </c>
      <c r="F399" s="61" t="s">
        <v>411</v>
      </c>
      <c r="G399" s="4" t="s">
        <v>305</v>
      </c>
      <c r="H399" s="4">
        <v>100</v>
      </c>
      <c r="I399" s="4" t="s">
        <v>169</v>
      </c>
      <c r="J399" s="4" t="s">
        <v>208</v>
      </c>
      <c r="K399" s="4" t="s">
        <v>330</v>
      </c>
      <c r="L399" s="4"/>
      <c r="M399" s="4"/>
      <c r="N399" s="4"/>
      <c r="O399" s="4"/>
      <c r="P399" s="4"/>
    </row>
    <row r="400" spans="1:16" x14ac:dyDescent="0.25">
      <c r="A400" s="4">
        <v>399</v>
      </c>
      <c r="B400" s="4" t="s">
        <v>298</v>
      </c>
      <c r="C400" s="4" t="s">
        <v>167</v>
      </c>
      <c r="D400" s="4" t="s">
        <v>323</v>
      </c>
      <c r="E400" s="4" t="s">
        <v>240</v>
      </c>
      <c r="F400" s="61" t="s">
        <v>411</v>
      </c>
      <c r="G400" s="4" t="s">
        <v>309</v>
      </c>
      <c r="H400" s="4">
        <v>100</v>
      </c>
      <c r="I400" s="4" t="s">
        <v>169</v>
      </c>
      <c r="J400" s="4" t="s">
        <v>208</v>
      </c>
      <c r="K400" s="4" t="s">
        <v>331</v>
      </c>
      <c r="L400" s="4"/>
      <c r="M400" s="4"/>
      <c r="N400" s="4"/>
      <c r="O400" s="4"/>
      <c r="P400" s="4"/>
    </row>
    <row r="401" spans="1:16" x14ac:dyDescent="0.25">
      <c r="A401" s="4">
        <v>400</v>
      </c>
      <c r="B401" s="4" t="s">
        <v>298</v>
      </c>
      <c r="C401" s="4" t="s">
        <v>167</v>
      </c>
      <c r="D401" s="4" t="s">
        <v>324</v>
      </c>
      <c r="E401" s="4" t="s">
        <v>240</v>
      </c>
      <c r="F401" s="61" t="s">
        <v>411</v>
      </c>
      <c r="G401" s="4" t="s">
        <v>305</v>
      </c>
      <c r="H401" s="4">
        <v>100</v>
      </c>
      <c r="I401" s="4" t="s">
        <v>169</v>
      </c>
      <c r="J401" s="4" t="s">
        <v>208</v>
      </c>
      <c r="K401" s="4" t="s">
        <v>332</v>
      </c>
      <c r="L401" s="4"/>
      <c r="M401" s="4"/>
      <c r="N401" s="4"/>
      <c r="O401" s="4"/>
      <c r="P401" s="4"/>
    </row>
    <row r="402" spans="1:16" x14ac:dyDescent="0.25">
      <c r="A402" s="4">
        <v>401</v>
      </c>
      <c r="B402" s="4" t="s">
        <v>298</v>
      </c>
      <c r="C402" s="4" t="s">
        <v>167</v>
      </c>
      <c r="D402" s="4" t="s">
        <v>325</v>
      </c>
      <c r="E402" s="4" t="s">
        <v>240</v>
      </c>
      <c r="F402" s="61" t="s">
        <v>411</v>
      </c>
      <c r="G402" s="4" t="s">
        <v>309</v>
      </c>
      <c r="H402" s="4">
        <v>100</v>
      </c>
      <c r="I402" s="4" t="s">
        <v>169</v>
      </c>
      <c r="J402" s="4" t="s">
        <v>208</v>
      </c>
      <c r="K402" s="4" t="s">
        <v>333</v>
      </c>
      <c r="L402" s="4"/>
      <c r="M402" s="4"/>
      <c r="N402" s="4"/>
      <c r="O402" s="4"/>
      <c r="P402" s="4"/>
    </row>
    <row r="403" spans="1:16" x14ac:dyDescent="0.25">
      <c r="A403" s="4">
        <v>402</v>
      </c>
      <c r="B403" s="4" t="s">
        <v>298</v>
      </c>
      <c r="C403" s="4" t="s">
        <v>167</v>
      </c>
      <c r="D403" s="4" t="s">
        <v>326</v>
      </c>
      <c r="E403" s="4" t="s">
        <v>240</v>
      </c>
      <c r="F403" s="61" t="s">
        <v>411</v>
      </c>
      <c r="G403" s="4" t="s">
        <v>305</v>
      </c>
      <c r="H403" s="4">
        <v>100</v>
      </c>
      <c r="I403" s="4" t="s">
        <v>169</v>
      </c>
      <c r="J403" s="4" t="s">
        <v>208</v>
      </c>
      <c r="K403" s="4" t="s">
        <v>334</v>
      </c>
      <c r="L403" s="4"/>
      <c r="M403" s="4"/>
      <c r="N403" s="4"/>
      <c r="O403" s="4"/>
      <c r="P403" s="4"/>
    </row>
    <row r="404" spans="1:16" x14ac:dyDescent="0.25">
      <c r="A404" s="4">
        <v>403</v>
      </c>
      <c r="B404" s="4" t="s">
        <v>298</v>
      </c>
      <c r="C404" s="4" t="s">
        <v>167</v>
      </c>
      <c r="D404" s="4" t="s">
        <v>327</v>
      </c>
      <c r="E404" s="4" t="s">
        <v>240</v>
      </c>
      <c r="F404" s="61" t="s">
        <v>411</v>
      </c>
      <c r="G404" s="4" t="s">
        <v>309</v>
      </c>
      <c r="H404" s="4">
        <v>100</v>
      </c>
      <c r="I404" s="4" t="s">
        <v>169</v>
      </c>
      <c r="J404" s="4" t="s">
        <v>208</v>
      </c>
      <c r="K404" s="4" t="s">
        <v>335</v>
      </c>
      <c r="L404" s="4"/>
      <c r="M404" s="4"/>
      <c r="N404" s="4"/>
      <c r="O404" s="4"/>
      <c r="P404" s="4"/>
    </row>
    <row r="405" spans="1:16" ht="30" x14ac:dyDescent="0.25">
      <c r="A405" s="4">
        <v>404</v>
      </c>
      <c r="B405" s="4" t="s">
        <v>298</v>
      </c>
      <c r="C405" s="4" t="s">
        <v>167</v>
      </c>
      <c r="D405" s="4" t="s">
        <v>336</v>
      </c>
      <c r="E405" s="4" t="s">
        <v>240</v>
      </c>
      <c r="F405" s="61" t="s">
        <v>411</v>
      </c>
      <c r="G405" s="4" t="s">
        <v>309</v>
      </c>
      <c r="H405" s="4">
        <v>100</v>
      </c>
      <c r="I405" s="4" t="s">
        <v>169</v>
      </c>
      <c r="J405" s="4" t="s">
        <v>208</v>
      </c>
      <c r="K405" s="4" t="s">
        <v>346</v>
      </c>
      <c r="L405" s="4"/>
      <c r="M405" s="4"/>
      <c r="N405" s="4"/>
      <c r="O405" s="4"/>
      <c r="P405" s="4"/>
    </row>
    <row r="406" spans="1:16" ht="30" x14ac:dyDescent="0.25">
      <c r="A406" s="4">
        <v>405</v>
      </c>
      <c r="B406" s="4" t="s">
        <v>298</v>
      </c>
      <c r="C406" s="4" t="s">
        <v>167</v>
      </c>
      <c r="D406" s="4" t="s">
        <v>337</v>
      </c>
      <c r="E406" s="4" t="s">
        <v>240</v>
      </c>
      <c r="F406" s="61" t="s">
        <v>411</v>
      </c>
      <c r="G406" s="4" t="s">
        <v>309</v>
      </c>
      <c r="H406" s="4">
        <v>100</v>
      </c>
      <c r="I406" s="4" t="s">
        <v>169</v>
      </c>
      <c r="J406" s="4" t="s">
        <v>208</v>
      </c>
      <c r="K406" s="4" t="s">
        <v>347</v>
      </c>
      <c r="L406" s="4"/>
      <c r="M406" s="4"/>
      <c r="N406" s="4"/>
      <c r="O406" s="4"/>
      <c r="P406" s="4"/>
    </row>
    <row r="407" spans="1:16" ht="30" x14ac:dyDescent="0.25">
      <c r="A407" s="4">
        <v>406</v>
      </c>
      <c r="B407" s="4" t="s">
        <v>298</v>
      </c>
      <c r="C407" s="4" t="s">
        <v>167</v>
      </c>
      <c r="D407" s="4" t="s">
        <v>338</v>
      </c>
      <c r="E407" s="4" t="s">
        <v>240</v>
      </c>
      <c r="F407" s="61" t="s">
        <v>411</v>
      </c>
      <c r="G407" s="4" t="s">
        <v>309</v>
      </c>
      <c r="H407" s="4">
        <v>100</v>
      </c>
      <c r="I407" s="4" t="s">
        <v>169</v>
      </c>
      <c r="J407" s="4" t="s">
        <v>208</v>
      </c>
      <c r="K407" s="4" t="s">
        <v>348</v>
      </c>
      <c r="L407" s="4"/>
      <c r="M407" s="4"/>
      <c r="N407" s="4"/>
      <c r="O407" s="4"/>
      <c r="P407" s="4"/>
    </row>
    <row r="408" spans="1:16" ht="30" x14ac:dyDescent="0.25">
      <c r="A408" s="4">
        <v>407</v>
      </c>
      <c r="B408" s="4" t="s">
        <v>298</v>
      </c>
      <c r="C408" s="4" t="s">
        <v>167</v>
      </c>
      <c r="D408" s="4" t="s">
        <v>339</v>
      </c>
      <c r="E408" s="4" t="s">
        <v>240</v>
      </c>
      <c r="F408" s="61" t="s">
        <v>411</v>
      </c>
      <c r="G408" s="4" t="s">
        <v>309</v>
      </c>
      <c r="H408" s="4">
        <v>100</v>
      </c>
      <c r="I408" s="4" t="s">
        <v>169</v>
      </c>
      <c r="J408" s="4" t="s">
        <v>208</v>
      </c>
      <c r="K408" s="4" t="s">
        <v>349</v>
      </c>
      <c r="L408" s="4"/>
      <c r="M408" s="4"/>
      <c r="N408" s="4"/>
      <c r="O408" s="4"/>
      <c r="P408" s="4"/>
    </row>
    <row r="409" spans="1:16" x14ac:dyDescent="0.25">
      <c r="A409" s="4">
        <v>408</v>
      </c>
      <c r="B409" s="4" t="s">
        <v>298</v>
      </c>
      <c r="C409" s="4" t="s">
        <v>167</v>
      </c>
      <c r="D409" s="4" t="s">
        <v>340</v>
      </c>
      <c r="E409" s="4" t="s">
        <v>299</v>
      </c>
      <c r="F409" s="61" t="s">
        <v>411</v>
      </c>
      <c r="G409" s="4" t="s">
        <v>309</v>
      </c>
      <c r="H409" s="4">
        <v>160</v>
      </c>
      <c r="I409" s="4" t="s">
        <v>169</v>
      </c>
      <c r="J409" s="4" t="s">
        <v>208</v>
      </c>
      <c r="K409" s="4" t="s">
        <v>350</v>
      </c>
      <c r="L409" s="4"/>
      <c r="M409" s="4"/>
      <c r="N409" s="4"/>
      <c r="O409" s="4"/>
      <c r="P409" s="4"/>
    </row>
    <row r="410" spans="1:16" x14ac:dyDescent="0.25">
      <c r="A410" s="4">
        <v>409</v>
      </c>
      <c r="B410" s="4" t="s">
        <v>298</v>
      </c>
      <c r="C410" s="4" t="s">
        <v>167</v>
      </c>
      <c r="D410" s="4" t="s">
        <v>341</v>
      </c>
      <c r="E410" s="4" t="s">
        <v>299</v>
      </c>
      <c r="F410" s="61" t="s">
        <v>411</v>
      </c>
      <c r="G410" s="4" t="s">
        <v>309</v>
      </c>
      <c r="H410" s="4">
        <v>160</v>
      </c>
      <c r="I410" s="4" t="s">
        <v>169</v>
      </c>
      <c r="J410" s="4" t="s">
        <v>208</v>
      </c>
      <c r="K410" s="4" t="s">
        <v>351</v>
      </c>
      <c r="L410" s="4"/>
      <c r="M410" s="4"/>
      <c r="N410" s="4"/>
      <c r="O410" s="4"/>
      <c r="P410" s="4"/>
    </row>
    <row r="411" spans="1:16" x14ac:dyDescent="0.25">
      <c r="A411" s="4">
        <v>410</v>
      </c>
      <c r="B411" s="4" t="s">
        <v>298</v>
      </c>
      <c r="C411" s="4" t="s">
        <v>167</v>
      </c>
      <c r="D411" s="4" t="s">
        <v>342</v>
      </c>
      <c r="E411" s="4" t="s">
        <v>240</v>
      </c>
      <c r="F411" s="61" t="s">
        <v>411</v>
      </c>
      <c r="G411" s="4" t="s">
        <v>309</v>
      </c>
      <c r="H411" s="4">
        <v>100</v>
      </c>
      <c r="I411" s="4" t="s">
        <v>169</v>
      </c>
      <c r="J411" s="4" t="s">
        <v>208</v>
      </c>
      <c r="K411" s="4" t="s">
        <v>352</v>
      </c>
      <c r="L411" s="4"/>
      <c r="M411" s="4"/>
      <c r="N411" s="4"/>
      <c r="O411" s="4"/>
      <c r="P411" s="4"/>
    </row>
    <row r="412" spans="1:16" x14ac:dyDescent="0.25">
      <c r="A412" s="4">
        <v>411</v>
      </c>
      <c r="B412" s="4" t="s">
        <v>298</v>
      </c>
      <c r="C412" s="4" t="s">
        <v>167</v>
      </c>
      <c r="D412" s="4" t="s">
        <v>343</v>
      </c>
      <c r="E412" s="4" t="s">
        <v>240</v>
      </c>
      <c r="F412" s="61" t="s">
        <v>411</v>
      </c>
      <c r="G412" s="4" t="s">
        <v>305</v>
      </c>
      <c r="H412" s="4">
        <v>100</v>
      </c>
      <c r="I412" s="4" t="s">
        <v>169</v>
      </c>
      <c r="J412" s="4" t="s">
        <v>208</v>
      </c>
      <c r="K412" s="4" t="s">
        <v>353</v>
      </c>
      <c r="L412" s="4"/>
      <c r="M412" s="4"/>
      <c r="N412" s="4"/>
      <c r="O412" s="4"/>
      <c r="P412" s="4"/>
    </row>
    <row r="413" spans="1:16" x14ac:dyDescent="0.25">
      <c r="A413" s="4">
        <v>412</v>
      </c>
      <c r="B413" s="4" t="s">
        <v>298</v>
      </c>
      <c r="C413" s="4" t="s">
        <v>167</v>
      </c>
      <c r="D413" s="4" t="s">
        <v>344</v>
      </c>
      <c r="E413" s="4" t="s">
        <v>240</v>
      </c>
      <c r="F413" s="61" t="s">
        <v>411</v>
      </c>
      <c r="G413" s="4" t="s">
        <v>309</v>
      </c>
      <c r="H413" s="4">
        <v>100</v>
      </c>
      <c r="I413" s="4" t="s">
        <v>169</v>
      </c>
      <c r="J413" s="4" t="s">
        <v>208</v>
      </c>
      <c r="K413" s="4" t="s">
        <v>354</v>
      </c>
      <c r="L413" s="4"/>
      <c r="M413" s="4"/>
      <c r="N413" s="4"/>
      <c r="O413" s="4"/>
      <c r="P413" s="4"/>
    </row>
    <row r="414" spans="1:16" ht="30" x14ac:dyDescent="0.25">
      <c r="A414" s="4">
        <v>413</v>
      </c>
      <c r="B414" s="4" t="s">
        <v>298</v>
      </c>
      <c r="C414" s="4" t="s">
        <v>167</v>
      </c>
      <c r="D414" s="4" t="s">
        <v>345</v>
      </c>
      <c r="E414" s="4" t="s">
        <v>240</v>
      </c>
      <c r="F414" s="61" t="s">
        <v>411</v>
      </c>
      <c r="G414" s="4" t="s">
        <v>309</v>
      </c>
      <c r="H414" s="4">
        <v>100</v>
      </c>
      <c r="I414" s="4" t="s">
        <v>169</v>
      </c>
      <c r="J414" s="4" t="s">
        <v>208</v>
      </c>
      <c r="K414" s="4" t="s">
        <v>355</v>
      </c>
      <c r="L414" s="4"/>
      <c r="M414" s="4"/>
      <c r="N414" s="4"/>
      <c r="O414" s="4"/>
      <c r="P414" s="4"/>
    </row>
    <row r="415" spans="1:16" ht="30" x14ac:dyDescent="0.25">
      <c r="A415" s="4">
        <v>414</v>
      </c>
      <c r="B415" s="4" t="s">
        <v>298</v>
      </c>
      <c r="C415" s="4" t="s">
        <v>167</v>
      </c>
      <c r="D415" s="4" t="s">
        <v>356</v>
      </c>
      <c r="E415" s="4" t="s">
        <v>299</v>
      </c>
      <c r="F415" s="61" t="s">
        <v>411</v>
      </c>
      <c r="G415" s="4" t="s">
        <v>309</v>
      </c>
      <c r="H415" s="4">
        <v>160</v>
      </c>
      <c r="I415" s="4" t="s">
        <v>169</v>
      </c>
      <c r="J415" s="4" t="s">
        <v>208</v>
      </c>
      <c r="K415" s="4" t="s">
        <v>357</v>
      </c>
      <c r="L415" s="4"/>
      <c r="M415" s="4"/>
      <c r="N415" s="4"/>
      <c r="O415" s="4"/>
      <c r="P415" s="4"/>
    </row>
    <row r="416" spans="1:16" x14ac:dyDescent="0.25">
      <c r="A416" s="4">
        <v>415</v>
      </c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416</v>
      </c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417</v>
      </c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418</v>
      </c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419</v>
      </c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420</v>
      </c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421</v>
      </c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422</v>
      </c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423</v>
      </c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424</v>
      </c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425</v>
      </c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426</v>
      </c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427</v>
      </c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428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429</v>
      </c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430</v>
      </c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431</v>
      </c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</sheetData>
  <sheetProtection sort="0" autoFilter="0" pivotTables="0"/>
  <autoFilter ref="A1:P172" xr:uid="{8E44D948-F50F-4647-A1A1-AD89AFD235CF}"/>
  <phoneticPr fontId="4" type="noConversion"/>
  <conditionalFormatting sqref="L371:L376 L343:L344 L348:L356 L178:L292 L299:L321">
    <cfRule type="colorScale" priority="47">
      <colorScale>
        <cfvo type="formula" val="TODAY()"/>
        <cfvo type="percentile" val="75"/>
        <cfvo type="formula" val="TODAY()+90"/>
        <color rgb="FFF8696B"/>
        <color rgb="FFFFFF66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БД</vt:lpstr>
      <vt:lpstr>Выборка</vt:lpstr>
      <vt:lpstr>Просрочка</vt:lpstr>
      <vt:lpstr> На ремонт_Подм фонд</vt:lpstr>
      <vt:lpstr>Индикаторы</vt:lpstr>
      <vt:lpstr>Просрочка!Область_печати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Tretyak, Anton</dc:creator>
  <cp:lastModifiedBy>Kalinin, Vladimir</cp:lastModifiedBy>
  <cp:lastPrinted>2024-05-13T06:52:04Z</cp:lastPrinted>
  <dcterms:created xsi:type="dcterms:W3CDTF">2015-06-05T18:19:34Z</dcterms:created>
  <dcterms:modified xsi:type="dcterms:W3CDTF">2025-05-29T11:33:34Z</dcterms:modified>
</cp:coreProperties>
</file>