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tuser/Documents/ONR_RAP/Data/"/>
    </mc:Choice>
  </mc:AlternateContent>
  <xr:revisionPtr revIDLastSave="0" documentId="13_ncr:1_{92719185-5046-5B46-8ACE-B7E07A1140CE}" xr6:coauthVersionLast="43" xr6:coauthVersionMax="43" xr10:uidLastSave="{00000000-0000-0000-0000-000000000000}"/>
  <bookViews>
    <workbookView xWindow="7480" yWindow="460" windowWidth="21700" windowHeight="15940" activeTab="3" xr2:uid="{34ACAB8F-7993-F543-8192-9147B8AA556F}"/>
  </bookViews>
  <sheets>
    <sheet name="June2017_HEM" sheetId="1" r:id="rId1"/>
    <sheet name="June2018_HEM" sheetId="2" r:id="rId2"/>
    <sheet name="October2018_HEM" sheetId="3" r:id="rId3"/>
    <sheet name="October2018_icList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N8" i="3" l="1"/>
  <c r="N7" i="3"/>
  <c r="L8" i="3"/>
  <c r="L7" i="3"/>
  <c r="K5" i="4"/>
  <c r="K3" i="4"/>
  <c r="K4" i="4"/>
  <c r="K4" i="3"/>
  <c r="K5" i="3"/>
  <c r="K8" i="1"/>
  <c r="K7" i="1"/>
  <c r="K6" i="1"/>
</calcChain>
</file>

<file path=xl/sharedStrings.xml><?xml version="1.0" encoding="utf-8"?>
<sst xmlns="http://schemas.openxmlformats.org/spreadsheetml/2006/main" count="89" uniqueCount="22">
  <si>
    <t>Original Position</t>
  </si>
  <si>
    <t>Lat</t>
  </si>
  <si>
    <t>Lon</t>
  </si>
  <si>
    <t>Depth</t>
  </si>
  <si>
    <t>x</t>
  </si>
  <si>
    <t>y</t>
  </si>
  <si>
    <t>z</t>
  </si>
  <si>
    <t>final depth</t>
  </si>
  <si>
    <t> 22.738764</t>
  </si>
  <si>
    <t>10,10,5</t>
  </si>
  <si>
    <t>Correlation Length
(km)</t>
  </si>
  <si>
    <t>tx uncertainty 
(ms RMS)</t>
  </si>
  <si>
    <t>Hyd pos variance 
(m^2)</t>
  </si>
  <si>
    <t>Grid Size
(km)</t>
  </si>
  <si>
    <t>Offset (m)</t>
  </si>
  <si>
    <t>Hydrophone Offset varaince (m)</t>
  </si>
  <si>
    <t>0.207,0.2751,0.0538</t>
  </si>
  <si>
    <t>15km. Limit</t>
  </si>
  <si>
    <t>15kmlimit</t>
  </si>
  <si>
    <t>z diff (HEM-ic)</t>
  </si>
  <si>
    <t>no limit</t>
  </si>
  <si>
    <t>15 km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</si>
</sst>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4CC0-7824-4A44-AE93-E9D1D386245D}">
  <dimension ref="A1:O8"/>
  <sheetViews>
    <sheetView workbookViewId="0">
      <selection activeCell="E8" sqref="E8:K8"/>
    </sheetView>
  </sheetViews>
  <sheetFormatPr baseColWidth="10" defaultRowHeight="16" x14ac:dyDescent="0.2"/>
  <cols>
    <col min="1" max="1" width="16.33203125" bestFit="1" customWidth="1"/>
    <col min="2" max="2" width="17.83203125" bestFit="1" customWidth="1"/>
    <col min="3" max="3" width="12.33203125" bestFit="1" customWidth="1"/>
    <col min="5" max="5" width="14.5" customWidth="1"/>
    <col min="11" max="11" width="11.83203125" customWidth="1"/>
  </cols>
  <sheetData>
    <row r="1" spans="1:15" x14ac:dyDescent="0.2">
      <c r="A1" s="11" t="s">
        <v>10</v>
      </c>
      <c r="B1" s="12" t="s">
        <v>12</v>
      </c>
      <c r="C1" s="12" t="s">
        <v>11</v>
      </c>
      <c r="D1" s="11" t="s">
        <v>13</v>
      </c>
      <c r="E1" s="1" t="s">
        <v>0</v>
      </c>
      <c r="F1" s="1"/>
      <c r="G1" s="1"/>
      <c r="H1" s="1" t="s">
        <v>14</v>
      </c>
      <c r="I1" s="1"/>
      <c r="J1" s="1"/>
      <c r="K1" s="2"/>
      <c r="L1" s="10" t="s">
        <v>15</v>
      </c>
      <c r="M1" s="9"/>
      <c r="N1" s="9"/>
    </row>
    <row r="2" spans="1:15" x14ac:dyDescent="0.2">
      <c r="A2" s="1"/>
      <c r="B2" s="3"/>
      <c r="C2" s="3"/>
      <c r="D2" s="1"/>
      <c r="E2" s="4" t="s">
        <v>2</v>
      </c>
      <c r="F2" s="4" t="s">
        <v>1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8" t="s">
        <v>4</v>
      </c>
      <c r="M2" s="8" t="s">
        <v>5</v>
      </c>
      <c r="N2" s="8" t="s">
        <v>6</v>
      </c>
    </row>
    <row r="3" spans="1:15" x14ac:dyDescent="0.2">
      <c r="A3" s="2">
        <v>20</v>
      </c>
      <c r="B3" s="5" t="s">
        <v>9</v>
      </c>
      <c r="C3" s="2">
        <v>0</v>
      </c>
      <c r="D3" s="2">
        <v>4.8</v>
      </c>
      <c r="E3" s="7">
        <v>-158.00619</v>
      </c>
      <c r="F3" s="7">
        <v>22.738772000000001</v>
      </c>
      <c r="G3" s="7">
        <v>4729.92</v>
      </c>
      <c r="H3" s="2">
        <v>0.81</v>
      </c>
      <c r="I3" s="2">
        <v>-0.87</v>
      </c>
      <c r="J3" s="2">
        <v>5.37</v>
      </c>
      <c r="K3" s="2">
        <v>4735.29</v>
      </c>
    </row>
    <row r="4" spans="1:15" x14ac:dyDescent="0.2">
      <c r="A4" s="2">
        <v>20</v>
      </c>
      <c r="B4" s="5" t="s">
        <v>9</v>
      </c>
      <c r="C4" s="2">
        <v>0</v>
      </c>
      <c r="D4" s="2">
        <v>2.4</v>
      </c>
      <c r="E4" s="7">
        <v>-158.00619</v>
      </c>
      <c r="F4" s="7">
        <v>22.738772000000001</v>
      </c>
      <c r="G4" s="7">
        <v>4729.92</v>
      </c>
      <c r="H4" s="2">
        <v>0.61</v>
      </c>
      <c r="I4" s="2">
        <v>-0.71699999999999997</v>
      </c>
      <c r="J4" s="2">
        <v>5.23</v>
      </c>
      <c r="K4" s="2">
        <v>4735.1499999999996</v>
      </c>
    </row>
    <row r="5" spans="1:15" x14ac:dyDescent="0.2">
      <c r="A5" s="2">
        <v>20</v>
      </c>
      <c r="B5" s="5" t="s">
        <v>9</v>
      </c>
      <c r="C5" s="2">
        <v>0.05</v>
      </c>
      <c r="D5" s="2">
        <v>2.4</v>
      </c>
      <c r="E5" s="7">
        <v>-158.00619</v>
      </c>
      <c r="F5" s="7">
        <v>22.738772000000001</v>
      </c>
      <c r="G5" s="7">
        <v>4729.92</v>
      </c>
      <c r="H5" s="2">
        <v>0.61</v>
      </c>
      <c r="I5" s="2">
        <v>-0.71599999999999997</v>
      </c>
      <c r="J5" s="2">
        <v>5.23</v>
      </c>
      <c r="K5" s="2">
        <v>4735.1499999999996</v>
      </c>
      <c r="L5" s="13">
        <v>0.20699999999999999</v>
      </c>
      <c r="M5" s="13">
        <v>0.27500000000000002</v>
      </c>
      <c r="N5" s="13">
        <v>5.3999999999999999E-2</v>
      </c>
    </row>
    <row r="6" spans="1:15" x14ac:dyDescent="0.2">
      <c r="A6" s="2">
        <v>20</v>
      </c>
      <c r="B6" s="5" t="s">
        <v>9</v>
      </c>
      <c r="C6" s="2">
        <v>0</v>
      </c>
      <c r="D6" s="2">
        <v>2.4</v>
      </c>
      <c r="E6" s="6">
        <v>-158.0061781</v>
      </c>
      <c r="F6" s="6" t="s">
        <v>8</v>
      </c>
      <c r="G6" s="6">
        <v>4735.29</v>
      </c>
      <c r="H6" s="2">
        <v>-0.19</v>
      </c>
      <c r="I6" s="2">
        <v>0.14499999999999999</v>
      </c>
      <c r="J6" s="2">
        <v>-8.1900000000000001E-2</v>
      </c>
      <c r="K6" s="2">
        <f>G6+J6</f>
        <v>4735.2080999999998</v>
      </c>
    </row>
    <row r="7" spans="1:15" x14ac:dyDescent="0.2">
      <c r="A7" s="2">
        <v>20</v>
      </c>
      <c r="B7" s="5" t="s">
        <v>16</v>
      </c>
      <c r="C7" s="2">
        <v>0.05</v>
      </c>
      <c r="D7" s="2">
        <v>2.4</v>
      </c>
      <c r="E7" s="6">
        <v>-158.0061781</v>
      </c>
      <c r="F7" s="6" t="s">
        <v>8</v>
      </c>
      <c r="G7" s="6">
        <v>4735.29</v>
      </c>
      <c r="H7" s="2">
        <v>-9.8000000000000004E-2</v>
      </c>
      <c r="I7" s="2">
        <v>7.0999999999999994E-2</v>
      </c>
      <c r="J7" s="2">
        <v>-0.04</v>
      </c>
      <c r="K7" s="2">
        <f>G7+J7</f>
        <v>4735.25</v>
      </c>
      <c r="L7" s="13">
        <v>0.10299999999999999</v>
      </c>
      <c r="M7" s="13">
        <v>0.14000000000000001</v>
      </c>
      <c r="N7" s="13">
        <v>2.8000000000000001E-2</v>
      </c>
    </row>
    <row r="8" spans="1:15" x14ac:dyDescent="0.2">
      <c r="A8" s="2">
        <v>20</v>
      </c>
      <c r="B8" s="5" t="s">
        <v>9</v>
      </c>
      <c r="C8" s="2">
        <v>0.05</v>
      </c>
      <c r="D8" s="2">
        <v>2.4</v>
      </c>
      <c r="E8" s="7">
        <v>-158.00619</v>
      </c>
      <c r="F8" s="7">
        <v>22.738772000000001</v>
      </c>
      <c r="G8" s="7">
        <v>4729.92</v>
      </c>
      <c r="H8" s="2">
        <v>0.57840000000000003</v>
      </c>
      <c r="I8" s="2">
        <v>-0.432</v>
      </c>
      <c r="J8" s="2">
        <v>5.4020000000000001</v>
      </c>
      <c r="K8" s="2">
        <f>G8+J8</f>
        <v>4735.3220000000001</v>
      </c>
      <c r="L8" s="13">
        <v>0.20699999999999999</v>
      </c>
      <c r="M8" s="13">
        <v>0.27500000000000002</v>
      </c>
      <c r="N8" s="13">
        <v>5.3999999999999999E-2</v>
      </c>
      <c r="O8" t="s">
        <v>17</v>
      </c>
    </row>
  </sheetData>
  <mergeCells count="7">
    <mergeCell ref="B1:B2"/>
    <mergeCell ref="C1:C2"/>
    <mergeCell ref="L1:N1"/>
    <mergeCell ref="E1:G1"/>
    <mergeCell ref="A1:A2"/>
    <mergeCell ref="D1:D2"/>
    <mergeCell ref="H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C1D8-4F0F-BB48-951E-6E7A9DC3A6FE}">
  <dimension ref="A1:N3"/>
  <sheetViews>
    <sheetView workbookViewId="0">
      <selection activeCell="B9" sqref="B9"/>
    </sheetView>
  </sheetViews>
  <sheetFormatPr baseColWidth="10" defaultRowHeight="16" x14ac:dyDescent="0.2"/>
  <sheetData>
    <row r="1" spans="1:14" x14ac:dyDescent="0.2">
      <c r="A1" s="11" t="s">
        <v>10</v>
      </c>
      <c r="B1" s="12" t="s">
        <v>12</v>
      </c>
      <c r="C1" s="12" t="s">
        <v>11</v>
      </c>
      <c r="D1" s="11" t="s">
        <v>13</v>
      </c>
      <c r="E1" s="1" t="s">
        <v>0</v>
      </c>
      <c r="F1" s="1"/>
      <c r="G1" s="1"/>
      <c r="H1" s="1" t="s">
        <v>14</v>
      </c>
      <c r="I1" s="1"/>
      <c r="J1" s="1"/>
      <c r="K1" s="2"/>
      <c r="L1" s="10" t="s">
        <v>15</v>
      </c>
      <c r="M1" s="9"/>
      <c r="N1" s="9"/>
    </row>
    <row r="2" spans="1:14" x14ac:dyDescent="0.2">
      <c r="A2" s="1"/>
      <c r="B2" s="3"/>
      <c r="C2" s="3"/>
      <c r="D2" s="1"/>
      <c r="E2" s="4" t="s">
        <v>2</v>
      </c>
      <c r="F2" s="4" t="s">
        <v>1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8" t="s">
        <v>4</v>
      </c>
      <c r="M2" s="8" t="s">
        <v>5</v>
      </c>
      <c r="N2" s="8" t="s">
        <v>6</v>
      </c>
    </row>
    <row r="3" spans="1:14" x14ac:dyDescent="0.2">
      <c r="A3" s="2">
        <v>20</v>
      </c>
      <c r="B3" s="5" t="s">
        <v>9</v>
      </c>
      <c r="C3" s="2">
        <v>0</v>
      </c>
      <c r="D3" s="2">
        <v>4.8</v>
      </c>
      <c r="E3" s="7">
        <v>-158.00619</v>
      </c>
      <c r="F3" s="7">
        <v>22.738772000000001</v>
      </c>
      <c r="G3" s="7">
        <v>4729.92</v>
      </c>
      <c r="H3" s="2">
        <v>1.63</v>
      </c>
      <c r="I3" s="2">
        <v>-0.68</v>
      </c>
      <c r="J3" s="2">
        <v>5.22</v>
      </c>
      <c r="K3" s="2">
        <v>4735.1400000000003</v>
      </c>
    </row>
  </sheetData>
  <mergeCells count="7">
    <mergeCell ref="E1:G1"/>
    <mergeCell ref="H1:J1"/>
    <mergeCell ref="L1:N1"/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5A76-DCCC-5642-AED5-9BFA93D3D9DF}">
  <dimension ref="A1:O8"/>
  <sheetViews>
    <sheetView workbookViewId="0">
      <selection activeCell="G20" sqref="G20"/>
    </sheetView>
  </sheetViews>
  <sheetFormatPr baseColWidth="10" defaultRowHeight="16" x14ac:dyDescent="0.2"/>
  <cols>
    <col min="1" max="1" width="12.1640625" bestFit="1" customWidth="1"/>
    <col min="11" max="11" width="12.33203125" customWidth="1"/>
  </cols>
  <sheetData>
    <row r="1" spans="1:15" x14ac:dyDescent="0.2">
      <c r="A1" s="11" t="s">
        <v>10</v>
      </c>
      <c r="B1" s="12" t="s">
        <v>12</v>
      </c>
      <c r="C1" s="12" t="s">
        <v>11</v>
      </c>
      <c r="D1" s="11" t="s">
        <v>13</v>
      </c>
      <c r="E1" s="1" t="s">
        <v>0</v>
      </c>
      <c r="F1" s="1"/>
      <c r="G1" s="1"/>
      <c r="H1" s="1" t="s">
        <v>14</v>
      </c>
      <c r="I1" s="1"/>
      <c r="J1" s="1"/>
      <c r="K1" s="2"/>
      <c r="L1" s="10" t="s">
        <v>15</v>
      </c>
      <c r="M1" s="9"/>
      <c r="N1" s="9"/>
    </row>
    <row r="2" spans="1:15" x14ac:dyDescent="0.2">
      <c r="A2" s="1"/>
      <c r="B2" s="3"/>
      <c r="C2" s="3"/>
      <c r="D2" s="1"/>
      <c r="E2" s="4" t="s">
        <v>2</v>
      </c>
      <c r="F2" s="4" t="s">
        <v>1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8" t="s">
        <v>4</v>
      </c>
      <c r="M2" s="8" t="s">
        <v>5</v>
      </c>
      <c r="N2" s="8" t="s">
        <v>6</v>
      </c>
    </row>
    <row r="3" spans="1:15" x14ac:dyDescent="0.2">
      <c r="A3" s="2">
        <v>20</v>
      </c>
      <c r="B3" s="5" t="s">
        <v>9</v>
      </c>
      <c r="C3" s="2">
        <v>0</v>
      </c>
      <c r="D3" s="2">
        <v>4.8</v>
      </c>
      <c r="E3" s="7">
        <v>-158.00619</v>
      </c>
      <c r="F3" s="7">
        <v>22.738772000000001</v>
      </c>
      <c r="G3" s="7">
        <v>4729.92</v>
      </c>
      <c r="H3" s="2">
        <v>1.01</v>
      </c>
      <c r="I3" s="2">
        <v>-0.84</v>
      </c>
      <c r="J3" s="2">
        <v>4.66</v>
      </c>
      <c r="K3" s="2">
        <f>J3+G3</f>
        <v>4734.58</v>
      </c>
    </row>
    <row r="4" spans="1:15" x14ac:dyDescent="0.2">
      <c r="A4" s="2">
        <v>20</v>
      </c>
      <c r="B4" s="5" t="s">
        <v>9</v>
      </c>
      <c r="C4" s="2">
        <v>0.05</v>
      </c>
      <c r="D4" s="2">
        <v>2.4</v>
      </c>
      <c r="E4" s="7">
        <v>-158.00619</v>
      </c>
      <c r="F4" s="7">
        <v>22.738772000000001</v>
      </c>
      <c r="G4" s="7">
        <v>4729.92</v>
      </c>
      <c r="H4" s="2">
        <v>1.238</v>
      </c>
      <c r="I4" s="2">
        <v>-0.48399999999999999</v>
      </c>
      <c r="J4" s="2">
        <v>4.32</v>
      </c>
      <c r="K4" s="2">
        <f>G4+J4</f>
        <v>4734.24</v>
      </c>
    </row>
    <row r="5" spans="1:15" x14ac:dyDescent="0.2">
      <c r="A5" s="2">
        <v>20</v>
      </c>
      <c r="B5" s="5" t="s">
        <v>9</v>
      </c>
      <c r="C5" s="2">
        <v>0.05</v>
      </c>
      <c r="D5" s="2">
        <v>2.4</v>
      </c>
      <c r="E5" s="7">
        <v>-158.00619</v>
      </c>
      <c r="F5" s="7">
        <v>22.738772000000001</v>
      </c>
      <c r="G5" s="7">
        <v>4729.92</v>
      </c>
      <c r="H5" s="2">
        <v>1.849</v>
      </c>
      <c r="I5" s="2">
        <v>-0.84099999999999997</v>
      </c>
      <c r="J5" s="2">
        <v>5.3049999999999997</v>
      </c>
      <c r="K5" s="2">
        <f>G5+J5</f>
        <v>4735.2250000000004</v>
      </c>
      <c r="L5" s="13">
        <v>9.5000000000000001E-2</v>
      </c>
      <c r="M5" s="13">
        <v>9.2899999999999996E-2</v>
      </c>
      <c r="N5" s="13">
        <v>7.2800000000000004E-2</v>
      </c>
      <c r="O5" t="s">
        <v>18</v>
      </c>
    </row>
    <row r="7" spans="1:15" x14ac:dyDescent="0.2">
      <c r="K7" t="s">
        <v>19</v>
      </c>
      <c r="L7">
        <f>K4-October2018_icListen!K4</f>
        <v>1.0414000000000669</v>
      </c>
      <c r="M7" t="s">
        <v>20</v>
      </c>
      <c r="N7">
        <f>1.75-L7</f>
        <v>0.70859999999993306</v>
      </c>
    </row>
    <row r="8" spans="1:15" x14ac:dyDescent="0.2">
      <c r="L8">
        <f>K5-October2018_icListen!K5</f>
        <v>1.5860000000002401</v>
      </c>
      <c r="M8" t="s">
        <v>21</v>
      </c>
      <c r="N8">
        <f>1.75-L8</f>
        <v>0.16399999999975989</v>
      </c>
    </row>
  </sheetData>
  <mergeCells count="7">
    <mergeCell ref="L1:N1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8F84-0FFA-154D-A932-7C9D65014A74}">
  <dimension ref="A1:O5"/>
  <sheetViews>
    <sheetView tabSelected="1" workbookViewId="0">
      <selection activeCell="H26" sqref="H26"/>
    </sheetView>
  </sheetViews>
  <sheetFormatPr baseColWidth="10" defaultRowHeight="16" x14ac:dyDescent="0.2"/>
  <cols>
    <col min="1" max="1" width="12.1640625" bestFit="1" customWidth="1"/>
  </cols>
  <sheetData>
    <row r="1" spans="1:15" x14ac:dyDescent="0.2">
      <c r="A1" s="11" t="s">
        <v>10</v>
      </c>
      <c r="B1" s="12" t="s">
        <v>12</v>
      </c>
      <c r="C1" s="12" t="s">
        <v>11</v>
      </c>
      <c r="D1" s="11" t="s">
        <v>13</v>
      </c>
      <c r="E1" s="1" t="s">
        <v>0</v>
      </c>
      <c r="F1" s="1"/>
      <c r="G1" s="1"/>
      <c r="H1" s="1" t="s">
        <v>14</v>
      </c>
      <c r="I1" s="1"/>
      <c r="J1" s="1"/>
      <c r="K1" s="2"/>
      <c r="L1" s="10" t="s">
        <v>15</v>
      </c>
      <c r="M1" s="9"/>
      <c r="N1" s="9"/>
    </row>
    <row r="2" spans="1:15" x14ac:dyDescent="0.2">
      <c r="A2" s="1"/>
      <c r="B2" s="3"/>
      <c r="C2" s="3"/>
      <c r="D2" s="1"/>
      <c r="E2" s="4" t="s">
        <v>2</v>
      </c>
      <c r="F2" s="4" t="s">
        <v>1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8" t="s">
        <v>4</v>
      </c>
      <c r="M2" s="8" t="s">
        <v>5</v>
      </c>
      <c r="N2" s="8" t="s">
        <v>6</v>
      </c>
    </row>
    <row r="3" spans="1:15" x14ac:dyDescent="0.2">
      <c r="A3" s="2">
        <v>20</v>
      </c>
      <c r="B3" s="5" t="s">
        <v>9</v>
      </c>
      <c r="C3" s="2">
        <v>0</v>
      </c>
      <c r="D3" s="2">
        <v>4.8</v>
      </c>
      <c r="E3" s="7">
        <v>-158.00613000000001</v>
      </c>
      <c r="F3" s="7">
        <v>22.738772000000001</v>
      </c>
      <c r="G3" s="7">
        <v>4728.17</v>
      </c>
      <c r="H3" s="2">
        <v>1.9</v>
      </c>
      <c r="I3" s="2">
        <v>-5.12</v>
      </c>
      <c r="J3" s="2">
        <v>5.0750000000000002</v>
      </c>
      <c r="K3" s="2">
        <f>G3+J3</f>
        <v>4733.2449999999999</v>
      </c>
    </row>
    <row r="4" spans="1:15" x14ac:dyDescent="0.2">
      <c r="A4" s="2">
        <v>20</v>
      </c>
      <c r="B4" s="5" t="s">
        <v>9</v>
      </c>
      <c r="C4" s="2">
        <v>0.05</v>
      </c>
      <c r="D4" s="2">
        <v>2.4</v>
      </c>
      <c r="E4" s="7">
        <v>-158.00613000000001</v>
      </c>
      <c r="F4" s="7">
        <v>22.739153000000002</v>
      </c>
      <c r="G4" s="7">
        <v>4728.17</v>
      </c>
      <c r="H4" s="2">
        <v>1.956</v>
      </c>
      <c r="I4" s="2">
        <v>-4.7300000000000004</v>
      </c>
      <c r="J4" s="2">
        <v>5.0286</v>
      </c>
      <c r="K4" s="2">
        <f>G4+J4</f>
        <v>4733.1985999999997</v>
      </c>
      <c r="L4" s="13">
        <v>6.2E-2</v>
      </c>
      <c r="M4" s="13">
        <v>6.4000000000000001E-2</v>
      </c>
      <c r="N4" s="13">
        <v>5.1400000000000001E-2</v>
      </c>
    </row>
    <row r="5" spans="1:15" x14ac:dyDescent="0.2">
      <c r="A5" s="2">
        <v>20</v>
      </c>
      <c r="B5" s="5" t="s">
        <v>9</v>
      </c>
      <c r="C5" s="2">
        <v>0.05</v>
      </c>
      <c r="D5" s="2">
        <v>2.4</v>
      </c>
      <c r="E5" s="7">
        <v>-158.00613000000001</v>
      </c>
      <c r="F5" s="7">
        <v>22.739153000000002</v>
      </c>
      <c r="G5" s="7">
        <v>4728.17</v>
      </c>
      <c r="H5" s="2">
        <v>2.3929999999999998</v>
      </c>
      <c r="I5" s="2">
        <v>-5.0152999999999999</v>
      </c>
      <c r="J5" s="2">
        <v>5.4690000000000003</v>
      </c>
      <c r="K5" s="2">
        <f>G5+J5</f>
        <v>4733.6390000000001</v>
      </c>
      <c r="L5" s="13">
        <v>9.2799999999999994E-2</v>
      </c>
      <c r="M5" s="13">
        <v>9.1300000000000006E-2</v>
      </c>
      <c r="N5" s="13">
        <v>6.7699999999999996E-2</v>
      </c>
      <c r="O5" t="s">
        <v>18</v>
      </c>
    </row>
  </sheetData>
  <mergeCells count="7">
    <mergeCell ref="L1:N1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June2017_HEM</vt:lpstr>
      <vt:lpstr>June2018_HEM</vt:lpstr>
      <vt:lpstr>October2018_HEM</vt:lpstr>
      <vt:lpstr>October2018_icListen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2019-06-22T01:09:19Z</dcterms:created>
  <dcterms:modified xsi:type="dcterms:W3CDTF">2019-06-28T00:17:46Z</dcterms:modified>
</cp:coreProperties>
</file>