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soo\Desktop\"/>
    </mc:Choice>
  </mc:AlternateContent>
  <xr:revisionPtr revIDLastSave="0" documentId="13_ncr:1_{5ECD05AA-310E-4E0F-8B38-6B5D154396B8}" xr6:coauthVersionLast="47" xr6:coauthVersionMax="47" xr10:uidLastSave="{00000000-0000-0000-0000-000000000000}"/>
  <bookViews>
    <workbookView xWindow="-108" yWindow="-108" windowWidth="23256" windowHeight="12576" activeTab="5" xr2:uid="{C9832B8D-566F-4557-B2A7-541D4D368E96}"/>
  </bookViews>
  <sheets>
    <sheet name="2nov" sheetId="1" r:id="rId1"/>
    <sheet name="11nov" sheetId="3" r:id="rId2"/>
    <sheet name="15nov" sheetId="4" r:id="rId3"/>
    <sheet name="Sheet1" sheetId="5" r:id="rId4"/>
    <sheet name="Sheet2" sheetId="6" r:id="rId5"/>
    <sheet name="Sheet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2" i="7"/>
  <c r="E3" i="7"/>
  <c r="E4" i="7"/>
  <c r="E5" i="7"/>
  <c r="E6" i="7"/>
  <c r="E7" i="7"/>
  <c r="E8" i="7"/>
  <c r="E9" i="7"/>
  <c r="E2" i="7"/>
  <c r="D3" i="7"/>
  <c r="D4" i="7"/>
  <c r="D5" i="7"/>
  <c r="D6" i="7"/>
  <c r="D7" i="7"/>
  <c r="D8" i="7"/>
  <c r="D9" i="7"/>
  <c r="D2" i="7"/>
  <c r="C4" i="7"/>
  <c r="C5" i="7"/>
  <c r="C6" i="7"/>
  <c r="C7" i="7"/>
  <c r="C8" i="7"/>
  <c r="C9" i="7"/>
  <c r="C2" i="7"/>
  <c r="B9" i="7"/>
  <c r="B4" i="7"/>
  <c r="B8" i="7"/>
  <c r="B3" i="7"/>
  <c r="B2" i="7"/>
  <c r="F3" i="6"/>
  <c r="F4" i="6"/>
  <c r="F5" i="6"/>
  <c r="F6" i="6"/>
  <c r="F7" i="6"/>
  <c r="F8" i="6"/>
  <c r="F9" i="6"/>
  <c r="F2" i="6"/>
  <c r="B2" i="6"/>
  <c r="B3" i="6"/>
  <c r="B4" i="6"/>
  <c r="B5" i="6"/>
  <c r="B6" i="6"/>
  <c r="B7" i="6"/>
  <c r="B8" i="6"/>
  <c r="B9" i="6"/>
  <c r="E3" i="6"/>
  <c r="E4" i="6"/>
  <c r="E5" i="6"/>
  <c r="E7" i="6"/>
  <c r="E8" i="6"/>
  <c r="E9" i="6"/>
  <c r="L3" i="5"/>
  <c r="L4" i="5"/>
  <c r="L5" i="5"/>
  <c r="L6" i="5"/>
  <c r="L7" i="5"/>
  <c r="L8" i="5"/>
  <c r="L9" i="5"/>
  <c r="L2" i="5"/>
  <c r="C3" i="5"/>
  <c r="C4" i="5"/>
  <c r="C5" i="5"/>
  <c r="C6" i="5"/>
  <c r="C8" i="5"/>
  <c r="C9" i="5"/>
  <c r="C2" i="5"/>
  <c r="E3" i="4"/>
  <c r="E4" i="4"/>
  <c r="E5" i="4"/>
  <c r="E6" i="4"/>
  <c r="E7" i="4"/>
  <c r="E8" i="4"/>
  <c r="E9" i="4"/>
  <c r="E2" i="4"/>
  <c r="B5" i="3"/>
  <c r="B4" i="3"/>
  <c r="E3" i="3"/>
  <c r="B3" i="3"/>
  <c r="D3" i="3" s="1"/>
  <c r="D4" i="3"/>
  <c r="E4" i="3" s="1"/>
  <c r="H4" i="3" s="1"/>
  <c r="I4" i="3" s="1"/>
  <c r="D5" i="3"/>
  <c r="E5" i="3" s="1"/>
  <c r="H5" i="3" s="1"/>
  <c r="I5" i="3" s="1"/>
  <c r="H2" i="3"/>
  <c r="I2" i="3" s="1"/>
  <c r="H6" i="3"/>
  <c r="I6" i="3" s="1"/>
  <c r="H7" i="3"/>
  <c r="H8" i="3"/>
  <c r="H9" i="3"/>
  <c r="I7" i="3"/>
  <c r="I8" i="3"/>
  <c r="I9" i="3"/>
  <c r="D6" i="3"/>
  <c r="E6" i="3" s="1"/>
  <c r="D7" i="3"/>
  <c r="E7" i="3" s="1"/>
  <c r="D8" i="3"/>
  <c r="E8" i="3" s="1"/>
  <c r="D9" i="3"/>
  <c r="E9" i="3" s="1"/>
  <c r="D2" i="3"/>
  <c r="E2" i="3" s="1"/>
  <c r="G3" i="3"/>
  <c r="G4" i="3"/>
  <c r="G5" i="3"/>
  <c r="G6" i="3"/>
  <c r="G7" i="3"/>
  <c r="G8" i="3"/>
  <c r="G9" i="3"/>
  <c r="G2" i="3"/>
  <c r="G3" i="1"/>
  <c r="G4" i="1"/>
  <c r="G5" i="1"/>
  <c r="G6" i="1"/>
  <c r="G7" i="1"/>
  <c r="G8" i="1"/>
  <c r="G9" i="1"/>
  <c r="G2" i="1"/>
  <c r="C9" i="1"/>
  <c r="B5" i="1"/>
  <c r="B6" i="1"/>
  <c r="B7" i="1"/>
  <c r="B9" i="1"/>
  <c r="B8" i="1"/>
  <c r="B4" i="1"/>
  <c r="B3" i="1"/>
  <c r="B2" i="1"/>
  <c r="H3" i="3" l="1"/>
  <c r="I3" i="3" s="1"/>
</calcChain>
</file>

<file path=xl/sharedStrings.xml><?xml version="1.0" encoding="utf-8"?>
<sst xmlns="http://schemas.openxmlformats.org/spreadsheetml/2006/main" count="102" uniqueCount="36">
  <si>
    <t>individual</t>
  </si>
  <si>
    <t>lunch suukee</t>
  </si>
  <si>
    <t>LKH</t>
  </si>
  <si>
    <t>OHS</t>
  </si>
  <si>
    <t>LXY</t>
  </si>
  <si>
    <t>BLX</t>
  </si>
  <si>
    <t>ETHAN</t>
  </si>
  <si>
    <t>KCC</t>
  </si>
  <si>
    <t>LLY</t>
  </si>
  <si>
    <t>SOO</t>
  </si>
  <si>
    <t>pork</t>
  </si>
  <si>
    <t>8pax</t>
  </si>
  <si>
    <t>7pax</t>
  </si>
  <si>
    <t>TOTAL</t>
  </si>
  <si>
    <t>done</t>
  </si>
  <si>
    <t>lotus indi</t>
  </si>
  <si>
    <t>lotus (34.19)</t>
  </si>
  <si>
    <t>laowang mee</t>
  </si>
  <si>
    <t>laowang solo</t>
  </si>
  <si>
    <t>total laowang</t>
  </si>
  <si>
    <t>with 5% tax</t>
  </si>
  <si>
    <t>total</t>
  </si>
  <si>
    <t>sum</t>
  </si>
  <si>
    <t>drink</t>
  </si>
  <si>
    <t>food</t>
  </si>
  <si>
    <t>lotus /8</t>
  </si>
  <si>
    <t>lotus /7</t>
  </si>
  <si>
    <t>9 dec lotus</t>
  </si>
  <si>
    <t xml:space="preserve">bak kut teh </t>
  </si>
  <si>
    <t>16 lunch</t>
  </si>
  <si>
    <t>lotus/8</t>
  </si>
  <si>
    <t>lotus/7</t>
  </si>
  <si>
    <t>indi</t>
  </si>
  <si>
    <t>lotus/6</t>
  </si>
  <si>
    <t>/7</t>
  </si>
  <si>
    <t>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</si>
</sst>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1" applyNumberFormat="0" applyFon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2" borderId="1" xfId="1" applyBorder="1" applyAlignment="1">
      <alignment horizontal="center"/>
    </xf>
    <xf numFmtId="0" fontId="1" fillId="2" borderId="1" xfId="1" applyBorder="1"/>
    <xf numFmtId="0" fontId="1" fillId="3" borderId="1" xfId="1" applyFill="1" applyBorder="1"/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1" fillId="2" borderId="2" xfId="1" applyBorder="1"/>
    <xf numFmtId="2" fontId="1" fillId="2" borderId="0" xfId="1" applyNumberFormat="1"/>
    <xf numFmtId="0" fontId="0" fillId="0" borderId="0" xfId="0" applyAlignment="1">
      <alignment wrapText="1"/>
    </xf>
    <xf numFmtId="0" fontId="0" fillId="4" borderId="1" xfId="2" applyFont="1" applyAlignment="1">
      <alignment horizontal="center"/>
    </xf>
    <xf numFmtId="2" fontId="0" fillId="4" borderId="1" xfId="2" applyNumberFormat="1" applyFont="1"/>
    <xf numFmtId="0" fontId="0" fillId="0" borderId="0" xfId="0" applyAlignment="1">
      <alignment horizontal="center" vertical="center"/>
    </xf>
    <xf numFmtId="0" fontId="0" fillId="4" borderId="1" xfId="2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60% - Accent4" xfId="1" builtinId="4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CB82-B958-4E52-BCE9-4FD8C2C7CB5C}">
  <dimension ref="A1:H14"/>
  <sheetViews>
    <sheetView zoomScale="175" zoomScaleNormal="175" workbookViewId="0">
      <selection activeCell="B17" sqref="B17"/>
    </sheetView>
  </sheetViews>
  <sheetFormatPr defaultRowHeight="14.4" x14ac:dyDescent="0.3"/>
  <cols>
    <col min="2" max="2" width="11.77734375" bestFit="1" customWidth="1"/>
    <col min="3" max="3" width="10.5546875" bestFit="1" customWidth="1"/>
    <col min="4" max="4" width="13.21875" bestFit="1" customWidth="1"/>
    <col min="5" max="5" width="10.88671875" bestFit="1" customWidth="1"/>
    <col min="6" max="6" width="10.5546875" bestFit="1" customWidth="1"/>
    <col min="8" max="8" width="8.88671875" style="1"/>
    <col min="11" max="11" width="10.33203125" bestFit="1" customWidth="1"/>
  </cols>
  <sheetData>
    <row r="1" spans="1:8" x14ac:dyDescent="0.3">
      <c r="B1" s="1" t="s">
        <v>1</v>
      </c>
      <c r="C1" s="1" t="s">
        <v>10</v>
      </c>
      <c r="D1" s="1" t="s">
        <v>11</v>
      </c>
      <c r="E1" s="1" t="s">
        <v>12</v>
      </c>
      <c r="F1" s="1" t="s">
        <v>0</v>
      </c>
      <c r="G1" s="3" t="s">
        <v>13</v>
      </c>
    </row>
    <row r="2" spans="1:8" x14ac:dyDescent="0.3">
      <c r="A2" t="s">
        <v>2</v>
      </c>
      <c r="B2">
        <f>11.625+9.9+2.1</f>
        <v>23.625</v>
      </c>
      <c r="C2">
        <v>15.175000000000001</v>
      </c>
      <c r="D2">
        <v>18.420000000000002</v>
      </c>
      <c r="E2" s="2">
        <v>6.58</v>
      </c>
      <c r="G2" s="4">
        <f>SUM(B2:F2)</f>
        <v>63.8</v>
      </c>
      <c r="H2" s="1" t="s">
        <v>14</v>
      </c>
    </row>
    <row r="3" spans="1:8" x14ac:dyDescent="0.3">
      <c r="A3" t="s">
        <v>3</v>
      </c>
      <c r="B3">
        <f>11.625+3.5+2.5+3.5</f>
        <v>21.125</v>
      </c>
      <c r="C3">
        <v>15.175000000000001</v>
      </c>
      <c r="D3">
        <v>18.420000000000002</v>
      </c>
      <c r="E3" s="2"/>
      <c r="G3" s="4">
        <f t="shared" ref="G3:G9" si="0">SUM(B3:F3)</f>
        <v>54.72</v>
      </c>
      <c r="H3" s="1" t="s">
        <v>14</v>
      </c>
    </row>
    <row r="4" spans="1:8" x14ac:dyDescent="0.3">
      <c r="A4" t="s">
        <v>4</v>
      </c>
      <c r="B4">
        <f>11.625+2.5+2.1</f>
        <v>16.225000000000001</v>
      </c>
      <c r="C4">
        <v>15.175000000000001</v>
      </c>
      <c r="D4">
        <v>18.420000000000002</v>
      </c>
      <c r="E4" s="2">
        <v>6.58</v>
      </c>
      <c r="F4">
        <v>8.0500000000000007</v>
      </c>
      <c r="G4" s="4">
        <f t="shared" si="0"/>
        <v>64.45</v>
      </c>
      <c r="H4" s="1" t="s">
        <v>14</v>
      </c>
    </row>
    <row r="5" spans="1:8" x14ac:dyDescent="0.3">
      <c r="A5" t="s">
        <v>5</v>
      </c>
      <c r="B5">
        <f>13.625+1.4</f>
        <v>15.025</v>
      </c>
      <c r="C5">
        <v>15.175000000000001</v>
      </c>
      <c r="D5">
        <v>18.420000000000002</v>
      </c>
      <c r="E5" s="2">
        <v>6.58</v>
      </c>
      <c r="F5">
        <v>2.06</v>
      </c>
      <c r="G5" s="4">
        <f t="shared" si="0"/>
        <v>57.260000000000005</v>
      </c>
      <c r="H5" s="1" t="s">
        <v>14</v>
      </c>
    </row>
    <row r="6" spans="1:8" x14ac:dyDescent="0.3">
      <c r="A6" t="s">
        <v>6</v>
      </c>
      <c r="B6">
        <f>11.625+2.1+4.9+2.5</f>
        <v>21.125</v>
      </c>
      <c r="C6">
        <v>15.175000000000001</v>
      </c>
      <c r="D6">
        <v>18.420000000000002</v>
      </c>
      <c r="E6" s="2">
        <v>6.58</v>
      </c>
      <c r="F6">
        <v>5.5</v>
      </c>
      <c r="G6" s="8">
        <f t="shared" si="0"/>
        <v>66.8</v>
      </c>
      <c r="H6" s="1" t="s">
        <v>14</v>
      </c>
    </row>
    <row r="7" spans="1:8" x14ac:dyDescent="0.3">
      <c r="A7" t="s">
        <v>7</v>
      </c>
      <c r="B7">
        <f>11.625+2.1+9.9</f>
        <v>23.625</v>
      </c>
      <c r="C7">
        <v>15.175000000000001</v>
      </c>
      <c r="D7">
        <v>18.420000000000002</v>
      </c>
      <c r="E7" s="2">
        <v>6.58</v>
      </c>
      <c r="F7">
        <v>39.979999999999997</v>
      </c>
      <c r="G7" s="5">
        <f t="shared" si="0"/>
        <v>103.78</v>
      </c>
      <c r="H7" s="1" t="s">
        <v>14</v>
      </c>
    </row>
    <row r="8" spans="1:8" x14ac:dyDescent="0.3">
      <c r="A8" t="s">
        <v>8</v>
      </c>
      <c r="B8">
        <f>11.625+2.1+2.7+2.5</f>
        <v>18.925000000000001</v>
      </c>
      <c r="C8">
        <v>15.175000000000001</v>
      </c>
      <c r="D8">
        <v>18.420000000000002</v>
      </c>
      <c r="E8" s="2">
        <v>6.58</v>
      </c>
      <c r="F8">
        <v>56.2</v>
      </c>
      <c r="G8" s="4">
        <f t="shared" si="0"/>
        <v>115.30000000000001</v>
      </c>
      <c r="H8" s="1" t="s">
        <v>14</v>
      </c>
    </row>
    <row r="9" spans="1:8" x14ac:dyDescent="0.3">
      <c r="A9" t="s">
        <v>9</v>
      </c>
      <c r="B9">
        <f>11.625+9.9+3.9</f>
        <v>25.424999999999997</v>
      </c>
      <c r="C9">
        <f>15.175+11.2</f>
        <v>26.375</v>
      </c>
      <c r="D9">
        <v>18.420000000000002</v>
      </c>
      <c r="E9" s="2">
        <v>6.58</v>
      </c>
      <c r="F9">
        <v>20.74</v>
      </c>
      <c r="G9" s="4">
        <f t="shared" si="0"/>
        <v>97.539999999999992</v>
      </c>
    </row>
    <row r="10" spans="1:8" x14ac:dyDescent="0.3">
      <c r="C10" s="1"/>
      <c r="D10" s="1"/>
    </row>
    <row r="11" spans="1:8" x14ac:dyDescent="0.3">
      <c r="D11" s="2"/>
    </row>
    <row r="12" spans="1:8" x14ac:dyDescent="0.3">
      <c r="D12" s="2"/>
    </row>
    <row r="13" spans="1:8" x14ac:dyDescent="0.3">
      <c r="D13" s="2"/>
    </row>
    <row r="14" spans="1:8" x14ac:dyDescent="0.3"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FEAD-89F7-4E3C-8DC8-ED576AC0D1C3}">
  <dimension ref="A1:J13"/>
  <sheetViews>
    <sheetView zoomScale="175" zoomScaleNormal="175" workbookViewId="0">
      <selection activeCell="J6" sqref="J6"/>
    </sheetView>
  </sheetViews>
  <sheetFormatPr defaultRowHeight="14.4" x14ac:dyDescent="0.3"/>
  <cols>
    <col min="2" max="2" width="11.77734375" bestFit="1" customWidth="1"/>
    <col min="3" max="3" width="11.88671875" bestFit="1" customWidth="1"/>
    <col min="4" max="4" width="12.21875" bestFit="1" customWidth="1"/>
    <col min="5" max="5" width="10.44140625" bestFit="1" customWidth="1"/>
    <col min="7" max="7" width="11.109375" bestFit="1" customWidth="1"/>
  </cols>
  <sheetData>
    <row r="1" spans="1:10" x14ac:dyDescent="0.3">
      <c r="B1" s="1" t="s">
        <v>18</v>
      </c>
      <c r="C1" s="1" t="s">
        <v>17</v>
      </c>
      <c r="D1" s="1" t="s">
        <v>19</v>
      </c>
      <c r="E1" s="1" t="s">
        <v>20</v>
      </c>
      <c r="F1" s="1" t="s">
        <v>15</v>
      </c>
      <c r="G1" s="1" t="s">
        <v>16</v>
      </c>
      <c r="H1" s="1" t="s">
        <v>22</v>
      </c>
      <c r="I1" s="6" t="s">
        <v>21</v>
      </c>
    </row>
    <row r="2" spans="1:10" x14ac:dyDescent="0.3">
      <c r="A2" t="s">
        <v>2</v>
      </c>
      <c r="B2" s="2">
        <v>13</v>
      </c>
      <c r="C2">
        <v>7.85</v>
      </c>
      <c r="D2">
        <f>SUM(B2:C2)</f>
        <v>20.85</v>
      </c>
      <c r="E2">
        <f>D2*1.05</f>
        <v>21.892500000000002</v>
      </c>
      <c r="G2">
        <f>34.19/8</f>
        <v>4.2737499999999997</v>
      </c>
      <c r="H2">
        <f>SUM(E2:G2)</f>
        <v>26.166250000000002</v>
      </c>
      <c r="I2" s="7">
        <f t="shared" ref="I2:I9" si="0">H2</f>
        <v>26.166250000000002</v>
      </c>
      <c r="J2">
        <v>26.17</v>
      </c>
    </row>
    <row r="3" spans="1:10" x14ac:dyDescent="0.3">
      <c r="A3" t="s">
        <v>3</v>
      </c>
      <c r="B3" s="2">
        <f>14+(13/3)</f>
        <v>18.333333333333332</v>
      </c>
      <c r="C3">
        <v>7.85</v>
      </c>
      <c r="D3">
        <f t="shared" ref="D3:D9" si="1">SUM(B3:C3)</f>
        <v>26.18333333333333</v>
      </c>
      <c r="E3">
        <f>D3*1.05</f>
        <v>27.492499999999996</v>
      </c>
      <c r="G3">
        <f t="shared" ref="G3:G9" si="2">34.19/8</f>
        <v>4.2737499999999997</v>
      </c>
      <c r="H3">
        <f t="shared" ref="H3:H9" si="3">SUM(E3:G3)</f>
        <v>31.766249999999996</v>
      </c>
      <c r="I3" s="7">
        <f t="shared" si="0"/>
        <v>31.766249999999996</v>
      </c>
      <c r="J3">
        <v>31.77</v>
      </c>
    </row>
    <row r="4" spans="1:10" x14ac:dyDescent="0.3">
      <c r="A4" t="s">
        <v>4</v>
      </c>
      <c r="B4" s="2">
        <f>12+(13/3)</f>
        <v>16.333333333333332</v>
      </c>
      <c r="C4">
        <v>7.85</v>
      </c>
      <c r="D4">
        <f t="shared" si="1"/>
        <v>24.18333333333333</v>
      </c>
      <c r="E4">
        <f t="shared" ref="E4:E9" si="4">D4*1.05</f>
        <v>25.392499999999998</v>
      </c>
      <c r="G4">
        <f t="shared" si="2"/>
        <v>4.2737499999999997</v>
      </c>
      <c r="H4">
        <f t="shared" si="3"/>
        <v>29.666249999999998</v>
      </c>
      <c r="I4" s="7">
        <f t="shared" si="0"/>
        <v>29.666249999999998</v>
      </c>
      <c r="J4">
        <v>29.67</v>
      </c>
    </row>
    <row r="5" spans="1:10" x14ac:dyDescent="0.3">
      <c r="A5" t="s">
        <v>5</v>
      </c>
      <c r="B5" s="2">
        <f>(13/3)</f>
        <v>4.333333333333333</v>
      </c>
      <c r="C5">
        <v>7.85</v>
      </c>
      <c r="D5">
        <f t="shared" si="1"/>
        <v>12.183333333333334</v>
      </c>
      <c r="E5">
        <f t="shared" si="4"/>
        <v>12.7925</v>
      </c>
      <c r="F5">
        <v>3.4</v>
      </c>
      <c r="G5">
        <f t="shared" si="2"/>
        <v>4.2737499999999997</v>
      </c>
      <c r="H5">
        <f t="shared" si="3"/>
        <v>20.466249999999999</v>
      </c>
      <c r="I5" s="7">
        <f t="shared" si="0"/>
        <v>20.466249999999999</v>
      </c>
      <c r="J5">
        <v>20.46</v>
      </c>
    </row>
    <row r="6" spans="1:10" x14ac:dyDescent="0.3">
      <c r="A6" t="s">
        <v>6</v>
      </c>
      <c r="B6" s="2">
        <v>10</v>
      </c>
      <c r="C6">
        <v>7.85</v>
      </c>
      <c r="D6">
        <f t="shared" si="1"/>
        <v>17.850000000000001</v>
      </c>
      <c r="E6">
        <f t="shared" si="4"/>
        <v>18.742500000000003</v>
      </c>
      <c r="G6">
        <f t="shared" si="2"/>
        <v>4.2737499999999997</v>
      </c>
      <c r="H6">
        <f t="shared" si="3"/>
        <v>23.016250000000003</v>
      </c>
      <c r="I6" s="9">
        <f t="shared" si="0"/>
        <v>23.016250000000003</v>
      </c>
    </row>
    <row r="7" spans="1:10" x14ac:dyDescent="0.3">
      <c r="A7" t="s">
        <v>7</v>
      </c>
      <c r="B7" s="2">
        <v>11</v>
      </c>
      <c r="C7">
        <v>7.85</v>
      </c>
      <c r="D7">
        <f t="shared" si="1"/>
        <v>18.850000000000001</v>
      </c>
      <c r="E7">
        <f t="shared" si="4"/>
        <v>19.792500000000004</v>
      </c>
      <c r="F7">
        <v>31.9</v>
      </c>
      <c r="G7">
        <f t="shared" si="2"/>
        <v>4.2737499999999997</v>
      </c>
      <c r="H7">
        <f t="shared" si="3"/>
        <v>55.966250000000002</v>
      </c>
      <c r="I7" s="7">
        <f t="shared" si="0"/>
        <v>55.966250000000002</v>
      </c>
      <c r="J7">
        <v>55.97</v>
      </c>
    </row>
    <row r="8" spans="1:10" x14ac:dyDescent="0.3">
      <c r="A8" t="s">
        <v>8</v>
      </c>
      <c r="B8" s="2">
        <v>10</v>
      </c>
      <c r="C8">
        <v>7.85</v>
      </c>
      <c r="D8">
        <f t="shared" si="1"/>
        <v>17.850000000000001</v>
      </c>
      <c r="E8">
        <f t="shared" si="4"/>
        <v>18.742500000000003</v>
      </c>
      <c r="F8">
        <v>3.15</v>
      </c>
      <c r="G8">
        <f t="shared" si="2"/>
        <v>4.2737499999999997</v>
      </c>
      <c r="H8">
        <f t="shared" si="3"/>
        <v>26.166250000000002</v>
      </c>
      <c r="I8" s="7">
        <f t="shared" si="0"/>
        <v>26.166250000000002</v>
      </c>
      <c r="J8">
        <v>26.17</v>
      </c>
    </row>
    <row r="9" spans="1:10" x14ac:dyDescent="0.3">
      <c r="A9" t="s">
        <v>9</v>
      </c>
      <c r="B9" s="2">
        <v>10</v>
      </c>
      <c r="C9">
        <v>7.85</v>
      </c>
      <c r="D9">
        <f t="shared" si="1"/>
        <v>17.850000000000001</v>
      </c>
      <c r="E9">
        <f t="shared" si="4"/>
        <v>18.742500000000003</v>
      </c>
      <c r="F9">
        <v>8.5</v>
      </c>
      <c r="G9">
        <f t="shared" si="2"/>
        <v>4.2737499999999997</v>
      </c>
      <c r="H9">
        <f t="shared" si="3"/>
        <v>31.516250000000003</v>
      </c>
      <c r="I9" s="7">
        <f t="shared" si="0"/>
        <v>31.516250000000003</v>
      </c>
    </row>
    <row r="13" spans="1:10" x14ac:dyDescent="0.3">
      <c r="C13">
        <v>244.75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E9F4-E95C-42D5-9A60-448D98A46C18}">
  <dimension ref="A1:F9"/>
  <sheetViews>
    <sheetView zoomScale="160" zoomScaleNormal="160" workbookViewId="0">
      <selection activeCell="C12" sqref="C12"/>
    </sheetView>
  </sheetViews>
  <sheetFormatPr defaultRowHeight="14.4" x14ac:dyDescent="0.3"/>
  <sheetData>
    <row r="1" spans="1:6" x14ac:dyDescent="0.3">
      <c r="C1" s="1"/>
      <c r="E1" s="1" t="s">
        <v>21</v>
      </c>
    </row>
    <row r="2" spans="1:6" x14ac:dyDescent="0.3">
      <c r="A2" t="s">
        <v>2</v>
      </c>
      <c r="B2" s="2">
        <v>1.5</v>
      </c>
      <c r="C2" s="2">
        <v>4</v>
      </c>
      <c r="D2" s="2">
        <v>15.4</v>
      </c>
      <c r="E2" s="2">
        <f>SUM(B2:D2)</f>
        <v>20.9</v>
      </c>
      <c r="F2" s="1" t="s">
        <v>14</v>
      </c>
    </row>
    <row r="3" spans="1:6" x14ac:dyDescent="0.3">
      <c r="A3" t="s">
        <v>3</v>
      </c>
      <c r="B3" s="2">
        <v>9</v>
      </c>
      <c r="C3" s="2"/>
      <c r="D3" s="2"/>
      <c r="E3" s="2">
        <f t="shared" ref="E3:E9" si="0">SUM(B3:D3)</f>
        <v>9</v>
      </c>
      <c r="F3" s="1" t="s">
        <v>14</v>
      </c>
    </row>
    <row r="4" spans="1:6" x14ac:dyDescent="0.3">
      <c r="A4" t="s">
        <v>4</v>
      </c>
      <c r="B4" s="2">
        <v>3.5</v>
      </c>
      <c r="C4" s="2"/>
      <c r="D4" s="2">
        <v>15.4</v>
      </c>
      <c r="E4" s="2">
        <f t="shared" si="0"/>
        <v>18.899999999999999</v>
      </c>
      <c r="F4" s="1" t="s">
        <v>14</v>
      </c>
    </row>
    <row r="5" spans="1:6" x14ac:dyDescent="0.3">
      <c r="A5" t="s">
        <v>5</v>
      </c>
      <c r="B5" s="2">
        <v>9</v>
      </c>
      <c r="C5" s="2">
        <v>4</v>
      </c>
      <c r="D5" s="2"/>
      <c r="E5" s="2">
        <f t="shared" si="0"/>
        <v>13</v>
      </c>
      <c r="F5" s="1" t="s">
        <v>14</v>
      </c>
    </row>
    <row r="6" spans="1:6" x14ac:dyDescent="0.3">
      <c r="A6" t="s">
        <v>6</v>
      </c>
      <c r="B6" s="2">
        <v>2</v>
      </c>
      <c r="C6" s="2"/>
      <c r="D6" s="2">
        <v>15.4</v>
      </c>
      <c r="E6" s="2">
        <f t="shared" si="0"/>
        <v>17.399999999999999</v>
      </c>
      <c r="F6" s="1"/>
    </row>
    <row r="7" spans="1:6" x14ac:dyDescent="0.3">
      <c r="A7" t="s">
        <v>7</v>
      </c>
      <c r="B7" s="2"/>
      <c r="C7" s="2"/>
      <c r="D7" s="2"/>
      <c r="E7" s="2">
        <f t="shared" si="0"/>
        <v>0</v>
      </c>
      <c r="F7" s="1" t="s">
        <v>14</v>
      </c>
    </row>
    <row r="8" spans="1:6" x14ac:dyDescent="0.3">
      <c r="A8" t="s">
        <v>8</v>
      </c>
      <c r="B8" s="2">
        <v>9</v>
      </c>
      <c r="C8" s="2"/>
      <c r="D8" s="2"/>
      <c r="E8" s="2">
        <f t="shared" si="0"/>
        <v>9</v>
      </c>
      <c r="F8" s="1" t="s">
        <v>14</v>
      </c>
    </row>
    <row r="9" spans="1:6" x14ac:dyDescent="0.3">
      <c r="A9" t="s">
        <v>9</v>
      </c>
      <c r="B9" s="2">
        <v>2</v>
      </c>
      <c r="C9" s="2"/>
      <c r="D9" s="2">
        <v>15.4</v>
      </c>
      <c r="E9" s="2">
        <f t="shared" si="0"/>
        <v>17.399999999999999</v>
      </c>
      <c r="F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63BB-1962-4F57-BB60-38AC60736B9F}">
  <dimension ref="A1:M11"/>
  <sheetViews>
    <sheetView zoomScale="160" zoomScaleNormal="160" workbookViewId="0">
      <selection activeCell="A9" sqref="A1:A9"/>
    </sheetView>
  </sheetViews>
  <sheetFormatPr defaultRowHeight="14.4" x14ac:dyDescent="0.3"/>
  <sheetData>
    <row r="1" spans="1:13" s="1" customFormat="1" x14ac:dyDescent="0.3">
      <c r="B1" s="1" t="s">
        <v>23</v>
      </c>
      <c r="C1" s="1" t="s">
        <v>24</v>
      </c>
      <c r="E1" s="1" t="s">
        <v>25</v>
      </c>
      <c r="F1" s="1" t="s">
        <v>26</v>
      </c>
      <c r="G1" s="1" t="s">
        <v>15</v>
      </c>
      <c r="H1" s="1" t="s">
        <v>10</v>
      </c>
      <c r="J1" s="1" t="s">
        <v>29</v>
      </c>
      <c r="L1" s="11" t="s">
        <v>21</v>
      </c>
    </row>
    <row r="2" spans="1:13" x14ac:dyDescent="0.3">
      <c r="A2" t="s">
        <v>2</v>
      </c>
      <c r="B2" s="2"/>
      <c r="C2" s="2">
        <f>161.9/7</f>
        <v>23.12857142857143</v>
      </c>
      <c r="D2" s="2"/>
      <c r="E2" s="2">
        <v>19.07</v>
      </c>
      <c r="F2">
        <v>1.35</v>
      </c>
      <c r="G2">
        <v>7.18</v>
      </c>
      <c r="H2">
        <v>5.8</v>
      </c>
      <c r="J2">
        <v>5</v>
      </c>
      <c r="L2" s="12">
        <f>SUM(B2:J2)</f>
        <v>61.528571428571425</v>
      </c>
      <c r="M2" t="s">
        <v>14</v>
      </c>
    </row>
    <row r="3" spans="1:13" x14ac:dyDescent="0.3">
      <c r="A3" t="s">
        <v>3</v>
      </c>
      <c r="B3" s="2">
        <v>3.9</v>
      </c>
      <c r="C3" s="2">
        <f t="shared" ref="C3:C9" si="0">161.9/7</f>
        <v>23.12857142857143</v>
      </c>
      <c r="D3" s="2"/>
      <c r="E3" s="2">
        <v>19.07</v>
      </c>
      <c r="G3">
        <v>12.67</v>
      </c>
      <c r="H3">
        <v>5.8</v>
      </c>
      <c r="J3">
        <v>6</v>
      </c>
      <c r="L3" s="12">
        <f t="shared" ref="L3:L9" si="1">SUM(B3:J3)</f>
        <v>70.568571428571431</v>
      </c>
      <c r="M3" t="s">
        <v>14</v>
      </c>
    </row>
    <row r="4" spans="1:13" x14ac:dyDescent="0.3">
      <c r="A4" t="s">
        <v>4</v>
      </c>
      <c r="B4" s="2">
        <v>2.5</v>
      </c>
      <c r="C4" s="2">
        <f t="shared" si="0"/>
        <v>23.12857142857143</v>
      </c>
      <c r="D4" s="2"/>
      <c r="E4" s="2">
        <v>19.07</v>
      </c>
      <c r="F4">
        <v>1.35</v>
      </c>
      <c r="H4">
        <v>5.8</v>
      </c>
      <c r="J4">
        <v>5</v>
      </c>
      <c r="L4" s="12">
        <f t="shared" si="1"/>
        <v>56.848571428571425</v>
      </c>
      <c r="M4" t="s">
        <v>14</v>
      </c>
    </row>
    <row r="5" spans="1:13" x14ac:dyDescent="0.3">
      <c r="A5" t="s">
        <v>5</v>
      </c>
      <c r="B5" s="2">
        <v>0.5</v>
      </c>
      <c r="C5" s="2">
        <f t="shared" si="0"/>
        <v>23.12857142857143</v>
      </c>
      <c r="D5" s="2"/>
      <c r="E5" s="2">
        <v>19.07</v>
      </c>
      <c r="F5">
        <v>1.35</v>
      </c>
      <c r="G5" s="2">
        <v>8.24</v>
      </c>
      <c r="H5">
        <v>5.8</v>
      </c>
      <c r="J5">
        <v>5</v>
      </c>
      <c r="L5" s="12">
        <f t="shared" si="1"/>
        <v>63.088571428571427</v>
      </c>
      <c r="M5" t="s">
        <v>14</v>
      </c>
    </row>
    <row r="6" spans="1:13" x14ac:dyDescent="0.3">
      <c r="A6" t="s">
        <v>6</v>
      </c>
      <c r="B6" s="2"/>
      <c r="C6" s="2">
        <f t="shared" si="0"/>
        <v>23.12857142857143</v>
      </c>
      <c r="D6" s="2"/>
      <c r="E6" s="2">
        <v>19.07</v>
      </c>
      <c r="F6">
        <v>1.35</v>
      </c>
      <c r="H6">
        <v>5.8</v>
      </c>
      <c r="J6">
        <v>5</v>
      </c>
      <c r="L6" s="12">
        <f t="shared" si="1"/>
        <v>54.348571428571425</v>
      </c>
      <c r="M6" t="s">
        <v>14</v>
      </c>
    </row>
    <row r="7" spans="1:13" x14ac:dyDescent="0.3">
      <c r="A7" t="s">
        <v>7</v>
      </c>
      <c r="B7" s="2"/>
      <c r="C7" s="2"/>
      <c r="D7" s="2"/>
      <c r="E7" s="2">
        <v>19.07</v>
      </c>
      <c r="F7">
        <v>1.35</v>
      </c>
      <c r="H7">
        <v>5.8</v>
      </c>
      <c r="L7" s="12">
        <f t="shared" si="1"/>
        <v>26.220000000000002</v>
      </c>
    </row>
    <row r="8" spans="1:13" x14ac:dyDescent="0.3">
      <c r="A8" t="s">
        <v>8</v>
      </c>
      <c r="B8" s="2">
        <v>4.9000000000000004</v>
      </c>
      <c r="C8" s="2">
        <f t="shared" si="0"/>
        <v>23.12857142857143</v>
      </c>
      <c r="D8" s="2"/>
      <c r="E8" s="2">
        <v>19.07</v>
      </c>
      <c r="F8">
        <v>1.35</v>
      </c>
      <c r="H8">
        <v>5.8</v>
      </c>
      <c r="J8">
        <v>5</v>
      </c>
      <c r="L8" s="12">
        <f t="shared" si="1"/>
        <v>59.248571428571431</v>
      </c>
      <c r="M8" t="s">
        <v>14</v>
      </c>
    </row>
    <row r="9" spans="1:13" x14ac:dyDescent="0.3">
      <c r="A9" t="s">
        <v>9</v>
      </c>
      <c r="B9" s="2"/>
      <c r="C9" s="2">
        <f t="shared" si="0"/>
        <v>23.12857142857143</v>
      </c>
      <c r="D9" s="2"/>
      <c r="E9" s="2">
        <v>19.07</v>
      </c>
      <c r="F9">
        <v>1.35</v>
      </c>
      <c r="G9">
        <v>32.47</v>
      </c>
      <c r="H9">
        <v>5.8</v>
      </c>
      <c r="J9">
        <v>6.2</v>
      </c>
      <c r="L9" s="12">
        <f t="shared" si="1"/>
        <v>88.01857142857142</v>
      </c>
    </row>
    <row r="11" spans="1:13" ht="14.4" customHeight="1" x14ac:dyDescent="0.3">
      <c r="B11" s="15" t="s">
        <v>28</v>
      </c>
      <c r="C11" s="15"/>
      <c r="E11" s="16" t="s">
        <v>27</v>
      </c>
      <c r="F11" s="16"/>
      <c r="G11" s="16"/>
      <c r="H11" s="10"/>
    </row>
  </sheetData>
  <mergeCells count="2">
    <mergeCell ref="B11:C11"/>
    <mergeCell ref="E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114C-C60B-49C3-B181-E4CD864ABCCC}">
  <dimension ref="A1:F9"/>
  <sheetViews>
    <sheetView zoomScale="160" zoomScaleNormal="160" workbookViewId="0">
      <selection activeCell="A2" sqref="A2:A9"/>
    </sheetView>
  </sheetViews>
  <sheetFormatPr defaultRowHeight="14.4" x14ac:dyDescent="0.3"/>
  <sheetData>
    <row r="1" spans="1:6" s="13" customFormat="1" x14ac:dyDescent="0.3">
      <c r="B1" s="13" t="s">
        <v>30</v>
      </c>
      <c r="C1" s="13" t="s">
        <v>31</v>
      </c>
      <c r="D1" s="13" t="s">
        <v>32</v>
      </c>
      <c r="E1" s="13" t="s">
        <v>33</v>
      </c>
      <c r="F1" s="14" t="s">
        <v>21</v>
      </c>
    </row>
    <row r="2" spans="1:6" x14ac:dyDescent="0.3">
      <c r="A2" t="s">
        <v>2</v>
      </c>
      <c r="B2" s="2">
        <f t="shared" ref="B2:B8" si="0">91.41/8</f>
        <v>11.42625</v>
      </c>
      <c r="C2" s="2">
        <v>1.88</v>
      </c>
      <c r="D2" s="2"/>
      <c r="F2" s="12">
        <f>SUM(B2:E2)</f>
        <v>13.306249999999999</v>
      </c>
    </row>
    <row r="3" spans="1:6" x14ac:dyDescent="0.3">
      <c r="A3" t="s">
        <v>3</v>
      </c>
      <c r="B3" s="2">
        <f t="shared" si="0"/>
        <v>11.42625</v>
      </c>
      <c r="C3" s="2"/>
      <c r="D3" s="2"/>
      <c r="E3">
        <f t="shared" ref="E3:E9" si="1">14.19/6</f>
        <v>2.3649999999999998</v>
      </c>
      <c r="F3" s="12">
        <f t="shared" ref="F3:F9" si="2">SUM(B3:E3)</f>
        <v>13.79125</v>
      </c>
    </row>
    <row r="4" spans="1:6" x14ac:dyDescent="0.3">
      <c r="A4" t="s">
        <v>4</v>
      </c>
      <c r="B4" s="2">
        <f t="shared" si="0"/>
        <v>11.42625</v>
      </c>
      <c r="C4" s="2">
        <v>1.88</v>
      </c>
      <c r="D4" s="2"/>
      <c r="E4">
        <f t="shared" si="1"/>
        <v>2.3649999999999998</v>
      </c>
      <c r="F4" s="12">
        <f t="shared" si="2"/>
        <v>15.671249999999999</v>
      </c>
    </row>
    <row r="5" spans="1:6" x14ac:dyDescent="0.3">
      <c r="A5" t="s">
        <v>5</v>
      </c>
      <c r="B5" s="2">
        <f t="shared" si="0"/>
        <v>11.42625</v>
      </c>
      <c r="C5" s="2">
        <v>1.88</v>
      </c>
      <c r="D5" s="2"/>
      <c r="E5">
        <f t="shared" si="1"/>
        <v>2.3649999999999998</v>
      </c>
      <c r="F5" s="12">
        <f t="shared" si="2"/>
        <v>15.671249999999999</v>
      </c>
    </row>
    <row r="6" spans="1:6" x14ac:dyDescent="0.3">
      <c r="A6" t="s">
        <v>6</v>
      </c>
      <c r="B6" s="2">
        <f t="shared" si="0"/>
        <v>11.42625</v>
      </c>
      <c r="C6" s="2">
        <v>1.88</v>
      </c>
      <c r="D6" s="2">
        <v>8</v>
      </c>
      <c r="F6" s="12">
        <f t="shared" si="2"/>
        <v>21.306249999999999</v>
      </c>
    </row>
    <row r="7" spans="1:6" x14ac:dyDescent="0.3">
      <c r="A7" t="s">
        <v>7</v>
      </c>
      <c r="B7" s="2">
        <f t="shared" si="0"/>
        <v>11.42625</v>
      </c>
      <c r="C7" s="2">
        <v>1.88</v>
      </c>
      <c r="D7" s="2"/>
      <c r="E7">
        <f t="shared" si="1"/>
        <v>2.3649999999999998</v>
      </c>
      <c r="F7" s="12">
        <f t="shared" si="2"/>
        <v>15.671249999999999</v>
      </c>
    </row>
    <row r="8" spans="1:6" x14ac:dyDescent="0.3">
      <c r="A8" t="s">
        <v>8</v>
      </c>
      <c r="B8" s="2">
        <f t="shared" si="0"/>
        <v>11.42625</v>
      </c>
      <c r="C8" s="2">
        <v>1.88</v>
      </c>
      <c r="D8" s="2"/>
      <c r="E8">
        <f t="shared" si="1"/>
        <v>2.3649999999999998</v>
      </c>
      <c r="F8" s="12">
        <f t="shared" si="2"/>
        <v>15.671249999999999</v>
      </c>
    </row>
    <row r="9" spans="1:6" x14ac:dyDescent="0.3">
      <c r="A9" t="s">
        <v>9</v>
      </c>
      <c r="B9" s="2">
        <f>91.41/8</f>
        <v>11.42625</v>
      </c>
      <c r="C9" s="2">
        <v>1.88</v>
      </c>
      <c r="D9" s="2"/>
      <c r="E9">
        <f t="shared" si="1"/>
        <v>2.3649999999999998</v>
      </c>
      <c r="F9" s="12">
        <f t="shared" si="2"/>
        <v>15.671249999999999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7337-4C06-42D9-BF28-F51C3416C16A}">
  <dimension ref="A1:G9"/>
  <sheetViews>
    <sheetView tabSelected="1" zoomScale="235" zoomScaleNormal="235" workbookViewId="0">
      <selection activeCell="F9" sqref="F9"/>
    </sheetView>
  </sheetViews>
  <sheetFormatPr defaultRowHeight="14.4" x14ac:dyDescent="0.3"/>
  <sheetData>
    <row r="1" spans="1:7" s="1" customFormat="1" x14ac:dyDescent="0.3">
      <c r="B1" s="1" t="s">
        <v>32</v>
      </c>
      <c r="C1" s="1" t="s">
        <v>34</v>
      </c>
      <c r="D1" s="1" t="s">
        <v>35</v>
      </c>
      <c r="E1" s="1" t="s">
        <v>21</v>
      </c>
      <c r="F1" s="11" t="s">
        <v>13</v>
      </c>
    </row>
    <row r="2" spans="1:7" x14ac:dyDescent="0.3">
      <c r="A2" t="s">
        <v>2</v>
      </c>
      <c r="B2">
        <f>8.88+4.44</f>
        <v>13.32</v>
      </c>
      <c r="C2">
        <f>7.9/7</f>
        <v>1.1285714285714286</v>
      </c>
      <c r="D2">
        <f>71.15/8</f>
        <v>8.8937500000000007</v>
      </c>
      <c r="E2">
        <f>SUM(B2:D2)</f>
        <v>23.342321428571431</v>
      </c>
      <c r="F2" s="12">
        <f>E2</f>
        <v>23.342321428571431</v>
      </c>
      <c r="G2">
        <v>23.34</v>
      </c>
    </row>
    <row r="3" spans="1:7" x14ac:dyDescent="0.3">
      <c r="A3" t="s">
        <v>3</v>
      </c>
      <c r="B3">
        <f>4.6+1.79+9.7+5.39</f>
        <v>21.48</v>
      </c>
      <c r="D3">
        <f t="shared" ref="D3:D9" si="0">71.15/8</f>
        <v>8.8937500000000007</v>
      </c>
      <c r="E3">
        <f t="shared" ref="E3:E9" si="1">SUM(B3:D3)</f>
        <v>30.373750000000001</v>
      </c>
      <c r="F3" s="12">
        <f t="shared" ref="F3:F9" si="2">E3</f>
        <v>30.373750000000001</v>
      </c>
      <c r="G3">
        <v>30.37</v>
      </c>
    </row>
    <row r="4" spans="1:7" x14ac:dyDescent="0.3">
      <c r="A4" t="s">
        <v>4</v>
      </c>
      <c r="B4">
        <f>4.44+10.49+4.9</f>
        <v>19.829999999999998</v>
      </c>
      <c r="C4">
        <f t="shared" ref="C3:C9" si="3">7.9/7</f>
        <v>1.1285714285714286</v>
      </c>
      <c r="D4">
        <f t="shared" si="0"/>
        <v>8.8937500000000007</v>
      </c>
      <c r="E4">
        <f t="shared" si="1"/>
        <v>29.852321428571429</v>
      </c>
      <c r="F4" s="12">
        <f t="shared" si="2"/>
        <v>29.852321428571429</v>
      </c>
      <c r="G4">
        <v>29.85</v>
      </c>
    </row>
    <row r="5" spans="1:7" x14ac:dyDescent="0.3">
      <c r="A5" t="s">
        <v>5</v>
      </c>
      <c r="C5">
        <f t="shared" si="3"/>
        <v>1.1285714285714286</v>
      </c>
      <c r="D5">
        <f t="shared" si="0"/>
        <v>8.8937500000000007</v>
      </c>
      <c r="E5">
        <f t="shared" si="1"/>
        <v>10.022321428571429</v>
      </c>
      <c r="F5" s="12">
        <f t="shared" si="2"/>
        <v>10.022321428571429</v>
      </c>
      <c r="G5">
        <v>10.02</v>
      </c>
    </row>
    <row r="6" spans="1:7" x14ac:dyDescent="0.3">
      <c r="A6" t="s">
        <v>6</v>
      </c>
      <c r="C6">
        <f t="shared" si="3"/>
        <v>1.1285714285714286</v>
      </c>
      <c r="D6">
        <f t="shared" si="0"/>
        <v>8.8937500000000007</v>
      </c>
      <c r="E6">
        <f t="shared" si="1"/>
        <v>10.022321428571429</v>
      </c>
      <c r="F6" s="12">
        <f t="shared" si="2"/>
        <v>10.022321428571429</v>
      </c>
      <c r="G6">
        <v>10.02</v>
      </c>
    </row>
    <row r="7" spans="1:7" x14ac:dyDescent="0.3">
      <c r="A7" t="s">
        <v>7</v>
      </c>
      <c r="C7">
        <f t="shared" si="3"/>
        <v>1.1285714285714286</v>
      </c>
      <c r="D7">
        <f t="shared" si="0"/>
        <v>8.8937500000000007</v>
      </c>
      <c r="E7">
        <f t="shared" si="1"/>
        <v>10.022321428571429</v>
      </c>
      <c r="F7" s="12">
        <f t="shared" si="2"/>
        <v>10.022321428571429</v>
      </c>
      <c r="G7">
        <v>10.02</v>
      </c>
    </row>
    <row r="8" spans="1:7" x14ac:dyDescent="0.3">
      <c r="A8" t="s">
        <v>8</v>
      </c>
      <c r="B8">
        <f>7.3+19.25+4.44</f>
        <v>30.990000000000002</v>
      </c>
      <c r="C8">
        <f t="shared" si="3"/>
        <v>1.1285714285714286</v>
      </c>
      <c r="D8">
        <f t="shared" si="0"/>
        <v>8.8937500000000007</v>
      </c>
      <c r="E8">
        <f t="shared" si="1"/>
        <v>41.012321428571425</v>
      </c>
      <c r="F8" s="12">
        <f t="shared" si="2"/>
        <v>41.012321428571425</v>
      </c>
      <c r="G8">
        <v>41.01</v>
      </c>
    </row>
    <row r="9" spans="1:7" x14ac:dyDescent="0.3">
      <c r="A9" t="s">
        <v>9</v>
      </c>
      <c r="B9">
        <f>8.9+8.3+12.9+4.44+8.49</f>
        <v>43.03</v>
      </c>
      <c r="C9">
        <f t="shared" si="3"/>
        <v>1.1285714285714286</v>
      </c>
      <c r="D9">
        <f t="shared" si="0"/>
        <v>8.8937500000000007</v>
      </c>
      <c r="E9">
        <f t="shared" si="1"/>
        <v>53.052321428571432</v>
      </c>
      <c r="F9" s="12">
        <f t="shared" si="2"/>
        <v>53.052321428571432</v>
      </c>
      <c r="G9">
        <v>53.05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2nov</vt:lpstr>
      <vt:lpstr>11nov</vt:lpstr>
      <vt:lpstr>15nov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 TAO</dc:creator>
  <cp:lastModifiedBy>KS TAO</cp:lastModifiedBy>
  <dcterms:created xsi:type="dcterms:W3CDTF">2022-10-22T09:38:09Z</dcterms:created>
  <dcterms:modified xsi:type="dcterms:W3CDTF">2023-01-04T13:24:18Z</dcterms:modified>
</cp:coreProperties>
</file>