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OneDrive\Documents\лабы\5sem\"/>
    </mc:Choice>
  </mc:AlternateContent>
  <bookViews>
    <workbookView xWindow="0" yWindow="0" windowWidth="15345" windowHeight="46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  <c r="G3" i="1"/>
  <c r="G2" i="1"/>
  <c r="H3" i="1" s="1"/>
  <c r="I3" i="1" s="1"/>
  <c r="F3" i="1"/>
  <c r="F4" i="1"/>
  <c r="F5" i="1"/>
  <c r="G5" i="1" s="1"/>
  <c r="F6" i="1"/>
  <c r="F2" i="1"/>
  <c r="B3" i="1"/>
  <c r="B4" i="1"/>
  <c r="B5" i="1"/>
  <c r="B6" i="1"/>
  <c r="B2" i="1"/>
  <c r="G6" i="1" l="1"/>
  <c r="G4" i="1"/>
  <c r="H6" i="1"/>
  <c r="I6" i="1" s="1"/>
  <c r="H4" i="1"/>
  <c r="I4" i="1" s="1"/>
  <c r="H2" i="1"/>
  <c r="I2" i="1" s="1"/>
  <c r="H5" i="1"/>
  <c r="I5" i="1" s="1"/>
</calcChain>
</file>

<file path=xl/sharedStrings.xml><?xml version="1.0" encoding="utf-8"?>
<sst xmlns="http://schemas.openxmlformats.org/spreadsheetml/2006/main" count="13" uniqueCount="13">
  <si>
    <t>θ, grad</t>
  </si>
  <si>
    <t>ln(cosθ)</t>
  </si>
  <si>
    <t>t, c</t>
  </si>
  <si>
    <t>N, частиц</t>
  </si>
  <si>
    <r>
      <t>I</t>
    </r>
    <r>
      <rPr>
        <vertAlign val="subscript"/>
        <sz val="11"/>
        <color theme="1"/>
        <rFont val="Calibri"/>
        <family val="2"/>
        <charset val="204"/>
        <scheme val="minor"/>
      </rPr>
      <t>ф</t>
    </r>
    <r>
      <rPr>
        <sz val="11"/>
        <color theme="1"/>
        <rFont val="Calibri"/>
        <family val="2"/>
        <charset val="204"/>
        <scheme val="minor"/>
      </rPr>
      <t>, Гц</t>
    </r>
  </si>
  <si>
    <t>I, Гц</t>
  </si>
  <si>
    <r>
      <t>I</t>
    </r>
    <r>
      <rPr>
        <vertAlign val="subscript"/>
        <sz val="11"/>
        <color theme="1"/>
        <rFont val="Calibri"/>
        <family val="2"/>
        <charset val="204"/>
        <scheme val="minor"/>
      </rPr>
      <t>п</t>
    </r>
    <r>
      <rPr>
        <sz val="11"/>
        <color theme="1"/>
        <rFont val="Calibri"/>
        <family val="2"/>
        <charset val="204"/>
        <scheme val="minor"/>
      </rPr>
      <t>, Гц</t>
    </r>
  </si>
  <si>
    <r>
      <t>I/I</t>
    </r>
    <r>
      <rPr>
        <vertAlign val="subscript"/>
        <sz val="11"/>
        <color theme="1"/>
        <rFont val="Calibri"/>
        <family val="2"/>
        <charset val="204"/>
        <scheme val="minor"/>
      </rPr>
      <t>0</t>
    </r>
  </si>
  <si>
    <r>
      <t>ln(I/I</t>
    </r>
    <r>
      <rPr>
        <vertAlign val="subscript"/>
        <sz val="11"/>
        <color theme="1"/>
        <rFont val="Calibri"/>
        <family val="2"/>
        <charset val="204"/>
        <scheme val="minor"/>
      </rPr>
      <t>0)</t>
    </r>
  </si>
  <si>
    <t xml:space="preserve">Таблица 1.  Данные для получения зависимости частоты двойных совпадений </t>
  </si>
  <si>
    <t>от угла наклона телескопа с учетом фонового излучения.</t>
  </si>
  <si>
    <t xml:space="preserve"> в логарифмическом масштабе - ln(I/I0) от ln(cosθ)</t>
  </si>
  <si>
    <t>Рис. 1. График зависимости частоты двойных совпадений I от угла наклона телескопа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</si>
</sst>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164" fontId="0" fillId="0" borderId="2" xfId="0" applyNumberForma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791776027996496E-2"/>
          <c:y val="0.10648148148148148"/>
          <c:w val="0.88086789151356082"/>
          <c:h val="0.8277544473607465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18192818490281307"/>
                  <c:y val="0.158940961790661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5.000000000000001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0.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Лист1!$B$3:$B$6</c:f>
              <c:numCache>
                <c:formatCode>0.000</c:formatCode>
                <c:ptCount val="4"/>
                <c:pt idx="0">
                  <c:v>-1.5308831465985804E-2</c:v>
                </c:pt>
                <c:pt idx="1">
                  <c:v>-0.1438410362258904</c:v>
                </c:pt>
                <c:pt idx="2">
                  <c:v>-0.34657359027997259</c:v>
                </c:pt>
                <c:pt idx="3">
                  <c:v>-1.0728856450409203</c:v>
                </c:pt>
              </c:numCache>
            </c:numRef>
          </c:xVal>
          <c:yVal>
            <c:numRef>
              <c:f>Лист1!$I$3:$I$6</c:f>
              <c:numCache>
                <c:formatCode>0.000</c:formatCode>
                <c:ptCount val="4"/>
                <c:pt idx="0">
                  <c:v>-0.2170645052378275</c:v>
                </c:pt>
                <c:pt idx="1">
                  <c:v>-0.62252961334599211</c:v>
                </c:pt>
                <c:pt idx="2">
                  <c:v>-0.98354295888332244</c:v>
                </c:pt>
                <c:pt idx="3">
                  <c:v>-2.1266070101222661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314360"/>
        <c:axId val="295282752"/>
      </c:scatterChart>
      <c:valAx>
        <c:axId val="343314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5282752"/>
        <c:crosses val="autoZero"/>
        <c:crossBetween val="midCat"/>
      </c:valAx>
      <c:valAx>
        <c:axId val="29528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ln(I/I0)</a:t>
                </a:r>
                <a:endParaRPr lang="ru-RU" sz="1100"/>
              </a:p>
            </c:rich>
          </c:tx>
          <c:layout>
            <c:manualLayout>
              <c:xMode val="edge"/>
              <c:yMode val="edge"/>
              <c:x val="0.9555555555555556"/>
              <c:y val="0.405254447360746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3314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185737</xdr:rowOff>
    </xdr:from>
    <xdr:to>
      <xdr:col>8</xdr:col>
      <xdr:colOff>523875</xdr:colOff>
      <xdr:row>28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0.42857</cdr:x>
      <cdr:y>0.00933</cdr:y>
    </cdr:from>
    <cdr:to>
      <cdr:x>0.55274</cdr:x>
      <cdr:y>0.10489</cdr:y>
    </cdr:to>
    <cdr:pic>
      <cdr:nvPicPr>
        <cdr:cNvPr id="2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2314575" y="28575"/>
          <a:ext cx="670618" cy="292633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N11" sqref="N11"/>
    </sheetView>
  </sheetViews>
  <sheetFormatPr defaultRowHeight="15" x14ac:dyDescent="0.25"/>
  <sheetData>
    <row r="1" spans="1:9" ht="18.75" thickBot="1" x14ac:dyDescent="0.4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6</v>
      </c>
      <c r="G1" s="7" t="s">
        <v>5</v>
      </c>
      <c r="H1" s="7" t="s">
        <v>7</v>
      </c>
      <c r="I1" s="8" t="s">
        <v>8</v>
      </c>
    </row>
    <row r="2" spans="1:9" x14ac:dyDescent="0.25">
      <c r="A2" s="4">
        <v>0</v>
      </c>
      <c r="B2" s="5">
        <f>LN(COS(RADIANS(A2)))</f>
        <v>0</v>
      </c>
      <c r="C2" s="4">
        <v>600</v>
      </c>
      <c r="D2" s="4">
        <v>390</v>
      </c>
      <c r="E2" s="5">
        <f>21/600</f>
        <v>3.5000000000000003E-2</v>
      </c>
      <c r="F2" s="5">
        <f>D2/C2</f>
        <v>0.65</v>
      </c>
      <c r="G2" s="5">
        <f>F2-E2</f>
        <v>0.61499999999999999</v>
      </c>
      <c r="H2" s="5">
        <f>G2/G$2</f>
        <v>1</v>
      </c>
      <c r="I2" s="5">
        <f>LN(H2)</f>
        <v>0</v>
      </c>
    </row>
    <row r="3" spans="1:9" x14ac:dyDescent="0.25">
      <c r="A3" s="2">
        <v>10</v>
      </c>
      <c r="B3" s="3">
        <f t="shared" ref="B3:B6" si="0">LN(COS(RADIANS(A3)))</f>
        <v>-1.5308831465985804E-2</v>
      </c>
      <c r="C3" s="2">
        <v>600</v>
      </c>
      <c r="D3" s="2">
        <v>318</v>
      </c>
      <c r="E3" s="3">
        <f t="shared" ref="E3:E6" si="1">21/600</f>
        <v>3.5000000000000003E-2</v>
      </c>
      <c r="F3" s="3">
        <f t="shared" ref="F3:F6" si="2">D3/C3</f>
        <v>0.53</v>
      </c>
      <c r="G3" s="3">
        <f t="shared" ref="G3:G6" si="3">F3-E3</f>
        <v>0.495</v>
      </c>
      <c r="H3" s="3">
        <f t="shared" ref="H3:H6" si="4">G3/G$2</f>
        <v>0.80487804878048785</v>
      </c>
      <c r="I3" s="3">
        <f t="shared" ref="I3:I6" si="5">LN(H3)</f>
        <v>-0.2170645052378275</v>
      </c>
    </row>
    <row r="4" spans="1:9" x14ac:dyDescent="0.25">
      <c r="A4" s="2">
        <v>30</v>
      </c>
      <c r="B4" s="3">
        <f t="shared" si="0"/>
        <v>-0.1438410362258904</v>
      </c>
      <c r="C4" s="2">
        <v>600</v>
      </c>
      <c r="D4" s="2">
        <v>219</v>
      </c>
      <c r="E4" s="3">
        <f t="shared" si="1"/>
        <v>3.5000000000000003E-2</v>
      </c>
      <c r="F4" s="3">
        <f t="shared" si="2"/>
        <v>0.36499999999999999</v>
      </c>
      <c r="G4" s="3">
        <f t="shared" si="3"/>
        <v>0.32999999999999996</v>
      </c>
      <c r="H4" s="3">
        <f t="shared" si="4"/>
        <v>0.53658536585365846</v>
      </c>
      <c r="I4" s="3">
        <f t="shared" si="5"/>
        <v>-0.62252961334599211</v>
      </c>
    </row>
    <row r="5" spans="1:9" x14ac:dyDescent="0.25">
      <c r="A5" s="2">
        <v>45</v>
      </c>
      <c r="B5" s="3">
        <f t="shared" si="0"/>
        <v>-0.34657359027997259</v>
      </c>
      <c r="C5" s="2">
        <v>600</v>
      </c>
      <c r="D5" s="2">
        <v>159</v>
      </c>
      <c r="E5" s="3">
        <f t="shared" si="1"/>
        <v>3.5000000000000003E-2</v>
      </c>
      <c r="F5" s="3">
        <f t="shared" si="2"/>
        <v>0.26500000000000001</v>
      </c>
      <c r="G5" s="3">
        <f t="shared" si="3"/>
        <v>0.23</v>
      </c>
      <c r="H5" s="3">
        <f t="shared" si="4"/>
        <v>0.37398373983739841</v>
      </c>
      <c r="I5" s="3">
        <f t="shared" si="5"/>
        <v>-0.98354295888332244</v>
      </c>
    </row>
    <row r="6" spans="1:9" x14ac:dyDescent="0.25">
      <c r="A6" s="2">
        <v>70</v>
      </c>
      <c r="B6" s="3">
        <f t="shared" si="0"/>
        <v>-1.0728856450409203</v>
      </c>
      <c r="C6" s="2">
        <v>600</v>
      </c>
      <c r="D6" s="2">
        <v>65</v>
      </c>
      <c r="E6" s="3">
        <f t="shared" si="1"/>
        <v>3.5000000000000003E-2</v>
      </c>
      <c r="F6" s="3">
        <f t="shared" si="2"/>
        <v>0.10833333333333334</v>
      </c>
      <c r="G6" s="3">
        <f t="shared" si="3"/>
        <v>7.3333333333333334E-2</v>
      </c>
      <c r="H6" s="3">
        <f t="shared" si="4"/>
        <v>0.11924119241192412</v>
      </c>
      <c r="I6" s="3">
        <f t="shared" si="5"/>
        <v>-2.1266070101222661</v>
      </c>
    </row>
    <row r="7" spans="1:9" x14ac:dyDescent="0.25">
      <c r="A7" s="1" t="s">
        <v>9</v>
      </c>
      <c r="B7" s="1"/>
      <c r="C7" s="1"/>
      <c r="D7" s="1"/>
      <c r="E7" s="1"/>
      <c r="F7" s="1"/>
      <c r="G7" s="1"/>
      <c r="H7" s="1"/>
      <c r="I7" s="1"/>
    </row>
    <row r="8" spans="1:9" x14ac:dyDescent="0.25">
      <c r="A8" s="1" t="s">
        <v>10</v>
      </c>
      <c r="B8" s="1"/>
      <c r="C8" s="1"/>
      <c r="D8" s="1"/>
      <c r="E8" s="1"/>
      <c r="F8" s="1"/>
      <c r="G8" s="1"/>
      <c r="H8" s="1"/>
      <c r="I8" s="1"/>
    </row>
    <row r="30" spans="1:9" x14ac:dyDescent="0.25">
      <c r="A30" s="1" t="s">
        <v>12</v>
      </c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 t="s">
        <v>11</v>
      </c>
      <c r="B31" s="1"/>
      <c r="C31" s="1"/>
      <c r="D31" s="1"/>
      <c r="E31" s="1"/>
      <c r="F31" s="1"/>
      <c r="G31" s="1"/>
      <c r="H31" s="1"/>
      <c r="I31" s="1"/>
    </row>
  </sheetData>
  <mergeCells count="4">
    <mergeCell ref="A7:I7"/>
    <mergeCell ref="A8:I8"/>
    <mergeCell ref="A30:I30"/>
    <mergeCell ref="A31:I3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Селюгин</dc:creator>
  <cp:lastModifiedBy>Михаил Селюгин</cp:lastModifiedBy>
  <cp:lastPrinted>2020-11-04T05:50:21Z</cp:lastPrinted>
  <dcterms:created xsi:type="dcterms:W3CDTF">2020-11-04T05:09:17Z</dcterms:created>
  <dcterms:modified xsi:type="dcterms:W3CDTF">2020-11-04T09:21:31Z</dcterms:modified>
</cp:coreProperties>
</file>