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gdanovaleksandr/Учеба/5 Семестр/Лабы/5_1_2/"/>
    </mc:Choice>
  </mc:AlternateContent>
  <xr:revisionPtr revIDLastSave="0" documentId="13_ncr:1_{46ED0B76-5519-814E-BCC9-0C04EA00E34D}" xr6:coauthVersionLast="47" xr6:coauthVersionMax="47" xr10:uidLastSave="{00000000-0000-0000-0000-000000000000}"/>
  <bookViews>
    <workbookView xWindow="380" yWindow="500" windowWidth="28040" windowHeight="16080" xr2:uid="{E0DBF204-6B57-3D41-A0AE-57679FBA4A3D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3" i="1"/>
  <c r="I4" i="1"/>
  <c r="I5" i="1"/>
  <c r="I6" i="1"/>
  <c r="I7" i="1"/>
  <c r="I8" i="1"/>
  <c r="I9" i="1"/>
  <c r="I10" i="1"/>
  <c r="I11" i="1"/>
  <c r="I12" i="1"/>
  <c r="I13" i="1"/>
  <c r="I14" i="1"/>
  <c r="I15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3" i="1"/>
</calcChain>
</file>

<file path=xl/sharedStrings.xml><?xml version="1.0" encoding="utf-8"?>
<sst xmlns="http://schemas.openxmlformats.org/spreadsheetml/2006/main" count="8" uniqueCount="8">
  <si>
    <t>N</t>
  </si>
  <si>
    <t>𝜎N</t>
  </si>
  <si>
    <t>𝜽,°</t>
  </si>
  <si>
    <t>𝜎𝜽,°</t>
  </si>
  <si>
    <t>1/N</t>
  </si>
  <si>
    <t>𝜎(1/N)</t>
  </si>
  <si>
    <t>1 - cos(𝜽)</t>
  </si>
  <si>
    <t>𝜎(1 - cos(𝜽))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</si>
</sst>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0"/>
    <numFmt numFmtId="166" formatCode="0.000"/>
    <numFmt numFmtId="167" formatCode="0.0000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1/N</a:t>
            </a:r>
            <a:r>
              <a:rPr lang="en-US" baseline="0"/>
              <a:t> = f(1 - cos(𝜽))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252644926605918"/>
                  <c:y val="9.841467782571877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0,0015x + 0,0011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Лист1!$J$3:$J$15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9.0921973211280597E-3</c:v>
                  </c:pt>
                  <c:pt idx="2">
                    <c:v>1.7908132827527484E-2</c:v>
                  </c:pt>
                  <c:pt idx="3">
                    <c:v>2.6179938779914938E-2</c:v>
                  </c:pt>
                  <c:pt idx="4">
                    <c:v>3.3656280540162918E-2</c:v>
                  </c:pt>
                  <c:pt idx="5">
                    <c:v>4.0109993247097755E-2</c:v>
                  </c:pt>
                  <c:pt idx="6">
                    <c:v>4.534498410585544E-2</c:v>
                  </c:pt>
                  <c:pt idx="7">
                    <c:v>4.920219056822582E-2</c:v>
                  </c:pt>
                  <c:pt idx="8">
                    <c:v>5.1564413367690409E-2</c:v>
                  </c:pt>
                  <c:pt idx="9">
                    <c:v>5.235987755982989E-2</c:v>
                  </c:pt>
                  <c:pt idx="10">
                    <c:v>5.1564413367690409E-2</c:v>
                  </c:pt>
                  <c:pt idx="11">
                    <c:v>4.920219056822582E-2</c:v>
                  </c:pt>
                  <c:pt idx="12">
                    <c:v>4.5344984105855447E-2</c:v>
                  </c:pt>
                </c:numCache>
              </c:numRef>
            </c:plus>
            <c:minus>
              <c:numRef>
                <c:f>Лист1!$J$3:$J$15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9.0921973211280597E-3</c:v>
                  </c:pt>
                  <c:pt idx="2">
                    <c:v>1.7908132827527484E-2</c:v>
                  </c:pt>
                  <c:pt idx="3">
                    <c:v>2.6179938779914938E-2</c:v>
                  </c:pt>
                  <c:pt idx="4">
                    <c:v>3.3656280540162918E-2</c:v>
                  </c:pt>
                  <c:pt idx="5">
                    <c:v>4.0109993247097755E-2</c:v>
                  </c:pt>
                  <c:pt idx="6">
                    <c:v>4.534498410585544E-2</c:v>
                  </c:pt>
                  <c:pt idx="7">
                    <c:v>4.920219056822582E-2</c:v>
                  </c:pt>
                  <c:pt idx="8">
                    <c:v>5.1564413367690409E-2</c:v>
                  </c:pt>
                  <c:pt idx="9">
                    <c:v>5.235987755982989E-2</c:v>
                  </c:pt>
                  <c:pt idx="10">
                    <c:v>5.1564413367690409E-2</c:v>
                  </c:pt>
                  <c:pt idx="11">
                    <c:v>4.920219056822582E-2</c:v>
                  </c:pt>
                  <c:pt idx="12">
                    <c:v>4.5344984105855447E-2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Лист1!$H$3:$H$15</c:f>
                <c:numCache>
                  <c:formatCode>General</c:formatCode>
                  <c:ptCount val="13"/>
                  <c:pt idx="0">
                    <c:v>5.2576235541535223E-5</c:v>
                  </c:pt>
                  <c:pt idx="1">
                    <c:v>5.47645125958379E-5</c:v>
                  </c:pt>
                  <c:pt idx="2">
                    <c:v>5.9523809523809524E-5</c:v>
                  </c:pt>
                  <c:pt idx="3">
                    <c:v>6.7750677506775068E-5</c:v>
                  </c:pt>
                  <c:pt idx="4">
                    <c:v>7.518796992481204E-5</c:v>
                  </c:pt>
                  <c:pt idx="5">
                    <c:v>8.1699346405228766E-5</c:v>
                  </c:pt>
                  <c:pt idx="6">
                    <c:v>9.4161958568738242E-5</c:v>
                  </c:pt>
                  <c:pt idx="7">
                    <c:v>1.0989010989010989E-4</c:v>
                  </c:pt>
                  <c:pt idx="8">
                    <c:v>1.2135922330097088E-4</c:v>
                  </c:pt>
                  <c:pt idx="9">
                    <c:v>1.3477088948787061E-4</c:v>
                  </c:pt>
                  <c:pt idx="10">
                    <c:v>1.5060240963855423E-4</c:v>
                  </c:pt>
                  <c:pt idx="11">
                    <c:v>1.5822784810126583E-4</c:v>
                  </c:pt>
                  <c:pt idx="12">
                    <c:v>1.6339869281045753E-4</c:v>
                  </c:pt>
                </c:numCache>
              </c:numRef>
            </c:plus>
            <c:minus>
              <c:numRef>
                <c:f>Лист1!$H$3:$H$15</c:f>
                <c:numCache>
                  <c:formatCode>General</c:formatCode>
                  <c:ptCount val="13"/>
                  <c:pt idx="0">
                    <c:v>5.2576235541535223E-5</c:v>
                  </c:pt>
                  <c:pt idx="1">
                    <c:v>5.47645125958379E-5</c:v>
                  </c:pt>
                  <c:pt idx="2">
                    <c:v>5.9523809523809524E-5</c:v>
                  </c:pt>
                  <c:pt idx="3">
                    <c:v>6.7750677506775068E-5</c:v>
                  </c:pt>
                  <c:pt idx="4">
                    <c:v>7.518796992481204E-5</c:v>
                  </c:pt>
                  <c:pt idx="5">
                    <c:v>8.1699346405228766E-5</c:v>
                  </c:pt>
                  <c:pt idx="6">
                    <c:v>9.4161958568738242E-5</c:v>
                  </c:pt>
                  <c:pt idx="7">
                    <c:v>1.0989010989010989E-4</c:v>
                  </c:pt>
                  <c:pt idx="8">
                    <c:v>1.2135922330097088E-4</c:v>
                  </c:pt>
                  <c:pt idx="9">
                    <c:v>1.3477088948787061E-4</c:v>
                  </c:pt>
                  <c:pt idx="10">
                    <c:v>1.5060240963855423E-4</c:v>
                  </c:pt>
                  <c:pt idx="11">
                    <c:v>1.5822784810126583E-4</c:v>
                  </c:pt>
                  <c:pt idx="12">
                    <c:v>1.6339869281045753E-4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Лист1!$I$3:$I$15</c:f>
              <c:numCache>
                <c:formatCode>0.000</c:formatCode>
                <c:ptCount val="13"/>
                <c:pt idx="0">
                  <c:v>0</c:v>
                </c:pt>
                <c:pt idx="1">
                  <c:v>1.519224698779198E-2</c:v>
                </c:pt>
                <c:pt idx="2">
                  <c:v>6.0307379214091572E-2</c:v>
                </c:pt>
                <c:pt idx="3">
                  <c:v>0.13397459621556129</c:v>
                </c:pt>
                <c:pt idx="4">
                  <c:v>0.23395555688102199</c:v>
                </c:pt>
                <c:pt idx="5">
                  <c:v>0.35721239031346064</c:v>
                </c:pt>
                <c:pt idx="6">
                  <c:v>0.49999999999999989</c:v>
                </c:pt>
                <c:pt idx="7">
                  <c:v>0.65797985667433112</c:v>
                </c:pt>
                <c:pt idx="8">
                  <c:v>0.82635182233306959</c:v>
                </c:pt>
                <c:pt idx="9">
                  <c:v>0.99999999999999989</c:v>
                </c:pt>
                <c:pt idx="10">
                  <c:v>1.1736481776669303</c:v>
                </c:pt>
                <c:pt idx="11">
                  <c:v>1.3420201433256687</c:v>
                </c:pt>
                <c:pt idx="12">
                  <c:v>1.4999999999999998</c:v>
                </c:pt>
              </c:numCache>
            </c:numRef>
          </c:xVal>
          <c:yVal>
            <c:numRef>
              <c:f>Лист1!$G$3:$G$15</c:f>
              <c:numCache>
                <c:formatCode>General</c:formatCode>
                <c:ptCount val="13"/>
                <c:pt idx="0">
                  <c:v>1.0515247108307045E-3</c:v>
                </c:pt>
                <c:pt idx="1">
                  <c:v>1.0952902519167579E-3</c:v>
                </c:pt>
                <c:pt idx="2">
                  <c:v>1.1904761904761906E-3</c:v>
                </c:pt>
                <c:pt idx="3">
                  <c:v>1.3550135501355014E-3</c:v>
                </c:pt>
                <c:pt idx="4">
                  <c:v>1.5037593984962407E-3</c:v>
                </c:pt>
                <c:pt idx="5">
                  <c:v>1.6339869281045752E-3</c:v>
                </c:pt>
                <c:pt idx="6">
                  <c:v>1.8832391713747645E-3</c:v>
                </c:pt>
                <c:pt idx="7">
                  <c:v>2.1978021978021978E-3</c:v>
                </c:pt>
                <c:pt idx="8">
                  <c:v>2.4271844660194173E-3</c:v>
                </c:pt>
                <c:pt idx="9">
                  <c:v>2.6954177897574125E-3</c:v>
                </c:pt>
                <c:pt idx="10">
                  <c:v>3.0120481927710845E-3</c:v>
                </c:pt>
                <c:pt idx="11">
                  <c:v>3.1645569620253164E-3</c:v>
                </c:pt>
                <c:pt idx="12">
                  <c:v>3.2679738562091504E-3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E-F340-B43C-9BB1B9302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825231"/>
        <c:axId val="966013551"/>
      </c:scatterChart>
      <c:valAx>
        <c:axId val="9538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</a:t>
                </a:r>
                <a:r>
                  <a:rPr lang="en-US" baseline="0"/>
                  <a:t> - cos(𝜽)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013551"/>
        <c:crosses val="autoZero"/>
        <c:crossBetween val="midCat"/>
      </c:valAx>
      <c:valAx>
        <c:axId val="9660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382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6</xdr:row>
      <xdr:rowOff>50800</xdr:rowOff>
    </xdr:from>
    <xdr:to>
      <xdr:col>18</xdr:col>
      <xdr:colOff>774700</xdr:colOff>
      <xdr:row>28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0279B31-DCA5-3BA0-6BF5-D75D3C254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3D33-A56F-2A4B-AD0B-FF27CDBC7FAA}">
  <dimension ref="B1:J15"/>
  <sheetViews>
    <sheetView tabSelected="1" topLeftCell="G1" zoomScale="111" workbookViewId="0">
      <selection activeCell="W10" sqref="W10"/>
    </sheetView>
  </sheetViews>
  <sheetFormatPr baseColWidth="10" defaultRowHeight="16" x14ac:dyDescent="0.2"/>
  <cols>
    <col min="2" max="2" width="7.5" customWidth="1"/>
    <col min="3" max="3" width="6.83203125" customWidth="1"/>
    <col min="4" max="5" width="7.1640625" customWidth="1"/>
    <col min="7" max="9" width="12.1640625" bestFit="1" customWidth="1"/>
    <col min="10" max="10" width="11.33203125" bestFit="1" customWidth="1"/>
  </cols>
  <sheetData>
    <row r="1" spans="2:10" ht="17" thickBot="1" x14ac:dyDescent="0.25"/>
    <row r="2" spans="2:10" ht="17" thickBot="1" x14ac:dyDescent="0.25">
      <c r="B2" s="2" t="s">
        <v>2</v>
      </c>
      <c r="C2" s="3" t="s">
        <v>3</v>
      </c>
      <c r="D2" s="3" t="s">
        <v>0</v>
      </c>
      <c r="E2" s="1" t="s">
        <v>1</v>
      </c>
      <c r="G2" s="4" t="s">
        <v>4</v>
      </c>
      <c r="H2" s="3" t="s">
        <v>5</v>
      </c>
      <c r="I2" s="5" t="s">
        <v>6</v>
      </c>
      <c r="J2" s="1" t="s">
        <v>7</v>
      </c>
    </row>
    <row r="3" spans="2:10" x14ac:dyDescent="0.2">
      <c r="B3" s="6">
        <v>0</v>
      </c>
      <c r="C3" s="8">
        <v>1</v>
      </c>
      <c r="D3" s="8">
        <v>951</v>
      </c>
      <c r="E3" s="9">
        <f xml:space="preserve"> 0.01 * D3</f>
        <v>9.51</v>
      </c>
      <c r="G3" s="12">
        <f xml:space="preserve"> 1 / D3</f>
        <v>1.0515247108307045E-3</v>
      </c>
      <c r="H3" s="14">
        <f xml:space="preserve"> E3 / (D3 * D3) * 5</f>
        <v>5.2576235541535223E-5</v>
      </c>
      <c r="I3" s="16">
        <f xml:space="preserve"> 1 - COS(B3 * PI() / 180)</f>
        <v>0</v>
      </c>
      <c r="J3" s="18">
        <f xml:space="preserve"> SIN(PI() * B3 / 180) * PI() * C3 / 180 * 3</f>
        <v>0</v>
      </c>
    </row>
    <row r="4" spans="2:10" x14ac:dyDescent="0.2">
      <c r="B4" s="6">
        <v>10</v>
      </c>
      <c r="C4" s="8">
        <v>1</v>
      </c>
      <c r="D4" s="8">
        <v>913</v>
      </c>
      <c r="E4" s="9">
        <f t="shared" ref="E4:E15" si="0" xml:space="preserve"> 0.01 * D4</f>
        <v>9.1300000000000008</v>
      </c>
      <c r="G4" s="12">
        <f t="shared" ref="G4:G15" si="1" xml:space="preserve"> 1 / D4</f>
        <v>1.0952902519167579E-3</v>
      </c>
      <c r="H4" s="14">
        <f t="shared" ref="H4:H15" si="2" xml:space="preserve"> E4 / (D4 * D4) * 5</f>
        <v>5.47645125958379E-5</v>
      </c>
      <c r="I4" s="16">
        <f t="shared" ref="I4:I15" si="3" xml:space="preserve"> 1 - COS(B4 * PI() / 180)</f>
        <v>1.519224698779198E-2</v>
      </c>
      <c r="J4" s="18">
        <f t="shared" ref="J4:J15" si="4" xml:space="preserve"> SIN(PI() * B4 / 180) * PI() * C4 / 180 * 3</f>
        <v>9.0921973211280597E-3</v>
      </c>
    </row>
    <row r="5" spans="2:10" x14ac:dyDescent="0.2">
      <c r="B5" s="6">
        <v>20</v>
      </c>
      <c r="C5" s="8">
        <v>1</v>
      </c>
      <c r="D5" s="8">
        <v>840</v>
      </c>
      <c r="E5" s="9">
        <f t="shared" si="0"/>
        <v>8.4</v>
      </c>
      <c r="G5" s="12">
        <f t="shared" si="1"/>
        <v>1.1904761904761906E-3</v>
      </c>
      <c r="H5" s="14">
        <f t="shared" si="2"/>
        <v>5.9523809523809524E-5</v>
      </c>
      <c r="I5" s="16">
        <f t="shared" si="3"/>
        <v>6.0307379214091572E-2</v>
      </c>
      <c r="J5" s="18">
        <f t="shared" si="4"/>
        <v>1.7908132827527484E-2</v>
      </c>
    </row>
    <row r="6" spans="2:10" x14ac:dyDescent="0.2">
      <c r="B6" s="6">
        <v>30</v>
      </c>
      <c r="C6" s="8">
        <v>1</v>
      </c>
      <c r="D6" s="8">
        <v>738</v>
      </c>
      <c r="E6" s="9">
        <f t="shared" si="0"/>
        <v>7.38</v>
      </c>
      <c r="G6" s="12">
        <f t="shared" si="1"/>
        <v>1.3550135501355014E-3</v>
      </c>
      <c r="H6" s="14">
        <f t="shared" si="2"/>
        <v>6.7750677506775068E-5</v>
      </c>
      <c r="I6" s="16">
        <f t="shared" si="3"/>
        <v>0.13397459621556129</v>
      </c>
      <c r="J6" s="18">
        <f t="shared" si="4"/>
        <v>2.6179938779914938E-2</v>
      </c>
    </row>
    <row r="7" spans="2:10" x14ac:dyDescent="0.2">
      <c r="B7" s="6">
        <v>40</v>
      </c>
      <c r="C7" s="8">
        <v>1</v>
      </c>
      <c r="D7" s="8">
        <v>665</v>
      </c>
      <c r="E7" s="9">
        <f t="shared" si="0"/>
        <v>6.65</v>
      </c>
      <c r="G7" s="12">
        <f t="shared" si="1"/>
        <v>1.5037593984962407E-3</v>
      </c>
      <c r="H7" s="14">
        <f t="shared" si="2"/>
        <v>7.518796992481204E-5</v>
      </c>
      <c r="I7" s="16">
        <f t="shared" si="3"/>
        <v>0.23395555688102199</v>
      </c>
      <c r="J7" s="18">
        <f t="shared" si="4"/>
        <v>3.3656280540162918E-2</v>
      </c>
    </row>
    <row r="8" spans="2:10" x14ac:dyDescent="0.2">
      <c r="B8" s="6">
        <v>50</v>
      </c>
      <c r="C8" s="8">
        <v>1</v>
      </c>
      <c r="D8" s="8">
        <v>612</v>
      </c>
      <c r="E8" s="9">
        <f t="shared" si="0"/>
        <v>6.12</v>
      </c>
      <c r="G8" s="12">
        <f t="shared" si="1"/>
        <v>1.6339869281045752E-3</v>
      </c>
      <c r="H8" s="14">
        <f t="shared" si="2"/>
        <v>8.1699346405228766E-5</v>
      </c>
      <c r="I8" s="16">
        <f t="shared" si="3"/>
        <v>0.35721239031346064</v>
      </c>
      <c r="J8" s="18">
        <f t="shared" si="4"/>
        <v>4.0109993247097755E-2</v>
      </c>
    </row>
    <row r="9" spans="2:10" x14ac:dyDescent="0.2">
      <c r="B9" s="6">
        <v>60</v>
      </c>
      <c r="C9" s="8">
        <v>1</v>
      </c>
      <c r="D9" s="8">
        <v>531</v>
      </c>
      <c r="E9" s="9">
        <f t="shared" si="0"/>
        <v>5.3100000000000005</v>
      </c>
      <c r="G9" s="12">
        <f t="shared" si="1"/>
        <v>1.8832391713747645E-3</v>
      </c>
      <c r="H9" s="14">
        <f t="shared" si="2"/>
        <v>9.4161958568738242E-5</v>
      </c>
      <c r="I9" s="16">
        <f t="shared" si="3"/>
        <v>0.49999999999999989</v>
      </c>
      <c r="J9" s="18">
        <f t="shared" si="4"/>
        <v>4.534498410585544E-2</v>
      </c>
    </row>
    <row r="10" spans="2:10" x14ac:dyDescent="0.2">
      <c r="B10" s="6">
        <v>70</v>
      </c>
      <c r="C10" s="8">
        <v>1</v>
      </c>
      <c r="D10" s="8">
        <v>455</v>
      </c>
      <c r="E10" s="9">
        <f t="shared" si="0"/>
        <v>4.55</v>
      </c>
      <c r="G10" s="12">
        <f t="shared" si="1"/>
        <v>2.1978021978021978E-3</v>
      </c>
      <c r="H10" s="14">
        <f t="shared" si="2"/>
        <v>1.0989010989010989E-4</v>
      </c>
      <c r="I10" s="16">
        <f t="shared" si="3"/>
        <v>0.65797985667433112</v>
      </c>
      <c r="J10" s="18">
        <f t="shared" si="4"/>
        <v>4.920219056822582E-2</v>
      </c>
    </row>
    <row r="11" spans="2:10" x14ac:dyDescent="0.2">
      <c r="B11" s="6">
        <v>80</v>
      </c>
      <c r="C11" s="8">
        <v>1</v>
      </c>
      <c r="D11" s="8">
        <v>412</v>
      </c>
      <c r="E11" s="9">
        <f t="shared" si="0"/>
        <v>4.12</v>
      </c>
      <c r="G11" s="12">
        <f t="shared" si="1"/>
        <v>2.4271844660194173E-3</v>
      </c>
      <c r="H11" s="14">
        <f t="shared" si="2"/>
        <v>1.2135922330097088E-4</v>
      </c>
      <c r="I11" s="16">
        <f t="shared" si="3"/>
        <v>0.82635182233306959</v>
      </c>
      <c r="J11" s="18">
        <f t="shared" si="4"/>
        <v>5.1564413367690409E-2</v>
      </c>
    </row>
    <row r="12" spans="2:10" x14ac:dyDescent="0.2">
      <c r="B12" s="6">
        <v>90</v>
      </c>
      <c r="C12" s="8">
        <v>1</v>
      </c>
      <c r="D12" s="8">
        <v>371</v>
      </c>
      <c r="E12" s="9">
        <f t="shared" si="0"/>
        <v>3.71</v>
      </c>
      <c r="G12" s="12">
        <f t="shared" si="1"/>
        <v>2.6954177897574125E-3</v>
      </c>
      <c r="H12" s="14">
        <f t="shared" si="2"/>
        <v>1.3477088948787061E-4</v>
      </c>
      <c r="I12" s="16">
        <f t="shared" si="3"/>
        <v>0.99999999999999989</v>
      </c>
      <c r="J12" s="18">
        <f t="shared" si="4"/>
        <v>5.235987755982989E-2</v>
      </c>
    </row>
    <row r="13" spans="2:10" x14ac:dyDescent="0.2">
      <c r="B13" s="6">
        <v>100</v>
      </c>
      <c r="C13" s="8">
        <v>1</v>
      </c>
      <c r="D13" s="8">
        <v>332</v>
      </c>
      <c r="E13" s="9">
        <f t="shared" si="0"/>
        <v>3.3200000000000003</v>
      </c>
      <c r="G13" s="12">
        <f t="shared" si="1"/>
        <v>3.0120481927710845E-3</v>
      </c>
      <c r="H13" s="14">
        <f t="shared" si="2"/>
        <v>1.5060240963855423E-4</v>
      </c>
      <c r="I13" s="16">
        <f t="shared" si="3"/>
        <v>1.1736481776669303</v>
      </c>
      <c r="J13" s="18">
        <f t="shared" si="4"/>
        <v>5.1564413367690409E-2</v>
      </c>
    </row>
    <row r="14" spans="2:10" x14ac:dyDescent="0.2">
      <c r="B14" s="6">
        <v>110</v>
      </c>
      <c r="C14" s="8">
        <v>1</v>
      </c>
      <c r="D14" s="8">
        <v>316</v>
      </c>
      <c r="E14" s="9">
        <f t="shared" si="0"/>
        <v>3.16</v>
      </c>
      <c r="G14" s="12">
        <f t="shared" si="1"/>
        <v>3.1645569620253164E-3</v>
      </c>
      <c r="H14" s="14">
        <f t="shared" si="2"/>
        <v>1.5822784810126583E-4</v>
      </c>
      <c r="I14" s="16">
        <f t="shared" si="3"/>
        <v>1.3420201433256687</v>
      </c>
      <c r="J14" s="18">
        <f t="shared" si="4"/>
        <v>4.920219056822582E-2</v>
      </c>
    </row>
    <row r="15" spans="2:10" ht="17" thickBot="1" x14ac:dyDescent="0.25">
      <c r="B15" s="7">
        <v>120</v>
      </c>
      <c r="C15" s="10">
        <v>1</v>
      </c>
      <c r="D15" s="10">
        <v>306</v>
      </c>
      <c r="E15" s="11">
        <f t="shared" si="0"/>
        <v>3.06</v>
      </c>
      <c r="G15" s="13">
        <f t="shared" si="1"/>
        <v>3.2679738562091504E-3</v>
      </c>
      <c r="H15" s="15">
        <f t="shared" si="2"/>
        <v>1.6339869281045753E-4</v>
      </c>
      <c r="I15" s="17">
        <f t="shared" si="3"/>
        <v>1.4999999999999998</v>
      </c>
      <c r="J15" s="19">
        <f t="shared" si="4"/>
        <v>4.5344984105855447E-2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2022-10-09T11:00:06Z</dcterms:created>
  <dcterms:modified xsi:type="dcterms:W3CDTF">2022-10-09T11:56:39Z</dcterms:modified>
</cp:coreProperties>
</file>