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ythim\Desktop\"/>
    </mc:Choice>
  </mc:AlternateContent>
  <xr:revisionPtr revIDLastSave="0" documentId="13_ncr:1_{0457CB3C-8866-401F-BCE9-11CE25082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  <sheet name="re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" l="1" a="1"/>
  <c r="P2" i="2" s="1"/>
  <c r="P28" i="2" s="1"/>
  <c r="O2" i="2" a="1"/>
  <c r="O2" i="2" s="1"/>
  <c r="O28" i="2" s="1"/>
  <c r="N2" i="2" a="1"/>
  <c r="N2" i="2" s="1"/>
  <c r="N28" i="2" s="1"/>
  <c r="M2" i="2" a="1"/>
  <c r="M2" i="2" s="1"/>
  <c r="M28" i="2" s="1"/>
  <c r="L2" i="2" a="1"/>
  <c r="L2" i="2" s="1"/>
  <c r="L28" i="2" s="1"/>
  <c r="K2" i="2" a="1"/>
  <c r="K2" i="2" s="1"/>
  <c r="K28" i="2" s="1"/>
  <c r="J2" i="2" a="1"/>
  <c r="J2" i="2" s="1"/>
  <c r="J28" i="2" s="1"/>
  <c r="I2" i="2" a="1"/>
  <c r="I2" i="2" s="1"/>
  <c r="I28" i="2" s="1"/>
  <c r="I31" i="2" s="1"/>
  <c r="H2" i="2" a="1"/>
  <c r="H2" i="2" s="1"/>
  <c r="H28" i="2" s="1"/>
  <c r="G2" i="2" a="1"/>
  <c r="G2" i="2" s="1"/>
  <c r="G28" i="2" s="1"/>
  <c r="I32" i="2" l="1"/>
  <c r="F4" i="3" s="1"/>
  <c r="I29" i="2"/>
  <c r="F5" i="3" s="1"/>
  <c r="F3" i="3"/>
  <c r="J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<sst xmlns="http://schemas.openxmlformats.org/spreadsheetml/2006/main" count="52" uniqueCount="18">
  <si>
    <t>Coffee</t>
  </si>
  <si>
    <t>Shopping</t>
  </si>
  <si>
    <t>Parking</t>
  </si>
  <si>
    <t>Takeaway</t>
  </si>
  <si>
    <t>Fuel</t>
  </si>
  <si>
    <t>Category</t>
  </si>
  <si>
    <t>Transport</t>
  </si>
  <si>
    <t>Clothes</t>
  </si>
  <si>
    <t>Vape</t>
  </si>
  <si>
    <t>Gym</t>
  </si>
  <si>
    <t>Road tax</t>
  </si>
  <si>
    <t>Total</t>
  </si>
  <si>
    <t>Essentials</t>
  </si>
  <si>
    <t>you could have saved</t>
  </si>
  <si>
    <t>Calculation dates</t>
  </si>
  <si>
    <t>TO:</t>
  </si>
  <si>
    <t>From:</t>
  </si>
  <si>
    <t>Cost(£)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</si>
</sst>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1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7" borderId="2" applyNumberFormat="0" applyAlignment="0" applyProtection="0"/>
    <xf numFmtId="0" fontId="5" fillId="8" borderId="3" applyNumberFormat="0" applyFont="0" applyAlignment="0" applyProtection="0"/>
    <xf numFmtId="0" fontId="9" fillId="10" borderId="10" applyNumberFormat="0" applyAlignment="0" applyProtection="0"/>
  </cellStyleXfs>
  <cellXfs count="38">
    <xf numFmtId="0" fontId="0" fillId="0" borderId="0" xfId="0"/>
    <xf numFmtId="164" fontId="0" fillId="5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Protection="1">
      <protection locked="0"/>
    </xf>
    <xf numFmtId="164" fontId="0" fillId="5" borderId="1" xfId="0" applyNumberFormat="1" applyFill="1" applyBorder="1" applyProtection="1">
      <protection locked="0"/>
    </xf>
    <xf numFmtId="0" fontId="0" fillId="9" borderId="0" xfId="0" applyFill="1" applyProtection="1">
      <protection locked="0"/>
    </xf>
    <xf numFmtId="0" fontId="7" fillId="7" borderId="4" xfId="1" applyFont="1" applyBorder="1" applyAlignment="1" applyProtection="1">
      <alignment horizontal="left"/>
    </xf>
    <xf numFmtId="164" fontId="7" fillId="7" borderId="5" xfId="1" applyNumberFormat="1" applyFont="1" applyBorder="1" applyProtection="1"/>
    <xf numFmtId="0" fontId="8" fillId="8" borderId="6" xfId="2" applyFont="1" applyBorder="1" applyProtection="1"/>
    <xf numFmtId="164" fontId="8" fillId="8" borderId="7" xfId="2" applyNumberFormat="1" applyFont="1" applyBorder="1" applyProtection="1"/>
    <xf numFmtId="0" fontId="8" fillId="8" borderId="8" xfId="2" applyFont="1" applyBorder="1" applyProtection="1"/>
    <xf numFmtId="164" fontId="8" fillId="8" borderId="9" xfId="2" applyNumberFormat="1" applyFont="1" applyBorder="1" applyProtection="1"/>
    <xf numFmtId="164" fontId="0" fillId="5" borderId="12" xfId="0" applyNumberFormat="1" applyFill="1" applyBorder="1" applyAlignment="1" applyProtection="1">
      <alignment horizontal="center"/>
      <protection locked="0"/>
    </xf>
    <xf numFmtId="0" fontId="10" fillId="4" borderId="11" xfId="0" applyFont="1" applyFill="1" applyBorder="1" applyProtection="1">
      <protection locked="0"/>
    </xf>
    <xf numFmtId="164" fontId="0" fillId="5" borderId="14" xfId="0" applyNumberFormat="1" applyFill="1" applyBorder="1" applyAlignment="1" applyProtection="1">
      <alignment horizontal="center"/>
      <protection locked="0"/>
    </xf>
    <xf numFmtId="164" fontId="0" fillId="5" borderId="15" xfId="0" applyNumberFormat="1" applyFill="1" applyBorder="1" applyProtection="1">
      <protection locked="0"/>
    </xf>
    <xf numFmtId="0" fontId="2" fillId="3" borderId="0" xfId="0" applyFont="1" applyFill="1" applyProtection="1"/>
    <xf numFmtId="164" fontId="3" fillId="2" borderId="1" xfId="0" applyNumberFormat="1" applyFont="1" applyFill="1" applyBorder="1" applyAlignment="1" applyProtection="1">
      <alignment horizontal="center"/>
    </xf>
    <xf numFmtId="164" fontId="3" fillId="3" borderId="0" xfId="0" applyNumberFormat="1" applyFont="1" applyFill="1" applyAlignment="1" applyProtection="1">
      <alignment horizontal="center"/>
    </xf>
    <xf numFmtId="0" fontId="3" fillId="3" borderId="0" xfId="0" applyFont="1" applyFill="1" applyProtection="1"/>
    <xf numFmtId="0" fontId="1" fillId="3" borderId="0" xfId="0" applyFont="1" applyFill="1" applyProtection="1"/>
    <xf numFmtId="164" fontId="0" fillId="0" borderId="0" xfId="0" applyNumberFormat="1" applyAlignment="1" applyProtection="1">
      <alignment horizontal="center"/>
    </xf>
    <xf numFmtId="164" fontId="0" fillId="3" borderId="0" xfId="0" applyNumberFormat="1" applyFill="1" applyAlignment="1" applyProtection="1">
      <alignment horizontal="center"/>
    </xf>
    <xf numFmtId="0" fontId="0" fillId="3" borderId="0" xfId="0" applyFill="1" applyProtection="1"/>
    <xf numFmtId="0" fontId="4" fillId="6" borderId="0" xfId="0" applyFont="1" applyFill="1" applyProtection="1"/>
    <xf numFmtId="164" fontId="4" fillId="0" borderId="1" xfId="0" applyNumberFormat="1" applyFont="1" applyBorder="1" applyAlignment="1" applyProtection="1">
      <alignment horizontal="center"/>
    </xf>
    <xf numFmtId="164" fontId="1" fillId="3" borderId="0" xfId="0" applyNumberFormat="1" applyFont="1" applyFill="1" applyAlignment="1" applyProtection="1">
      <alignment horizontal="center"/>
    </xf>
    <xf numFmtId="164" fontId="1" fillId="3" borderId="0" xfId="0" applyNumberFormat="1" applyFont="1" applyFill="1" applyProtection="1"/>
    <xf numFmtId="0" fontId="9" fillId="10" borderId="10" xfId="3" applyAlignment="1" applyProtection="1">
      <alignment horizontal="center"/>
    </xf>
    <xf numFmtId="0" fontId="9" fillId="10" borderId="16" xfId="3" applyBorder="1" applyAlignment="1" applyProtection="1">
      <alignment horizontal="center"/>
    </xf>
    <xf numFmtId="164" fontId="4" fillId="4" borderId="17" xfId="0" applyNumberFormat="1" applyFont="1" applyFill="1" applyBorder="1" applyAlignment="1" applyProtection="1">
      <alignment horizontal="center"/>
    </xf>
    <xf numFmtId="164" fontId="4" fillId="4" borderId="18" xfId="0" applyNumberFormat="1" applyFont="1" applyFill="1" applyBorder="1" applyAlignment="1" applyProtection="1">
      <alignment horizontal="center"/>
    </xf>
    <xf numFmtId="164" fontId="0" fillId="3" borderId="0" xfId="0" applyNumberFormat="1" applyFill="1" applyProtection="1"/>
    <xf numFmtId="0" fontId="6" fillId="7" borderId="2" xfId="1" applyAlignment="1" applyProtection="1">
      <alignment horizontal="center"/>
    </xf>
    <xf numFmtId="0" fontId="6" fillId="7" borderId="13" xfId="1" applyBorder="1" applyAlignment="1" applyProtection="1">
      <alignment horizontal="center"/>
    </xf>
    <xf numFmtId="0" fontId="6" fillId="7" borderId="2" xfId="1" applyProtection="1"/>
    <xf numFmtId="0" fontId="10" fillId="3" borderId="0" xfId="0" applyFont="1" applyFill="1" applyProtection="1"/>
    <xf numFmtId="164" fontId="3" fillId="2" borderId="11" xfId="0" applyNumberFormat="1" applyFont="1" applyFill="1" applyBorder="1" applyAlignment="1" applyProtection="1">
      <alignment horizontal="center"/>
    </xf>
    <xf numFmtId="164" fontId="3" fillId="2" borderId="11" xfId="0" applyNumberFormat="1" applyFont="1" applyFill="1" applyBorder="1" applyProtection="1"/>
  </cellXfs>
  <cellStyles count="4">
    <cellStyle name="Input" xfId="3" builtinId="20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9BA7-5E29-4494-AE1B-071514A23276}">
  <dimension ref="A1:T138"/>
  <sheetViews>
    <sheetView tabSelected="1" zoomScale="102" workbookViewId="0">
      <pane xSplit="19" ySplit="1" topLeftCell="T2" activePane="bottomRight" state="frozen"/>
      <selection pane="topRight" activeCell="U1" sqref="U1"/>
      <selection pane="bottomLeft" activeCell="A2" sqref="A2"/>
      <selection pane="bottomRight" activeCell="G5" sqref="G5"/>
    </sheetView>
  </sheetViews>
  <sheetFormatPr defaultRowHeight="14.4" x14ac:dyDescent="0.3"/>
  <cols>
    <col min="1" max="2" width="8.88671875" style="22"/>
    <col min="3" max="3" width="13.109375" style="22" customWidth="1"/>
    <col min="4" max="4" width="8.88671875" style="2" customWidth="1"/>
    <col min="5" max="5" width="12.109375" style="2" customWidth="1"/>
    <col min="6" max="6" width="8.88671875" style="22"/>
    <col min="7" max="7" width="11.44140625" style="21" customWidth="1"/>
    <col min="8" max="8" width="12.21875" style="31" customWidth="1"/>
    <col min="9" max="9" width="13.88671875" style="31" customWidth="1"/>
    <col min="10" max="10" width="8.88671875" style="31"/>
    <col min="11" max="11" width="10.44140625" style="21" customWidth="1"/>
    <col min="12" max="12" width="13" style="21" customWidth="1"/>
    <col min="13" max="13" width="12.21875" style="21" customWidth="1"/>
    <col min="14" max="14" width="13.5546875" style="21" customWidth="1"/>
    <col min="15" max="15" width="11.33203125" style="21" customWidth="1"/>
    <col min="16" max="16" width="10.109375" style="21" customWidth="1"/>
    <col min="17" max="20" width="8.88671875" style="21"/>
    <col min="21" max="16384" width="8.88671875" style="22"/>
  </cols>
  <sheetData>
    <row r="1" spans="1:20" s="18" customFormat="1" ht="18.600000000000001" thickBot="1" x14ac:dyDescent="0.4">
      <c r="A1" s="15" t="s">
        <v>0</v>
      </c>
      <c r="B1" s="32" t="s">
        <v>14</v>
      </c>
      <c r="C1" s="33"/>
      <c r="D1" s="36" t="s">
        <v>17</v>
      </c>
      <c r="E1" s="37" t="s">
        <v>5</v>
      </c>
      <c r="F1" s="15"/>
      <c r="G1" s="16" t="s">
        <v>0</v>
      </c>
      <c r="H1" s="16" t="s">
        <v>7</v>
      </c>
      <c r="I1" s="16" t="s">
        <v>4</v>
      </c>
      <c r="J1" s="16" t="s">
        <v>9</v>
      </c>
      <c r="K1" s="16" t="s">
        <v>2</v>
      </c>
      <c r="L1" s="16" t="s">
        <v>10</v>
      </c>
      <c r="M1" s="16" t="s">
        <v>1</v>
      </c>
      <c r="N1" s="16" t="s">
        <v>3</v>
      </c>
      <c r="O1" s="16" t="s">
        <v>6</v>
      </c>
      <c r="P1" s="16" t="s">
        <v>8</v>
      </c>
      <c r="Q1" s="17"/>
      <c r="R1" s="17"/>
      <c r="S1" s="17"/>
      <c r="T1" s="17"/>
    </row>
    <row r="2" spans="1:20" ht="15" thickBot="1" x14ac:dyDescent="0.35">
      <c r="A2" s="19" t="s">
        <v>7</v>
      </c>
      <c r="B2" s="34" t="s">
        <v>16</v>
      </c>
      <c r="C2" s="12"/>
      <c r="D2" s="13">
        <v>7.68</v>
      </c>
      <c r="E2" s="14" t="s">
        <v>3</v>
      </c>
      <c r="F2" s="19"/>
      <c r="G2" s="20" cm="1">
        <f t="array" ref="G2:G6">_xlfn._xlws.FILTER(D:D,E:E=A1,"")</f>
        <v>4.1500000000000004</v>
      </c>
      <c r="H2" s="20" cm="1">
        <f t="array" ref="H2">_xlfn._xlws.FILTER(D:D,E:E=A2,"")</f>
        <v>26.24</v>
      </c>
      <c r="I2" s="20" cm="1">
        <f t="array" ref="I2">_xlfn._xlws.FILTER(D:D,E:E=A3,"")</f>
        <v>54.24</v>
      </c>
      <c r="J2" s="20" cm="1">
        <f t="array" ref="J2">_xlfn._xlws.FILTER(D:D,E:E=A4,"")</f>
        <v>32</v>
      </c>
      <c r="K2" s="20" cm="1">
        <f t="array" ref="K2">_xlfn._xlws.FILTER(D:D,E:E=A5,"")</f>
        <v>4.0999999999999996</v>
      </c>
      <c r="L2" s="20" cm="1">
        <f t="array" ref="L2">_xlfn._xlws.FILTER(D:D,E:E=A6,"")</f>
        <v>13.12</v>
      </c>
      <c r="M2" s="20" cm="1">
        <f t="array" ref="M2:M6">_xlfn._xlws.FILTER(D:D,E:E=A7,"")</f>
        <v>27.38</v>
      </c>
      <c r="N2" s="20" cm="1">
        <f t="array" ref="N2:N5">_xlfn._xlws.FILTER(D:D,E:E=A8,"")</f>
        <v>7.68</v>
      </c>
      <c r="O2" s="20" cm="1">
        <f t="array" ref="O2:O3">_xlfn._xlws.FILTER(D:D,E:E=A9,"")</f>
        <v>45</v>
      </c>
      <c r="P2" s="20" cm="1">
        <f t="array" ref="P2">_xlfn._xlws.FILTER(D:D,E:E=A10,"")</f>
        <v>3.99</v>
      </c>
    </row>
    <row r="3" spans="1:20" ht="15" thickBot="1" x14ac:dyDescent="0.35">
      <c r="A3" s="19" t="s">
        <v>4</v>
      </c>
      <c r="B3" s="34" t="s">
        <v>15</v>
      </c>
      <c r="C3" s="12"/>
      <c r="D3" s="11">
        <v>4.1500000000000004</v>
      </c>
      <c r="E3" s="3" t="s">
        <v>0</v>
      </c>
      <c r="F3" s="19"/>
      <c r="G3" s="20">
        <v>1.75</v>
      </c>
      <c r="H3" s="20"/>
      <c r="I3" s="20"/>
      <c r="J3" s="20"/>
      <c r="K3" s="20"/>
      <c r="L3" s="20"/>
      <c r="M3" s="20">
        <v>7.5</v>
      </c>
      <c r="N3" s="20">
        <v>1.39</v>
      </c>
      <c r="O3" s="20">
        <v>3.5</v>
      </c>
      <c r="P3" s="20"/>
    </row>
    <row r="4" spans="1:20" x14ac:dyDescent="0.3">
      <c r="A4" s="19" t="s">
        <v>9</v>
      </c>
      <c r="B4" s="35"/>
      <c r="C4" s="35"/>
      <c r="D4" s="1">
        <v>27.38</v>
      </c>
      <c r="E4" s="3" t="s">
        <v>1</v>
      </c>
      <c r="F4" s="19"/>
      <c r="G4" s="20">
        <v>3.1</v>
      </c>
      <c r="H4" s="20"/>
      <c r="I4" s="20"/>
      <c r="J4" s="20"/>
      <c r="K4" s="20"/>
      <c r="L4" s="20"/>
      <c r="M4" s="20">
        <v>0.75</v>
      </c>
      <c r="N4" s="20">
        <v>1.99</v>
      </c>
      <c r="O4" s="20"/>
      <c r="P4" s="20"/>
    </row>
    <row r="5" spans="1:20" x14ac:dyDescent="0.3">
      <c r="A5" s="19" t="s">
        <v>2</v>
      </c>
      <c r="B5" s="35"/>
      <c r="C5" s="35"/>
      <c r="D5" s="1">
        <v>1.39</v>
      </c>
      <c r="E5" s="3" t="s">
        <v>3</v>
      </c>
      <c r="F5" s="19"/>
      <c r="G5" s="20">
        <v>2.5</v>
      </c>
      <c r="H5" s="20"/>
      <c r="I5" s="20"/>
      <c r="J5" s="20"/>
      <c r="K5" s="20"/>
      <c r="L5" s="20"/>
      <c r="M5" s="20">
        <v>77</v>
      </c>
      <c r="N5" s="20">
        <v>16.41</v>
      </c>
      <c r="O5" s="20"/>
      <c r="P5" s="20"/>
    </row>
    <row r="6" spans="1:20" x14ac:dyDescent="0.3">
      <c r="A6" s="19" t="s">
        <v>10</v>
      </c>
      <c r="B6" s="35"/>
      <c r="C6" s="35"/>
      <c r="D6" s="1">
        <v>4.0999999999999996</v>
      </c>
      <c r="E6" s="3" t="s">
        <v>2</v>
      </c>
      <c r="F6" s="19"/>
      <c r="G6" s="20">
        <v>2.8</v>
      </c>
      <c r="H6" s="20"/>
      <c r="I6" s="20"/>
      <c r="J6" s="20"/>
      <c r="K6" s="20"/>
      <c r="L6" s="20"/>
      <c r="M6" s="20">
        <v>16.07</v>
      </c>
      <c r="N6" s="20"/>
      <c r="O6" s="20"/>
      <c r="P6" s="20"/>
    </row>
    <row r="7" spans="1:20" x14ac:dyDescent="0.3">
      <c r="A7" s="19" t="s">
        <v>1</v>
      </c>
      <c r="B7" s="35"/>
      <c r="C7" s="35"/>
      <c r="D7" s="1">
        <v>45</v>
      </c>
      <c r="E7" s="3" t="s">
        <v>6</v>
      </c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20" x14ac:dyDescent="0.3">
      <c r="A8" s="19" t="s">
        <v>3</v>
      </c>
      <c r="B8" s="35"/>
      <c r="C8" s="35"/>
      <c r="D8" s="1">
        <v>1.99</v>
      </c>
      <c r="E8" s="3" t="s">
        <v>3</v>
      </c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20" x14ac:dyDescent="0.3">
      <c r="A9" s="19" t="s">
        <v>6</v>
      </c>
      <c r="B9" s="35"/>
      <c r="C9" s="35"/>
      <c r="D9" s="1">
        <v>16.41</v>
      </c>
      <c r="E9" s="3" t="s">
        <v>3</v>
      </c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20" x14ac:dyDescent="0.3">
      <c r="A10" s="19" t="s">
        <v>8</v>
      </c>
      <c r="B10" s="35"/>
      <c r="C10" s="35"/>
      <c r="D10" s="1">
        <v>26.24</v>
      </c>
      <c r="E10" s="3" t="s">
        <v>7</v>
      </c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20" x14ac:dyDescent="0.3">
      <c r="A11" s="35"/>
      <c r="B11" s="35"/>
      <c r="C11" s="35"/>
      <c r="D11" s="1">
        <v>7.5</v>
      </c>
      <c r="E11" s="3" t="s">
        <v>1</v>
      </c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20" x14ac:dyDescent="0.3">
      <c r="D12" s="1">
        <v>3.5</v>
      </c>
      <c r="E12" s="3" t="s">
        <v>6</v>
      </c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20" x14ac:dyDescent="0.3">
      <c r="D13" s="1">
        <v>1.75</v>
      </c>
      <c r="E13" s="3" t="s">
        <v>0</v>
      </c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20" x14ac:dyDescent="0.3">
      <c r="D14" s="1">
        <v>3.1</v>
      </c>
      <c r="E14" s="3" t="s">
        <v>0</v>
      </c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20" x14ac:dyDescent="0.3">
      <c r="D15" s="1">
        <v>2.5</v>
      </c>
      <c r="E15" s="3" t="s">
        <v>0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20" x14ac:dyDescent="0.3">
      <c r="D16" s="1">
        <v>0.75</v>
      </c>
      <c r="E16" s="3" t="s">
        <v>1</v>
      </c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4:16" x14ac:dyDescent="0.3">
      <c r="D17" s="1">
        <v>77</v>
      </c>
      <c r="E17" s="3" t="s">
        <v>1</v>
      </c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4:16" x14ac:dyDescent="0.3">
      <c r="D18" s="1">
        <v>32</v>
      </c>
      <c r="E18" s="3" t="s">
        <v>9</v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4:16" x14ac:dyDescent="0.3">
      <c r="D19" s="1">
        <v>13.12</v>
      </c>
      <c r="E19" s="3" t="s">
        <v>10</v>
      </c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4:16" x14ac:dyDescent="0.3">
      <c r="D20" s="1">
        <v>54.24</v>
      </c>
      <c r="E20" s="3" t="s">
        <v>4</v>
      </c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4:16" x14ac:dyDescent="0.3">
      <c r="D21" s="1">
        <v>2.8</v>
      </c>
      <c r="E21" s="3" t="s">
        <v>0</v>
      </c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4:16" x14ac:dyDescent="0.3">
      <c r="D22" s="1">
        <v>16.07</v>
      </c>
      <c r="E22" s="3" t="s">
        <v>1</v>
      </c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 spans="4:16" x14ac:dyDescent="0.3">
      <c r="D23" s="1">
        <v>3.99</v>
      </c>
      <c r="E23" s="3" t="s">
        <v>8</v>
      </c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4:16" x14ac:dyDescent="0.3">
      <c r="D24" s="3"/>
      <c r="E24" s="3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4:16" x14ac:dyDescent="0.3">
      <c r="D25" s="3"/>
      <c r="E25" s="3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4:16" x14ac:dyDescent="0.3">
      <c r="D26" s="3"/>
      <c r="E26" s="3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4:16" x14ac:dyDescent="0.3">
      <c r="D27" s="3"/>
      <c r="E27" s="3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4:16" ht="18" x14ac:dyDescent="0.35">
      <c r="D28" s="3"/>
      <c r="E28" s="3"/>
      <c r="F28" s="23" t="s">
        <v>11</v>
      </c>
      <c r="G28" s="24">
        <f>SUM(G2:G27)</f>
        <v>14.3</v>
      </c>
      <c r="H28" s="24">
        <f t="shared" ref="H28:P28" si="0">SUM(H2:H27)</f>
        <v>26.24</v>
      </c>
      <c r="I28" s="24">
        <f t="shared" si="0"/>
        <v>54.24</v>
      </c>
      <c r="J28" s="24">
        <f t="shared" si="0"/>
        <v>32</v>
      </c>
      <c r="K28" s="24">
        <f t="shared" si="0"/>
        <v>4.0999999999999996</v>
      </c>
      <c r="L28" s="24">
        <f t="shared" si="0"/>
        <v>13.12</v>
      </c>
      <c r="M28" s="24">
        <f t="shared" si="0"/>
        <v>128.69999999999999</v>
      </c>
      <c r="N28" s="24">
        <f t="shared" si="0"/>
        <v>27.47</v>
      </c>
      <c r="O28" s="24">
        <f t="shared" si="0"/>
        <v>48.5</v>
      </c>
      <c r="P28" s="24">
        <f t="shared" si="0"/>
        <v>3.99</v>
      </c>
    </row>
    <row r="29" spans="4:16" ht="15" thickBot="1" x14ac:dyDescent="0.35">
      <c r="D29" s="3"/>
      <c r="E29" s="3"/>
      <c r="F29" s="19"/>
      <c r="G29" s="25"/>
      <c r="H29" s="26"/>
      <c r="I29" s="26">
        <f>IF(I28&gt;120,I31,0)</f>
        <v>0</v>
      </c>
      <c r="J29" s="26"/>
      <c r="K29" s="25"/>
      <c r="L29" s="25"/>
      <c r="M29" s="25"/>
      <c r="N29" s="25"/>
      <c r="O29" s="25"/>
      <c r="P29" s="25"/>
    </row>
    <row r="30" spans="4:16" ht="18.600000000000001" thickBot="1" x14ac:dyDescent="0.4">
      <c r="D30" s="3"/>
      <c r="E30" s="3"/>
      <c r="F30" s="27" t="s">
        <v>11</v>
      </c>
      <c r="G30" s="27"/>
      <c r="H30" s="27"/>
      <c r="I30" s="28"/>
      <c r="J30" s="29">
        <f>SUM(G28:P28)</f>
        <v>352.65999999999997</v>
      </c>
      <c r="K30" s="30"/>
    </row>
    <row r="31" spans="4:16" x14ac:dyDescent="0.3">
      <c r="D31" s="3"/>
      <c r="E31" s="3"/>
      <c r="I31" s="26">
        <f>I28-120</f>
        <v>-65.759999999999991</v>
      </c>
    </row>
    <row r="32" spans="4:16" x14ac:dyDescent="0.3">
      <c r="D32" s="3"/>
      <c r="E32" s="3"/>
      <c r="I32" s="26">
        <f>IF(I28&gt;120,120,I28)</f>
        <v>54.24</v>
      </c>
    </row>
    <row r="33" spans="4:5" x14ac:dyDescent="0.3">
      <c r="D33" s="3"/>
      <c r="E33" s="3"/>
    </row>
    <row r="34" spans="4:5" x14ac:dyDescent="0.3">
      <c r="D34" s="3"/>
      <c r="E34" s="3"/>
    </row>
    <row r="35" spans="4:5" x14ac:dyDescent="0.3">
      <c r="D35" s="3"/>
      <c r="E35" s="3"/>
    </row>
    <row r="36" spans="4:5" x14ac:dyDescent="0.3">
      <c r="D36" s="3"/>
      <c r="E36" s="3"/>
    </row>
    <row r="37" spans="4:5" x14ac:dyDescent="0.3">
      <c r="D37" s="3"/>
      <c r="E37" s="3"/>
    </row>
    <row r="38" spans="4:5" x14ac:dyDescent="0.3">
      <c r="D38" s="3"/>
      <c r="E38" s="3"/>
    </row>
    <row r="39" spans="4:5" x14ac:dyDescent="0.3">
      <c r="D39" s="3"/>
      <c r="E39" s="3"/>
    </row>
    <row r="40" spans="4:5" x14ac:dyDescent="0.3">
      <c r="D40" s="3"/>
      <c r="E40" s="3"/>
    </row>
    <row r="41" spans="4:5" x14ac:dyDescent="0.3">
      <c r="D41" s="3"/>
      <c r="E41" s="3"/>
    </row>
    <row r="42" spans="4:5" x14ac:dyDescent="0.3">
      <c r="D42" s="3"/>
      <c r="E42" s="3"/>
    </row>
    <row r="43" spans="4:5" x14ac:dyDescent="0.3">
      <c r="D43" s="3"/>
      <c r="E43" s="3"/>
    </row>
    <row r="44" spans="4:5" x14ac:dyDescent="0.3">
      <c r="D44" s="3"/>
      <c r="E44" s="3"/>
    </row>
    <row r="45" spans="4:5" x14ac:dyDescent="0.3">
      <c r="D45" s="3"/>
      <c r="E45" s="3"/>
    </row>
    <row r="46" spans="4:5" x14ac:dyDescent="0.3">
      <c r="D46" s="3"/>
      <c r="E46" s="3"/>
    </row>
    <row r="47" spans="4:5" x14ac:dyDescent="0.3">
      <c r="D47" s="3"/>
      <c r="E47" s="3"/>
    </row>
    <row r="48" spans="4:5" x14ac:dyDescent="0.3">
      <c r="D48" s="3"/>
      <c r="E48" s="3"/>
    </row>
    <row r="49" spans="4:5" x14ac:dyDescent="0.3">
      <c r="D49" s="3"/>
      <c r="E49" s="3"/>
    </row>
    <row r="50" spans="4:5" x14ac:dyDescent="0.3">
      <c r="D50" s="3"/>
      <c r="E50" s="3"/>
    </row>
    <row r="51" spans="4:5" x14ac:dyDescent="0.3">
      <c r="D51" s="3"/>
      <c r="E51" s="3"/>
    </row>
    <row r="52" spans="4:5" x14ac:dyDescent="0.3">
      <c r="D52" s="3"/>
      <c r="E52" s="3"/>
    </row>
    <row r="53" spans="4:5" x14ac:dyDescent="0.3">
      <c r="D53" s="3"/>
      <c r="E53" s="3"/>
    </row>
    <row r="54" spans="4:5" x14ac:dyDescent="0.3">
      <c r="D54" s="3"/>
      <c r="E54" s="3"/>
    </row>
    <row r="55" spans="4:5" x14ac:dyDescent="0.3">
      <c r="D55" s="3"/>
      <c r="E55" s="3"/>
    </row>
    <row r="56" spans="4:5" x14ac:dyDescent="0.3">
      <c r="D56" s="3"/>
      <c r="E56" s="3"/>
    </row>
    <row r="57" spans="4:5" x14ac:dyDescent="0.3">
      <c r="D57" s="3"/>
      <c r="E57" s="3"/>
    </row>
    <row r="58" spans="4:5" x14ac:dyDescent="0.3">
      <c r="D58" s="3"/>
      <c r="E58" s="3"/>
    </row>
    <row r="59" spans="4:5" x14ac:dyDescent="0.3">
      <c r="D59" s="3"/>
      <c r="E59" s="3"/>
    </row>
    <row r="60" spans="4:5" x14ac:dyDescent="0.3">
      <c r="D60" s="3"/>
      <c r="E60" s="3"/>
    </row>
    <row r="61" spans="4:5" x14ac:dyDescent="0.3">
      <c r="D61" s="3"/>
      <c r="E61" s="3"/>
    </row>
    <row r="62" spans="4:5" x14ac:dyDescent="0.3">
      <c r="D62" s="3"/>
      <c r="E62" s="3"/>
    </row>
    <row r="63" spans="4:5" x14ac:dyDescent="0.3">
      <c r="D63" s="3"/>
      <c r="E63" s="3"/>
    </row>
    <row r="64" spans="4:5" x14ac:dyDescent="0.3">
      <c r="D64" s="3"/>
      <c r="E64" s="3"/>
    </row>
    <row r="65" spans="4:5" x14ac:dyDescent="0.3">
      <c r="D65" s="3"/>
      <c r="E65" s="3"/>
    </row>
    <row r="66" spans="4:5" x14ac:dyDescent="0.3">
      <c r="D66" s="3"/>
      <c r="E66" s="3"/>
    </row>
    <row r="67" spans="4:5" x14ac:dyDescent="0.3">
      <c r="D67" s="3"/>
      <c r="E67" s="3"/>
    </row>
    <row r="68" spans="4:5" x14ac:dyDescent="0.3">
      <c r="D68" s="3"/>
      <c r="E68" s="3"/>
    </row>
    <row r="69" spans="4:5" x14ac:dyDescent="0.3">
      <c r="D69" s="3"/>
      <c r="E69" s="3"/>
    </row>
    <row r="70" spans="4:5" x14ac:dyDescent="0.3">
      <c r="D70" s="3"/>
      <c r="E70" s="3"/>
    </row>
    <row r="71" spans="4:5" x14ac:dyDescent="0.3">
      <c r="D71" s="3"/>
      <c r="E71" s="3"/>
    </row>
    <row r="72" spans="4:5" x14ac:dyDescent="0.3">
      <c r="D72" s="3"/>
      <c r="E72" s="3"/>
    </row>
    <row r="73" spans="4:5" x14ac:dyDescent="0.3">
      <c r="D73" s="3"/>
      <c r="E73" s="3"/>
    </row>
    <row r="74" spans="4:5" x14ac:dyDescent="0.3">
      <c r="D74" s="3"/>
      <c r="E74" s="3"/>
    </row>
    <row r="75" spans="4:5" x14ac:dyDescent="0.3">
      <c r="D75" s="3"/>
      <c r="E75" s="3"/>
    </row>
    <row r="76" spans="4:5" x14ac:dyDescent="0.3">
      <c r="D76" s="3"/>
      <c r="E76" s="3"/>
    </row>
    <row r="77" spans="4:5" x14ac:dyDescent="0.3">
      <c r="D77" s="3"/>
      <c r="E77" s="3"/>
    </row>
    <row r="78" spans="4:5" x14ac:dyDescent="0.3">
      <c r="D78" s="3"/>
      <c r="E78" s="3"/>
    </row>
    <row r="79" spans="4:5" x14ac:dyDescent="0.3">
      <c r="D79" s="3"/>
      <c r="E79" s="3"/>
    </row>
    <row r="80" spans="4:5" x14ac:dyDescent="0.3">
      <c r="D80" s="3"/>
      <c r="E80" s="3"/>
    </row>
    <row r="81" spans="4:5" x14ac:dyDescent="0.3">
      <c r="D81" s="3"/>
      <c r="E81" s="3"/>
    </row>
    <row r="82" spans="4:5" x14ac:dyDescent="0.3">
      <c r="D82" s="3"/>
      <c r="E82" s="3"/>
    </row>
    <row r="83" spans="4:5" x14ac:dyDescent="0.3">
      <c r="D83" s="3"/>
      <c r="E83" s="3"/>
    </row>
    <row r="84" spans="4:5" x14ac:dyDescent="0.3">
      <c r="D84" s="3"/>
      <c r="E84" s="3"/>
    </row>
    <row r="85" spans="4:5" x14ac:dyDescent="0.3">
      <c r="D85" s="3"/>
      <c r="E85" s="3"/>
    </row>
    <row r="86" spans="4:5" x14ac:dyDescent="0.3">
      <c r="D86" s="3"/>
      <c r="E86" s="3"/>
    </row>
    <row r="87" spans="4:5" x14ac:dyDescent="0.3">
      <c r="D87" s="3"/>
      <c r="E87" s="3"/>
    </row>
    <row r="88" spans="4:5" x14ac:dyDescent="0.3">
      <c r="D88" s="3"/>
      <c r="E88" s="3"/>
    </row>
    <row r="89" spans="4:5" x14ac:dyDescent="0.3">
      <c r="D89" s="3"/>
      <c r="E89" s="3"/>
    </row>
    <row r="90" spans="4:5" x14ac:dyDescent="0.3">
      <c r="D90" s="3"/>
      <c r="E90" s="3"/>
    </row>
    <row r="91" spans="4:5" x14ac:dyDescent="0.3">
      <c r="D91" s="3"/>
      <c r="E91" s="3"/>
    </row>
    <row r="92" spans="4:5" x14ac:dyDescent="0.3">
      <c r="D92" s="3"/>
      <c r="E92" s="3"/>
    </row>
    <row r="93" spans="4:5" x14ac:dyDescent="0.3">
      <c r="D93" s="3"/>
      <c r="E93" s="3"/>
    </row>
    <row r="94" spans="4:5" x14ac:dyDescent="0.3">
      <c r="D94" s="3"/>
      <c r="E94" s="3"/>
    </row>
    <row r="95" spans="4:5" x14ac:dyDescent="0.3">
      <c r="D95" s="3"/>
      <c r="E95" s="3"/>
    </row>
    <row r="96" spans="4:5" x14ac:dyDescent="0.3">
      <c r="D96" s="3"/>
      <c r="E96" s="3"/>
    </row>
    <row r="97" spans="4:5" x14ac:dyDescent="0.3">
      <c r="D97" s="3"/>
      <c r="E97" s="3"/>
    </row>
    <row r="98" spans="4:5" x14ac:dyDescent="0.3">
      <c r="D98" s="3"/>
      <c r="E98" s="3"/>
    </row>
    <row r="99" spans="4:5" x14ac:dyDescent="0.3">
      <c r="D99" s="3"/>
      <c r="E99" s="3"/>
    </row>
    <row r="100" spans="4:5" x14ac:dyDescent="0.3">
      <c r="D100" s="3"/>
      <c r="E100" s="3"/>
    </row>
    <row r="101" spans="4:5" x14ac:dyDescent="0.3">
      <c r="D101" s="3"/>
      <c r="E101" s="3"/>
    </row>
    <row r="102" spans="4:5" x14ac:dyDescent="0.3">
      <c r="D102" s="3"/>
      <c r="E102" s="3"/>
    </row>
    <row r="103" spans="4:5" x14ac:dyDescent="0.3">
      <c r="D103" s="3"/>
      <c r="E103" s="3"/>
    </row>
    <row r="104" spans="4:5" x14ac:dyDescent="0.3">
      <c r="D104" s="3"/>
      <c r="E104" s="3"/>
    </row>
    <row r="105" spans="4:5" x14ac:dyDescent="0.3">
      <c r="D105" s="3"/>
      <c r="E105" s="3"/>
    </row>
    <row r="106" spans="4:5" x14ac:dyDescent="0.3">
      <c r="D106" s="3"/>
      <c r="E106" s="3"/>
    </row>
    <row r="107" spans="4:5" x14ac:dyDescent="0.3">
      <c r="D107" s="3"/>
      <c r="E107" s="3"/>
    </row>
    <row r="108" spans="4:5" x14ac:dyDescent="0.3">
      <c r="D108" s="3"/>
      <c r="E108" s="3"/>
    </row>
    <row r="109" spans="4:5" x14ac:dyDescent="0.3">
      <c r="D109" s="3"/>
      <c r="E109" s="3"/>
    </row>
    <row r="110" spans="4:5" x14ac:dyDescent="0.3">
      <c r="D110" s="3"/>
      <c r="E110" s="3"/>
    </row>
    <row r="111" spans="4:5" x14ac:dyDescent="0.3">
      <c r="D111" s="3"/>
      <c r="E111" s="3"/>
    </row>
    <row r="112" spans="4:5" x14ac:dyDescent="0.3">
      <c r="D112" s="3"/>
      <c r="E112" s="3"/>
    </row>
    <row r="113" spans="4:5" x14ac:dyDescent="0.3">
      <c r="D113" s="3"/>
      <c r="E113" s="3"/>
    </row>
    <row r="114" spans="4:5" x14ac:dyDescent="0.3">
      <c r="D114" s="3"/>
      <c r="E114" s="3"/>
    </row>
    <row r="115" spans="4:5" x14ac:dyDescent="0.3">
      <c r="D115" s="3"/>
      <c r="E115" s="3"/>
    </row>
    <row r="116" spans="4:5" x14ac:dyDescent="0.3">
      <c r="D116" s="3"/>
      <c r="E116" s="3"/>
    </row>
    <row r="117" spans="4:5" x14ac:dyDescent="0.3">
      <c r="D117" s="3"/>
      <c r="E117" s="3"/>
    </row>
    <row r="118" spans="4:5" x14ac:dyDescent="0.3">
      <c r="D118" s="3"/>
      <c r="E118" s="3"/>
    </row>
    <row r="119" spans="4:5" x14ac:dyDescent="0.3">
      <c r="D119" s="3"/>
      <c r="E119" s="3"/>
    </row>
    <row r="120" spans="4:5" x14ac:dyDescent="0.3">
      <c r="D120" s="3"/>
      <c r="E120" s="3"/>
    </row>
    <row r="121" spans="4:5" x14ac:dyDescent="0.3">
      <c r="D121" s="3"/>
      <c r="E121" s="3"/>
    </row>
    <row r="122" spans="4:5" x14ac:dyDescent="0.3">
      <c r="D122" s="3"/>
      <c r="E122" s="3"/>
    </row>
    <row r="123" spans="4:5" x14ac:dyDescent="0.3">
      <c r="D123" s="3"/>
      <c r="E123" s="3"/>
    </row>
    <row r="124" spans="4:5" x14ac:dyDescent="0.3">
      <c r="D124" s="3"/>
      <c r="E124" s="3"/>
    </row>
    <row r="125" spans="4:5" x14ac:dyDescent="0.3">
      <c r="D125" s="3"/>
      <c r="E125" s="3"/>
    </row>
    <row r="126" spans="4:5" x14ac:dyDescent="0.3">
      <c r="D126" s="3"/>
      <c r="E126" s="3"/>
    </row>
    <row r="127" spans="4:5" x14ac:dyDescent="0.3">
      <c r="D127" s="3"/>
      <c r="E127" s="3"/>
    </row>
    <row r="128" spans="4:5" x14ac:dyDescent="0.3">
      <c r="D128" s="3"/>
      <c r="E128" s="3"/>
    </row>
    <row r="129" spans="4:5" x14ac:dyDescent="0.3">
      <c r="D129" s="3"/>
      <c r="E129" s="3"/>
    </row>
    <row r="130" spans="4:5" x14ac:dyDescent="0.3">
      <c r="D130" s="3"/>
      <c r="E130" s="3"/>
    </row>
    <row r="131" spans="4:5" x14ac:dyDescent="0.3">
      <c r="D131" s="3"/>
      <c r="E131" s="3"/>
    </row>
    <row r="132" spans="4:5" x14ac:dyDescent="0.3">
      <c r="D132" s="3"/>
      <c r="E132" s="3"/>
    </row>
    <row r="133" spans="4:5" x14ac:dyDescent="0.3">
      <c r="D133" s="3"/>
      <c r="E133" s="3"/>
    </row>
    <row r="134" spans="4:5" x14ac:dyDescent="0.3">
      <c r="D134" s="3"/>
      <c r="E134" s="3"/>
    </row>
    <row r="135" spans="4:5" x14ac:dyDescent="0.3">
      <c r="D135" s="3"/>
      <c r="E135" s="3"/>
    </row>
    <row r="136" spans="4:5" x14ac:dyDescent="0.3">
      <c r="D136" s="3"/>
      <c r="E136" s="3"/>
    </row>
    <row r="137" spans="4:5" x14ac:dyDescent="0.3">
      <c r="D137" s="3"/>
      <c r="E137" s="3"/>
    </row>
    <row r="138" spans="4:5" x14ac:dyDescent="0.3">
      <c r="D138" s="3"/>
      <c r="E138" s="3"/>
    </row>
  </sheetData>
  <sheetProtection sheet="1" objects="1" scenarios="1"/>
  <mergeCells count="3">
    <mergeCell ref="F30:I30"/>
    <mergeCell ref="J30:K30"/>
    <mergeCell ref="B1:C1"/>
  </mergeCells>
  <dataValidations count="1">
    <dataValidation type="list" allowBlank="1" showInputMessage="1" showErrorMessage="1" sqref="H31:H1048576 H24:H27 H29 E2:E1048576" xr:uid="{8729BB9C-BBD0-4ED6-B04C-E08DB87E4241}">
      <formula1>$A$1:$A$10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932B-0808-4CB3-9571-D6B808306235}">
  <dimension ref="E2:F5"/>
  <sheetViews>
    <sheetView workbookViewId="0">
      <selection activeCell="E5" sqref="E5"/>
    </sheetView>
  </sheetViews>
  <sheetFormatPr defaultRowHeight="14.4" x14ac:dyDescent="0.3"/>
  <cols>
    <col min="1" max="4" width="8.88671875" style="4"/>
    <col min="5" max="5" width="27.33203125" style="4" customWidth="1"/>
    <col min="6" max="6" width="17.21875" style="4" customWidth="1"/>
    <col min="7" max="16384" width="8.88671875" style="4"/>
  </cols>
  <sheetData>
    <row r="2" spans="5:6" ht="15" thickBot="1" x14ac:dyDescent="0.35"/>
    <row r="3" spans="5:6" ht="21" x14ac:dyDescent="0.4">
      <c r="E3" s="5" t="s">
        <v>11</v>
      </c>
      <c r="F3" s="6">
        <f>SUM(main!G28:P28)</f>
        <v>352.65999999999997</v>
      </c>
    </row>
    <row r="4" spans="5:6" ht="34.950000000000003" customHeight="1" x14ac:dyDescent="0.4">
      <c r="E4" s="7" t="s">
        <v>12</v>
      </c>
      <c r="F4" s="8">
        <f>SUM(main!I32,main!J28,main!L28,main!M28)</f>
        <v>228.06</v>
      </c>
    </row>
    <row r="5" spans="5:6" ht="34.950000000000003" customHeight="1" thickBot="1" x14ac:dyDescent="0.45">
      <c r="E5" s="9" t="s">
        <v>13</v>
      </c>
      <c r="F5" s="10">
        <f>SUM(main!G28,main!H28,main!I29,main!K28,main!N28,main!O28,main!P28)</f>
        <v>124.6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Haythim</dc:creator>
  <cp:lastModifiedBy>haythim Hamed</cp:lastModifiedBy>
  <dcterms:created xsi:type="dcterms:W3CDTF">2015-06-05T18:17:20Z</dcterms:created>
  <dcterms:modified xsi:type="dcterms:W3CDTF">2023-10-02T20:29:08Z</dcterms:modified>
</cp:coreProperties>
</file>