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审计自动化\my_github_repos\换届审计_pandas\data\"/>
    </mc:Choice>
  </mc:AlternateContent>
  <xr:revisionPtr revIDLastSave="0" documentId="13_ncr:1_{E7E76454-E55A-44E1-AFCA-AC058C2B119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2019资产负债表" sheetId="18" r:id="rId1"/>
    <sheet name="2019业务活动表" sheetId="19" r:id="rId2"/>
  </sheets>
  <calcPr calcId="181029"/>
</workbook>
</file>

<file path=xl/calcChain.xml><?xml version="1.0" encoding="utf-8"?>
<calcChain xmlns="http://schemas.openxmlformats.org/spreadsheetml/2006/main">
  <c r="J31" i="18" l="1"/>
  <c r="C36" i="18"/>
  <c r="D14" i="18"/>
  <c r="C14" i="18"/>
  <c r="C39" i="18"/>
  <c r="C38" i="18"/>
  <c r="C23" i="19"/>
  <c r="D22" i="19"/>
  <c r="C22" i="19"/>
  <c r="C13" i="19"/>
  <c r="H35" i="18"/>
  <c r="G35" i="18"/>
  <c r="D35" i="18"/>
  <c r="H31" i="18"/>
  <c r="G31" i="18"/>
  <c r="D27" i="18"/>
  <c r="H25" i="18"/>
  <c r="G25" i="18"/>
  <c r="D23" i="18"/>
  <c r="C23" i="18"/>
  <c r="H15" i="18"/>
  <c r="G15" i="18"/>
  <c r="D8" i="18"/>
</calcChain>
</file>

<file path=xl/sharedStrings.xml><?xml version="1.0" encoding="utf-8"?>
<sst xmlns="http://schemas.openxmlformats.org/spreadsheetml/2006/main" count="94" uniqueCount="90">
  <si>
    <t>资产负债表</t>
  </si>
  <si>
    <t>会民非01表</t>
  </si>
  <si>
    <t>单位：原002账套</t>
  </si>
  <si>
    <t>单位:元</t>
  </si>
  <si>
    <t>资   产</t>
  </si>
  <si>
    <t>行次</t>
  </si>
  <si>
    <t>年初数</t>
  </si>
  <si>
    <t>期末数</t>
  </si>
  <si>
    <t>负债和所有者权益</t>
  </si>
  <si>
    <t>流动资产：</t>
  </si>
  <si>
    <t>流动负债：</t>
  </si>
  <si>
    <t xml:space="preserve">  货币资金</t>
  </si>
  <si>
    <t xml:space="preserve">  短期借款</t>
  </si>
  <si>
    <t xml:space="preserve">  短期投资</t>
  </si>
  <si>
    <t xml:space="preserve">  应付款项</t>
  </si>
  <si>
    <t xml:space="preserve">  应收款项</t>
  </si>
  <si>
    <t xml:space="preserve">  应付工资</t>
  </si>
  <si>
    <t xml:space="preserve">  预付账款</t>
  </si>
  <si>
    <t xml:space="preserve">  应交税金</t>
  </si>
  <si>
    <t xml:space="preserve">  存货</t>
  </si>
  <si>
    <t xml:space="preserve">  预收账款</t>
  </si>
  <si>
    <t xml:space="preserve">  待摊费用</t>
  </si>
  <si>
    <t xml:space="preserve">  预提费用</t>
  </si>
  <si>
    <t>一年内到期的长期债权投资</t>
  </si>
  <si>
    <t xml:space="preserve">  预计负债</t>
  </si>
  <si>
    <t xml:space="preserve">  其它流动资产</t>
  </si>
  <si>
    <t xml:space="preserve">  一年内到期的长期负债</t>
  </si>
  <si>
    <t xml:space="preserve">  流动资产合计</t>
  </si>
  <si>
    <t xml:space="preserve">  其它流动负债</t>
  </si>
  <si>
    <t xml:space="preserve">  流动负债合计</t>
  </si>
  <si>
    <t>长期投资：</t>
  </si>
  <si>
    <t xml:space="preserve">  长期股权投资</t>
  </si>
  <si>
    <t>长期负债：</t>
  </si>
  <si>
    <t xml:space="preserve">  长期债权投资</t>
  </si>
  <si>
    <t xml:space="preserve">  长期借款</t>
  </si>
  <si>
    <t xml:space="preserve">  长期投资合计</t>
  </si>
  <si>
    <t xml:space="preserve">  长期应付款</t>
  </si>
  <si>
    <t>固定资产：</t>
  </si>
  <si>
    <t xml:space="preserve">  其他长期负债</t>
  </si>
  <si>
    <t xml:space="preserve">  固定资产原价</t>
  </si>
  <si>
    <t xml:space="preserve">  长期负债合计</t>
  </si>
  <si>
    <t xml:space="preserve">   减：累计折价 </t>
  </si>
  <si>
    <t xml:space="preserve">  固定资产净值</t>
  </si>
  <si>
    <t>受托代理负债：</t>
  </si>
  <si>
    <t xml:space="preserve">  在建工程</t>
  </si>
  <si>
    <t xml:space="preserve">  受托代理负债</t>
  </si>
  <si>
    <t xml:space="preserve">  文物文化资产</t>
  </si>
  <si>
    <t xml:space="preserve">  负债合计</t>
  </si>
  <si>
    <t xml:space="preserve">  固定资产清理</t>
  </si>
  <si>
    <t xml:space="preserve">  固定资产合计</t>
  </si>
  <si>
    <t>净资产：</t>
  </si>
  <si>
    <t>无形资产：</t>
  </si>
  <si>
    <t xml:space="preserve">  非限定性净资产</t>
  </si>
  <si>
    <t xml:space="preserve">  无形资产</t>
  </si>
  <si>
    <t xml:space="preserve">  限定性净资产</t>
  </si>
  <si>
    <t xml:space="preserve">      净资产合计</t>
  </si>
  <si>
    <t>受托代理资产：</t>
  </si>
  <si>
    <t xml:space="preserve">  受托代理资产</t>
  </si>
  <si>
    <t>资产总计</t>
  </si>
  <si>
    <t>负债和净资产总计</t>
  </si>
  <si>
    <t>单位：湖北省社会组织总会</t>
  </si>
  <si>
    <t>项  目</t>
  </si>
  <si>
    <t>一、收  入</t>
  </si>
  <si>
    <t>其中：捐赠收入</t>
  </si>
  <si>
    <t>会费收入</t>
  </si>
  <si>
    <t>提供服务收入</t>
  </si>
  <si>
    <t>商品销售收入</t>
  </si>
  <si>
    <t>政府补助收入</t>
  </si>
  <si>
    <t>投资收益</t>
  </si>
  <si>
    <t>其他收入</t>
  </si>
  <si>
    <t>营业外收入</t>
  </si>
  <si>
    <t>收入合计</t>
  </si>
  <si>
    <t>二、费  用</t>
  </si>
  <si>
    <t xml:space="preserve">  （一）业务活动成本</t>
  </si>
  <si>
    <t>（二）管理费用</t>
  </si>
  <si>
    <t>（三）筹资费用</t>
  </si>
  <si>
    <t>（四）其他费用</t>
  </si>
  <si>
    <t>费用合计</t>
  </si>
  <si>
    <t>三、收支结余</t>
  </si>
  <si>
    <t>四、限定性净资产转为非限定性净资产</t>
  </si>
  <si>
    <t>五、净资产变动额（若为净资产减少额，以"-"号填列）</t>
  </si>
  <si>
    <r>
      <rPr>
        <sz val="18"/>
        <rFont val="宋体"/>
        <family val="3"/>
        <charset val="134"/>
      </rPr>
      <t xml:space="preserve">                               业务活动表                             </t>
    </r>
    <r>
      <rPr>
        <sz val="11"/>
        <rFont val="宋体"/>
        <family val="3"/>
        <charset val="134"/>
      </rPr>
      <t>2021.06.30</t>
    </r>
  </si>
  <si>
    <t>2019年累计数</t>
  </si>
  <si>
    <t>2019年12月</t>
  </si>
  <si>
    <t xml:space="preserve">        其中：央财培训费</t>
  </si>
  <si>
    <t xml:space="preserve">             培育资金</t>
  </si>
  <si>
    <t xml:space="preserve">             评估费</t>
  </si>
  <si>
    <t>2019年9-12月</t>
  </si>
  <si>
    <t>单位：湖北省社会组织总会</t>
    <phoneticPr fontId="12" type="noConversion"/>
  </si>
  <si>
    <t>2019年1-9月累计数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</si>
</sst>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 "/>
  </numFmts>
  <fonts count="13" x14ac:knownFonts="1">
    <font>
      <sz val="10"/>
      <name val="宋体"/>
      <charset val="134"/>
    </font>
    <font>
      <sz val="1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新宋体"/>
      <family val="3"/>
      <charset val="134"/>
    </font>
    <font>
      <b/>
      <u/>
      <sz val="14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color rgb="FF000000"/>
      <name val="新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40" fontId="10" fillId="3" borderId="1" applyProtection="0">
      <alignment horizontal="right"/>
    </xf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/>
    <xf numFmtId="43" fontId="3" fillId="2" borderId="1" xfId="1" applyFont="1" applyFill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right"/>
    </xf>
    <xf numFmtId="0" fontId="4" fillId="2" borderId="1" xfId="0" applyFont="1" applyFill="1" applyBorder="1"/>
    <xf numFmtId="4" fontId="3" fillId="0" borderId="1" xfId="0" applyNumberFormat="1" applyFont="1" applyBorder="1"/>
    <xf numFmtId="0" fontId="3" fillId="2" borderId="1" xfId="0" applyFont="1" applyFill="1" applyBorder="1"/>
    <xf numFmtId="40" fontId="5" fillId="0" borderId="1" xfId="2" applyFont="1" applyFill="1">
      <alignment horizontal="right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7" fillId="2" borderId="5" xfId="0" applyFont="1" applyFill="1" applyBorder="1"/>
    <xf numFmtId="0" fontId="7" fillId="2" borderId="5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right"/>
    </xf>
    <xf numFmtId="0" fontId="7" fillId="2" borderId="1" xfId="0" applyFont="1" applyFill="1" applyBorder="1"/>
    <xf numFmtId="0" fontId="0" fillId="0" borderId="1" xfId="0" applyBorder="1"/>
    <xf numFmtId="4" fontId="7" fillId="0" borderId="1" xfId="0" applyNumberFormat="1" applyFont="1" applyBorder="1" applyAlignment="1">
      <alignment horizontal="right"/>
    </xf>
    <xf numFmtId="43" fontId="7" fillId="2" borderId="1" xfId="1" applyFont="1" applyFill="1" applyBorder="1" applyAlignment="1">
      <alignment horizontal="right"/>
    </xf>
    <xf numFmtId="4" fontId="7" fillId="0" borderId="1" xfId="0" applyNumberFormat="1" applyFont="1" applyBorder="1"/>
    <xf numFmtId="0" fontId="7" fillId="2" borderId="6" xfId="0" applyFont="1" applyFill="1" applyBorder="1" applyAlignment="1">
      <alignment horizontal="center" vertical="center"/>
    </xf>
    <xf numFmtId="176" fontId="0" fillId="0" borderId="0" xfId="0" applyNumberFormat="1"/>
    <xf numFmtId="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right"/>
    </xf>
    <xf numFmtId="176" fontId="0" fillId="4" borderId="0" xfId="0" applyNumberFormat="1" applyFill="1"/>
    <xf numFmtId="0" fontId="6" fillId="2" borderId="0" xfId="0" applyFont="1" applyFill="1" applyAlignment="1">
      <alignment horizontal="center" vertical="center"/>
    </xf>
    <xf numFmtId="0" fontId="11" fillId="2" borderId="5" xfId="0" applyFont="1" applyFill="1" applyBorder="1"/>
    <xf numFmtId="0" fontId="7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3">
    <cellStyle name="amountDrS" xfId="2" xr:uid="{00000000-0005-0000-0000-000031000000}"/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9F9F9"/>
      <rgbColor rgb="00003300"/>
      <rgbColor rgb="00A0A0A0"/>
      <rgbColor rgb="00808080"/>
      <rgbColor rgb="00FF0000"/>
      <rgbColor rgb="00ACA899"/>
      <rgbColor rgb="00ECE9D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4"/>
  <sheetViews>
    <sheetView topLeftCell="E16" workbookViewId="0">
      <selection activeCell="J32" sqref="J32"/>
    </sheetView>
  </sheetViews>
  <sheetFormatPr defaultColWidth="9" defaultRowHeight="12" x14ac:dyDescent="0.15"/>
  <cols>
    <col min="1" max="1" width="25.5546875" customWidth="1"/>
    <col min="2" max="2" width="5.77734375" customWidth="1"/>
    <col min="3" max="4" width="15" customWidth="1"/>
    <col min="5" max="5" width="23.6640625" customWidth="1"/>
    <col min="6" max="6" width="15.109375" customWidth="1"/>
    <col min="7" max="7" width="20.44140625" customWidth="1"/>
    <col min="8" max="8" width="15" customWidth="1"/>
    <col min="10" max="10" width="13.88671875" bestFit="1" customWidth="1"/>
  </cols>
  <sheetData>
    <row r="1" spans="1:8" ht="17.399999999999999" x14ac:dyDescent="0.15">
      <c r="A1" s="37" t="s">
        <v>0</v>
      </c>
      <c r="B1" s="37"/>
      <c r="C1" s="37"/>
      <c r="D1" s="37"/>
      <c r="E1" s="37"/>
      <c r="F1" s="37"/>
      <c r="G1" s="37"/>
      <c r="H1" s="37"/>
    </row>
    <row r="2" spans="1:8" x14ac:dyDescent="0.15">
      <c r="A2" s="18"/>
      <c r="B2" s="18"/>
      <c r="C2" s="18"/>
      <c r="D2" s="18"/>
      <c r="E2" s="18"/>
      <c r="F2" s="18"/>
      <c r="G2" s="18"/>
      <c r="H2" s="19" t="s">
        <v>1</v>
      </c>
    </row>
    <row r="3" spans="1:8" x14ac:dyDescent="0.15">
      <c r="A3" s="38" t="s">
        <v>88</v>
      </c>
      <c r="B3" s="39" t="s">
        <v>2</v>
      </c>
      <c r="C3" s="20"/>
      <c r="D3" s="39" t="s">
        <v>87</v>
      </c>
      <c r="E3" s="39" t="s">
        <v>83</v>
      </c>
      <c r="F3" s="20"/>
      <c r="G3" s="20"/>
      <c r="H3" s="21" t="s">
        <v>3</v>
      </c>
    </row>
    <row r="4" spans="1:8" ht="14.4" x14ac:dyDescent="0.15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5</v>
      </c>
      <c r="G4" s="22" t="s">
        <v>6</v>
      </c>
      <c r="H4" s="22" t="s">
        <v>7</v>
      </c>
    </row>
    <row r="5" spans="1:8" x14ac:dyDescent="0.15">
      <c r="A5" s="23" t="s">
        <v>9</v>
      </c>
      <c r="B5" s="24"/>
      <c r="C5" s="25"/>
      <c r="D5" s="25"/>
      <c r="E5" s="23" t="s">
        <v>10</v>
      </c>
      <c r="F5" s="24"/>
      <c r="G5" s="25"/>
      <c r="H5" s="25"/>
    </row>
    <row r="6" spans="1:8" x14ac:dyDescent="0.15">
      <c r="A6" s="26" t="s">
        <v>11</v>
      </c>
      <c r="B6" s="24">
        <v>1</v>
      </c>
      <c r="C6" s="25">
        <v>1318629.21</v>
      </c>
      <c r="D6" s="25">
        <v>1082760.29</v>
      </c>
      <c r="E6" s="26" t="s">
        <v>12</v>
      </c>
      <c r="F6" s="24">
        <v>61</v>
      </c>
      <c r="G6" s="25"/>
      <c r="H6" s="25"/>
    </row>
    <row r="7" spans="1:8" x14ac:dyDescent="0.15">
      <c r="A7" s="26" t="s">
        <v>13</v>
      </c>
      <c r="B7" s="24">
        <v>2</v>
      </c>
      <c r="C7" s="25"/>
      <c r="D7" s="25"/>
      <c r="E7" s="26" t="s">
        <v>14</v>
      </c>
      <c r="F7" s="24">
        <v>62</v>
      </c>
      <c r="G7" s="25">
        <v>19000</v>
      </c>
      <c r="H7" s="25">
        <v>900</v>
      </c>
    </row>
    <row r="8" spans="1:8" x14ac:dyDescent="0.15">
      <c r="A8" s="26" t="s">
        <v>15</v>
      </c>
      <c r="B8" s="24">
        <v>3</v>
      </c>
      <c r="C8" s="25">
        <v>3000</v>
      </c>
      <c r="D8" s="25">
        <f>C8</f>
        <v>3000</v>
      </c>
      <c r="E8" s="26" t="s">
        <v>16</v>
      </c>
      <c r="F8" s="24">
        <v>63</v>
      </c>
      <c r="G8" s="25">
        <v>672</v>
      </c>
      <c r="H8" s="25">
        <v>0</v>
      </c>
    </row>
    <row r="9" spans="1:8" x14ac:dyDescent="0.15">
      <c r="A9" s="26" t="s">
        <v>17</v>
      </c>
      <c r="B9" s="24">
        <v>4</v>
      </c>
      <c r="C9" s="25"/>
      <c r="D9" s="25"/>
      <c r="E9" s="26" t="s">
        <v>18</v>
      </c>
      <c r="F9" s="24">
        <v>65</v>
      </c>
      <c r="G9" s="25"/>
      <c r="H9" s="25"/>
    </row>
    <row r="10" spans="1:8" x14ac:dyDescent="0.15">
      <c r="A10" s="26" t="s">
        <v>19</v>
      </c>
      <c r="B10" s="24">
        <v>8</v>
      </c>
      <c r="C10" s="25"/>
      <c r="D10" s="25"/>
      <c r="E10" s="26" t="s">
        <v>20</v>
      </c>
      <c r="F10" s="24">
        <v>66</v>
      </c>
      <c r="G10" s="25"/>
      <c r="H10" s="25"/>
    </row>
    <row r="11" spans="1:8" x14ac:dyDescent="0.15">
      <c r="A11" s="26" t="s">
        <v>21</v>
      </c>
      <c r="B11" s="24">
        <v>9</v>
      </c>
      <c r="C11" s="25"/>
      <c r="D11" s="25"/>
      <c r="E11" s="26" t="s">
        <v>22</v>
      </c>
      <c r="F11" s="24">
        <v>71</v>
      </c>
      <c r="G11" s="25"/>
      <c r="H11" s="25"/>
    </row>
    <row r="12" spans="1:8" x14ac:dyDescent="0.15">
      <c r="A12" s="26" t="s">
        <v>23</v>
      </c>
      <c r="B12" s="24">
        <v>15</v>
      </c>
      <c r="C12" s="25"/>
      <c r="D12" s="25"/>
      <c r="E12" s="26" t="s">
        <v>24</v>
      </c>
      <c r="F12" s="24">
        <v>72</v>
      </c>
      <c r="G12" s="25"/>
      <c r="H12" s="25"/>
    </row>
    <row r="13" spans="1:8" x14ac:dyDescent="0.15">
      <c r="A13" s="26" t="s">
        <v>25</v>
      </c>
      <c r="B13" s="24">
        <v>18</v>
      </c>
      <c r="C13" s="27"/>
      <c r="D13" s="27"/>
      <c r="E13" s="26" t="s">
        <v>26</v>
      </c>
      <c r="F13" s="24">
        <v>74</v>
      </c>
      <c r="G13" s="25"/>
      <c r="H13" s="25"/>
    </row>
    <row r="14" spans="1:8" x14ac:dyDescent="0.15">
      <c r="A14" s="26" t="s">
        <v>27</v>
      </c>
      <c r="B14" s="24">
        <v>20</v>
      </c>
      <c r="C14" s="35">
        <f>C6+C8</f>
        <v>1321629.21</v>
      </c>
      <c r="D14" s="25">
        <f>D6+D8</f>
        <v>1085760.29</v>
      </c>
      <c r="E14" s="26" t="s">
        <v>28</v>
      </c>
      <c r="F14" s="24">
        <v>78</v>
      </c>
      <c r="G14" s="25"/>
      <c r="H14" s="25"/>
    </row>
    <row r="15" spans="1:8" x14ac:dyDescent="0.15">
      <c r="A15" s="26"/>
      <c r="B15" s="24"/>
      <c r="C15" s="25"/>
      <c r="D15" s="25"/>
      <c r="E15" s="26" t="s">
        <v>29</v>
      </c>
      <c r="F15" s="24">
        <v>80</v>
      </c>
      <c r="G15" s="25">
        <f>G7+G8</f>
        <v>19672</v>
      </c>
      <c r="H15" s="25">
        <f>H7+H8</f>
        <v>900</v>
      </c>
    </row>
    <row r="16" spans="1:8" x14ac:dyDescent="0.15">
      <c r="A16" s="23" t="s">
        <v>30</v>
      </c>
      <c r="B16" s="24"/>
      <c r="C16" s="25"/>
      <c r="D16" s="25"/>
      <c r="E16" s="26"/>
      <c r="F16" s="24"/>
      <c r="G16" s="25"/>
      <c r="H16" s="25"/>
    </row>
    <row r="17" spans="1:10" x14ac:dyDescent="0.15">
      <c r="A17" s="26" t="s">
        <v>31</v>
      </c>
      <c r="B17" s="24">
        <v>21</v>
      </c>
      <c r="C17" s="25"/>
      <c r="D17" s="25"/>
      <c r="E17" s="23" t="s">
        <v>32</v>
      </c>
      <c r="F17" s="24"/>
      <c r="G17" s="25"/>
      <c r="H17" s="25"/>
    </row>
    <row r="18" spans="1:10" x14ac:dyDescent="0.15">
      <c r="A18" s="26" t="s">
        <v>33</v>
      </c>
      <c r="B18" s="24">
        <v>24</v>
      </c>
      <c r="C18" s="25"/>
      <c r="D18" s="25"/>
      <c r="E18" s="26" t="s">
        <v>34</v>
      </c>
      <c r="F18" s="24">
        <v>81</v>
      </c>
      <c r="G18" s="25"/>
      <c r="H18" s="25"/>
    </row>
    <row r="19" spans="1:10" x14ac:dyDescent="0.15">
      <c r="A19" s="26" t="s">
        <v>35</v>
      </c>
      <c r="B19" s="24">
        <v>30</v>
      </c>
      <c r="C19" s="25"/>
      <c r="D19" s="25"/>
      <c r="E19" s="26" t="s">
        <v>36</v>
      </c>
      <c r="F19" s="24">
        <v>84</v>
      </c>
      <c r="G19" s="25"/>
      <c r="H19" s="25"/>
    </row>
    <row r="20" spans="1:10" x14ac:dyDescent="0.15">
      <c r="A20" s="23" t="s">
        <v>37</v>
      </c>
      <c r="B20" s="24"/>
      <c r="C20" s="25"/>
      <c r="D20" s="25"/>
      <c r="E20" s="26" t="s">
        <v>38</v>
      </c>
      <c r="F20" s="24">
        <v>88</v>
      </c>
      <c r="G20" s="25"/>
      <c r="H20" s="25"/>
    </row>
    <row r="21" spans="1:10" x14ac:dyDescent="0.15">
      <c r="A21" s="26" t="s">
        <v>39</v>
      </c>
      <c r="B21" s="24">
        <v>31</v>
      </c>
      <c r="C21" s="25">
        <v>280650</v>
      </c>
      <c r="D21" s="25">
        <v>259150</v>
      </c>
      <c r="E21" s="26" t="s">
        <v>40</v>
      </c>
      <c r="F21" s="24">
        <v>90</v>
      </c>
      <c r="G21" s="25"/>
      <c r="H21" s="25"/>
    </row>
    <row r="22" spans="1:10" x14ac:dyDescent="0.15">
      <c r="A22" s="26" t="s">
        <v>41</v>
      </c>
      <c r="B22" s="24">
        <v>32</v>
      </c>
      <c r="C22" s="28">
        <v>217293.58</v>
      </c>
      <c r="D22" s="28">
        <v>220102.41</v>
      </c>
      <c r="E22" s="26"/>
      <c r="F22" s="24"/>
      <c r="G22" s="25"/>
      <c r="H22" s="25"/>
    </row>
    <row r="23" spans="1:10" x14ac:dyDescent="0.15">
      <c r="A23" s="26" t="s">
        <v>42</v>
      </c>
      <c r="B23" s="24">
        <v>33</v>
      </c>
      <c r="C23" s="25">
        <f>C21-C22</f>
        <v>63356.42</v>
      </c>
      <c r="D23" s="25">
        <f>D21-D22</f>
        <v>39047.589999999997</v>
      </c>
      <c r="E23" s="26" t="s">
        <v>43</v>
      </c>
      <c r="F23" s="24"/>
      <c r="G23" s="25"/>
      <c r="H23" s="25"/>
    </row>
    <row r="24" spans="1:10" x14ac:dyDescent="0.15">
      <c r="A24" s="26" t="s">
        <v>44</v>
      </c>
      <c r="B24" s="24">
        <v>34</v>
      </c>
      <c r="C24" s="25"/>
      <c r="D24" s="25"/>
      <c r="E24" s="26" t="s">
        <v>45</v>
      </c>
      <c r="F24" s="24">
        <v>91</v>
      </c>
      <c r="G24" s="25"/>
      <c r="H24" s="25"/>
    </row>
    <row r="25" spans="1:10" x14ac:dyDescent="0.15">
      <c r="A25" s="26" t="s">
        <v>46</v>
      </c>
      <c r="B25" s="24">
        <v>35</v>
      </c>
      <c r="C25" s="29"/>
      <c r="D25" s="25"/>
      <c r="E25" s="26" t="s">
        <v>47</v>
      </c>
      <c r="F25" s="24">
        <v>100</v>
      </c>
      <c r="G25" s="25">
        <f>G15</f>
        <v>19672</v>
      </c>
      <c r="H25" s="25">
        <f>H15</f>
        <v>900</v>
      </c>
    </row>
    <row r="26" spans="1:10" x14ac:dyDescent="0.15">
      <c r="A26" s="26" t="s">
        <v>48</v>
      </c>
      <c r="B26" s="24">
        <v>38</v>
      </c>
      <c r="C26" s="25">
        <v>0</v>
      </c>
      <c r="D26" s="25">
        <v>21500</v>
      </c>
      <c r="E26" s="26"/>
      <c r="F26" s="24"/>
      <c r="G26" s="25"/>
      <c r="H26" s="25"/>
    </row>
    <row r="27" spans="1:10" x14ac:dyDescent="0.15">
      <c r="A27" s="26" t="s">
        <v>49</v>
      </c>
      <c r="B27" s="24">
        <v>40</v>
      </c>
      <c r="C27" s="25">
        <v>63356.42</v>
      </c>
      <c r="D27" s="25">
        <f>D23</f>
        <v>39047.589999999997</v>
      </c>
      <c r="E27" s="26"/>
      <c r="F27" s="24"/>
      <c r="G27" s="25"/>
      <c r="H27" s="25"/>
    </row>
    <row r="28" spans="1:10" x14ac:dyDescent="0.15">
      <c r="A28" s="26"/>
      <c r="B28" s="24"/>
      <c r="C28" s="25"/>
      <c r="D28" s="25"/>
      <c r="E28" s="26" t="s">
        <v>50</v>
      </c>
      <c r="F28" s="24"/>
      <c r="G28" s="25"/>
      <c r="H28" s="25"/>
    </row>
    <row r="29" spans="1:10" x14ac:dyDescent="0.15">
      <c r="A29" s="23" t="s">
        <v>51</v>
      </c>
      <c r="B29" s="24"/>
      <c r="C29" s="25"/>
      <c r="D29" s="25"/>
      <c r="E29" s="26" t="s">
        <v>52</v>
      </c>
      <c r="F29" s="24">
        <v>101</v>
      </c>
      <c r="G29" s="25">
        <v>1411225.02</v>
      </c>
      <c r="H29" s="30">
        <v>1375590.72</v>
      </c>
    </row>
    <row r="30" spans="1:10" x14ac:dyDescent="0.15">
      <c r="A30" s="26" t="s">
        <v>53</v>
      </c>
      <c r="B30" s="24">
        <v>41</v>
      </c>
      <c r="C30" s="25"/>
      <c r="D30" s="25"/>
      <c r="E30" s="26" t="s">
        <v>54</v>
      </c>
      <c r="F30" s="24">
        <v>105</v>
      </c>
      <c r="G30" s="25">
        <v>-44567.39</v>
      </c>
      <c r="H30" s="25">
        <v>-251682.84</v>
      </c>
    </row>
    <row r="31" spans="1:10" x14ac:dyDescent="0.15">
      <c r="A31" s="26"/>
      <c r="B31" s="24"/>
      <c r="C31" s="25"/>
      <c r="D31" s="25"/>
      <c r="E31" s="26" t="s">
        <v>55</v>
      </c>
      <c r="F31" s="24">
        <v>110</v>
      </c>
      <c r="G31" s="25">
        <f>G29+G30</f>
        <v>1366657.63</v>
      </c>
      <c r="H31" s="25">
        <f>H29+H30</f>
        <v>1123907.8799999999</v>
      </c>
      <c r="J31" s="32">
        <f>H31-G31</f>
        <v>-242749.75</v>
      </c>
    </row>
    <row r="32" spans="1:10" x14ac:dyDescent="0.15">
      <c r="A32" s="23" t="s">
        <v>56</v>
      </c>
      <c r="B32" s="31"/>
      <c r="C32" s="25"/>
      <c r="D32" s="25"/>
      <c r="E32" s="26"/>
      <c r="F32" s="24"/>
      <c r="G32" s="25"/>
      <c r="H32" s="25"/>
    </row>
    <row r="33" spans="1:8" x14ac:dyDescent="0.15">
      <c r="A33" s="26" t="s">
        <v>57</v>
      </c>
      <c r="B33" s="24"/>
      <c r="C33" s="25"/>
      <c r="D33" s="25"/>
      <c r="E33" s="26"/>
      <c r="F33" s="24"/>
      <c r="G33" s="25"/>
      <c r="H33" s="25"/>
    </row>
    <row r="34" spans="1:8" x14ac:dyDescent="0.15">
      <c r="A34" s="26"/>
      <c r="B34" s="24"/>
      <c r="C34" s="25"/>
      <c r="D34" s="25"/>
      <c r="E34" s="26"/>
      <c r="F34" s="24"/>
      <c r="G34" s="25"/>
      <c r="H34" s="25"/>
    </row>
    <row r="35" spans="1:8" x14ac:dyDescent="0.15">
      <c r="A35" s="23" t="s">
        <v>58</v>
      </c>
      <c r="B35" s="24">
        <v>60</v>
      </c>
      <c r="C35" s="35">
        <v>1386329.63</v>
      </c>
      <c r="D35" s="25">
        <f>D6+D8+D23</f>
        <v>1124807.8799999999</v>
      </c>
      <c r="E35" s="23" t="s">
        <v>59</v>
      </c>
      <c r="F35" s="24">
        <v>120</v>
      </c>
      <c r="G35" s="25">
        <f>G31+G15</f>
        <v>1386329.63</v>
      </c>
      <c r="H35" s="25">
        <f>H31+H15</f>
        <v>1124807.8799999999</v>
      </c>
    </row>
    <row r="36" spans="1:8" x14ac:dyDescent="0.15">
      <c r="C36" s="36">
        <f>C35-C27</f>
        <v>1322973.21</v>
      </c>
    </row>
    <row r="38" spans="1:8" x14ac:dyDescent="0.15">
      <c r="C38" s="32">
        <f>C35-C27</f>
        <v>1322973.21</v>
      </c>
    </row>
    <row r="39" spans="1:8" x14ac:dyDescent="0.15">
      <c r="C39" s="32">
        <f>C6+C8</f>
        <v>1321629.21</v>
      </c>
    </row>
    <row r="42" spans="1:8" ht="15.6" x14ac:dyDescent="0.15">
      <c r="E42" s="33"/>
      <c r="F42" s="33"/>
      <c r="G42" s="33"/>
    </row>
    <row r="43" spans="1:8" ht="15.6" x14ac:dyDescent="0.15">
      <c r="E43" s="33"/>
      <c r="F43" s="34"/>
      <c r="G43" s="33"/>
    </row>
    <row r="44" spans="1:8" ht="15.6" x14ac:dyDescent="0.15">
      <c r="E44" s="33"/>
      <c r="F44" s="33"/>
      <c r="G44" s="33"/>
    </row>
  </sheetData>
  <mergeCells count="3">
    <mergeCell ref="A1:H1"/>
    <mergeCell ref="A3:B3"/>
    <mergeCell ref="D3:E3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5"/>
  <sheetViews>
    <sheetView tabSelected="1" workbookViewId="0">
      <selection activeCell="D25" sqref="D25"/>
    </sheetView>
  </sheetViews>
  <sheetFormatPr defaultColWidth="9" defaultRowHeight="12" x14ac:dyDescent="0.15"/>
  <cols>
    <col min="1" max="1" width="38" customWidth="1"/>
    <col min="2" max="2" width="5.77734375" customWidth="1"/>
    <col min="3" max="3" width="22.109375" customWidth="1"/>
    <col min="4" max="4" width="15.33203125" customWidth="1"/>
  </cols>
  <sheetData>
    <row r="1" spans="1:4" ht="22.2" x14ac:dyDescent="0.15">
      <c r="A1" s="40" t="s">
        <v>81</v>
      </c>
      <c r="B1" s="40"/>
      <c r="C1" s="40"/>
      <c r="D1" s="40"/>
    </row>
    <row r="2" spans="1:4" ht="14.4" x14ac:dyDescent="0.15">
      <c r="A2" s="41" t="s">
        <v>60</v>
      </c>
      <c r="B2" s="42"/>
      <c r="C2" s="42"/>
      <c r="D2" s="43"/>
    </row>
    <row r="3" spans="1:4" ht="14.4" x14ac:dyDescent="0.15">
      <c r="A3" s="1" t="s">
        <v>61</v>
      </c>
      <c r="B3" s="1" t="s">
        <v>5</v>
      </c>
      <c r="C3" s="2" t="s">
        <v>89</v>
      </c>
      <c r="D3" s="3" t="s">
        <v>82</v>
      </c>
    </row>
    <row r="4" spans="1:4" ht="14.4" x14ac:dyDescent="0.25">
      <c r="A4" s="4" t="s">
        <v>62</v>
      </c>
      <c r="B4" s="5"/>
      <c r="C4" s="6"/>
      <c r="D4" s="6"/>
    </row>
    <row r="5" spans="1:4" ht="14.4" x14ac:dyDescent="0.25">
      <c r="A5" s="4" t="s">
        <v>63</v>
      </c>
      <c r="B5" s="5">
        <v>1</v>
      </c>
      <c r="C5" s="7"/>
      <c r="D5" s="7">
        <v>0</v>
      </c>
    </row>
    <row r="6" spans="1:4" ht="14.4" x14ac:dyDescent="0.25">
      <c r="A6" s="4" t="s">
        <v>64</v>
      </c>
      <c r="B6" s="5">
        <v>2</v>
      </c>
      <c r="C6" s="7">
        <v>29000</v>
      </c>
      <c r="D6" s="7">
        <v>320000</v>
      </c>
    </row>
    <row r="7" spans="1:4" ht="14.4" x14ac:dyDescent="0.25">
      <c r="A7" s="4" t="s">
        <v>65</v>
      </c>
      <c r="B7" s="5">
        <v>3</v>
      </c>
      <c r="C7" s="7"/>
      <c r="D7" s="7">
        <v>0</v>
      </c>
    </row>
    <row r="8" spans="1:4" ht="14.4" x14ac:dyDescent="0.25">
      <c r="A8" s="4" t="s">
        <v>66</v>
      </c>
      <c r="B8" s="5">
        <v>4</v>
      </c>
      <c r="C8" s="7"/>
      <c r="D8" s="7">
        <v>0</v>
      </c>
    </row>
    <row r="9" spans="1:4" ht="14.4" x14ac:dyDescent="0.25">
      <c r="A9" s="4" t="s">
        <v>67</v>
      </c>
      <c r="B9" s="5">
        <v>5</v>
      </c>
      <c r="C9" s="7">
        <v>90000</v>
      </c>
      <c r="D9" s="7">
        <v>300000</v>
      </c>
    </row>
    <row r="10" spans="1:4" ht="14.4" x14ac:dyDescent="0.25">
      <c r="A10" s="4" t="s">
        <v>68</v>
      </c>
      <c r="B10" s="5">
        <v>6</v>
      </c>
      <c r="C10" s="7"/>
      <c r="D10" s="7">
        <v>0</v>
      </c>
    </row>
    <row r="11" spans="1:4" ht="14.4" x14ac:dyDescent="0.25">
      <c r="A11" s="4" t="s">
        <v>69</v>
      </c>
      <c r="B11" s="5">
        <v>7</v>
      </c>
      <c r="C11" s="7"/>
      <c r="D11" s="7">
        <v>0</v>
      </c>
    </row>
    <row r="12" spans="1:4" ht="14.4" x14ac:dyDescent="0.25">
      <c r="A12" s="4" t="s">
        <v>70</v>
      </c>
      <c r="B12" s="5">
        <v>8</v>
      </c>
      <c r="C12" s="8"/>
      <c r="D12" s="8"/>
    </row>
    <row r="13" spans="1:4" ht="14.4" x14ac:dyDescent="0.25">
      <c r="A13" s="1" t="s">
        <v>71</v>
      </c>
      <c r="B13" s="9">
        <v>9</v>
      </c>
      <c r="C13" s="10">
        <f>C9+C6</f>
        <v>119000</v>
      </c>
      <c r="D13" s="10">
        <v>620000</v>
      </c>
    </row>
    <row r="14" spans="1:4" ht="14.4" x14ac:dyDescent="0.25">
      <c r="A14" s="4" t="s">
        <v>72</v>
      </c>
      <c r="B14" s="5"/>
      <c r="C14" s="8"/>
      <c r="D14" s="8"/>
    </row>
    <row r="15" spans="1:4" ht="14.4" x14ac:dyDescent="0.25">
      <c r="A15" s="11" t="s">
        <v>73</v>
      </c>
      <c r="B15" s="5">
        <v>10</v>
      </c>
      <c r="C15" s="12">
        <v>297115.45</v>
      </c>
      <c r="D15" s="7">
        <v>413484.57</v>
      </c>
    </row>
    <row r="16" spans="1:4" ht="14.4" x14ac:dyDescent="0.25">
      <c r="A16" s="11" t="s">
        <v>84</v>
      </c>
      <c r="B16" s="5">
        <v>11</v>
      </c>
      <c r="C16" s="12">
        <v>212188</v>
      </c>
      <c r="D16" s="7"/>
    </row>
    <row r="17" spans="1:4" ht="14.4" x14ac:dyDescent="0.25">
      <c r="A17" s="13" t="s">
        <v>85</v>
      </c>
      <c r="B17" s="5">
        <v>12</v>
      </c>
      <c r="C17" s="7">
        <v>89327.45</v>
      </c>
      <c r="D17" s="7">
        <v>0</v>
      </c>
    </row>
    <row r="18" spans="1:4" ht="14.4" x14ac:dyDescent="0.25">
      <c r="A18" s="13" t="s">
        <v>86</v>
      </c>
      <c r="B18" s="5">
        <v>13</v>
      </c>
      <c r="C18" s="7">
        <v>-4400</v>
      </c>
      <c r="D18" s="7"/>
    </row>
    <row r="19" spans="1:4" ht="14.4" x14ac:dyDescent="0.25">
      <c r="A19" s="4" t="s">
        <v>74</v>
      </c>
      <c r="B19" s="5">
        <v>14</v>
      </c>
      <c r="C19" s="12">
        <v>76064.63</v>
      </c>
      <c r="D19" s="7">
        <v>393988.39</v>
      </c>
    </row>
    <row r="20" spans="1:4" ht="14.4" x14ac:dyDescent="0.25">
      <c r="A20" s="4" t="s">
        <v>75</v>
      </c>
      <c r="B20" s="5">
        <v>15</v>
      </c>
      <c r="C20" s="7"/>
      <c r="D20" s="7">
        <v>0</v>
      </c>
    </row>
    <row r="21" spans="1:4" ht="14.4" x14ac:dyDescent="0.25">
      <c r="A21" s="4" t="s">
        <v>76</v>
      </c>
      <c r="B21" s="5">
        <v>16</v>
      </c>
      <c r="C21" s="7">
        <v>-11430.33</v>
      </c>
      <c r="D21" s="7">
        <v>-20619.240000000002</v>
      </c>
    </row>
    <row r="22" spans="1:4" ht="14.4" x14ac:dyDescent="0.25">
      <c r="A22" s="1" t="s">
        <v>77</v>
      </c>
      <c r="B22" s="9">
        <v>17</v>
      </c>
      <c r="C22" s="14">
        <f>C15+C19+C21</f>
        <v>361749.75</v>
      </c>
      <c r="D22" s="14">
        <f>D15+D19+D21</f>
        <v>786853.72</v>
      </c>
    </row>
    <row r="23" spans="1:4" ht="14.4" x14ac:dyDescent="0.25">
      <c r="A23" s="4" t="s">
        <v>78</v>
      </c>
      <c r="B23" s="5">
        <v>18</v>
      </c>
      <c r="C23" s="6">
        <f>C13-C22</f>
        <v>-242749.75</v>
      </c>
      <c r="D23" s="6"/>
    </row>
    <row r="24" spans="1:4" ht="14.4" x14ac:dyDescent="0.25">
      <c r="A24" s="4" t="s">
        <v>79</v>
      </c>
      <c r="B24" s="5">
        <v>19</v>
      </c>
      <c r="C24" s="7"/>
      <c r="D24" s="7"/>
    </row>
    <row r="25" spans="1:4" ht="28.8" x14ac:dyDescent="0.15">
      <c r="A25" s="15" t="s">
        <v>80</v>
      </c>
      <c r="B25" s="5">
        <v>20</v>
      </c>
      <c r="C25" s="16">
        <v>-242749.75</v>
      </c>
      <c r="D25" s="17"/>
    </row>
  </sheetData>
  <mergeCells count="2">
    <mergeCell ref="A1:D1"/>
    <mergeCell ref="A2:D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2019资产负债表</vt:lpstr>
      <vt:lpstr>2019业务活动表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 Cang Jiao</cp:lastModifiedBy>
  <dcterms:created xsi:type="dcterms:W3CDTF">2025-05-05T14:22:00Z</dcterms:created>
  <dcterms:modified xsi:type="dcterms:W3CDTF">2025-07-19T02:08:19Z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1319784B08D6447E967F46BC27279C9F_12</vt:lpwstr>
  </property>
  <property fmtid="{D5CDD505-2E9C-101B-9397-08002B2CF9AE}" pid="3" name="KSOProductBuildVer">
    <vt:lpwstr>2052-12.1.0.20784</vt:lpwstr>
  </property>
</Properties>
</file>