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m\projects\FORCE\use_cases\2022_05\data\"/>
    </mc:Choice>
  </mc:AlternateContent>
  <xr:revisionPtr revIDLastSave="0" documentId="13_ncr:1_{0EBA03AD-3FFD-42CF-805E-ABD04D1C9047}" xr6:coauthVersionLast="47" xr6:coauthVersionMax="47" xr10:uidLastSave="{00000000-0000-0000-0000-000000000000}"/>
  <bookViews>
    <workbookView xWindow="31020" yWindow="1290" windowWidth="16635" windowHeight="17190" activeTab="3" xr2:uid="{D53B6B06-4856-41C2-AFE8-9ACAA3E37143}"/>
  </bookViews>
  <sheets>
    <sheet name="Braidwood" sheetId="1" r:id="rId1"/>
    <sheet name="Prairie Island" sheetId="2" r:id="rId2"/>
    <sheet name="Davis-Besse" sheetId="3" r:id="rId3"/>
    <sheet name="Coop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4" l="1"/>
  <c r="D7" i="4"/>
  <c r="E6" i="4"/>
  <c r="D6" i="4"/>
  <c r="E5" i="4"/>
  <c r="D5" i="4"/>
  <c r="E4" i="4"/>
  <c r="D4" i="4"/>
  <c r="E3" i="4"/>
  <c r="D3" i="4"/>
  <c r="E2" i="4"/>
  <c r="D2" i="4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<sst xmlns="http://schemas.openxmlformats.org/spreadsheetml/2006/main" count="52" uniqueCount="37">
  <si>
    <t>Ethanol plant location</t>
  </si>
  <si>
    <t>Hennepin</t>
  </si>
  <si>
    <t>Decatur</t>
  </si>
  <si>
    <t>Pekin</t>
  </si>
  <si>
    <t>Gibson City</t>
  </si>
  <si>
    <t>Peoria</t>
  </si>
  <si>
    <t>Linden</t>
  </si>
  <si>
    <t>Rochelle</t>
  </si>
  <si>
    <t>Annawan</t>
  </si>
  <si>
    <t>South Bend</t>
  </si>
  <si>
    <t>Rensselaer</t>
  </si>
  <si>
    <t>Cumulative amount of CO2 transported (MMT/year)</t>
  </si>
  <si>
    <t>Cumulative Avg. Logistics cost of CO2 ($/MT)</t>
  </si>
  <si>
    <t>co2 (kg/h)</t>
  </si>
  <si>
    <t>cost ($/kg)</t>
  </si>
  <si>
    <t>Claremont</t>
  </si>
  <si>
    <t>Janesville</t>
  </si>
  <si>
    <t>St Ansgar</t>
  </si>
  <si>
    <t>Winthrop</t>
  </si>
  <si>
    <t>Boyceville</t>
  </si>
  <si>
    <t>Lake Crystal</t>
  </si>
  <si>
    <t>Preston</t>
  </si>
  <si>
    <t>Albert Lea</t>
  </si>
  <si>
    <t>Marion</t>
  </si>
  <si>
    <t>Fostoria</t>
  </si>
  <si>
    <t>Leipsic</t>
  </si>
  <si>
    <t>Bluffton</t>
  </si>
  <si>
    <t>Bloomingburg</t>
  </si>
  <si>
    <t>Lima</t>
  </si>
  <si>
    <t>Coshocton</t>
  </si>
  <si>
    <t>Marysville</t>
  </si>
  <si>
    <t>Blair</t>
  </si>
  <si>
    <t>Adams</t>
  </si>
  <si>
    <t>Council bluffs</t>
  </si>
  <si>
    <t>Shenandoah</t>
  </si>
  <si>
    <t>Saint Joseph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</si>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</sst>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B853-36C8-45C4-A6D0-11C71B7D9669}">
  <dimension ref="A1:E11"/>
  <sheetViews>
    <sheetView workbookViewId="0">
      <selection sqref="A1:F25"/>
    </sheetView>
  </sheetViews>
  <sheetFormatPr defaultRowHeight="14.5" x14ac:dyDescent="0.35"/>
  <cols>
    <col min="1" max="1" width="19.6328125" bestFit="1" customWidth="1"/>
    <col min="2" max="2" width="45.6328125" bestFit="1" customWidth="1"/>
    <col min="3" max="3" width="39.08984375" bestFit="1" customWidth="1"/>
    <col min="4" max="4" width="10.81640625" bestFit="1" customWidth="1"/>
  </cols>
  <sheetData>
    <row r="1" spans="1:5" x14ac:dyDescent="0.3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5">
      <c r="A2" t="s">
        <v>1</v>
      </c>
      <c r="B2">
        <v>0.67700000000000005</v>
      </c>
      <c r="C2">
        <v>12.1</v>
      </c>
      <c r="D2">
        <f>B2*1000000000/(365*24)</f>
        <v>77283.105022831049</v>
      </c>
      <c r="E2">
        <f>C2/1000</f>
        <v>1.21E-2</v>
      </c>
    </row>
    <row r="3" spans="1:5" x14ac:dyDescent="0.35">
      <c r="A3" t="s">
        <v>2</v>
      </c>
      <c r="B3">
        <v>1.37</v>
      </c>
      <c r="C3">
        <v>15.56</v>
      </c>
      <c r="D3">
        <f t="shared" ref="D3:D11" si="0">B3*1000000000/(365*24)</f>
        <v>156392.69406392693</v>
      </c>
      <c r="E3">
        <f t="shared" ref="E3:E11" si="1">C3/1000</f>
        <v>1.5560000000000001E-2</v>
      </c>
    </row>
    <row r="4" spans="1:5" x14ac:dyDescent="0.35">
      <c r="A4" t="s">
        <v>3</v>
      </c>
      <c r="B4">
        <v>1.911</v>
      </c>
      <c r="C4">
        <v>17.170000000000002</v>
      </c>
      <c r="D4">
        <f t="shared" si="0"/>
        <v>218150.68493150684</v>
      </c>
      <c r="E4">
        <f t="shared" si="1"/>
        <v>1.7170000000000001E-2</v>
      </c>
    </row>
    <row r="5" spans="1:5" x14ac:dyDescent="0.35">
      <c r="A5" t="s">
        <v>4</v>
      </c>
      <c r="B5">
        <v>2.1890000000000001</v>
      </c>
      <c r="C5">
        <v>17.7</v>
      </c>
      <c r="D5">
        <f t="shared" si="0"/>
        <v>249885.84474885845</v>
      </c>
      <c r="E5">
        <f t="shared" si="1"/>
        <v>1.77E-2</v>
      </c>
    </row>
    <row r="6" spans="1:5" x14ac:dyDescent="0.35">
      <c r="A6" t="s">
        <v>5</v>
      </c>
      <c r="B6">
        <v>2.44</v>
      </c>
      <c r="C6">
        <v>19.920000000000002</v>
      </c>
      <c r="D6">
        <f t="shared" si="0"/>
        <v>278538.81278538815</v>
      </c>
      <c r="E6">
        <f t="shared" si="1"/>
        <v>1.992E-2</v>
      </c>
    </row>
    <row r="7" spans="1:5" x14ac:dyDescent="0.35">
      <c r="A7" t="s">
        <v>6</v>
      </c>
      <c r="B7">
        <v>2.6909999999999998</v>
      </c>
      <c r="C7">
        <v>22.29</v>
      </c>
      <c r="D7">
        <f t="shared" si="0"/>
        <v>307191.78082191781</v>
      </c>
      <c r="E7">
        <f t="shared" si="1"/>
        <v>2.2290000000000001E-2</v>
      </c>
    </row>
    <row r="8" spans="1:5" x14ac:dyDescent="0.35">
      <c r="A8" t="s">
        <v>7</v>
      </c>
      <c r="B8">
        <v>2.859</v>
      </c>
      <c r="C8">
        <v>23.7</v>
      </c>
      <c r="D8">
        <f t="shared" si="0"/>
        <v>326369.8630136986</v>
      </c>
      <c r="E8">
        <f t="shared" si="1"/>
        <v>2.3699999999999999E-2</v>
      </c>
    </row>
    <row r="9" spans="1:5" x14ac:dyDescent="0.35">
      <c r="A9" t="s">
        <v>8</v>
      </c>
      <c r="B9">
        <v>3.0282</v>
      </c>
      <c r="C9">
        <v>25.34</v>
      </c>
      <c r="D9">
        <f t="shared" si="0"/>
        <v>345684.9315068493</v>
      </c>
      <c r="E9">
        <f t="shared" si="1"/>
        <v>2.5340000000000001E-2</v>
      </c>
    </row>
    <row r="10" spans="1:5" x14ac:dyDescent="0.35">
      <c r="A10" t="s">
        <v>9</v>
      </c>
      <c r="B10">
        <v>3.218</v>
      </c>
      <c r="C10">
        <v>27.29</v>
      </c>
      <c r="D10">
        <f t="shared" si="0"/>
        <v>367351.59817351599</v>
      </c>
      <c r="E10">
        <f t="shared" si="1"/>
        <v>2.7289999999999998E-2</v>
      </c>
    </row>
    <row r="11" spans="1:5" x14ac:dyDescent="0.35">
      <c r="A11" t="s">
        <v>10</v>
      </c>
      <c r="B11">
        <v>3.319</v>
      </c>
      <c r="C11">
        <v>28.69</v>
      </c>
      <c r="D11">
        <f t="shared" si="0"/>
        <v>378881.27853881277</v>
      </c>
      <c r="E11">
        <f t="shared" si="1"/>
        <v>2.869E-2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2658-68F7-4CD9-AA86-7BE66411A562}">
  <dimension ref="A1:E9"/>
  <sheetViews>
    <sheetView workbookViewId="0">
      <selection activeCell="C10" sqref="C10"/>
    </sheetView>
  </sheetViews>
  <sheetFormatPr defaultRowHeight="14.5" x14ac:dyDescent="0.35"/>
  <cols>
    <col min="1" max="1" width="19.6328125" bestFit="1" customWidth="1"/>
    <col min="2" max="2" width="45.6328125" bestFit="1" customWidth="1"/>
    <col min="3" max="3" width="39.08984375" bestFit="1" customWidth="1"/>
  </cols>
  <sheetData>
    <row r="1" spans="1:5" x14ac:dyDescent="0.3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5">
      <c r="A2" t="s">
        <v>15</v>
      </c>
      <c r="B2">
        <v>0.24</v>
      </c>
      <c r="C2">
        <v>23.6</v>
      </c>
      <c r="D2">
        <f>B2*1000000000/(365*24)</f>
        <v>27397.260273972603</v>
      </c>
      <c r="E2">
        <f>C2/1000</f>
        <v>2.3600000000000003E-2</v>
      </c>
    </row>
    <row r="3" spans="1:5" x14ac:dyDescent="0.35">
      <c r="A3" t="s">
        <v>16</v>
      </c>
      <c r="B3">
        <v>0.52</v>
      </c>
      <c r="C3">
        <v>24.97</v>
      </c>
      <c r="D3">
        <f t="shared" ref="D3:D11" si="0">B3*1000000000/(365*24)</f>
        <v>59360.730593607303</v>
      </c>
      <c r="E3">
        <f t="shared" ref="E3:E11" si="1">C3/1000</f>
        <v>2.4969999999999999E-2</v>
      </c>
    </row>
    <row r="4" spans="1:5" x14ac:dyDescent="0.35">
      <c r="A4" t="s">
        <v>17</v>
      </c>
      <c r="B4">
        <v>0.76</v>
      </c>
      <c r="C4">
        <v>29.54</v>
      </c>
      <c r="D4">
        <f t="shared" si="0"/>
        <v>86757.990867579909</v>
      </c>
      <c r="E4">
        <f t="shared" si="1"/>
        <v>2.954E-2</v>
      </c>
    </row>
    <row r="5" spans="1:5" x14ac:dyDescent="0.35">
      <c r="A5" t="s">
        <v>18</v>
      </c>
      <c r="B5">
        <v>0.97</v>
      </c>
      <c r="C5">
        <v>32.299999999999997</v>
      </c>
      <c r="D5">
        <f t="shared" si="0"/>
        <v>110730.59360730594</v>
      </c>
      <c r="E5">
        <f t="shared" si="1"/>
        <v>3.2299999999999995E-2</v>
      </c>
    </row>
    <row r="6" spans="1:5" x14ac:dyDescent="0.35">
      <c r="A6" t="s">
        <v>19</v>
      </c>
      <c r="B6">
        <v>1.07</v>
      </c>
      <c r="C6">
        <v>35.39</v>
      </c>
      <c r="D6">
        <f t="shared" si="0"/>
        <v>122146.1187214612</v>
      </c>
      <c r="E6">
        <f t="shared" si="1"/>
        <v>3.5389999999999998E-2</v>
      </c>
    </row>
    <row r="7" spans="1:5" x14ac:dyDescent="0.35">
      <c r="A7" t="s">
        <v>20</v>
      </c>
      <c r="B7">
        <v>1.18</v>
      </c>
      <c r="C7">
        <v>40.090000000000003</v>
      </c>
      <c r="D7">
        <f t="shared" si="0"/>
        <v>134703.19634703198</v>
      </c>
      <c r="E7">
        <f t="shared" si="1"/>
        <v>4.0090000000000001E-2</v>
      </c>
    </row>
    <row r="8" spans="1:5" x14ac:dyDescent="0.35">
      <c r="A8" t="s">
        <v>21</v>
      </c>
      <c r="B8">
        <v>1.27</v>
      </c>
      <c r="C8">
        <v>43.54</v>
      </c>
      <c r="D8">
        <f t="shared" si="0"/>
        <v>144977.1689497717</v>
      </c>
      <c r="E8">
        <f t="shared" si="1"/>
        <v>4.3540000000000002E-2</v>
      </c>
    </row>
    <row r="9" spans="1:5" x14ac:dyDescent="0.35">
      <c r="A9" t="s">
        <v>22</v>
      </c>
      <c r="B9">
        <v>1.34</v>
      </c>
      <c r="C9">
        <v>47.78</v>
      </c>
      <c r="D9">
        <f t="shared" si="0"/>
        <v>152968.03652968036</v>
      </c>
      <c r="E9">
        <f t="shared" si="1"/>
        <v>4.7780000000000003E-2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5BAD-BA4F-4815-A494-C3CAA4011C21}">
  <dimension ref="A1:E9"/>
  <sheetViews>
    <sheetView workbookViewId="0">
      <selection activeCell="C10" sqref="C10"/>
    </sheetView>
  </sheetViews>
  <sheetFormatPr defaultRowHeight="14.5" x14ac:dyDescent="0.35"/>
  <cols>
    <col min="1" max="1" width="19.6328125" bestFit="1" customWidth="1"/>
    <col min="2" max="2" width="45.6328125" bestFit="1" customWidth="1"/>
    <col min="3" max="3" width="39.08984375" bestFit="1" customWidth="1"/>
    <col min="4" max="4" width="11.81640625" bestFit="1" customWidth="1"/>
    <col min="5" max="5" width="9.81640625" bestFit="1" customWidth="1"/>
  </cols>
  <sheetData>
    <row r="1" spans="1:5" x14ac:dyDescent="0.3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5">
      <c r="A2" t="s">
        <v>23</v>
      </c>
      <c r="B2">
        <v>0.28000000000000003</v>
      </c>
      <c r="C2">
        <v>28.52</v>
      </c>
      <c r="D2">
        <f>B2*1000000000/(365*24)</f>
        <v>31963.470319634704</v>
      </c>
      <c r="E2">
        <f>C2/1000</f>
        <v>2.852E-2</v>
      </c>
    </row>
    <row r="3" spans="1:5" x14ac:dyDescent="0.35">
      <c r="A3" t="s">
        <v>24</v>
      </c>
      <c r="B3">
        <v>0.41</v>
      </c>
      <c r="C3">
        <v>30.09</v>
      </c>
      <c r="D3">
        <f t="shared" ref="D3:D11" si="0">B3*1000000000/(365*24)</f>
        <v>46803.652968036527</v>
      </c>
      <c r="E3">
        <f t="shared" ref="E3:E11" si="1">C3/1000</f>
        <v>3.0089999999999999E-2</v>
      </c>
    </row>
    <row r="4" spans="1:5" x14ac:dyDescent="0.35">
      <c r="A4" t="s">
        <v>25</v>
      </c>
      <c r="B4">
        <v>0.59</v>
      </c>
      <c r="C4">
        <v>32.93</v>
      </c>
      <c r="D4">
        <f t="shared" si="0"/>
        <v>67351.598173515988</v>
      </c>
      <c r="E4">
        <f t="shared" si="1"/>
        <v>3.2930000000000001E-2</v>
      </c>
    </row>
    <row r="5" spans="1:5" x14ac:dyDescent="0.35">
      <c r="A5" t="s">
        <v>26</v>
      </c>
      <c r="B5">
        <v>0.84</v>
      </c>
      <c r="C5">
        <v>39.57</v>
      </c>
      <c r="D5">
        <f t="shared" si="0"/>
        <v>95890.410958904104</v>
      </c>
      <c r="E5">
        <f t="shared" si="1"/>
        <v>3.9570000000000001E-2</v>
      </c>
    </row>
    <row r="6" spans="1:5" x14ac:dyDescent="0.35">
      <c r="A6" t="s">
        <v>27</v>
      </c>
      <c r="B6">
        <v>1.0900000000000001</v>
      </c>
      <c r="C6">
        <v>44.1</v>
      </c>
      <c r="D6">
        <f t="shared" si="0"/>
        <v>124429.22374429223</v>
      </c>
      <c r="E6">
        <f t="shared" si="1"/>
        <v>4.41E-2</v>
      </c>
    </row>
    <row r="7" spans="1:5" x14ac:dyDescent="0.35">
      <c r="A7" t="s">
        <v>28</v>
      </c>
      <c r="B7">
        <v>1.19</v>
      </c>
      <c r="C7">
        <v>47.69</v>
      </c>
      <c r="D7">
        <f t="shared" si="0"/>
        <v>135844.74885844748</v>
      </c>
      <c r="E7">
        <f t="shared" si="1"/>
        <v>4.7689999999999996E-2</v>
      </c>
    </row>
    <row r="8" spans="1:5" x14ac:dyDescent="0.35">
      <c r="A8" t="s">
        <v>29</v>
      </c>
      <c r="B8">
        <v>1.3</v>
      </c>
      <c r="C8">
        <v>53.5</v>
      </c>
      <c r="D8">
        <f t="shared" si="0"/>
        <v>148401.82648401827</v>
      </c>
      <c r="E8">
        <f t="shared" si="1"/>
        <v>5.3499999999999999E-2</v>
      </c>
    </row>
    <row r="9" spans="1:5" x14ac:dyDescent="0.35">
      <c r="A9" t="s">
        <v>30</v>
      </c>
      <c r="B9">
        <v>1.39</v>
      </c>
      <c r="C9">
        <v>58.62</v>
      </c>
      <c r="D9">
        <f t="shared" si="0"/>
        <v>158675.79908675799</v>
      </c>
      <c r="E9">
        <f t="shared" si="1"/>
        <v>5.8619999999999998E-2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2B8C-0FE1-422D-BE97-FCE3E84E584D}">
  <dimension ref="A1:E7"/>
  <sheetViews>
    <sheetView tabSelected="1" workbookViewId="0">
      <selection activeCell="C8" sqref="C8"/>
    </sheetView>
  </sheetViews>
  <sheetFormatPr defaultRowHeight="14.5" x14ac:dyDescent="0.35"/>
  <sheetData>
    <row r="1" spans="1:5" x14ac:dyDescent="0.3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5">
      <c r="A2" t="s">
        <v>31</v>
      </c>
      <c r="B2">
        <v>0.39</v>
      </c>
      <c r="C2">
        <v>26.48</v>
      </c>
      <c r="D2">
        <f>B2*1000000000/(365*24)</f>
        <v>44520.547945205479</v>
      </c>
      <c r="E2">
        <f>C2/1000</f>
        <v>2.648E-2</v>
      </c>
    </row>
    <row r="3" spans="1:5" x14ac:dyDescent="0.35">
      <c r="A3" t="s">
        <v>32</v>
      </c>
      <c r="B3">
        <v>0.56999999999999995</v>
      </c>
      <c r="C3">
        <v>26.94</v>
      </c>
      <c r="D3">
        <f t="shared" ref="D3:D11" si="0">B3*1000000000/(365*24)</f>
        <v>65068.493150684932</v>
      </c>
      <c r="E3">
        <f t="shared" ref="E3:E11" si="1">C3/1000</f>
        <v>2.6940000000000002E-2</v>
      </c>
    </row>
    <row r="4" spans="1:5" x14ac:dyDescent="0.35">
      <c r="A4" t="s">
        <v>33</v>
      </c>
      <c r="B4">
        <v>0.76</v>
      </c>
      <c r="C4">
        <v>28.92</v>
      </c>
      <c r="D4">
        <f t="shared" si="0"/>
        <v>86757.990867579909</v>
      </c>
      <c r="E4">
        <f t="shared" si="1"/>
        <v>2.8920000000000001E-2</v>
      </c>
    </row>
    <row r="5" spans="1:5" x14ac:dyDescent="0.35">
      <c r="A5" t="s">
        <v>34</v>
      </c>
      <c r="B5">
        <v>0.91</v>
      </c>
      <c r="C5">
        <v>30.3</v>
      </c>
      <c r="D5">
        <f t="shared" si="0"/>
        <v>103881.27853881278</v>
      </c>
      <c r="E5">
        <f t="shared" si="1"/>
        <v>3.0300000000000001E-2</v>
      </c>
    </row>
    <row r="6" spans="1:5" x14ac:dyDescent="0.35">
      <c r="A6" t="s">
        <v>35</v>
      </c>
      <c r="B6">
        <v>1</v>
      </c>
      <c r="C6">
        <v>34.85</v>
      </c>
      <c r="D6">
        <f t="shared" si="0"/>
        <v>114155.25114155251</v>
      </c>
      <c r="E6">
        <f t="shared" si="1"/>
        <v>3.4849999999999999E-2</v>
      </c>
    </row>
    <row r="7" spans="1:5" x14ac:dyDescent="0.35">
      <c r="A7" t="s">
        <v>36</v>
      </c>
      <c r="B7">
        <v>1.04</v>
      </c>
      <c r="C7">
        <v>38.18</v>
      </c>
      <c r="D7">
        <f t="shared" si="0"/>
        <v>118721.46118721461</v>
      </c>
      <c r="E7">
        <f t="shared" si="1"/>
        <v>3.8179999999999999E-2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Braidwood</vt:lpstr>
      <vt:lpstr>Prairie Island</vt:lpstr>
      <vt:lpstr>Davis-Besse</vt:lpstr>
      <vt:lpstr>Cooper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Marisol Garrouste</cp:lastModifiedBy>
  <dcterms:created xsi:type="dcterms:W3CDTF">2022-06-09T17:19:00Z</dcterms:created>
  <dcterms:modified xsi:type="dcterms:W3CDTF">2022-06-09T17:35:37Z</dcterms:modified>
</cp:coreProperties>
</file>