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iver\OneDrive\Bots and People\1. RPA Awareness-Kurs\Video\7_Kursmaterialien\"/>
    </mc:Choice>
  </mc:AlternateContent>
  <xr:revisionPtr revIDLastSave="312" documentId="11_639FC377B514F64A3D8A9F3D03F774E4AD22EDB4" xr6:coauthVersionLast="45" xr6:coauthVersionMax="45" xr10:uidLastSave="{97133DF0-2096-4261-BA8E-34470B7DBBB5}"/>
  <bookViews>
    <workbookView xWindow="-120" yWindow="-16320" windowWidth="29040" windowHeight="15990" xr2:uid="{00000000-000D-0000-FFFF-FFFF00000000}"/>
  </bookViews>
  <sheets>
    <sheet name="Assessment " sheetId="3" r:id="rId1"/>
  </sheets>
  <definedNames>
    <definedName name="_xlnm._FilterDatabase" localSheetId="0" hidden="1">'Assessment '!$A$2:$BK$13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7" i="3" l="1"/>
  <c r="AK7" i="3" s="1"/>
  <c r="AL7" i="3" s="1"/>
  <c r="AM7" i="3" s="1"/>
  <c r="AJ8" i="3"/>
  <c r="AK8" i="3" s="1"/>
  <c r="AL8" i="3" s="1"/>
  <c r="AM8" i="3" s="1"/>
  <c r="AJ9" i="3"/>
  <c r="AK9" i="3" s="1"/>
  <c r="AL9" i="3" s="1"/>
  <c r="AM9" i="3" s="1"/>
  <c r="AJ10" i="3"/>
  <c r="AK10" i="3" s="1"/>
  <c r="AL10" i="3" s="1"/>
  <c r="AM10" i="3" s="1"/>
  <c r="AJ11" i="3"/>
  <c r="AK11" i="3" s="1"/>
  <c r="AL11" i="3" s="1"/>
  <c r="AM11" i="3" s="1"/>
  <c r="AJ12" i="3"/>
  <c r="AK12" i="3" s="1"/>
  <c r="AL12" i="3" s="1"/>
  <c r="AM12" i="3" s="1"/>
  <c r="AJ13" i="3"/>
  <c r="AK13" i="3" s="1"/>
  <c r="AL13" i="3" s="1"/>
  <c r="AM13" i="3" s="1"/>
  <c r="BE3" i="3"/>
  <c r="BJ4" i="3"/>
  <c r="BK4" i="3" s="1"/>
  <c r="AJ4" i="3" s="1"/>
  <c r="BJ5" i="3"/>
  <c r="BK5" i="3" s="1"/>
  <c r="AJ5" i="3" s="1"/>
  <c r="BJ6" i="3"/>
  <c r="BK6" i="3" s="1"/>
  <c r="AJ6" i="3" s="1"/>
  <c r="AK6" i="3" s="1"/>
  <c r="AL6" i="3" s="1"/>
  <c r="AM6" i="3" s="1"/>
  <c r="BJ7" i="3"/>
  <c r="BK7" i="3" s="1"/>
  <c r="BJ8" i="3"/>
  <c r="BK8" i="3" s="1"/>
  <c r="BJ9" i="3"/>
  <c r="BK9" i="3" s="1"/>
  <c r="BJ10" i="3"/>
  <c r="BK10" i="3" s="1"/>
  <c r="BJ11" i="3"/>
  <c r="BK11" i="3" s="1"/>
  <c r="BJ12" i="3"/>
  <c r="BK12" i="3" s="1"/>
  <c r="BJ13" i="3"/>
  <c r="BK13" i="3" s="1"/>
  <c r="BJ3" i="3"/>
  <c r="BK3" i="3" s="1"/>
  <c r="AJ3" i="3" s="1"/>
  <c r="AK3" i="3" s="1"/>
  <c r="AL3" i="3" s="1"/>
  <c r="AM3" i="3" s="1"/>
  <c r="BE4" i="3"/>
  <c r="BE5" i="3"/>
  <c r="BE6" i="3"/>
  <c r="BE7" i="3"/>
  <c r="BE8" i="3"/>
  <c r="BE9" i="3"/>
  <c r="BE10" i="3"/>
  <c r="BE11" i="3"/>
  <c r="BE12" i="3"/>
  <c r="BE13" i="3"/>
  <c r="BD4" i="3"/>
  <c r="BD5" i="3"/>
  <c r="BD6" i="3"/>
  <c r="BD7" i="3"/>
  <c r="BD8" i="3"/>
  <c r="BD9" i="3"/>
  <c r="BD10" i="3"/>
  <c r="BD11" i="3"/>
  <c r="BD12" i="3"/>
  <c r="BD13" i="3"/>
  <c r="BD3" i="3"/>
  <c r="BC4" i="3"/>
  <c r="BC5" i="3"/>
  <c r="BC6" i="3"/>
  <c r="BC7" i="3"/>
  <c r="BC8" i="3"/>
  <c r="BC9" i="3"/>
  <c r="BC10" i="3"/>
  <c r="BC11" i="3"/>
  <c r="BC12" i="3"/>
  <c r="BC13" i="3"/>
  <c r="BC3" i="3"/>
  <c r="BB6" i="3"/>
  <c r="BB7" i="3"/>
  <c r="BB8" i="3"/>
  <c r="BB9" i="3"/>
  <c r="BB10" i="3"/>
  <c r="BB11" i="3"/>
  <c r="BB12" i="3"/>
  <c r="BB13" i="3"/>
  <c r="BB3" i="3"/>
  <c r="BB5" i="3"/>
  <c r="BB4" i="3"/>
  <c r="AK4" i="3" l="1"/>
  <c r="AL4" i="3" s="1"/>
  <c r="AM4" i="3" s="1"/>
  <c r="AK5" i="3"/>
  <c r="AL5" i="3" s="1"/>
  <c r="AM5" i="3" s="1"/>
</calcChain>
</file>

<file path=xl/sharedStrings.xml><?xml version="1.0" encoding="utf-8"?>
<sst xmlns="http://schemas.openxmlformats.org/spreadsheetml/2006/main" count="112" uniqueCount="92">
  <si>
    <t>Does the process has multiple languages involved. If Yes, Please specify list of languages (comma seperated). If No, Mention the language used.</t>
  </si>
  <si>
    <t>Are there any Process Maps/Flows Available?</t>
  </si>
  <si>
    <t>Detailed level of process steps or SOP's Available?</t>
  </si>
  <si>
    <t>If the QC is done for the Processed transactions.Update "Yes" or "No"</t>
  </si>
  <si>
    <t xml:space="preserve">Mention the %age of QC performed on overall output. 
</t>
  </si>
  <si>
    <t xml:space="preserve">The final output/result of the process. 
</t>
  </si>
  <si>
    <t>% of volume that increases during peak period?</t>
  </si>
  <si>
    <t>Is the process language specific? Please mention languages used?</t>
  </si>
  <si>
    <t>Process maps available?</t>
  </si>
  <si>
    <t>Procedure with process steps available?</t>
  </si>
  <si>
    <t>Is the Process subjected to Quality Check?</t>
  </si>
  <si>
    <t>Quality Check %age?</t>
  </si>
  <si>
    <t>Process Output</t>
  </si>
  <si>
    <t>Transaction Volume During Peak</t>
  </si>
  <si>
    <t>Status</t>
  </si>
  <si>
    <t>Process Location</t>
  </si>
  <si>
    <t>Process SME</t>
  </si>
  <si>
    <t>Sub-Process</t>
  </si>
  <si>
    <t>Specify SME Name</t>
  </si>
  <si>
    <t xml:space="preserve">Current Location of the Process
</t>
  </si>
  <si>
    <t>Abteilung</t>
  </si>
  <si>
    <t>Name d. Abteilung</t>
  </si>
  <si>
    <t>Name d. Teams</t>
  </si>
  <si>
    <t>Team</t>
  </si>
  <si>
    <t>Prozess</t>
  </si>
  <si>
    <t>Name d. Prozesses</t>
  </si>
  <si>
    <t xml:space="preserve">Kurzbeschreibung d. Prozesses
</t>
  </si>
  <si>
    <t>Prozessbeschreibung</t>
  </si>
  <si>
    <t>Anzahl der FTE's die aktuell in diesen Prozess involviert sind</t>
  </si>
  <si>
    <t>Anzahl FTE's</t>
  </si>
  <si>
    <t>Anzahl d. Transaktionen pro Ausführung des Prozesses</t>
  </si>
  <si>
    <t>Wiederholungszahl</t>
  </si>
  <si>
    <t>Prozessfrequenz</t>
  </si>
  <si>
    <t>Häufigkeit d. Ausführung</t>
  </si>
  <si>
    <t>Manuell &amp; Repititiv?</t>
  </si>
  <si>
    <t>Prozesscharakter</t>
  </si>
  <si>
    <t>Zeitdauer pro Transaktion</t>
  </si>
  <si>
    <t>Zeitdauer pro Wiederholung (Format: HH:MM:SS)</t>
  </si>
  <si>
    <t>Standardisierbare Entscheidungen</t>
  </si>
  <si>
    <t>Ja/Nein</t>
  </si>
  <si>
    <t>Strukturierte Daten</t>
  </si>
  <si>
    <t xml:space="preserve">Ja/Nein
</t>
  </si>
  <si>
    <t>Ausnahmefälle in %</t>
  </si>
  <si>
    <t>Steht eine Testumgebung zur Verfügung</t>
  </si>
  <si>
    <t>Ja/Nein/Beides</t>
  </si>
  <si>
    <t>Werden Verbindungen mit Citrix/Remote Desktop aufgebaut?</t>
  </si>
  <si>
    <t xml:space="preserve">Programme die innerhalb des Prozesses verwendet werden
</t>
  </si>
  <si>
    <t xml:space="preserve">Namen d. Programme
</t>
  </si>
  <si>
    <t>Anzahl d. Prozessschritte</t>
  </si>
  <si>
    <t>Wird freier Text eingelesen?</t>
  </si>
  <si>
    <t>Daten-Input</t>
  </si>
  <si>
    <t>Datentypen. Bspw. Pdf,Bild,Text,etc.</t>
  </si>
  <si>
    <t>Trage hier die Datentypen ein, wenn du mehr als einen im Vorfeld gewählt hast</t>
  </si>
  <si>
    <t>Kommentar Daten-Input</t>
  </si>
  <si>
    <t>Werden gescannte Bilder oder handgeschriebene Dokumente gelesen?</t>
  </si>
  <si>
    <t>Gravierende Änderungen an der IT-Infrastruktur</t>
  </si>
  <si>
    <t>Einzelne Prozessschritte bereits automatisiert?</t>
  </si>
  <si>
    <t>Zusätzliche Kommenatre</t>
  </si>
  <si>
    <t>Kommentare</t>
  </si>
  <si>
    <t>Prozess-Komplexität</t>
  </si>
  <si>
    <t>FTE Einsparungen</t>
  </si>
  <si>
    <t>Einschätzung</t>
  </si>
  <si>
    <t>Effekt</t>
  </si>
  <si>
    <t>Komplexität Final</t>
  </si>
  <si>
    <t>Komplexität</t>
  </si>
  <si>
    <t>Regelbasiert</t>
  </si>
  <si>
    <t>Standard-Input</t>
  </si>
  <si>
    <t>Freier Text</t>
  </si>
  <si>
    <t>Typ</t>
  </si>
  <si>
    <t>Mehr als ein Input</t>
  </si>
  <si>
    <t>Gibt es Systembeschränkungen?</t>
  </si>
  <si>
    <t>System-/Technologiebeschränkungen (Ja/Nein)</t>
  </si>
  <si>
    <t>Bereits automatisierte Schritte bennen und Tools angeben (wenn Nein frei lassen)</t>
  </si>
  <si>
    <t>HR</t>
  </si>
  <si>
    <t>Täglich</t>
  </si>
  <si>
    <t>Monatlich</t>
  </si>
  <si>
    <t>Manuell &amp; Repititiv</t>
  </si>
  <si>
    <t>Semi-Manuell &amp; Repetitiv</t>
  </si>
  <si>
    <t>JA</t>
  </si>
  <si>
    <t>NEIN</t>
  </si>
  <si>
    <t>Completed</t>
  </si>
  <si>
    <t>Setze den Status auf Completed und die grünen Felder werden berechnet.</t>
  </si>
  <si>
    <t>Controlling</t>
  </si>
  <si>
    <t>Automations-Team</t>
  </si>
  <si>
    <t>Trainingskosten-Abrechnung</t>
  </si>
  <si>
    <t>Überprüfung verschiedener Finanzkennzahlen</t>
  </si>
  <si>
    <t>Preis pro Person von allen Trainings soll ermittelt werden</t>
  </si>
  <si>
    <t>Finanzkennzahlen sollen im Vergleich zu Vorjahr eingeordnet werden</t>
  </si>
  <si>
    <t>Web Apps</t>
  </si>
  <si>
    <t>E-Mail, Excel, PDF</t>
  </si>
  <si>
    <t>RDP-Tool, Firefox</t>
  </si>
  <si>
    <t>Acrobat Reader, Firefox,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</si>
</sst>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1" xfId="0" applyFont="1" applyFill="1" applyBorder="1" applyAlignment="1">
      <alignment horizontal="left" vertical="top"/>
    </xf>
    <xf numFmtId="9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5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top" wrapText="1"/>
    </xf>
    <xf numFmtId="9" fontId="2" fillId="0" borderId="1" xfId="0" applyNumberFormat="1" applyFont="1" applyFill="1" applyBorder="1" applyAlignment="1">
      <alignment horizontal="left" vertical="top"/>
    </xf>
    <xf numFmtId="21" fontId="2" fillId="0" borderId="1" xfId="0" applyNumberFormat="1" applyFont="1" applyFill="1" applyBorder="1" applyAlignment="1">
      <alignment horizontal="left" vertical="top"/>
    </xf>
    <xf numFmtId="2" fontId="2" fillId="0" borderId="1" xfId="0" applyNumberFormat="1" applyFont="1" applyFill="1" applyBorder="1" applyAlignment="1">
      <alignment vertical="top"/>
    </xf>
    <xf numFmtId="164" fontId="2" fillId="0" borderId="1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3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14"/>
  <sheetViews>
    <sheetView tabSelected="1" zoomScale="90" zoomScaleNormal="90" workbookViewId="0">
      <pane xSplit="3" ySplit="2" topLeftCell="AF3" activePane="bottomRight" state="frozen"/>
      <selection pane="topRight" activeCell="D1" sqref="D1"/>
      <selection pane="bottomLeft" activeCell="A3" sqref="A3"/>
      <selection pane="bottomRight" activeCell="AK27" sqref="AK27"/>
    </sheetView>
  </sheetViews>
  <sheetFormatPr baseColWidth="10" defaultColWidth="8.7109375" defaultRowHeight="15" x14ac:dyDescent="0.25"/>
  <cols>
    <col min="1" max="1" width="18" style="3" bestFit="1" customWidth="1"/>
    <col min="2" max="2" width="18.7109375" style="3" customWidth="1"/>
    <col min="3" max="3" width="47.28515625" style="3" customWidth="1"/>
    <col min="4" max="4" width="26" style="3" hidden="1" customWidth="1"/>
    <col min="5" max="5" width="22.42578125" style="3" hidden="1" customWidth="1"/>
    <col min="6" max="6" width="33.85546875" style="3" hidden="1" customWidth="1"/>
    <col min="7" max="7" width="25.85546875" style="3" hidden="1" customWidth="1"/>
    <col min="8" max="8" width="41.5703125" style="3" customWidth="1"/>
    <col min="9" max="9" width="34.140625" style="3" hidden="1" customWidth="1"/>
    <col min="10" max="10" width="37.42578125" style="3" hidden="1" customWidth="1"/>
    <col min="11" max="11" width="30.85546875" style="3" hidden="1" customWidth="1"/>
    <col min="12" max="12" width="45.85546875" style="3" hidden="1" customWidth="1"/>
    <col min="13" max="13" width="46.140625" style="3" hidden="1" customWidth="1"/>
    <col min="14" max="14" width="33.140625" style="3" customWidth="1"/>
    <col min="15" max="15" width="22.42578125" style="3" customWidth="1"/>
    <col min="16" max="16" width="27.140625" style="3" customWidth="1"/>
    <col min="17" max="17" width="29.42578125" style="3" hidden="1" customWidth="1"/>
    <col min="18" max="18" width="23.140625" style="3" customWidth="1"/>
    <col min="19" max="19" width="25.42578125" style="3" customWidth="1"/>
    <col min="20" max="20" width="30.140625" style="3" bestFit="1" customWidth="1"/>
    <col min="21" max="21" width="30.140625" style="3" customWidth="1"/>
    <col min="22" max="22" width="20.140625" style="3" customWidth="1"/>
    <col min="23" max="23" width="32.7109375" style="3" customWidth="1"/>
    <col min="24" max="24" width="22.85546875" style="3" customWidth="1"/>
    <col min="25" max="25" width="20.85546875" style="3" customWidth="1"/>
    <col min="26" max="26" width="32.140625" style="3" customWidth="1"/>
    <col min="27" max="27" width="22.5703125" style="3" customWidth="1"/>
    <col min="28" max="28" width="26.42578125" style="3" customWidth="1"/>
    <col min="29" max="29" width="16.140625" style="3" customWidth="1"/>
    <col min="30" max="30" width="17.42578125" style="3" customWidth="1"/>
    <col min="31" max="31" width="22.7109375" style="3" customWidth="1"/>
    <col min="32" max="32" width="26.7109375" style="3" customWidth="1"/>
    <col min="33" max="33" width="19.7109375" style="3" customWidth="1"/>
    <col min="34" max="34" width="43.85546875" style="3" customWidth="1"/>
    <col min="35" max="35" width="13.42578125" style="3" customWidth="1"/>
    <col min="36" max="36" width="12" style="3" customWidth="1"/>
    <col min="37" max="37" width="27.7109375" style="3" customWidth="1"/>
    <col min="38" max="38" width="13.5703125" style="3" customWidth="1"/>
    <col min="39" max="39" width="23.140625" style="3" bestFit="1" customWidth="1"/>
    <col min="40" max="40" width="8.7109375" style="3" customWidth="1"/>
    <col min="41" max="41" width="13.42578125" style="3" customWidth="1"/>
    <col min="42" max="42" width="8.7109375" style="3" customWidth="1"/>
    <col min="43" max="53" width="8.7109375" style="3"/>
    <col min="54" max="54" width="13" style="3" customWidth="1"/>
    <col min="55" max="61" width="8.7109375" style="3"/>
    <col min="62" max="62" width="12.28515625" style="3" customWidth="1"/>
    <col min="63" max="63" width="16.5703125" style="3" customWidth="1"/>
    <col min="64" max="16384" width="8.7109375" style="3"/>
  </cols>
  <sheetData>
    <row r="1" spans="1:63" s="16" customFormat="1" ht="57.95" customHeight="1" x14ac:dyDescent="0.25">
      <c r="A1" s="18" t="s">
        <v>21</v>
      </c>
      <c r="B1" s="18" t="s">
        <v>22</v>
      </c>
      <c r="C1" s="18" t="s">
        <v>25</v>
      </c>
      <c r="D1" s="18"/>
      <c r="E1" s="18" t="s">
        <v>18</v>
      </c>
      <c r="F1" s="18" t="s">
        <v>0</v>
      </c>
      <c r="G1" s="18" t="s">
        <v>19</v>
      </c>
      <c r="H1" s="18" t="s">
        <v>26</v>
      </c>
      <c r="I1" s="18" t="s">
        <v>1</v>
      </c>
      <c r="J1" s="18" t="s">
        <v>2</v>
      </c>
      <c r="K1" s="18" t="s">
        <v>3</v>
      </c>
      <c r="L1" s="18" t="s">
        <v>4</v>
      </c>
      <c r="M1" s="18" t="s">
        <v>5</v>
      </c>
      <c r="N1" s="18" t="s">
        <v>28</v>
      </c>
      <c r="O1" s="18" t="s">
        <v>30</v>
      </c>
      <c r="P1" s="18" t="s">
        <v>33</v>
      </c>
      <c r="Q1" s="18" t="s">
        <v>6</v>
      </c>
      <c r="R1" s="18" t="s">
        <v>37</v>
      </c>
      <c r="S1" s="18" t="s">
        <v>35</v>
      </c>
      <c r="T1" s="18" t="s">
        <v>39</v>
      </c>
      <c r="U1" s="18" t="s">
        <v>39</v>
      </c>
      <c r="V1" s="18" t="s">
        <v>39</v>
      </c>
      <c r="W1" s="18" t="s">
        <v>51</v>
      </c>
      <c r="X1" s="18" t="s">
        <v>52</v>
      </c>
      <c r="Y1" s="18" t="s">
        <v>39</v>
      </c>
      <c r="Z1" s="18" t="s">
        <v>39</v>
      </c>
      <c r="AA1" s="18" t="s">
        <v>71</v>
      </c>
      <c r="AB1" s="18" t="s">
        <v>72</v>
      </c>
      <c r="AC1" s="18"/>
      <c r="AD1" s="18" t="s">
        <v>41</v>
      </c>
      <c r="AE1" s="18" t="s">
        <v>44</v>
      </c>
      <c r="AF1" s="18" t="s">
        <v>46</v>
      </c>
      <c r="AG1" s="18"/>
      <c r="AH1" s="18" t="s">
        <v>57</v>
      </c>
      <c r="AI1" s="19" t="s">
        <v>81</v>
      </c>
      <c r="AJ1" s="20"/>
      <c r="AK1" s="20"/>
      <c r="AL1" s="20"/>
      <c r="AM1" s="20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60" x14ac:dyDescent="0.25">
      <c r="A2" s="1" t="s">
        <v>20</v>
      </c>
      <c r="B2" s="1" t="s">
        <v>23</v>
      </c>
      <c r="C2" s="1" t="s">
        <v>24</v>
      </c>
      <c r="D2" s="1" t="s">
        <v>17</v>
      </c>
      <c r="E2" s="1" t="s">
        <v>16</v>
      </c>
      <c r="F2" s="1" t="s">
        <v>7</v>
      </c>
      <c r="G2" s="1" t="s">
        <v>15</v>
      </c>
      <c r="H2" s="1" t="s">
        <v>27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29</v>
      </c>
      <c r="O2" s="1" t="s">
        <v>31</v>
      </c>
      <c r="P2" s="1" t="s">
        <v>32</v>
      </c>
      <c r="Q2" s="1" t="s">
        <v>13</v>
      </c>
      <c r="R2" s="1" t="s">
        <v>36</v>
      </c>
      <c r="S2" s="1" t="s">
        <v>34</v>
      </c>
      <c r="T2" s="1" t="s">
        <v>38</v>
      </c>
      <c r="U2" s="1" t="s">
        <v>40</v>
      </c>
      <c r="V2" s="1" t="s">
        <v>49</v>
      </c>
      <c r="W2" s="1" t="s">
        <v>50</v>
      </c>
      <c r="X2" s="1" t="s">
        <v>53</v>
      </c>
      <c r="Y2" s="1" t="s">
        <v>54</v>
      </c>
      <c r="Z2" s="1" t="s">
        <v>55</v>
      </c>
      <c r="AA2" s="1" t="s">
        <v>70</v>
      </c>
      <c r="AB2" s="1" t="s">
        <v>56</v>
      </c>
      <c r="AC2" s="1" t="s">
        <v>42</v>
      </c>
      <c r="AD2" s="1" t="s">
        <v>43</v>
      </c>
      <c r="AE2" s="1" t="s">
        <v>45</v>
      </c>
      <c r="AF2" s="1" t="s">
        <v>47</v>
      </c>
      <c r="AG2" s="1" t="s">
        <v>48</v>
      </c>
      <c r="AH2" s="1" t="s">
        <v>58</v>
      </c>
      <c r="AI2" s="1" t="s">
        <v>14</v>
      </c>
      <c r="AJ2" s="17" t="s">
        <v>59</v>
      </c>
      <c r="AK2" s="17" t="s">
        <v>60</v>
      </c>
      <c r="AL2" s="17" t="s">
        <v>62</v>
      </c>
      <c r="AM2" s="17" t="s">
        <v>61</v>
      </c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5" t="s">
        <v>65</v>
      </c>
      <c r="BC2" s="15" t="s">
        <v>66</v>
      </c>
      <c r="BD2" s="15" t="s">
        <v>67</v>
      </c>
      <c r="BE2" s="15" t="s">
        <v>68</v>
      </c>
      <c r="BF2" s="14"/>
      <c r="BG2" s="14"/>
      <c r="BH2" s="14"/>
      <c r="BI2" s="14"/>
      <c r="BJ2" s="14" t="s">
        <v>64</v>
      </c>
      <c r="BK2" s="14" t="s">
        <v>63</v>
      </c>
    </row>
    <row r="3" spans="1:63" ht="30" x14ac:dyDescent="0.25">
      <c r="A3" s="4" t="s">
        <v>73</v>
      </c>
      <c r="B3" s="4" t="s">
        <v>83</v>
      </c>
      <c r="C3" s="4" t="s">
        <v>84</v>
      </c>
      <c r="D3" s="4"/>
      <c r="E3" s="13"/>
      <c r="F3" s="4"/>
      <c r="G3" s="4"/>
      <c r="H3" s="9" t="s">
        <v>86</v>
      </c>
      <c r="I3" s="4"/>
      <c r="J3" s="4"/>
      <c r="K3" s="4"/>
      <c r="L3" s="10"/>
      <c r="M3" s="9"/>
      <c r="N3" s="12">
        <v>5</v>
      </c>
      <c r="O3" s="4">
        <v>500</v>
      </c>
      <c r="P3" s="4" t="s">
        <v>74</v>
      </c>
      <c r="Q3" s="10"/>
      <c r="R3" s="11">
        <v>4.1666666666666664E-2</v>
      </c>
      <c r="S3" s="4" t="s">
        <v>76</v>
      </c>
      <c r="T3" s="4" t="s">
        <v>78</v>
      </c>
      <c r="U3" s="4" t="s">
        <v>78</v>
      </c>
      <c r="V3" s="4" t="s">
        <v>79</v>
      </c>
      <c r="W3" s="4" t="s">
        <v>69</v>
      </c>
      <c r="X3" s="4" t="s">
        <v>89</v>
      </c>
      <c r="Y3" s="4" t="s">
        <v>79</v>
      </c>
      <c r="Z3" s="4" t="s">
        <v>79</v>
      </c>
      <c r="AA3" s="4" t="s">
        <v>79</v>
      </c>
      <c r="AB3" s="4"/>
      <c r="AC3" s="10">
        <v>0.01</v>
      </c>
      <c r="AD3" s="4" t="s">
        <v>78</v>
      </c>
      <c r="AE3" s="4" t="s">
        <v>79</v>
      </c>
      <c r="AF3" s="4" t="s">
        <v>91</v>
      </c>
      <c r="AG3" s="4">
        <v>7</v>
      </c>
      <c r="AH3" s="9"/>
      <c r="AI3" s="4" t="s">
        <v>80</v>
      </c>
      <c r="AJ3" s="7" t="str">
        <f>IF(AI3&lt;&gt;"Completed","",IF(BK3&gt;60%,"Hoch",(IF(BK3&gt;30%,"Mittel","Niedrig"))))</f>
        <v>Niedrig</v>
      </c>
      <c r="AK3" s="8">
        <f>IF(S3&lt;&gt;"Manuell aber nicht Repetitiv", IF(AJ3&lt;&gt;"",IF(Z3="NEIN",(SUM(BB3:BE3)-N3*AC3)*IF(AJ3="Hoch",35%,(IF(AJ3="Mittel",70%,100%))),"Nicht realisierbar mit RPA"),""), "Kein automatisierbarer Prozess")</f>
        <v>3.9750000000000005</v>
      </c>
      <c r="AL3" s="7" t="str">
        <f>IFERROR(IF(AK3&lt;&gt;"",IF(AK3/N3&gt;0.6,"Hoch",IF(AK3/N3&gt;0.3,"Mittel","Niedrig")),""),"Felder checken")</f>
        <v>Hoch</v>
      </c>
      <c r="AM3" s="7" t="str">
        <f t="shared" ref="AM3:AM4" si="0">IF(AL3="Felder checken","NA",IF(AL3&lt;&gt;"",IF(AJ3="Niedrig",IF(AL3="Niedrig","Low Hanging Fruit","Quick Win"),IF(AJ3="Mittel",IF(AL3="Niedrig","Long Term Improvement",IF(AL3="Mittel","Low Hanging Fruit","Quick Win")),IF(AJ3="Hoch",IF(AL3="Niedrig","Long Term Improvement","Prozess muss optimiert werden")))),""))</f>
        <v>Quick Win</v>
      </c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>
        <f>IFERROR(N3*35%*IF(T3="JA",0.8,0.2),0)</f>
        <v>1.4000000000000001</v>
      </c>
      <c r="BC3" s="6">
        <f>IFERROR(N3*25%*IF(U3="JA",0.7,0.3),0)</f>
        <v>0.875</v>
      </c>
      <c r="BD3" s="6">
        <f>IFERROR(N3*15%*IF(V3="NEIN",1,0.3),0)</f>
        <v>0.75</v>
      </c>
      <c r="BE3" s="6">
        <f>IFERROR(N3*25%*IF(S3="Manuell aber nicht Repetitiv",0,0.8),0)</f>
        <v>1</v>
      </c>
      <c r="BF3" s="6"/>
      <c r="BG3" s="6"/>
      <c r="BH3" s="6"/>
      <c r="BI3" s="6"/>
      <c r="BJ3" s="5">
        <f>IF(U3="JA",0.2,0.8)*30%+IF(V3="JA",0.7,0)*15%+IF(W3="Mehr als ein Input",0.9,0)*20%+(IF(AG3&lt;10,0.1,IF(AG3&lt;20,0.4,IF(AG3&lt;30,0.75,1))))*35%</f>
        <v>0.27500000000000002</v>
      </c>
      <c r="BK3" s="5">
        <f>IF(AE3="JA",1.3*BJ3,BJ3)</f>
        <v>0.27500000000000002</v>
      </c>
    </row>
    <row r="4" spans="1:63" ht="30" x14ac:dyDescent="0.25">
      <c r="A4" s="4" t="s">
        <v>82</v>
      </c>
      <c r="B4" s="4" t="s">
        <v>83</v>
      </c>
      <c r="C4" s="4" t="s">
        <v>85</v>
      </c>
      <c r="D4" s="4"/>
      <c r="E4" s="13"/>
      <c r="F4" s="4"/>
      <c r="G4" s="4"/>
      <c r="H4" s="9" t="s">
        <v>87</v>
      </c>
      <c r="I4" s="4"/>
      <c r="J4" s="4"/>
      <c r="K4" s="4"/>
      <c r="L4" s="10"/>
      <c r="M4" s="9"/>
      <c r="N4" s="12">
        <v>2</v>
      </c>
      <c r="O4" s="4">
        <v>50</v>
      </c>
      <c r="P4" s="4" t="s">
        <v>75</v>
      </c>
      <c r="Q4" s="10"/>
      <c r="R4" s="11">
        <v>3.4722222222222224E-2</v>
      </c>
      <c r="S4" s="4" t="s">
        <v>77</v>
      </c>
      <c r="T4" s="4" t="s">
        <v>78</v>
      </c>
      <c r="U4" s="4" t="s">
        <v>78</v>
      </c>
      <c r="V4" s="4" t="s">
        <v>78</v>
      </c>
      <c r="W4" s="4" t="s">
        <v>88</v>
      </c>
      <c r="X4" s="4"/>
      <c r="Y4" s="4" t="s">
        <v>79</v>
      </c>
      <c r="Z4" s="4" t="s">
        <v>79</v>
      </c>
      <c r="AA4" s="4" t="s">
        <v>79</v>
      </c>
      <c r="AB4" s="4"/>
      <c r="AC4" s="10">
        <v>0.1</v>
      </c>
      <c r="AD4" s="4" t="s">
        <v>79</v>
      </c>
      <c r="AE4" s="4" t="s">
        <v>78</v>
      </c>
      <c r="AF4" s="4" t="s">
        <v>90</v>
      </c>
      <c r="AG4" s="4">
        <v>3</v>
      </c>
      <c r="AH4" s="9"/>
      <c r="AI4" s="4" t="s">
        <v>80</v>
      </c>
      <c r="AJ4" s="7" t="str">
        <f t="shared" ref="AJ4:AJ13" si="1">IF(AI4&lt;&gt;"Completed","",IF(BK4&gt;60%,"Hoch",(IF(BK4&gt;30%,"Mittel","Niedrig"))))</f>
        <v>Niedrig</v>
      </c>
      <c r="AK4" s="8">
        <f t="shared" ref="AK4:AK13" si="2">IF(S4&lt;&gt;"Manuell aber nicht Repetitiv", IF(AJ4&lt;&gt;"",IF(Z4="NEIN",(SUM(BB4:BE4)-N4*AC4)*IF(AJ4="Hoch",35%,(IF(AJ4="Mittel",70%,100%))),"Nicht realisierbar mit RPA"),""), "Kein automatisierbarer Prozess")</f>
        <v>1.2</v>
      </c>
      <c r="AL4" s="7" t="str">
        <f t="shared" ref="AL4:AL13" si="3">IFERROR(IF(AK4&lt;&gt;"",IF(AK4/N4&gt;0.6,"Hoch",IF(AK4/N4&gt;0.3,"Mittel","Niedrig")),""),"Felder checken")</f>
        <v>Mittel</v>
      </c>
      <c r="AM4" s="7" t="str">
        <f t="shared" si="0"/>
        <v>Quick Win</v>
      </c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>
        <f>IFERROR(N4*35%*IF(T4="JA",0.8,0.2),0)</f>
        <v>0.55999999999999994</v>
      </c>
      <c r="BC4" s="6">
        <f t="shared" ref="BC4:BC13" si="4">IFERROR(N4*25%*IF(U4="JA",0.7,0.3),0)</f>
        <v>0.35</v>
      </c>
      <c r="BD4" s="6">
        <f t="shared" ref="BD4:BD13" si="5">IFERROR(N4*15%*IF(V4="NEIN",1,0.3),0)</f>
        <v>0.09</v>
      </c>
      <c r="BE4" s="6">
        <f t="shared" ref="BE4:BE13" si="6">IFERROR(N4*25%*IF(S4="Manuell aber nicht Repetitiv",0,0.8),0)</f>
        <v>0.4</v>
      </c>
      <c r="BF4" s="6"/>
      <c r="BG4" s="6"/>
      <c r="BH4" s="6"/>
      <c r="BI4" s="6"/>
      <c r="BJ4" s="5">
        <f t="shared" ref="BJ4:BJ13" si="7">IF(U4="JA",0.2,0.8)*30%+IF(V4="JA",0.7,0)*15%+IF(W4="Mehr als ein Input",0.9,0)*20%+(IF(AG4&lt;10,0.1,IF(AG4&lt;20,0.4,IF(AG4&lt;30,0.75,1))))*35%</f>
        <v>0.19999999999999998</v>
      </c>
      <c r="BK4" s="5">
        <f t="shared" ref="BK4:BK13" si="8">IF(AE4="JA",1.3*BJ4,BJ4)</f>
        <v>0.26</v>
      </c>
    </row>
    <row r="5" spans="1:63" x14ac:dyDescent="0.25">
      <c r="A5" s="4"/>
      <c r="B5" s="4"/>
      <c r="C5" s="4"/>
      <c r="D5" s="4"/>
      <c r="E5" s="13"/>
      <c r="F5" s="4"/>
      <c r="G5" s="4"/>
      <c r="H5" s="9"/>
      <c r="I5" s="4"/>
      <c r="J5" s="4"/>
      <c r="K5" s="4"/>
      <c r="L5" s="10"/>
      <c r="M5" s="9"/>
      <c r="N5" s="12"/>
      <c r="O5" s="4"/>
      <c r="P5" s="4"/>
      <c r="Q5" s="10"/>
      <c r="R5" s="11"/>
      <c r="S5" s="4"/>
      <c r="T5" s="4"/>
      <c r="U5" s="4"/>
      <c r="V5" s="4"/>
      <c r="W5" s="4"/>
      <c r="X5" s="4"/>
      <c r="Y5" s="4"/>
      <c r="Z5" s="4"/>
      <c r="AA5" s="4"/>
      <c r="AB5" s="4"/>
      <c r="AC5" s="10"/>
      <c r="AD5" s="4"/>
      <c r="AE5" s="4"/>
      <c r="AF5" s="4"/>
      <c r="AG5" s="4"/>
      <c r="AH5" s="9"/>
      <c r="AI5" s="4"/>
      <c r="AJ5" s="7" t="str">
        <f t="shared" si="1"/>
        <v/>
      </c>
      <c r="AK5" s="8" t="str">
        <f t="shared" si="2"/>
        <v/>
      </c>
      <c r="AL5" s="7" t="str">
        <f t="shared" si="3"/>
        <v/>
      </c>
      <c r="AM5" s="7" t="str">
        <f>IF(AL5="Felder checken","NA",IF(AL5&lt;&gt;"",IF(AJ5="Niedrig",IF(AL5="Niedrig","Low Hanging Fruit","Quick Win"),IF(AJ5="Mittel",IF(AL5="Niedrig","Long Term Improvement",IF(AL5="Mittel","Low Hanging Fruit","Quick Win")),IF(AJ5="Hoch",IF(AL5="Niedrig","Long Term Improvement","Prozess muss optimiert werden")))),""))</f>
        <v/>
      </c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>
        <f>IFERROR(N5*35%*IF(T5="JA",0.8,0.2),0)</f>
        <v>0</v>
      </c>
      <c r="BC5" s="6">
        <f t="shared" si="4"/>
        <v>0</v>
      </c>
      <c r="BD5" s="6">
        <f t="shared" si="5"/>
        <v>0</v>
      </c>
      <c r="BE5" s="6">
        <f t="shared" si="6"/>
        <v>0</v>
      </c>
      <c r="BF5" s="6"/>
      <c r="BG5" s="6"/>
      <c r="BH5" s="6"/>
      <c r="BI5" s="6"/>
      <c r="BJ5" s="5">
        <f t="shared" si="7"/>
        <v>0.27499999999999997</v>
      </c>
      <c r="BK5" s="5">
        <f t="shared" si="8"/>
        <v>0.27499999999999997</v>
      </c>
    </row>
    <row r="6" spans="1:63" x14ac:dyDescent="0.25">
      <c r="A6" s="4"/>
      <c r="B6" s="4"/>
      <c r="C6" s="4"/>
      <c r="D6" s="4"/>
      <c r="E6" s="13"/>
      <c r="F6" s="4"/>
      <c r="G6" s="4"/>
      <c r="H6" s="9"/>
      <c r="I6" s="4"/>
      <c r="J6" s="4"/>
      <c r="K6" s="4"/>
      <c r="L6" s="10"/>
      <c r="M6" s="9"/>
      <c r="N6" s="12"/>
      <c r="O6" s="4"/>
      <c r="P6" s="4"/>
      <c r="Q6" s="10"/>
      <c r="R6" s="11"/>
      <c r="S6" s="4"/>
      <c r="T6" s="4"/>
      <c r="U6" s="4"/>
      <c r="V6" s="4"/>
      <c r="W6" s="4"/>
      <c r="X6" s="4"/>
      <c r="Y6" s="4"/>
      <c r="Z6" s="4"/>
      <c r="AA6" s="4"/>
      <c r="AB6" s="4"/>
      <c r="AC6" s="10"/>
      <c r="AD6" s="4"/>
      <c r="AE6" s="4"/>
      <c r="AF6" s="4"/>
      <c r="AG6" s="4"/>
      <c r="AH6" s="9"/>
      <c r="AI6" s="4"/>
      <c r="AJ6" s="7" t="str">
        <f t="shared" si="1"/>
        <v/>
      </c>
      <c r="AK6" s="8" t="str">
        <f t="shared" si="2"/>
        <v/>
      </c>
      <c r="AL6" s="7" t="str">
        <f t="shared" si="3"/>
        <v/>
      </c>
      <c r="AM6" s="7" t="str">
        <f t="shared" ref="AM6:AM13" si="9">IF(AL6="Felder checken","NA",IF(AL6&lt;&gt;"",IF(AJ6="Niedrig",IF(AL6="Niedrig","Low Hanging Fruit","Quick Win"),IF(AJ6="Mittel",IF(AL6="Niedrig","Long Term Improvement",IF(AL6="Mittel","Low Hanging Fruit","Quick Win")),IF(AJ6="Hoch",IF(AL6="Niedrig","Long Term Improvement","Prozess muss optimiert werden")))),""))</f>
        <v/>
      </c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>
        <f t="shared" ref="BB6:BB13" si="10">IFERROR(N6*35%*IF(T6="JA",0.8,0.2),0)</f>
        <v>0</v>
      </c>
      <c r="BC6" s="6">
        <f t="shared" si="4"/>
        <v>0</v>
      </c>
      <c r="BD6" s="6">
        <f t="shared" si="5"/>
        <v>0</v>
      </c>
      <c r="BE6" s="6">
        <f t="shared" si="6"/>
        <v>0</v>
      </c>
      <c r="BF6" s="6"/>
      <c r="BG6" s="6"/>
      <c r="BH6" s="6"/>
      <c r="BI6" s="6"/>
      <c r="BJ6" s="5">
        <f t="shared" si="7"/>
        <v>0.27499999999999997</v>
      </c>
      <c r="BK6" s="5">
        <f t="shared" si="8"/>
        <v>0.27499999999999997</v>
      </c>
    </row>
    <row r="7" spans="1:63" x14ac:dyDescent="0.25">
      <c r="A7" s="4"/>
      <c r="B7" s="4"/>
      <c r="C7" s="4"/>
      <c r="D7" s="4"/>
      <c r="E7" s="13"/>
      <c r="F7" s="4"/>
      <c r="G7" s="4"/>
      <c r="H7" s="9"/>
      <c r="I7" s="4"/>
      <c r="J7" s="4"/>
      <c r="K7" s="4"/>
      <c r="L7" s="10"/>
      <c r="M7" s="9"/>
      <c r="N7" s="12"/>
      <c r="O7" s="4"/>
      <c r="P7" s="4"/>
      <c r="Q7" s="10"/>
      <c r="R7" s="11"/>
      <c r="S7" s="4"/>
      <c r="T7" s="4"/>
      <c r="U7" s="4"/>
      <c r="V7" s="4"/>
      <c r="W7" s="4"/>
      <c r="X7" s="4"/>
      <c r="Y7" s="4"/>
      <c r="Z7" s="4"/>
      <c r="AA7" s="4"/>
      <c r="AB7" s="4"/>
      <c r="AC7" s="10"/>
      <c r="AD7" s="4"/>
      <c r="AE7" s="4"/>
      <c r="AF7" s="4"/>
      <c r="AG7" s="4"/>
      <c r="AH7" s="9"/>
      <c r="AI7" s="4"/>
      <c r="AJ7" s="7" t="str">
        <f t="shared" si="1"/>
        <v/>
      </c>
      <c r="AK7" s="8" t="str">
        <f t="shared" si="2"/>
        <v/>
      </c>
      <c r="AL7" s="7" t="str">
        <f t="shared" si="3"/>
        <v/>
      </c>
      <c r="AM7" s="7" t="str">
        <f t="shared" si="9"/>
        <v/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>
        <f t="shared" si="10"/>
        <v>0</v>
      </c>
      <c r="BC7" s="6">
        <f t="shared" si="4"/>
        <v>0</v>
      </c>
      <c r="BD7" s="6">
        <f t="shared" si="5"/>
        <v>0</v>
      </c>
      <c r="BE7" s="6">
        <f t="shared" si="6"/>
        <v>0</v>
      </c>
      <c r="BF7" s="6"/>
      <c r="BG7" s="6"/>
      <c r="BH7" s="6"/>
      <c r="BI7" s="6"/>
      <c r="BJ7" s="5">
        <f t="shared" si="7"/>
        <v>0.27499999999999997</v>
      </c>
      <c r="BK7" s="5">
        <f t="shared" si="8"/>
        <v>0.27499999999999997</v>
      </c>
    </row>
    <row r="8" spans="1:63" x14ac:dyDescent="0.25">
      <c r="A8" s="4"/>
      <c r="B8" s="4"/>
      <c r="C8" s="4"/>
      <c r="D8" s="4"/>
      <c r="E8" s="13"/>
      <c r="F8" s="4"/>
      <c r="G8" s="4"/>
      <c r="H8" s="9"/>
      <c r="I8" s="4"/>
      <c r="J8" s="4"/>
      <c r="K8" s="4"/>
      <c r="L8" s="10"/>
      <c r="M8" s="9"/>
      <c r="N8" s="12"/>
      <c r="O8" s="4"/>
      <c r="P8" s="4"/>
      <c r="Q8" s="10"/>
      <c r="R8" s="11"/>
      <c r="S8" s="4"/>
      <c r="T8" s="4"/>
      <c r="U8" s="4"/>
      <c r="V8" s="4"/>
      <c r="W8" s="4"/>
      <c r="X8" s="4"/>
      <c r="Y8" s="4"/>
      <c r="Z8" s="4"/>
      <c r="AA8" s="4"/>
      <c r="AB8" s="4"/>
      <c r="AC8" s="10"/>
      <c r="AD8" s="4"/>
      <c r="AE8" s="4"/>
      <c r="AF8" s="4"/>
      <c r="AG8" s="4"/>
      <c r="AH8" s="9"/>
      <c r="AI8" s="4"/>
      <c r="AJ8" s="7" t="str">
        <f t="shared" si="1"/>
        <v/>
      </c>
      <c r="AK8" s="8" t="str">
        <f t="shared" si="2"/>
        <v/>
      </c>
      <c r="AL8" s="7" t="str">
        <f t="shared" si="3"/>
        <v/>
      </c>
      <c r="AM8" s="7" t="str">
        <f t="shared" si="9"/>
        <v/>
      </c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>
        <f t="shared" si="10"/>
        <v>0</v>
      </c>
      <c r="BC8" s="6">
        <f t="shared" si="4"/>
        <v>0</v>
      </c>
      <c r="BD8" s="6">
        <f t="shared" si="5"/>
        <v>0</v>
      </c>
      <c r="BE8" s="6">
        <f t="shared" si="6"/>
        <v>0</v>
      </c>
      <c r="BF8" s="6"/>
      <c r="BG8" s="6"/>
      <c r="BH8" s="6"/>
      <c r="BI8" s="6"/>
      <c r="BJ8" s="5">
        <f t="shared" si="7"/>
        <v>0.27499999999999997</v>
      </c>
      <c r="BK8" s="5">
        <f t="shared" si="8"/>
        <v>0.27499999999999997</v>
      </c>
    </row>
    <row r="9" spans="1:63" x14ac:dyDescent="0.25">
      <c r="A9" s="4"/>
      <c r="B9" s="4"/>
      <c r="C9" s="4"/>
      <c r="D9" s="4"/>
      <c r="E9" s="13"/>
      <c r="F9" s="4"/>
      <c r="G9" s="4"/>
      <c r="H9" s="9"/>
      <c r="I9" s="4"/>
      <c r="J9" s="4"/>
      <c r="K9" s="4"/>
      <c r="L9" s="10"/>
      <c r="M9" s="9"/>
      <c r="N9" s="12"/>
      <c r="O9" s="4"/>
      <c r="P9" s="4"/>
      <c r="Q9" s="10"/>
      <c r="R9" s="11"/>
      <c r="S9" s="4"/>
      <c r="T9" s="4"/>
      <c r="U9" s="4"/>
      <c r="V9" s="4"/>
      <c r="W9" s="4"/>
      <c r="X9" s="4"/>
      <c r="Y9" s="4"/>
      <c r="Z9" s="4"/>
      <c r="AA9" s="4"/>
      <c r="AB9" s="4"/>
      <c r="AC9" s="10"/>
      <c r="AD9" s="4"/>
      <c r="AE9" s="4"/>
      <c r="AF9" s="4"/>
      <c r="AG9" s="4"/>
      <c r="AH9" s="9"/>
      <c r="AI9" s="4"/>
      <c r="AJ9" s="7" t="str">
        <f t="shared" si="1"/>
        <v/>
      </c>
      <c r="AK9" s="8" t="str">
        <f t="shared" si="2"/>
        <v/>
      </c>
      <c r="AL9" s="7" t="str">
        <f t="shared" si="3"/>
        <v/>
      </c>
      <c r="AM9" s="7" t="str">
        <f t="shared" si="9"/>
        <v/>
      </c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>
        <f t="shared" si="10"/>
        <v>0</v>
      </c>
      <c r="BC9" s="6">
        <f t="shared" si="4"/>
        <v>0</v>
      </c>
      <c r="BD9" s="6">
        <f t="shared" si="5"/>
        <v>0</v>
      </c>
      <c r="BE9" s="6">
        <f t="shared" si="6"/>
        <v>0</v>
      </c>
      <c r="BF9" s="6"/>
      <c r="BG9" s="6"/>
      <c r="BH9" s="6"/>
      <c r="BI9" s="6"/>
      <c r="BJ9" s="5">
        <f t="shared" si="7"/>
        <v>0.27499999999999997</v>
      </c>
      <c r="BK9" s="5">
        <f t="shared" si="8"/>
        <v>0.27499999999999997</v>
      </c>
    </row>
    <row r="10" spans="1:63" x14ac:dyDescent="0.25">
      <c r="A10" s="4"/>
      <c r="B10" s="4"/>
      <c r="C10" s="4"/>
      <c r="D10" s="4"/>
      <c r="E10" s="13"/>
      <c r="F10" s="4"/>
      <c r="G10" s="4"/>
      <c r="H10" s="9"/>
      <c r="I10" s="4"/>
      <c r="J10" s="4"/>
      <c r="K10" s="4"/>
      <c r="L10" s="10"/>
      <c r="M10" s="9"/>
      <c r="N10" s="12"/>
      <c r="O10" s="4"/>
      <c r="P10" s="4"/>
      <c r="Q10" s="10"/>
      <c r="R10" s="11"/>
      <c r="S10" s="4"/>
      <c r="T10" s="4"/>
      <c r="U10" s="4"/>
      <c r="V10" s="4"/>
      <c r="W10" s="4"/>
      <c r="X10" s="4"/>
      <c r="Y10" s="4"/>
      <c r="Z10" s="4"/>
      <c r="AA10" s="4"/>
      <c r="AB10" s="4"/>
      <c r="AC10" s="10"/>
      <c r="AD10" s="4"/>
      <c r="AE10" s="4"/>
      <c r="AF10" s="4"/>
      <c r="AG10" s="4"/>
      <c r="AH10" s="9"/>
      <c r="AI10" s="4"/>
      <c r="AJ10" s="7" t="str">
        <f t="shared" si="1"/>
        <v/>
      </c>
      <c r="AK10" s="8" t="str">
        <f t="shared" si="2"/>
        <v/>
      </c>
      <c r="AL10" s="7" t="str">
        <f t="shared" si="3"/>
        <v/>
      </c>
      <c r="AM10" s="7" t="str">
        <f t="shared" si="9"/>
        <v/>
      </c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>
        <f t="shared" si="10"/>
        <v>0</v>
      </c>
      <c r="BC10" s="6">
        <f t="shared" si="4"/>
        <v>0</v>
      </c>
      <c r="BD10" s="6">
        <f t="shared" si="5"/>
        <v>0</v>
      </c>
      <c r="BE10" s="6">
        <f t="shared" si="6"/>
        <v>0</v>
      </c>
      <c r="BF10" s="6"/>
      <c r="BG10" s="6"/>
      <c r="BH10" s="6"/>
      <c r="BI10" s="6"/>
      <c r="BJ10" s="5">
        <f t="shared" si="7"/>
        <v>0.27499999999999997</v>
      </c>
      <c r="BK10" s="5">
        <f t="shared" si="8"/>
        <v>0.27499999999999997</v>
      </c>
    </row>
    <row r="11" spans="1:63" x14ac:dyDescent="0.25">
      <c r="A11" s="4"/>
      <c r="B11" s="4"/>
      <c r="C11" s="4"/>
      <c r="D11" s="4"/>
      <c r="E11" s="13"/>
      <c r="F11" s="4"/>
      <c r="G11" s="4"/>
      <c r="H11" s="9"/>
      <c r="I11" s="4"/>
      <c r="J11" s="4"/>
      <c r="K11" s="4"/>
      <c r="L11" s="10"/>
      <c r="M11" s="9"/>
      <c r="N11" s="12"/>
      <c r="O11" s="4"/>
      <c r="P11" s="4"/>
      <c r="Q11" s="10"/>
      <c r="R11" s="11"/>
      <c r="S11" s="4"/>
      <c r="T11" s="4"/>
      <c r="U11" s="4"/>
      <c r="V11" s="4"/>
      <c r="W11" s="4"/>
      <c r="X11" s="4"/>
      <c r="Y11" s="4"/>
      <c r="Z11" s="4"/>
      <c r="AA11" s="4"/>
      <c r="AB11" s="4"/>
      <c r="AC11" s="10"/>
      <c r="AD11" s="4"/>
      <c r="AE11" s="4"/>
      <c r="AF11" s="4"/>
      <c r="AG11" s="4"/>
      <c r="AH11" s="9"/>
      <c r="AI11" s="4"/>
      <c r="AJ11" s="7" t="str">
        <f t="shared" si="1"/>
        <v/>
      </c>
      <c r="AK11" s="8" t="str">
        <f t="shared" si="2"/>
        <v/>
      </c>
      <c r="AL11" s="7" t="str">
        <f t="shared" si="3"/>
        <v/>
      </c>
      <c r="AM11" s="7" t="str">
        <f t="shared" si="9"/>
        <v/>
      </c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>
        <f t="shared" si="10"/>
        <v>0</v>
      </c>
      <c r="BC11" s="6">
        <f t="shared" si="4"/>
        <v>0</v>
      </c>
      <c r="BD11" s="6">
        <f t="shared" si="5"/>
        <v>0</v>
      </c>
      <c r="BE11" s="6">
        <f t="shared" si="6"/>
        <v>0</v>
      </c>
      <c r="BF11" s="6"/>
      <c r="BG11" s="6"/>
      <c r="BH11" s="6"/>
      <c r="BI11" s="6"/>
      <c r="BJ11" s="5">
        <f t="shared" si="7"/>
        <v>0.27499999999999997</v>
      </c>
      <c r="BK11" s="5">
        <f t="shared" si="8"/>
        <v>0.27499999999999997</v>
      </c>
    </row>
    <row r="12" spans="1:63" x14ac:dyDescent="0.25">
      <c r="A12" s="4"/>
      <c r="B12" s="4"/>
      <c r="C12" s="4"/>
      <c r="D12" s="4"/>
      <c r="E12" s="13"/>
      <c r="F12" s="4"/>
      <c r="G12" s="4"/>
      <c r="H12" s="9"/>
      <c r="I12" s="4"/>
      <c r="J12" s="4"/>
      <c r="K12" s="4"/>
      <c r="L12" s="10"/>
      <c r="M12" s="9"/>
      <c r="N12" s="12"/>
      <c r="O12" s="4"/>
      <c r="P12" s="4"/>
      <c r="Q12" s="10"/>
      <c r="R12" s="11"/>
      <c r="S12" s="4"/>
      <c r="T12" s="4"/>
      <c r="U12" s="4"/>
      <c r="V12" s="4"/>
      <c r="W12" s="4"/>
      <c r="X12" s="4"/>
      <c r="Y12" s="4"/>
      <c r="Z12" s="4"/>
      <c r="AA12" s="4"/>
      <c r="AB12" s="4"/>
      <c r="AC12" s="10"/>
      <c r="AD12" s="4"/>
      <c r="AE12" s="4"/>
      <c r="AF12" s="4"/>
      <c r="AG12" s="4"/>
      <c r="AH12" s="9"/>
      <c r="AI12" s="4"/>
      <c r="AJ12" s="7" t="str">
        <f t="shared" si="1"/>
        <v/>
      </c>
      <c r="AK12" s="8" t="str">
        <f t="shared" si="2"/>
        <v/>
      </c>
      <c r="AL12" s="7" t="str">
        <f t="shared" si="3"/>
        <v/>
      </c>
      <c r="AM12" s="7" t="str">
        <f t="shared" si="9"/>
        <v/>
      </c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>
        <f t="shared" si="10"/>
        <v>0</v>
      </c>
      <c r="BC12" s="6">
        <f t="shared" si="4"/>
        <v>0</v>
      </c>
      <c r="BD12" s="6">
        <f t="shared" si="5"/>
        <v>0</v>
      </c>
      <c r="BE12" s="6">
        <f t="shared" si="6"/>
        <v>0</v>
      </c>
      <c r="BF12" s="6"/>
      <c r="BG12" s="6"/>
      <c r="BH12" s="6"/>
      <c r="BI12" s="6"/>
      <c r="BJ12" s="5">
        <f t="shared" si="7"/>
        <v>0.27499999999999997</v>
      </c>
      <c r="BK12" s="5">
        <f t="shared" si="8"/>
        <v>0.27499999999999997</v>
      </c>
    </row>
    <row r="13" spans="1:63" x14ac:dyDescent="0.25">
      <c r="A13" s="4"/>
      <c r="B13" s="4"/>
      <c r="C13" s="4"/>
      <c r="D13" s="4"/>
      <c r="E13" s="13"/>
      <c r="F13" s="4"/>
      <c r="G13" s="4"/>
      <c r="H13" s="9"/>
      <c r="I13" s="4"/>
      <c r="J13" s="4"/>
      <c r="K13" s="4"/>
      <c r="L13" s="10"/>
      <c r="M13" s="9"/>
      <c r="N13" s="12"/>
      <c r="O13" s="4"/>
      <c r="P13" s="4"/>
      <c r="Q13" s="10"/>
      <c r="R13" s="11"/>
      <c r="S13" s="4"/>
      <c r="T13" s="4"/>
      <c r="U13" s="4"/>
      <c r="V13" s="4"/>
      <c r="W13" s="4"/>
      <c r="X13" s="4"/>
      <c r="Y13" s="4"/>
      <c r="Z13" s="4"/>
      <c r="AA13" s="4"/>
      <c r="AB13" s="4"/>
      <c r="AC13" s="10"/>
      <c r="AD13" s="4"/>
      <c r="AE13" s="4"/>
      <c r="AF13" s="4"/>
      <c r="AG13" s="4"/>
      <c r="AH13" s="9"/>
      <c r="AI13" s="4"/>
      <c r="AJ13" s="7" t="str">
        <f t="shared" si="1"/>
        <v/>
      </c>
      <c r="AK13" s="8" t="str">
        <f t="shared" si="2"/>
        <v/>
      </c>
      <c r="AL13" s="7" t="str">
        <f t="shared" si="3"/>
        <v/>
      </c>
      <c r="AM13" s="7" t="str">
        <f t="shared" si="9"/>
        <v/>
      </c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>
        <f t="shared" si="10"/>
        <v>0</v>
      </c>
      <c r="BC13" s="6">
        <f t="shared" si="4"/>
        <v>0</v>
      </c>
      <c r="BD13" s="6">
        <f t="shared" si="5"/>
        <v>0</v>
      </c>
      <c r="BE13" s="6">
        <f t="shared" si="6"/>
        <v>0</v>
      </c>
      <c r="BF13" s="6"/>
      <c r="BG13" s="6"/>
      <c r="BH13" s="6"/>
      <c r="BI13" s="6"/>
      <c r="BJ13" s="5">
        <f t="shared" si="7"/>
        <v>0.27499999999999997</v>
      </c>
      <c r="BK13" s="5">
        <f t="shared" si="8"/>
        <v>0.27499999999999997</v>
      </c>
    </row>
    <row r="14" spans="1:63" hidden="1" x14ac:dyDescent="0.25">
      <c r="A14" s="4"/>
      <c r="Y14" s="4"/>
    </row>
  </sheetData>
  <autoFilter ref="A2:BK13" xr:uid="{00000000-0009-0000-0000-000001000000}"/>
  <mergeCells count="1">
    <mergeCell ref="AI1:AM1"/>
  </mergeCells>
  <dataValidations count="12">
    <dataValidation type="list" allowBlank="1" showInputMessage="1" showErrorMessage="1" sqref="G3:G13" xr:uid="{00000000-0002-0000-0100-000000000000}">
      <formula1>"Bangalore,Pune, Bangalore &amp; Pune"</formula1>
    </dataValidation>
    <dataValidation type="list" allowBlank="1" showInputMessage="1" showErrorMessage="1" sqref="A14" xr:uid="{00000000-0002-0000-0100-000001000000}">
      <formula1>"Asset Management, Finance &amp; Accounting, Healthcare, India Business Unit, Life &amp; Savings, Property &amp; Casualty"</formula1>
    </dataValidation>
    <dataValidation type="list" allowBlank="1" showInputMessage="1" showErrorMessage="1" sqref="Q3:Q13" xr:uid="{00000000-0002-0000-0100-000005000000}">
      <formula1>"0%,1-5%,6-10%,11-15%,16-20%,21-25%,26-30%,31-35%,36-40%,41-45%,46-50%,51-55%,56-60%,61-65%,66-70%,71-75%,76-80%,81-85%,86-90%,91-95%,96-100%,More than 100%"</formula1>
    </dataValidation>
    <dataValidation type="list" allowBlank="1" showInputMessage="1" showErrorMessage="1" sqref="I3:K13" xr:uid="{00000000-0002-0000-0100-000007000000}">
      <formula1>"YES,NO"</formula1>
    </dataValidation>
    <dataValidation type="list" allowBlank="1" showInputMessage="1" showErrorMessage="1" sqref="AI3 AI5:AI13" xr:uid="{00000000-0002-0000-0100-000008000000}">
      <formula1>"Completed,Pending"</formula1>
    </dataValidation>
    <dataValidation type="list" allowBlank="1" showInputMessage="1" showErrorMessage="1" sqref="A3:A13" xr:uid="{D86C20C1-A7DA-414B-A245-6F9A808E020B}">
      <formula1>"HR, Accounting, Controlling,IT,Logstik"</formula1>
    </dataValidation>
    <dataValidation type="list" allowBlank="1" showInputMessage="1" showErrorMessage="1" sqref="P3:P13" xr:uid="{E1EF32C8-EC8B-43DA-B68A-E8D4EB82223C}">
      <formula1>"Täglich,Wöchentlich,Halbmonatlich,Monatlich,Quartal,Halbjährlich,Jährlich,AdHoc"</formula1>
    </dataValidation>
    <dataValidation type="list" showInputMessage="1" showErrorMessage="1" sqref="S3:S13" xr:uid="{E8830780-A584-4EEB-B47F-7D64AF288CF0}">
      <formula1>"Manuell &amp; Repititiv, Semi-Manuell &amp; Repetitiv, Automatisiert, Manuell aber nicht Repetitiv"</formula1>
    </dataValidation>
    <dataValidation type="list" allowBlank="1" showInputMessage="1" showErrorMessage="1" sqref="T3:V13 AD3:AD13 Y6:Y14 Z6:Z13 Y3:Z5 AA3:AA13" xr:uid="{49595847-2627-446B-A761-13ED428B1E01}">
      <formula1>"JA,NEIN"</formula1>
    </dataValidation>
    <dataValidation type="list" allowBlank="1" showInputMessage="1" showErrorMessage="1" sqref="W3:W13" xr:uid="{EF887F4D-4FFC-4A38-81CC-1B31242AB9ED}">
      <formula1>"Nicht durchsuchbare PDF &amp; Bilder,Durchsuchbare PDF,Ms Office Dateien,Emails,Txt Dateien,Systemprogramme,Andere,Web Apps,Mehr als ein Input"</formula1>
    </dataValidation>
    <dataValidation type="list" allowBlank="1" showInputMessage="1" showErrorMessage="1" sqref="AE3:AE13" xr:uid="{5957B12A-C982-4AC8-9CB7-24399D680F3D}">
      <formula1>"JA,NEIN,BEIDES"</formula1>
    </dataValidation>
    <dataValidation type="list" allowBlank="1" showInputMessage="1" showErrorMessage="1" sqref="AI4" xr:uid="{18298377-B17E-46DE-A8FB-1FA1E956B161}">
      <formula1>"Completed,Warten"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Assessment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Jain</dc:creator>
  <cp:keywords>Calculator</cp:keywords>
  <cp:lastModifiedBy>Oliver Nagel</cp:lastModifiedBy>
  <dcterms:created xsi:type="dcterms:W3CDTF">2017-06-09T09:11:43Z</dcterms:created>
  <dcterms:modified xsi:type="dcterms:W3CDTF">2020-01-12T11:41:12Z</dcterms:modified>
  <cp:category>FTE, Calculator, Complexity</cp:category>
</cp:coreProperties>
</file>