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ic5\"/>
    </mc:Choice>
  </mc:AlternateContent>
  <xr:revisionPtr revIDLastSave="0" documentId="8_{6B7636DD-DD8D-47C9-BB6A-3EE59DE7A70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Qu4" sheetId="1" r:id="rId1"/>
    <sheet name="Que3" sheetId="2" r:id="rId2"/>
    <sheet name="Que2(3)" sheetId="3" r:id="rId3"/>
    <sheet name="Que2(2)" sheetId="13" r:id="rId4"/>
    <sheet name="Que2(1)" sheetId="12" r:id="rId5"/>
    <sheet name="Que1" sheetId="6" r:id="rId6"/>
    <sheet name="Authors" sheetId="7" r:id="rId7"/>
  </sheets>
  <definedNames>
    <definedName name="_xlcn.WorksheetConnection_douaaEnregistréautomatiquement1.xlsxTableau5" hidden="1">Tableau5[]</definedName>
    <definedName name="_xlcn.WorksheetConnection_douaaEnregistréautomatiquement1.xlsxTableau5StudentsFaculty" hidden="1">Tableau5[[Students]:[Faculty]]</definedName>
  </definedNames>
  <calcPr calcId="191028"/>
  <pivotCaches>
    <pivotCache cacheId="0" r:id="rId8"/>
    <pivotCache cacheId="1" r:id="rId9"/>
  </pivotCaches>
  <extLst>
    <ext xmlns:x15="http://schemas.microsoft.com/office/spreadsheetml/2010/11/main" uri="{FCE2AD5D-F65C-4FA6-A056-5C36A1767C68}">
      <x15:dataModel>
        <x15:modelTables>
          <x15:modelTable id="Tableau5  Students   Faculty" name="Tableau5  Students   Faculty" connection="WorksheetConnection_douaa (Enregistré automatiquement)1.xlsx!Tableau5[[Students]:[Faculty]]"/>
          <x15:modelTable id="Tableau5" name="Tableau5" connection="WorksheetConnection_douaa (Enregistré automatiquement)1.xlsx!Tableau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D3" i="2"/>
  <c r="E3" i="2"/>
  <c r="F3" i="2"/>
  <c r="G3" i="2"/>
  <c r="D4" i="2"/>
  <c r="E4" i="2"/>
  <c r="F4" i="2"/>
  <c r="G4" i="2"/>
  <c r="D5" i="2"/>
  <c r="E5" i="2"/>
  <c r="F5" i="2"/>
  <c r="G5" i="2"/>
  <c r="D6" i="2"/>
  <c r="E6" i="2"/>
  <c r="F6" i="2"/>
  <c r="G6" i="2"/>
  <c r="D7" i="2"/>
  <c r="E7" i="2"/>
  <c r="F7" i="2"/>
  <c r="G7" i="2"/>
  <c r="D8" i="2"/>
  <c r="E8" i="2"/>
  <c r="F8" i="2"/>
  <c r="G8" i="2"/>
  <c r="D9" i="2"/>
  <c r="E9" i="2"/>
  <c r="F9" i="2"/>
  <c r="G9" i="2"/>
  <c r="D10" i="2"/>
  <c r="E10" i="2"/>
  <c r="F10" i="2"/>
  <c r="G10" i="2"/>
  <c r="D11" i="2"/>
  <c r="E11" i="2"/>
  <c r="F11" i="2"/>
  <c r="G11" i="2"/>
  <c r="D12" i="2"/>
  <c r="E12" i="2"/>
  <c r="F12" i="2"/>
  <c r="G12" i="2"/>
  <c r="D13" i="2"/>
  <c r="E13" i="2"/>
  <c r="F13" i="2"/>
  <c r="G13" i="2"/>
  <c r="D14" i="2"/>
  <c r="E14" i="2"/>
  <c r="F14" i="2"/>
  <c r="G14" i="2"/>
  <c r="D15" i="2"/>
  <c r="E15" i="2"/>
  <c r="F15" i="2"/>
  <c r="G15" i="2"/>
  <c r="G17" i="2"/>
  <c r="G19" i="2"/>
  <c r="G20" i="2"/>
  <c r="C11" i="1"/>
  <c r="C10" i="1"/>
  <c r="C9" i="1"/>
  <c r="C8" i="1"/>
  <c r="C7" i="1"/>
  <c r="C6" i="1"/>
  <c r="C5" i="1"/>
  <c r="C4" i="1"/>
  <c r="C3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DF1906-6132-495F-955D-02A2D144C086}" keepAlive="1" name="ThisWorkbookDataModel" description="Modèle de donnée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BC871E3-3D5E-49F5-8548-E1A12414F8CA}" name="WorksheetConnection_douaa (Enregistré automatiquement)1.xlsx!Tableau5" type="102" refreshedVersion="8" minRefreshableVersion="5">
    <extLst>
      <ext xmlns:x15="http://schemas.microsoft.com/office/spreadsheetml/2010/11/main" uri="{DE250136-89BD-433C-8126-D09CA5730AF9}">
        <x15:connection id="Tableau5">
          <x15:rangePr sourceName="_xlcn.WorksheetConnection_douaaEnregistréautomatiquement1.xlsxTableau5"/>
        </x15:connection>
      </ext>
    </extLst>
  </connection>
  <connection id="3" xr16:uid="{91676E00-DC70-4505-9684-48C592A1577D}" name="WorksheetConnection_douaa (Enregistré automatiquement)1.xlsx!Tableau5[[Students]:[Faculty]]" type="102" refreshedVersion="8" minRefreshableVersion="5">
    <extLst>
      <ext xmlns:x15="http://schemas.microsoft.com/office/spreadsheetml/2010/11/main" uri="{DE250136-89BD-433C-8126-D09CA5730AF9}">
        <x15:connection id="Tableau5  Students   Faculty" autoDelete="1">
          <x15:rangePr sourceName="_xlcn.WorksheetConnection_douaaEnregistréautomatiquement1.xlsxTableau5StudentsFaculty"/>
        </x15:connection>
      </ext>
    </extLst>
  </connection>
</connections>
</file>

<file path=xl/sharedStrings.xml><?xml version="1.0" encoding="utf-8"?>
<sst xmlns="http://schemas.openxmlformats.org/spreadsheetml/2006/main" count="149" uniqueCount="51">
  <si>
    <t>Time(s)</t>
  </si>
  <si>
    <t>Distance(m)</t>
  </si>
  <si>
    <t>Speed(m/s)</t>
  </si>
  <si>
    <t>ID</t>
  </si>
  <si>
    <t>PU</t>
  </si>
  <si>
    <t>QTE</t>
  </si>
  <si>
    <t>PT</t>
  </si>
  <si>
    <t>Remise</t>
  </si>
  <si>
    <t>Val Remise</t>
  </si>
  <si>
    <t>Total a payer</t>
  </si>
  <si>
    <t>Total facture:</t>
  </si>
  <si>
    <t>TVA:</t>
  </si>
  <si>
    <t>Val TVA:</t>
  </si>
  <si>
    <t>TTC:</t>
  </si>
  <si>
    <t>Somme de Students</t>
  </si>
  <si>
    <t>Étiquettes de colonnes</t>
  </si>
  <si>
    <t>Étiquettes de lignes</t>
  </si>
  <si>
    <t>Arts</t>
  </si>
  <si>
    <t>Economics</t>
  </si>
  <si>
    <t>Mathematics</t>
  </si>
  <si>
    <t>Physics</t>
  </si>
  <si>
    <t>Psychology</t>
  </si>
  <si>
    <t>Total général</t>
  </si>
  <si>
    <t>Brown</t>
  </si>
  <si>
    <t>Columbia</t>
  </si>
  <si>
    <t>Cornell</t>
  </si>
  <si>
    <t>Dartmouth</t>
  </si>
  <si>
    <t>Harvard</t>
  </si>
  <si>
    <t>Penn State</t>
  </si>
  <si>
    <t>Princeton</t>
  </si>
  <si>
    <t>Yale</t>
  </si>
  <si>
    <t>Ivy League Applicants</t>
  </si>
  <si>
    <t>Students</t>
  </si>
  <si>
    <t>Faculty</t>
  </si>
  <si>
    <t>Universuty</t>
  </si>
  <si>
    <t>yale</t>
  </si>
  <si>
    <t xml:space="preserve">Nom </t>
  </si>
  <si>
    <t>Prénom</t>
  </si>
  <si>
    <t>BELANOUAR</t>
  </si>
  <si>
    <t>Douaa meriem</t>
  </si>
  <si>
    <t>SAAD</t>
  </si>
  <si>
    <t>Sonia</t>
  </si>
  <si>
    <t>BOUASRIA</t>
  </si>
  <si>
    <t>Chaima</t>
  </si>
  <si>
    <t>HAMMOUDI</t>
  </si>
  <si>
    <t>Manel</t>
  </si>
  <si>
    <t>ALLEG</t>
  </si>
  <si>
    <t>Asma</t>
  </si>
  <si>
    <t>Moyenne de Students</t>
  </si>
  <si>
    <t>Somme de Students2</t>
  </si>
  <si>
    <t>Moyenne de Students2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</si>
</sst>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20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i/>
      <sz val="16"/>
      <color rgb="FF366092"/>
      <name val="Calibri"/>
      <family val="2"/>
    </font>
    <font>
      <b/>
      <sz val="24"/>
      <color rgb="FFFFFFFF"/>
      <name val="Calibri"/>
      <family val="2"/>
    </font>
    <font>
      <b/>
      <sz val="16"/>
      <color rgb="FFFFFF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8DB4E2"/>
      </patternFill>
    </fill>
    <fill>
      <patternFill patternType="solid">
        <fgColor rgb="FFEBF1DE"/>
        <bgColor rgb="FFEBF1DE"/>
      </patternFill>
    </fill>
    <fill>
      <patternFill patternType="solid">
        <fgColor rgb="FFCCECFF"/>
        <bgColor rgb="FFCCECFF"/>
      </patternFill>
    </fill>
    <fill>
      <patternFill patternType="solid">
        <fgColor rgb="FFDAEEF3"/>
        <bgColor rgb="FFDAEEF3"/>
      </patternFill>
    </fill>
    <fill>
      <patternFill patternType="solid">
        <fgColor rgb="FF92D050"/>
        <bgColor rgb="FF92D050"/>
      </patternFill>
    </fill>
    <fill>
      <patternFill patternType="solid">
        <fgColor rgb="FFCCFF99"/>
        <bgColor rgb="FFCCFF99"/>
      </patternFill>
    </fill>
    <fill>
      <patternFill patternType="solid">
        <fgColor rgb="FFCCFFCC"/>
        <bgColor rgb="FFCCFFCC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9" fontId="4" fillId="0" borderId="5" xfId="0" applyNumberFormat="1" applyFont="1" applyBorder="1" applyAlignment="1">
      <alignment horizontal="center"/>
    </xf>
    <xf numFmtId="2" fontId="4" fillId="0" borderId="14" xfId="0" applyNumberFormat="1" applyFont="1" applyBorder="1" applyAlignment="1">
      <alignment horizontal="center"/>
    </xf>
    <xf numFmtId="0" fontId="0" fillId="0" borderId="15" xfId="0" applyBorder="1" applyAlignment="1"/>
    <xf numFmtId="0" fontId="0" fillId="0" borderId="0" xfId="0" applyAlignment="1"/>
    <xf numFmtId="0" fontId="4" fillId="4" borderId="13" xfId="0" applyFont="1" applyFill="1" applyBorder="1" applyAlignment="1">
      <alignment horizontal="center"/>
    </xf>
    <xf numFmtId="4" fontId="4" fillId="4" borderId="5" xfId="0" applyNumberFormat="1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2" fontId="4" fillId="4" borderId="5" xfId="0" applyNumberFormat="1" applyFont="1" applyFill="1" applyBorder="1" applyAlignment="1">
      <alignment horizontal="center"/>
    </xf>
    <xf numFmtId="9" fontId="4" fillId="4" borderId="5" xfId="0" applyNumberFormat="1" applyFont="1" applyFill="1" applyBorder="1" applyAlignment="1">
      <alignment horizontal="center"/>
    </xf>
    <xf numFmtId="4" fontId="4" fillId="4" borderId="5" xfId="1" applyNumberFormat="1" applyFont="1" applyFill="1" applyBorder="1" applyAlignment="1">
      <alignment horizontal="center"/>
    </xf>
    <xf numFmtId="2" fontId="4" fillId="4" borderId="14" xfId="0" applyNumberFormat="1" applyFont="1" applyFill="1" applyBorder="1" applyAlignment="1">
      <alignment horizontal="center"/>
    </xf>
    <xf numFmtId="4" fontId="0" fillId="0" borderId="0" xfId="0" applyNumberFormat="1"/>
    <xf numFmtId="2" fontId="5" fillId="5" borderId="5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7" fillId="6" borderId="1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7" borderId="5" xfId="0" applyFont="1" applyFill="1" applyBorder="1"/>
    <xf numFmtId="0" fontId="4" fillId="7" borderId="6" xfId="0" applyFont="1" applyFill="1" applyBorder="1"/>
    <xf numFmtId="0" fontId="4" fillId="8" borderId="4" xfId="0" applyFont="1" applyFill="1" applyBorder="1" applyAlignment="1">
      <alignment horizontal="center"/>
    </xf>
    <xf numFmtId="0" fontId="4" fillId="8" borderId="5" xfId="0" applyFont="1" applyFill="1" applyBorder="1"/>
    <xf numFmtId="0" fontId="4" fillId="8" borderId="6" xfId="0" applyFont="1" applyFill="1" applyBorder="1"/>
    <xf numFmtId="0" fontId="4" fillId="8" borderId="7" xfId="0" applyFont="1" applyFill="1" applyBorder="1" applyAlignment="1">
      <alignment horizontal="center"/>
    </xf>
    <xf numFmtId="0" fontId="4" fillId="8" borderId="8" xfId="0" applyFont="1" applyFill="1" applyBorder="1"/>
    <xf numFmtId="0" fontId="4" fillId="8" borderId="9" xfId="0" applyFont="1" applyFill="1" applyBorder="1"/>
    <xf numFmtId="0" fontId="0" fillId="0" borderId="0" xfId="0" pivotButton="1"/>
    <xf numFmtId="0" fontId="0" fillId="0" borderId="0" xfId="0" applyNumberFormat="1"/>
    <xf numFmtId="0" fontId="4" fillId="0" borderId="5" xfId="0" applyFont="1" applyFill="1" applyBorder="1" applyAlignment="1">
      <alignment horizontal="right"/>
    </xf>
    <xf numFmtId="0" fontId="6" fillId="6" borderId="16" xfId="0" applyFont="1" applyFill="1" applyBorder="1" applyAlignment="1">
      <alignment horizontal="center"/>
    </xf>
  </cellXfs>
  <cellStyles count="2">
    <cellStyle name="Normal" xfId="0" builtinId="0" customBuiltin="1"/>
    <cellStyle name="Pourcentage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800" b="1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8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Speed/Time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'Qu4'!$C$1:$C$1</c:f>
              <c:strCache>
                <c:ptCount val="1"/>
                <c:pt idx="0">
                  <c:v>Speed(m/s)</c:v>
                </c:pt>
              </c:strCache>
            </c:strRef>
          </c:tx>
          <c:spPr>
            <a:ln w="28575" cap="rnd">
              <a:solidFill>
                <a:srgbClr val="4A7EBB"/>
              </a:solidFill>
              <a:prstDash val="solid"/>
              <a:round/>
            </a:ln>
          </c:spPr>
          <c:marker>
            <c:symbol val="none"/>
          </c:marker>
          <c:val>
            <c:numRef>
              <c:f>'Qu4'!$C$2:$C$11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F-4D87-A8C4-4B2671B5D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6096"/>
        <c:axId val="1020243824"/>
      </c:lineChart>
      <c:valAx>
        <c:axId val="102024382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868686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8" cap="flat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019826096"/>
        <c:crosses val="autoZero"/>
        <c:crossBetween val="between"/>
      </c:valAx>
      <c:catAx>
        <c:axId val="10198260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8" cap="flat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020243824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868686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Distance(m)</a:t>
            </a:r>
          </a:p>
        </c:rich>
      </c:tx>
      <c:layout>
        <c:manualLayout>
          <c:xMode val="edge"/>
          <c:yMode val="edge"/>
          <c:x val="0.38015266841644796"/>
          <c:y val="4.6376836997468633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1.3888888888888888E-2"/>
          <c:y val="0.1649280830371789"/>
          <c:w val="0.9555555555555556"/>
          <c:h val="0.83075814077816679"/>
        </c:manualLayout>
      </c:layout>
      <c:lineChart>
        <c:grouping val="standard"/>
        <c:varyColors val="0"/>
        <c:ser>
          <c:idx val="0"/>
          <c:order val="0"/>
          <c:tx>
            <c:strRef>
              <c:f>'Qu4'!$B$1:$B$1</c:f>
              <c:strCache>
                <c:ptCount val="1"/>
                <c:pt idx="0">
                  <c:v>Distance(m)</c:v>
                </c:pt>
              </c:strCache>
            </c:strRef>
          </c:tx>
          <c:spPr>
            <a:ln w="28575" cap="rnd">
              <a:solidFill>
                <a:srgbClr val="4F81BD"/>
              </a:solidFill>
              <a:prstDash val="solid"/>
              <a:round/>
            </a:ln>
          </c:spPr>
          <c:marker>
            <c:symbol val="none"/>
          </c:marker>
          <c:val>
            <c:numRef>
              <c:f>'Qu4'!$B$2:$B$11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4-41DA-ADEC-A8A87BEB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32336"/>
        <c:axId val="1020244320"/>
      </c:lineChart>
      <c:valAx>
        <c:axId val="102024432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19832336"/>
        <c:crosses val="autoZero"/>
        <c:crossBetween val="between"/>
      </c:valAx>
      <c:catAx>
        <c:axId val="101983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2024432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400050</xdr:colOff>
      <xdr:row>12</xdr:row>
      <xdr:rowOff>161921</xdr:rowOff>
    </xdr:from>
    <xdr:ext cx="4772025" cy="2743200"/>
    <xdr:graphicFrame macro="">
      <xdr:nvGraphicFramePr>
        <xdr:cNvPr id="2" name="Graphique 4">
          <a:extLst>
            <a:ext uri="{FF2B5EF4-FFF2-40B4-BE49-F238E27FC236}">
              <a16:creationId xmlns:a16="http://schemas.microsoft.com/office/drawing/2014/main" id="{D5E8AA51-A676-CA9D-B2F1-D4CFBA157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495303</xdr:colOff>
      <xdr:row>28</xdr:row>
      <xdr:rowOff>9528</xdr:rowOff>
    </xdr:from>
    <xdr:ext cx="4572000" cy="2738435"/>
    <xdr:graphicFrame macro="">
      <xdr:nvGraphicFramePr>
        <xdr:cNvPr id="3" name="Graphique 5">
          <a:extLst>
            <a:ext uri="{FF2B5EF4-FFF2-40B4-BE49-F238E27FC236}">
              <a16:creationId xmlns:a16="http://schemas.microsoft.com/office/drawing/2014/main" id="{54B45E41-6369-053A-976B-08C7B1F71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" refreshedDate="0" createdVersion="8" refreshedVersion="8" recordCount="0" xr:uid="{00000000-000A-0000-FFFF-FFFF00000000}">
  <cacheSource type="worksheet">
    <worksheetSource name="Tableau5[#All]"/>
  </cacheSource>
  <cacheFields count="3">
    <cacheField name="Faculty" numFmtId="0">
      <sharedItems containsSemiMixedTypes="0" containsNonDate="0" containsString="0"/>
    </cacheField>
    <cacheField name="Universuty" numFmtId="0">
      <sharedItems containsSemiMixedTypes="0" containsNonDate="0" containsString="0"/>
    </cacheField>
    <cacheField name="Students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C" refreshedDate="45290.686531597225" createdVersion="8" refreshedVersion="8" minRefreshableVersion="3" recordCount="40" xr:uid="{FFDA68AC-2832-4651-8BBA-441290A55334}">
  <cacheSource type="worksheet">
    <worksheetSource name="Tableau5"/>
  </cacheSource>
  <cacheFields count="3">
    <cacheField name="Students" numFmtId="0">
      <sharedItems containsSemiMixedTypes="0" containsString="0" containsNumber="1" containsInteger="1" minValue="135" maxValue="9567" count="37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2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568"/>
        <n v="632"/>
        <n v="551"/>
        <n v="948"/>
        <n v="1358"/>
        <n v="135"/>
        <n v="158"/>
        <n v="1889"/>
        <n v="651"/>
      </sharedItems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u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</r>
  <r>
    <x v="1"/>
    <x v="1"/>
    <x v="1"/>
  </r>
  <r>
    <x v="2"/>
    <x v="2"/>
    <x v="2"/>
  </r>
  <r>
    <x v="3"/>
    <x v="2"/>
    <x v="3"/>
  </r>
  <r>
    <x v="4"/>
    <x v="0"/>
    <x v="4"/>
  </r>
  <r>
    <x v="5"/>
    <x v="2"/>
    <x v="5"/>
  </r>
  <r>
    <x v="6"/>
    <x v="0"/>
    <x v="3"/>
  </r>
  <r>
    <x v="7"/>
    <x v="0"/>
    <x v="5"/>
  </r>
  <r>
    <x v="8"/>
    <x v="3"/>
    <x v="6"/>
  </r>
  <r>
    <x v="9"/>
    <x v="3"/>
    <x v="3"/>
  </r>
  <r>
    <x v="10"/>
    <x v="3"/>
    <x v="1"/>
  </r>
  <r>
    <x v="11"/>
    <x v="1"/>
    <x v="2"/>
  </r>
  <r>
    <x v="12"/>
    <x v="4"/>
    <x v="2"/>
  </r>
  <r>
    <x v="13"/>
    <x v="2"/>
    <x v="1"/>
  </r>
  <r>
    <x v="14"/>
    <x v="2"/>
    <x v="7"/>
  </r>
  <r>
    <x v="15"/>
    <x v="4"/>
    <x v="6"/>
  </r>
  <r>
    <x v="16"/>
    <x v="1"/>
    <x v="4"/>
  </r>
  <r>
    <x v="17"/>
    <x v="4"/>
    <x v="4"/>
  </r>
  <r>
    <x v="18"/>
    <x v="1"/>
    <x v="5"/>
  </r>
  <r>
    <x v="19"/>
    <x v="1"/>
    <x v="0"/>
  </r>
  <r>
    <x v="20"/>
    <x v="1"/>
    <x v="6"/>
  </r>
  <r>
    <x v="21"/>
    <x v="3"/>
    <x v="2"/>
  </r>
  <r>
    <x v="22"/>
    <x v="0"/>
    <x v="2"/>
  </r>
  <r>
    <x v="23"/>
    <x v="4"/>
    <x v="7"/>
  </r>
  <r>
    <x v="24"/>
    <x v="2"/>
    <x v="4"/>
  </r>
  <r>
    <x v="25"/>
    <x v="0"/>
    <x v="6"/>
  </r>
  <r>
    <x v="26"/>
    <x v="4"/>
    <x v="0"/>
  </r>
  <r>
    <x v="27"/>
    <x v="3"/>
    <x v="4"/>
  </r>
  <r>
    <x v="13"/>
    <x v="2"/>
    <x v="6"/>
  </r>
  <r>
    <x v="28"/>
    <x v="1"/>
    <x v="7"/>
  </r>
  <r>
    <x v="29"/>
    <x v="3"/>
    <x v="7"/>
  </r>
  <r>
    <x v="30"/>
    <x v="4"/>
    <x v="5"/>
  </r>
  <r>
    <x v="31"/>
    <x v="1"/>
    <x v="3"/>
  </r>
  <r>
    <x v="32"/>
    <x v="0"/>
    <x v="1"/>
  </r>
  <r>
    <x v="33"/>
    <x v="0"/>
    <x v="7"/>
  </r>
  <r>
    <x v="4"/>
    <x v="3"/>
    <x v="0"/>
  </r>
  <r>
    <x v="34"/>
    <x v="4"/>
    <x v="3"/>
  </r>
  <r>
    <x v="35"/>
    <x v="3"/>
    <x v="5"/>
  </r>
  <r>
    <x v="36"/>
    <x v="4"/>
    <x v="1"/>
  </r>
  <r>
    <x v="3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eau croisé dynamiqu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>
  <location ref="A3:G13" firstHeaderRow="1" firstDataRow="2" firstDataCol="1"/>
  <pivotFields count="3">
    <pivotField axis="axisCol" compact="0" showAll="0" includeNewItemsInFilter="1">
      <items count="1">
        <item t="default"/>
      </items>
    </pivotField>
    <pivotField axis="axisRow" compact="0" showAll="0" includeNewItemsInFilter="1">
      <items count="1">
        <item t="default"/>
      </items>
    </pivotField>
    <pivotField dataField="1" compact="0" showAll="0" includeNewItemsInFilter="1">
      <items count="1">
        <item t="default"/>
      </items>
    </pivotField>
  </pivotFields>
  <rowFields count="1">
    <field x="1"/>
  </rowFields>
  <colFields count="1">
    <field x="0"/>
  </colFields>
  <dataFields count="1">
    <dataField name="Sum of Students" fld="2" baseField="2" baseItem="104882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564E17-5A5A-4499-BF46-207944A86272}" name="Tableau croisé dynamique6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12" firstHeaderRow="0" firstDataRow="1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24B9A4-5D0E-4EFC-9045-B0902DD02F83}" name="Tableau croisé dynamique5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9" firstHeaderRow="0" firstDataRow="1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axis="axisRow" showAll="0">
      <items count="6">
        <item x="0"/>
        <item x="2"/>
        <item x="3"/>
        <item x="1"/>
        <item x="4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2" fld="0" baseField="0" baseItem="0"/>
    <dataField name="Moyenne de Students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C11" totalsRowShown="0">
  <autoFilter ref="A1:C11" xr:uid="{00000000-0009-0000-0100-000001000000}"/>
  <tableColumns count="3">
    <tableColumn id="1" xr3:uid="{00000000-0010-0000-0000-000001000000}" name="Time(s)"/>
    <tableColumn id="2" xr3:uid="{00000000-0010-0000-0000-000002000000}" name="Distance(m)"/>
    <tableColumn id="3" xr3:uid="{00000000-0010-0000-0000-000003000000}" name="Speed(m/s)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au5" displayName="Tableau5" ref="A2:C42" totalsRowShown="0">
  <autoFilter ref="A2:C42" xr:uid="{00000000-0009-0000-0100-000004000000}"/>
  <tableColumns count="3">
    <tableColumn id="1" xr3:uid="{00000000-0010-0000-0300-000001000000}" name="Students"/>
    <tableColumn id="2" xr3:uid="{00000000-0010-0000-0300-000002000000}" name="Faculty"/>
    <tableColumn id="3" xr3:uid="{00000000-0010-0000-0300-000003000000}" name="Universut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/>
  </sheetViews>
  <sheetFormatPr defaultColWidth="11.453125" defaultRowHeight="14.5" x14ac:dyDescent="0.35"/>
  <cols>
    <col min="1" max="1" width="14.7265625" customWidth="1"/>
    <col min="2" max="2" width="22" customWidth="1"/>
    <col min="3" max="3" width="23.81640625" bestFit="1" customWidth="1"/>
    <col min="4" max="4" width="11.453125" customWidth="1"/>
  </cols>
  <sheetData>
    <row r="1" spans="1:3" ht="26" x14ac:dyDescent="0.6">
      <c r="A1" s="1" t="s">
        <v>0</v>
      </c>
      <c r="B1" s="2" t="s">
        <v>1</v>
      </c>
      <c r="C1" s="3" t="s">
        <v>2</v>
      </c>
    </row>
    <row r="2" spans="1:3" ht="26" x14ac:dyDescent="0.6">
      <c r="A2" s="4">
        <v>1</v>
      </c>
      <c r="B2" s="5">
        <v>5</v>
      </c>
      <c r="C2" s="6">
        <f t="shared" ref="C2:C11" si="0">B2/A2</f>
        <v>5</v>
      </c>
    </row>
    <row r="3" spans="1:3" ht="26" x14ac:dyDescent="0.6">
      <c r="A3" s="7">
        <v>2</v>
      </c>
      <c r="B3" s="8">
        <v>10</v>
      </c>
      <c r="C3" s="9">
        <f t="shared" si="0"/>
        <v>5</v>
      </c>
    </row>
    <row r="4" spans="1:3" ht="26" x14ac:dyDescent="0.6">
      <c r="A4" s="4">
        <v>3</v>
      </c>
      <c r="B4" s="5">
        <v>17</v>
      </c>
      <c r="C4" s="6">
        <f t="shared" si="0"/>
        <v>5.666666666666667</v>
      </c>
    </row>
    <row r="5" spans="1:3" ht="26" x14ac:dyDescent="0.6">
      <c r="A5" s="7">
        <v>4</v>
      </c>
      <c r="B5" s="8">
        <v>27</v>
      </c>
      <c r="C5" s="9">
        <f t="shared" si="0"/>
        <v>6.75</v>
      </c>
    </row>
    <row r="6" spans="1:3" ht="26" x14ac:dyDescent="0.6">
      <c r="A6" s="4">
        <v>5</v>
      </c>
      <c r="B6" s="5">
        <v>37</v>
      </c>
      <c r="C6" s="6">
        <f t="shared" si="0"/>
        <v>7.4</v>
      </c>
    </row>
    <row r="7" spans="1:3" ht="26" x14ac:dyDescent="0.6">
      <c r="A7" s="7">
        <v>6</v>
      </c>
      <c r="B7" s="8">
        <v>49</v>
      </c>
      <c r="C7" s="9">
        <f t="shared" si="0"/>
        <v>8.1666666666666661</v>
      </c>
    </row>
    <row r="8" spans="1:3" ht="26" x14ac:dyDescent="0.6">
      <c r="A8" s="4">
        <v>7</v>
      </c>
      <c r="B8" s="5">
        <v>63</v>
      </c>
      <c r="C8" s="6">
        <f t="shared" si="0"/>
        <v>9</v>
      </c>
    </row>
    <row r="9" spans="1:3" ht="26" x14ac:dyDescent="0.6">
      <c r="A9" s="7">
        <v>8</v>
      </c>
      <c r="B9" s="8">
        <v>75</v>
      </c>
      <c r="C9" s="9">
        <f t="shared" si="0"/>
        <v>9.375</v>
      </c>
    </row>
    <row r="10" spans="1:3" ht="26" x14ac:dyDescent="0.6">
      <c r="A10" s="4">
        <v>9</v>
      </c>
      <c r="B10" s="5">
        <v>83</v>
      </c>
      <c r="C10" s="6">
        <f t="shared" si="0"/>
        <v>9.2222222222222214</v>
      </c>
    </row>
    <row r="11" spans="1:3" ht="26" x14ac:dyDescent="0.6">
      <c r="A11" s="10">
        <v>10</v>
      </c>
      <c r="B11" s="11">
        <v>91</v>
      </c>
      <c r="C11" s="12">
        <f t="shared" si="0"/>
        <v>9.1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workbookViewId="0"/>
  </sheetViews>
  <sheetFormatPr defaultColWidth="11.453125" defaultRowHeight="14.5" x14ac:dyDescent="0.35"/>
  <cols>
    <col min="1" max="1" width="11.54296875" bestFit="1" customWidth="1"/>
    <col min="2" max="2" width="12.1796875" bestFit="1" customWidth="1"/>
    <col min="3" max="4" width="11.54296875" bestFit="1" customWidth="1"/>
    <col min="5" max="5" width="11.453125" customWidth="1"/>
    <col min="6" max="6" width="14.54296875" bestFit="1" customWidth="1"/>
    <col min="7" max="7" width="17.26953125" bestFit="1" customWidth="1"/>
    <col min="8" max="8" width="11.453125" customWidth="1"/>
  </cols>
  <sheetData>
    <row r="1" spans="1:9" ht="21" x14ac:dyDescent="0.5">
      <c r="A1" s="13" t="s">
        <v>3</v>
      </c>
      <c r="B1" s="14" t="s">
        <v>4</v>
      </c>
      <c r="C1" s="14" t="s">
        <v>5</v>
      </c>
      <c r="D1" s="14" t="s">
        <v>6</v>
      </c>
      <c r="E1" s="14" t="s">
        <v>7</v>
      </c>
      <c r="F1" s="14" t="s">
        <v>8</v>
      </c>
      <c r="G1" s="15" t="s">
        <v>9</v>
      </c>
    </row>
    <row r="2" spans="1:9" ht="21" x14ac:dyDescent="0.5">
      <c r="A2" s="16">
        <v>1</v>
      </c>
      <c r="B2" s="17">
        <v>120</v>
      </c>
      <c r="C2" s="18">
        <v>3</v>
      </c>
      <c r="D2" s="19">
        <f t="shared" ref="D2:D15" si="0">B2*C2</f>
        <v>360</v>
      </c>
      <c r="E2" s="20" t="str">
        <f t="shared" ref="E2:E15" si="1">IF(D2&lt;100,"0%",IF(D2&lt;1000,"5%","10%"))</f>
        <v>5%</v>
      </c>
      <c r="F2" s="17">
        <f t="shared" ref="F2:F15" si="2">D2*E2</f>
        <v>18</v>
      </c>
      <c r="G2" s="21">
        <f t="shared" ref="G2:G15" si="3">D2-F2</f>
        <v>342</v>
      </c>
      <c r="H2" s="22"/>
      <c r="I2" s="23"/>
    </row>
    <row r="3" spans="1:9" ht="21" x14ac:dyDescent="0.5">
      <c r="A3" s="24">
        <v>2</v>
      </c>
      <c r="B3" s="25">
        <v>56</v>
      </c>
      <c r="C3" s="26">
        <v>5</v>
      </c>
      <c r="D3" s="27">
        <f t="shared" si="0"/>
        <v>280</v>
      </c>
      <c r="E3" s="28" t="str">
        <f t="shared" si="1"/>
        <v>5%</v>
      </c>
      <c r="F3" s="29">
        <f t="shared" si="2"/>
        <v>14</v>
      </c>
      <c r="G3" s="30">
        <f t="shared" si="3"/>
        <v>266</v>
      </c>
      <c r="H3" s="22"/>
      <c r="I3" s="23"/>
    </row>
    <row r="4" spans="1:9" ht="21" x14ac:dyDescent="0.5">
      <c r="A4" s="16">
        <v>3</v>
      </c>
      <c r="B4" s="17">
        <v>70</v>
      </c>
      <c r="C4" s="18">
        <v>2</v>
      </c>
      <c r="D4" s="19">
        <f t="shared" si="0"/>
        <v>140</v>
      </c>
      <c r="E4" s="20" t="str">
        <f t="shared" si="1"/>
        <v>5%</v>
      </c>
      <c r="F4" s="17">
        <f t="shared" si="2"/>
        <v>7</v>
      </c>
      <c r="G4" s="21">
        <f t="shared" si="3"/>
        <v>133</v>
      </c>
      <c r="H4" s="22"/>
      <c r="I4" s="23"/>
    </row>
    <row r="5" spans="1:9" ht="21" x14ac:dyDescent="0.5">
      <c r="A5" s="24">
        <v>4</v>
      </c>
      <c r="B5" s="25">
        <v>430</v>
      </c>
      <c r="C5" s="26">
        <v>7</v>
      </c>
      <c r="D5" s="27">
        <f t="shared" si="0"/>
        <v>3010</v>
      </c>
      <c r="E5" s="28" t="str">
        <f t="shared" si="1"/>
        <v>10%</v>
      </c>
      <c r="F5" s="29">
        <f t="shared" si="2"/>
        <v>301</v>
      </c>
      <c r="G5" s="30">
        <f t="shared" si="3"/>
        <v>2709</v>
      </c>
    </row>
    <row r="6" spans="1:9" ht="21" x14ac:dyDescent="0.5">
      <c r="A6" s="16">
        <v>5</v>
      </c>
      <c r="B6" s="17">
        <v>230</v>
      </c>
      <c r="C6" s="18">
        <v>23</v>
      </c>
      <c r="D6" s="19">
        <f t="shared" si="0"/>
        <v>5290</v>
      </c>
      <c r="E6" s="20" t="str">
        <f t="shared" si="1"/>
        <v>10%</v>
      </c>
      <c r="F6" s="17">
        <f t="shared" si="2"/>
        <v>529</v>
      </c>
      <c r="G6" s="21">
        <f t="shared" si="3"/>
        <v>4761</v>
      </c>
    </row>
    <row r="7" spans="1:9" ht="21" x14ac:dyDescent="0.5">
      <c r="A7" s="24">
        <v>6</v>
      </c>
      <c r="B7" s="25">
        <v>10</v>
      </c>
      <c r="C7" s="26">
        <v>2</v>
      </c>
      <c r="D7" s="27">
        <f t="shared" si="0"/>
        <v>20</v>
      </c>
      <c r="E7" s="28" t="str">
        <f t="shared" si="1"/>
        <v>0%</v>
      </c>
      <c r="F7" s="29">
        <f t="shared" si="2"/>
        <v>0</v>
      </c>
      <c r="G7" s="30">
        <f t="shared" si="3"/>
        <v>20</v>
      </c>
    </row>
    <row r="8" spans="1:9" ht="21" x14ac:dyDescent="0.5">
      <c r="A8" s="16">
        <v>7</v>
      </c>
      <c r="B8" s="17">
        <v>5</v>
      </c>
      <c r="C8" s="18">
        <v>8</v>
      </c>
      <c r="D8" s="19">
        <f t="shared" si="0"/>
        <v>40</v>
      </c>
      <c r="E8" s="20" t="str">
        <f t="shared" si="1"/>
        <v>0%</v>
      </c>
      <c r="F8" s="17">
        <f t="shared" si="2"/>
        <v>0</v>
      </c>
      <c r="G8" s="21">
        <f t="shared" si="3"/>
        <v>40</v>
      </c>
    </row>
    <row r="9" spans="1:9" ht="21" x14ac:dyDescent="0.5">
      <c r="A9" s="24">
        <v>8</v>
      </c>
      <c r="B9" s="25">
        <v>5040</v>
      </c>
      <c r="C9" s="26">
        <v>1</v>
      </c>
      <c r="D9" s="27">
        <f t="shared" si="0"/>
        <v>5040</v>
      </c>
      <c r="E9" s="28" t="str">
        <f t="shared" si="1"/>
        <v>10%</v>
      </c>
      <c r="F9" s="29">
        <f t="shared" si="2"/>
        <v>504</v>
      </c>
      <c r="G9" s="30">
        <f t="shared" si="3"/>
        <v>4536</v>
      </c>
    </row>
    <row r="10" spans="1:9" ht="21" x14ac:dyDescent="0.5">
      <c r="A10" s="16">
        <v>9</v>
      </c>
      <c r="B10" s="17">
        <v>1200</v>
      </c>
      <c r="C10" s="18">
        <v>3</v>
      </c>
      <c r="D10" s="19">
        <f t="shared" si="0"/>
        <v>3600</v>
      </c>
      <c r="E10" s="20" t="str">
        <f t="shared" si="1"/>
        <v>10%</v>
      </c>
      <c r="F10" s="17">
        <f t="shared" si="2"/>
        <v>360</v>
      </c>
      <c r="G10" s="21">
        <f t="shared" si="3"/>
        <v>3240</v>
      </c>
    </row>
    <row r="11" spans="1:9" ht="21" x14ac:dyDescent="0.5">
      <c r="A11" s="24">
        <v>10</v>
      </c>
      <c r="B11" s="25">
        <v>480</v>
      </c>
      <c r="C11" s="26">
        <v>4</v>
      </c>
      <c r="D11" s="27">
        <f t="shared" si="0"/>
        <v>1920</v>
      </c>
      <c r="E11" s="28" t="str">
        <f t="shared" si="1"/>
        <v>10%</v>
      </c>
      <c r="F11" s="29">
        <f t="shared" si="2"/>
        <v>192</v>
      </c>
      <c r="G11" s="30">
        <f t="shared" si="3"/>
        <v>1728</v>
      </c>
    </row>
    <row r="12" spans="1:9" ht="21" x14ac:dyDescent="0.5">
      <c r="A12" s="16">
        <v>11</v>
      </c>
      <c r="B12" s="17">
        <v>33</v>
      </c>
      <c r="C12" s="18">
        <v>5</v>
      </c>
      <c r="D12" s="19">
        <f t="shared" si="0"/>
        <v>165</v>
      </c>
      <c r="E12" s="20" t="str">
        <f t="shared" si="1"/>
        <v>5%</v>
      </c>
      <c r="F12" s="17">
        <f t="shared" si="2"/>
        <v>8.25</v>
      </c>
      <c r="G12" s="21">
        <f t="shared" si="3"/>
        <v>156.75</v>
      </c>
    </row>
    <row r="13" spans="1:9" ht="21" x14ac:dyDescent="0.5">
      <c r="A13" s="24">
        <v>12</v>
      </c>
      <c r="B13" s="25">
        <v>1200</v>
      </c>
      <c r="C13" s="26">
        <v>2</v>
      </c>
      <c r="D13" s="27">
        <f t="shared" si="0"/>
        <v>2400</v>
      </c>
      <c r="E13" s="28" t="str">
        <f t="shared" si="1"/>
        <v>10%</v>
      </c>
      <c r="F13" s="29">
        <f t="shared" si="2"/>
        <v>240</v>
      </c>
      <c r="G13" s="30">
        <f t="shared" si="3"/>
        <v>2160</v>
      </c>
    </row>
    <row r="14" spans="1:9" ht="21" x14ac:dyDescent="0.5">
      <c r="A14" s="16">
        <v>13</v>
      </c>
      <c r="B14" s="17">
        <v>15</v>
      </c>
      <c r="C14" s="18">
        <v>10</v>
      </c>
      <c r="D14" s="19">
        <f t="shared" si="0"/>
        <v>150</v>
      </c>
      <c r="E14" s="20" t="str">
        <f t="shared" si="1"/>
        <v>5%</v>
      </c>
      <c r="F14" s="17">
        <f t="shared" si="2"/>
        <v>7.5</v>
      </c>
      <c r="G14" s="21">
        <f t="shared" si="3"/>
        <v>142.5</v>
      </c>
    </row>
    <row r="15" spans="1:9" ht="21" x14ac:dyDescent="0.5">
      <c r="A15" s="24">
        <v>14</v>
      </c>
      <c r="B15" s="25">
        <v>24</v>
      </c>
      <c r="C15" s="26">
        <v>5</v>
      </c>
      <c r="D15" s="27">
        <f t="shared" si="0"/>
        <v>120</v>
      </c>
      <c r="E15" s="28" t="str">
        <f t="shared" si="1"/>
        <v>5%</v>
      </c>
      <c r="F15" s="29">
        <f t="shared" si="2"/>
        <v>6</v>
      </c>
      <c r="G15" s="30">
        <f t="shared" si="3"/>
        <v>114</v>
      </c>
    </row>
    <row r="16" spans="1:9" x14ac:dyDescent="0.35">
      <c r="B16" s="31"/>
    </row>
    <row r="17" spans="5:7" ht="21" x14ac:dyDescent="0.5">
      <c r="E17" s="48" t="s">
        <v>10</v>
      </c>
      <c r="F17" s="48"/>
      <c r="G17" s="19">
        <f>SUM(G2:G16)</f>
        <v>20348.25</v>
      </c>
    </row>
    <row r="18" spans="5:7" ht="21" x14ac:dyDescent="0.5">
      <c r="E18" s="48" t="s">
        <v>11</v>
      </c>
      <c r="F18" s="48"/>
      <c r="G18" s="20">
        <v>0.19</v>
      </c>
    </row>
    <row r="19" spans="5:7" ht="21" x14ac:dyDescent="0.5">
      <c r="E19" s="48" t="s">
        <v>12</v>
      </c>
      <c r="F19" s="48"/>
      <c r="G19" s="18">
        <f>G17*G18</f>
        <v>3866.1675</v>
      </c>
    </row>
    <row r="20" spans="5:7" ht="21" x14ac:dyDescent="0.5">
      <c r="E20" s="48" t="s">
        <v>13</v>
      </c>
      <c r="F20" s="48"/>
      <c r="G20" s="32">
        <f>G17+G19</f>
        <v>24214.4175</v>
      </c>
    </row>
  </sheetData>
  <mergeCells count="4">
    <mergeCell ref="E17:F17"/>
    <mergeCell ref="E18:F18"/>
    <mergeCell ref="E19:F19"/>
    <mergeCell ref="E20:F20"/>
  </mergeCells>
  <pageMargins left="0.39370078740157505" right="0.39370078740157505" top="0.74803149606299213" bottom="0.74803149606299213" header="0.31496062992126012" footer="0.31496062992126012"/>
  <pageSetup paperSize="0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13"/>
  <sheetViews>
    <sheetView topLeftCell="A3" workbookViewId="0"/>
  </sheetViews>
  <sheetFormatPr defaultColWidth="11.453125" defaultRowHeight="14.5" x14ac:dyDescent="0.35"/>
  <cols>
    <col min="1" max="1" width="21" bestFit="1" customWidth="1"/>
    <col min="2" max="2" width="23.81640625" bestFit="1" customWidth="1"/>
    <col min="3" max="3" width="10.26953125" bestFit="1" customWidth="1"/>
    <col min="4" max="4" width="12.54296875" bestFit="1" customWidth="1"/>
    <col min="5" max="5" width="7.453125" bestFit="1" customWidth="1"/>
    <col min="6" max="6" width="10.81640625" bestFit="1" customWidth="1"/>
    <col min="7" max="7" width="12.54296875" bestFit="1" customWidth="1"/>
    <col min="8" max="8" width="11.453125" customWidth="1"/>
  </cols>
  <sheetData>
    <row r="3" spans="1:7" x14ac:dyDescent="0.35">
      <c r="A3" t="s">
        <v>14</v>
      </c>
      <c r="B3" t="s">
        <v>15</v>
      </c>
    </row>
    <row r="4" spans="1:7" x14ac:dyDescent="0.35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</row>
    <row r="5" spans="1:7" x14ac:dyDescent="0.35">
      <c r="A5" s="33" t="s">
        <v>23</v>
      </c>
      <c r="B5">
        <v>1358</v>
      </c>
      <c r="C5">
        <v>972</v>
      </c>
      <c r="D5">
        <v>1579</v>
      </c>
      <c r="E5">
        <v>9567</v>
      </c>
      <c r="F5">
        <v>651</v>
      </c>
      <c r="G5">
        <v>14127</v>
      </c>
    </row>
    <row r="6" spans="1:7" x14ac:dyDescent="0.35">
      <c r="A6" s="33" t="s">
        <v>24</v>
      </c>
      <c r="B6">
        <v>849</v>
      </c>
      <c r="C6">
        <v>608</v>
      </c>
      <c r="D6">
        <v>1688</v>
      </c>
      <c r="E6">
        <v>1793</v>
      </c>
      <c r="F6">
        <v>315</v>
      </c>
      <c r="G6">
        <v>5253</v>
      </c>
    </row>
    <row r="7" spans="1:7" x14ac:dyDescent="0.35">
      <c r="A7" s="33" t="s">
        <v>25</v>
      </c>
      <c r="B7">
        <v>1355</v>
      </c>
      <c r="C7">
        <v>552</v>
      </c>
      <c r="D7">
        <v>1889</v>
      </c>
      <c r="E7">
        <v>618</v>
      </c>
      <c r="F7">
        <v>551</v>
      </c>
      <c r="G7">
        <v>4965</v>
      </c>
    </row>
    <row r="8" spans="1:7" x14ac:dyDescent="0.35">
      <c r="A8" s="33" t="s">
        <v>26</v>
      </c>
      <c r="B8">
        <v>3155</v>
      </c>
      <c r="C8">
        <v>542</v>
      </c>
      <c r="D8">
        <v>316</v>
      </c>
      <c r="E8">
        <v>547</v>
      </c>
      <c r="F8">
        <v>1687</v>
      </c>
      <c r="G8">
        <v>6247</v>
      </c>
    </row>
    <row r="9" spans="1:7" x14ac:dyDescent="0.35">
      <c r="A9" s="33" t="s">
        <v>27</v>
      </c>
      <c r="B9">
        <v>173</v>
      </c>
      <c r="C9">
        <v>346</v>
      </c>
      <c r="D9">
        <v>615</v>
      </c>
      <c r="E9">
        <v>948</v>
      </c>
      <c r="F9">
        <v>158</v>
      </c>
      <c r="G9">
        <v>2240</v>
      </c>
    </row>
    <row r="10" spans="1:7" x14ac:dyDescent="0.35">
      <c r="A10" s="33" t="s">
        <v>28</v>
      </c>
      <c r="B10">
        <v>135</v>
      </c>
      <c r="C10">
        <v>234</v>
      </c>
      <c r="D10">
        <v>632</v>
      </c>
      <c r="E10">
        <v>568</v>
      </c>
      <c r="F10">
        <v>318</v>
      </c>
      <c r="G10">
        <v>1887</v>
      </c>
    </row>
    <row r="11" spans="1:7" x14ac:dyDescent="0.35">
      <c r="A11" s="33" t="s">
        <v>29</v>
      </c>
      <c r="B11">
        <v>561</v>
      </c>
      <c r="C11">
        <v>972</v>
      </c>
      <c r="D11">
        <v>193</v>
      </c>
      <c r="E11">
        <v>784</v>
      </c>
      <c r="F11">
        <v>151</v>
      </c>
      <c r="G11">
        <v>2661</v>
      </c>
    </row>
    <row r="12" spans="1:7" x14ac:dyDescent="0.35">
      <c r="A12" s="33" t="s">
        <v>30</v>
      </c>
      <c r="B12">
        <v>591</v>
      </c>
      <c r="C12">
        <v>651</v>
      </c>
      <c r="D12">
        <v>849</v>
      </c>
      <c r="E12">
        <v>246</v>
      </c>
      <c r="F12">
        <v>357</v>
      </c>
      <c r="G12">
        <v>2694</v>
      </c>
    </row>
    <row r="13" spans="1:7" x14ac:dyDescent="0.35">
      <c r="A13" s="33" t="s">
        <v>22</v>
      </c>
      <c r="B13">
        <v>8177</v>
      </c>
      <c r="C13">
        <v>4877</v>
      </c>
      <c r="D13">
        <v>7761</v>
      </c>
      <c r="E13">
        <v>15071</v>
      </c>
      <c r="F13">
        <v>4188</v>
      </c>
      <c r="G13">
        <v>40074</v>
      </c>
    </row>
  </sheetData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4CE5-571D-43DE-8CBE-69F61A2EC4B0}">
  <dimension ref="A3:C12"/>
  <sheetViews>
    <sheetView workbookViewId="0">
      <selection activeCell="A3" sqref="A3"/>
    </sheetView>
  </sheetViews>
  <sheetFormatPr defaultColWidth="10.90625" defaultRowHeight="14.5" x14ac:dyDescent="0.35"/>
  <cols>
    <col min="1" max="1" width="21" bestFit="1" customWidth="1"/>
    <col min="2" max="2" width="18.81640625" bestFit="1" customWidth="1"/>
    <col min="3" max="3" width="21.81640625" bestFit="1" customWidth="1"/>
  </cols>
  <sheetData>
    <row r="3" spans="1:3" x14ac:dyDescent="0.35">
      <c r="A3" s="46" t="s">
        <v>16</v>
      </c>
      <c r="B3" t="s">
        <v>14</v>
      </c>
      <c r="C3" t="s">
        <v>50</v>
      </c>
    </row>
    <row r="4" spans="1:3" x14ac:dyDescent="0.35">
      <c r="A4" s="33" t="s">
        <v>23</v>
      </c>
      <c r="B4" s="47">
        <v>14127</v>
      </c>
      <c r="C4" s="47">
        <v>2825.4</v>
      </c>
    </row>
    <row r="5" spans="1:3" x14ac:dyDescent="0.35">
      <c r="A5" s="33" t="s">
        <v>24</v>
      </c>
      <c r="B5" s="47">
        <v>5253</v>
      </c>
      <c r="C5" s="47">
        <v>1050.5999999999999</v>
      </c>
    </row>
    <row r="6" spans="1:3" x14ac:dyDescent="0.35">
      <c r="A6" s="33" t="s">
        <v>25</v>
      </c>
      <c r="B6" s="47">
        <v>4965</v>
      </c>
      <c r="C6" s="47">
        <v>993</v>
      </c>
    </row>
    <row r="7" spans="1:3" x14ac:dyDescent="0.35">
      <c r="A7" s="33" t="s">
        <v>26</v>
      </c>
      <c r="B7" s="47">
        <v>6247</v>
      </c>
      <c r="C7" s="47">
        <v>1249.4000000000001</v>
      </c>
    </row>
    <row r="8" spans="1:3" x14ac:dyDescent="0.35">
      <c r="A8" s="33" t="s">
        <v>27</v>
      </c>
      <c r="B8" s="47">
        <v>2240</v>
      </c>
      <c r="C8" s="47">
        <v>448</v>
      </c>
    </row>
    <row r="9" spans="1:3" x14ac:dyDescent="0.35">
      <c r="A9" s="33" t="s">
        <v>28</v>
      </c>
      <c r="B9" s="47">
        <v>1887</v>
      </c>
      <c r="C9" s="47">
        <v>377.4</v>
      </c>
    </row>
    <row r="10" spans="1:3" x14ac:dyDescent="0.35">
      <c r="A10" s="33" t="s">
        <v>29</v>
      </c>
      <c r="B10" s="47">
        <v>2661</v>
      </c>
      <c r="C10" s="47">
        <v>532.20000000000005</v>
      </c>
    </row>
    <row r="11" spans="1:3" x14ac:dyDescent="0.35">
      <c r="A11" s="33" t="s">
        <v>30</v>
      </c>
      <c r="B11" s="47">
        <v>2694</v>
      </c>
      <c r="C11" s="47">
        <v>538.79999999999995</v>
      </c>
    </row>
    <row r="12" spans="1:3" x14ac:dyDescent="0.35">
      <c r="A12" s="33" t="s">
        <v>22</v>
      </c>
      <c r="B12" s="47">
        <v>40074</v>
      </c>
      <c r="C12" s="47">
        <v>1001.85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8DD80-50C1-4FB8-9A12-6115171DBCF6}">
  <dimension ref="A3:C9"/>
  <sheetViews>
    <sheetView workbookViewId="0">
      <selection activeCell="A3" sqref="A3"/>
    </sheetView>
  </sheetViews>
  <sheetFormatPr defaultColWidth="10.90625" defaultRowHeight="14.5" x14ac:dyDescent="0.35"/>
  <cols>
    <col min="1" max="1" width="21" bestFit="1" customWidth="1"/>
    <col min="2" max="2" width="19.81640625" bestFit="1" customWidth="1"/>
    <col min="3" max="3" width="20.7265625" bestFit="1" customWidth="1"/>
    <col min="4" max="24" width="4" bestFit="1" customWidth="1"/>
    <col min="25" max="25" width="5" bestFit="1" customWidth="1"/>
    <col min="26" max="26" width="4" bestFit="1" customWidth="1"/>
    <col min="27" max="27" width="5" bestFit="1" customWidth="1"/>
    <col min="28" max="28" width="4" bestFit="1" customWidth="1"/>
    <col min="29" max="38" width="5" bestFit="1" customWidth="1"/>
    <col min="39" max="39" width="12.54296875" bestFit="1" customWidth="1"/>
  </cols>
  <sheetData>
    <row r="3" spans="1:3" x14ac:dyDescent="0.35">
      <c r="A3" s="46" t="s">
        <v>16</v>
      </c>
      <c r="B3" t="s">
        <v>49</v>
      </c>
      <c r="C3" t="s">
        <v>48</v>
      </c>
    </row>
    <row r="4" spans="1:3" x14ac:dyDescent="0.35">
      <c r="A4" s="33" t="s">
        <v>17</v>
      </c>
      <c r="B4" s="47">
        <v>8177</v>
      </c>
      <c r="C4" s="47">
        <v>1022.125</v>
      </c>
    </row>
    <row r="5" spans="1:3" x14ac:dyDescent="0.35">
      <c r="A5" s="33" t="s">
        <v>18</v>
      </c>
      <c r="B5" s="47">
        <v>4877</v>
      </c>
      <c r="C5" s="47">
        <v>609.625</v>
      </c>
    </row>
    <row r="6" spans="1:3" x14ac:dyDescent="0.35">
      <c r="A6" s="33" t="s">
        <v>19</v>
      </c>
      <c r="B6" s="47">
        <v>7761</v>
      </c>
      <c r="C6" s="47">
        <v>970.125</v>
      </c>
    </row>
    <row r="7" spans="1:3" x14ac:dyDescent="0.35">
      <c r="A7" s="33" t="s">
        <v>20</v>
      </c>
      <c r="B7" s="47">
        <v>15071</v>
      </c>
      <c r="C7" s="47">
        <v>1883.875</v>
      </c>
    </row>
    <row r="8" spans="1:3" x14ac:dyDescent="0.35">
      <c r="A8" s="33" t="s">
        <v>21</v>
      </c>
      <c r="B8" s="47">
        <v>4188</v>
      </c>
      <c r="C8" s="47">
        <v>523.5</v>
      </c>
    </row>
    <row r="9" spans="1:3" x14ac:dyDescent="0.35">
      <c r="A9" s="33" t="s">
        <v>22</v>
      </c>
      <c r="B9" s="47">
        <v>40074</v>
      </c>
      <c r="C9" s="47">
        <v>1001.85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2"/>
  <sheetViews>
    <sheetView topLeftCell="A3" workbookViewId="0">
      <selection activeCell="A2" sqref="A2:C42"/>
    </sheetView>
  </sheetViews>
  <sheetFormatPr defaultColWidth="11.453125" defaultRowHeight="14.5" x14ac:dyDescent="0.35"/>
  <cols>
    <col min="1" max="1" width="14" customWidth="1"/>
    <col min="2" max="2" width="17.453125" bestFit="1" customWidth="1"/>
    <col min="3" max="3" width="16.54296875" customWidth="1"/>
    <col min="4" max="4" width="11.453125" customWidth="1"/>
  </cols>
  <sheetData>
    <row r="1" spans="1:3" ht="31.5" thickBot="1" x14ac:dyDescent="0.75">
      <c r="A1" s="49" t="s">
        <v>31</v>
      </c>
      <c r="B1" s="49"/>
      <c r="C1" s="49"/>
    </row>
    <row r="2" spans="1:3" ht="21" x14ac:dyDescent="0.5">
      <c r="A2" s="34" t="s">
        <v>32</v>
      </c>
      <c r="B2" s="35" t="s">
        <v>33</v>
      </c>
      <c r="C2" s="36" t="s">
        <v>34</v>
      </c>
    </row>
    <row r="3" spans="1:3" ht="21" x14ac:dyDescent="0.5">
      <c r="A3" s="37">
        <v>591</v>
      </c>
      <c r="B3" s="38" t="s">
        <v>17</v>
      </c>
      <c r="C3" s="39" t="s">
        <v>30</v>
      </c>
    </row>
    <row r="4" spans="1:3" ht="21" x14ac:dyDescent="0.5">
      <c r="A4" s="40">
        <v>9567</v>
      </c>
      <c r="B4" s="41" t="s">
        <v>20</v>
      </c>
      <c r="C4" s="42" t="s">
        <v>23</v>
      </c>
    </row>
    <row r="5" spans="1:3" ht="21" x14ac:dyDescent="0.5">
      <c r="A5" s="37">
        <v>542</v>
      </c>
      <c r="B5" s="38" t="s">
        <v>18</v>
      </c>
      <c r="C5" s="39" t="s">
        <v>26</v>
      </c>
    </row>
    <row r="6" spans="1:3" ht="21" x14ac:dyDescent="0.5">
      <c r="A6" s="40">
        <v>346</v>
      </c>
      <c r="B6" s="41" t="s">
        <v>18</v>
      </c>
      <c r="C6" s="42" t="s">
        <v>27</v>
      </c>
    </row>
    <row r="7" spans="1:3" ht="21" x14ac:dyDescent="0.5">
      <c r="A7" s="37">
        <v>849</v>
      </c>
      <c r="B7" s="38" t="s">
        <v>17</v>
      </c>
      <c r="C7" s="39" t="s">
        <v>24</v>
      </c>
    </row>
    <row r="8" spans="1:3" ht="21" x14ac:dyDescent="0.5">
      <c r="A8" s="40">
        <v>552</v>
      </c>
      <c r="B8" s="41" t="s">
        <v>18</v>
      </c>
      <c r="C8" s="42" t="s">
        <v>25</v>
      </c>
    </row>
    <row r="9" spans="1:3" ht="21" x14ac:dyDescent="0.5">
      <c r="A9" s="37">
        <v>173</v>
      </c>
      <c r="B9" s="38" t="s">
        <v>17</v>
      </c>
      <c r="C9" s="39" t="s">
        <v>27</v>
      </c>
    </row>
    <row r="10" spans="1:3" ht="21" x14ac:dyDescent="0.5">
      <c r="A10" s="40">
        <v>1355</v>
      </c>
      <c r="B10" s="41" t="s">
        <v>17</v>
      </c>
      <c r="C10" s="42" t="s">
        <v>25</v>
      </c>
    </row>
    <row r="11" spans="1:3" ht="21" x14ac:dyDescent="0.5">
      <c r="A11" s="37">
        <v>193</v>
      </c>
      <c r="B11" s="38" t="s">
        <v>19</v>
      </c>
      <c r="C11" s="39" t="s">
        <v>29</v>
      </c>
    </row>
    <row r="12" spans="1:3" ht="21" x14ac:dyDescent="0.5">
      <c r="A12" s="40">
        <v>615</v>
      </c>
      <c r="B12" s="41" t="s">
        <v>19</v>
      </c>
      <c r="C12" s="42" t="s">
        <v>27</v>
      </c>
    </row>
    <row r="13" spans="1:3" ht="21" x14ac:dyDescent="0.5">
      <c r="A13" s="37">
        <v>1579</v>
      </c>
      <c r="B13" s="38" t="s">
        <v>19</v>
      </c>
      <c r="C13" s="39" t="s">
        <v>23</v>
      </c>
    </row>
    <row r="14" spans="1:3" ht="21" x14ac:dyDescent="0.5">
      <c r="A14" s="40">
        <v>547</v>
      </c>
      <c r="B14" s="41" t="s">
        <v>20</v>
      </c>
      <c r="C14" s="42" t="s">
        <v>26</v>
      </c>
    </row>
    <row r="15" spans="1:3" ht="21" x14ac:dyDescent="0.5">
      <c r="A15" s="37">
        <v>1687</v>
      </c>
      <c r="B15" s="38" t="s">
        <v>21</v>
      </c>
      <c r="C15" s="39" t="s">
        <v>26</v>
      </c>
    </row>
    <row r="16" spans="1:3" ht="21" x14ac:dyDescent="0.5">
      <c r="A16" s="40">
        <v>972</v>
      </c>
      <c r="B16" s="41" t="s">
        <v>18</v>
      </c>
      <c r="C16" s="42" t="s">
        <v>23</v>
      </c>
    </row>
    <row r="17" spans="1:3" ht="21" x14ac:dyDescent="0.5">
      <c r="A17" s="37">
        <v>234</v>
      </c>
      <c r="B17" s="38" t="s">
        <v>18</v>
      </c>
      <c r="C17" s="39" t="s">
        <v>28</v>
      </c>
    </row>
    <row r="18" spans="1:3" ht="21" x14ac:dyDescent="0.5">
      <c r="A18" s="40">
        <v>151</v>
      </c>
      <c r="B18" s="41" t="s">
        <v>21</v>
      </c>
      <c r="C18" s="42" t="s">
        <v>29</v>
      </c>
    </row>
    <row r="19" spans="1:3" ht="21" x14ac:dyDescent="0.5">
      <c r="A19" s="37">
        <v>1793</v>
      </c>
      <c r="B19" s="38" t="s">
        <v>20</v>
      </c>
      <c r="C19" s="39" t="s">
        <v>24</v>
      </c>
    </row>
    <row r="20" spans="1:3" ht="21" x14ac:dyDescent="0.5">
      <c r="A20" s="40">
        <v>315</v>
      </c>
      <c r="B20" s="41" t="s">
        <v>21</v>
      </c>
      <c r="C20" s="42" t="s">
        <v>24</v>
      </c>
    </row>
    <row r="21" spans="1:3" ht="21" x14ac:dyDescent="0.5">
      <c r="A21" s="37">
        <v>618</v>
      </c>
      <c r="B21" s="38" t="s">
        <v>20</v>
      </c>
      <c r="C21" s="39" t="s">
        <v>25</v>
      </c>
    </row>
    <row r="22" spans="1:3" ht="21" x14ac:dyDescent="0.5">
      <c r="A22" s="40">
        <v>246</v>
      </c>
      <c r="B22" s="41" t="s">
        <v>20</v>
      </c>
      <c r="C22" s="42" t="s">
        <v>30</v>
      </c>
    </row>
    <row r="23" spans="1:3" ht="21" x14ac:dyDescent="0.5">
      <c r="A23" s="37">
        <v>784</v>
      </c>
      <c r="B23" s="38" t="s">
        <v>20</v>
      </c>
      <c r="C23" s="39" t="s">
        <v>29</v>
      </c>
    </row>
    <row r="24" spans="1:3" ht="21" x14ac:dyDescent="0.5">
      <c r="A24" s="40">
        <v>316</v>
      </c>
      <c r="B24" s="41" t="s">
        <v>19</v>
      </c>
      <c r="C24" s="42" t="s">
        <v>26</v>
      </c>
    </row>
    <row r="25" spans="1:3" ht="21" x14ac:dyDescent="0.5">
      <c r="A25" s="37">
        <v>3155</v>
      </c>
      <c r="B25" s="38" t="s">
        <v>17</v>
      </c>
      <c r="C25" s="39" t="s">
        <v>26</v>
      </c>
    </row>
    <row r="26" spans="1:3" ht="21" x14ac:dyDescent="0.5">
      <c r="A26" s="40">
        <v>318</v>
      </c>
      <c r="B26" s="41" t="s">
        <v>21</v>
      </c>
      <c r="C26" s="42" t="s">
        <v>28</v>
      </c>
    </row>
    <row r="27" spans="1:3" ht="21" x14ac:dyDescent="0.5">
      <c r="A27" s="37">
        <v>608</v>
      </c>
      <c r="B27" s="38" t="s">
        <v>18</v>
      </c>
      <c r="C27" s="39" t="s">
        <v>24</v>
      </c>
    </row>
    <row r="28" spans="1:3" ht="21" x14ac:dyDescent="0.5">
      <c r="A28" s="40">
        <v>561</v>
      </c>
      <c r="B28" s="41" t="s">
        <v>17</v>
      </c>
      <c r="C28" s="42" t="s">
        <v>29</v>
      </c>
    </row>
    <row r="29" spans="1:3" ht="21" x14ac:dyDescent="0.5">
      <c r="A29" s="37">
        <v>357</v>
      </c>
      <c r="B29" s="38" t="s">
        <v>21</v>
      </c>
      <c r="C29" s="39" t="s">
        <v>30</v>
      </c>
    </row>
    <row r="30" spans="1:3" ht="21" x14ac:dyDescent="0.5">
      <c r="A30" s="40">
        <v>1688</v>
      </c>
      <c r="B30" s="41" t="s">
        <v>19</v>
      </c>
      <c r="C30" s="42" t="s">
        <v>24</v>
      </c>
    </row>
    <row r="31" spans="1:3" ht="21" x14ac:dyDescent="0.5">
      <c r="A31" s="37">
        <v>972</v>
      </c>
      <c r="B31" s="38" t="s">
        <v>18</v>
      </c>
      <c r="C31" s="39" t="s">
        <v>29</v>
      </c>
    </row>
    <row r="32" spans="1:3" ht="21" x14ac:dyDescent="0.5">
      <c r="A32" s="40">
        <v>568</v>
      </c>
      <c r="B32" s="41" t="s">
        <v>20</v>
      </c>
      <c r="C32" s="42" t="s">
        <v>28</v>
      </c>
    </row>
    <row r="33" spans="1:3" ht="21" x14ac:dyDescent="0.5">
      <c r="A33" s="37">
        <v>632</v>
      </c>
      <c r="B33" s="38" t="s">
        <v>19</v>
      </c>
      <c r="C33" s="39" t="s">
        <v>28</v>
      </c>
    </row>
    <row r="34" spans="1:3" ht="21" x14ac:dyDescent="0.5">
      <c r="A34" s="40">
        <v>551</v>
      </c>
      <c r="B34" s="41" t="s">
        <v>21</v>
      </c>
      <c r="C34" s="42" t="s">
        <v>25</v>
      </c>
    </row>
    <row r="35" spans="1:3" ht="21" x14ac:dyDescent="0.5">
      <c r="A35" s="37">
        <v>948</v>
      </c>
      <c r="B35" s="38" t="s">
        <v>20</v>
      </c>
      <c r="C35" s="39" t="s">
        <v>27</v>
      </c>
    </row>
    <row r="36" spans="1:3" ht="21" x14ac:dyDescent="0.5">
      <c r="A36" s="40">
        <v>1358</v>
      </c>
      <c r="B36" s="41" t="s">
        <v>17</v>
      </c>
      <c r="C36" s="42" t="s">
        <v>23</v>
      </c>
    </row>
    <row r="37" spans="1:3" ht="21" x14ac:dyDescent="0.5">
      <c r="A37" s="37">
        <v>135</v>
      </c>
      <c r="B37" s="38" t="s">
        <v>17</v>
      </c>
      <c r="C37" s="39" t="s">
        <v>28</v>
      </c>
    </row>
    <row r="38" spans="1:3" ht="21" x14ac:dyDescent="0.5">
      <c r="A38" s="40">
        <v>849</v>
      </c>
      <c r="B38" s="41" t="s">
        <v>19</v>
      </c>
      <c r="C38" s="42" t="s">
        <v>30</v>
      </c>
    </row>
    <row r="39" spans="1:3" ht="21" x14ac:dyDescent="0.5">
      <c r="A39" s="37">
        <v>158</v>
      </c>
      <c r="B39" s="38" t="s">
        <v>21</v>
      </c>
      <c r="C39" s="39" t="s">
        <v>27</v>
      </c>
    </row>
    <row r="40" spans="1:3" ht="21" x14ac:dyDescent="0.5">
      <c r="A40" s="40">
        <v>1889</v>
      </c>
      <c r="B40" s="41" t="s">
        <v>19</v>
      </c>
      <c r="C40" s="42" t="s">
        <v>25</v>
      </c>
    </row>
    <row r="41" spans="1:3" ht="21" x14ac:dyDescent="0.5">
      <c r="A41" s="37">
        <v>651</v>
      </c>
      <c r="B41" s="38" t="s">
        <v>21</v>
      </c>
      <c r="C41" s="39" t="s">
        <v>23</v>
      </c>
    </row>
    <row r="42" spans="1:3" ht="21" x14ac:dyDescent="0.5">
      <c r="A42" s="43">
        <v>651</v>
      </c>
      <c r="B42" s="44" t="s">
        <v>18</v>
      </c>
      <c r="C42" s="45" t="s">
        <v>35</v>
      </c>
    </row>
  </sheetData>
  <mergeCells count="1">
    <mergeCell ref="A1:C1"/>
  </mergeCells>
  <pageMargins left="0.39370078740157505" right="0.39370078740157505" top="0.74803149606299213" bottom="0.74803149606299213" header="0.31496062992126012" footer="0.31496062992126012"/>
  <pageSetup paperSize="0" fitToWidth="0" fitToHeight="0" orientation="portrait" horizontalDpi="0" verticalDpi="0" copie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"/>
  <sheetViews>
    <sheetView workbookViewId="0">
      <selection activeCell="C1" sqref="C1"/>
    </sheetView>
  </sheetViews>
  <sheetFormatPr defaultColWidth="11.453125" defaultRowHeight="14.5" x14ac:dyDescent="0.35"/>
  <cols>
    <col min="1" max="1" width="11.81640625" bestFit="1" customWidth="1"/>
    <col min="2" max="2" width="14" bestFit="1" customWidth="1"/>
    <col min="3" max="3" width="11.453125" customWidth="1"/>
  </cols>
  <sheetData>
    <row r="1" spans="1:2" x14ac:dyDescent="0.35">
      <c r="A1" t="s">
        <v>36</v>
      </c>
      <c r="B1" t="s">
        <v>37</v>
      </c>
    </row>
    <row r="2" spans="1:2" x14ac:dyDescent="0.35">
      <c r="A2" t="s">
        <v>38</v>
      </c>
      <c r="B2" t="s">
        <v>39</v>
      </c>
    </row>
    <row r="3" spans="1:2" x14ac:dyDescent="0.35">
      <c r="A3" t="s">
        <v>40</v>
      </c>
      <c r="B3" t="s">
        <v>41</v>
      </c>
    </row>
    <row r="4" spans="1:2" x14ac:dyDescent="0.35">
      <c r="A4" t="s">
        <v>42</v>
      </c>
      <c r="B4" t="s">
        <v>43</v>
      </c>
    </row>
    <row r="5" spans="1:2" x14ac:dyDescent="0.35">
      <c r="A5" t="s">
        <v>44</v>
      </c>
      <c r="B5" t="s">
        <v>45</v>
      </c>
    </row>
    <row r="6" spans="1:2" x14ac:dyDescent="0.35">
      <c r="A6" t="s">
        <v>46</v>
      </c>
      <c r="B6" t="s">
        <v>47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Qu4</vt:lpstr>
      <vt:lpstr>Que3</vt:lpstr>
      <vt:lpstr>Que2(3)</vt:lpstr>
      <vt:lpstr>Que2(2)</vt:lpstr>
      <vt:lpstr>Que2(1)</vt:lpstr>
      <vt:lpstr>Que1</vt:lpstr>
      <vt:lpstr>Authors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TIC</dc:creator>
  <cp:lastModifiedBy>Chaima Bouasria</cp:lastModifiedBy>
  <cp:lastPrinted>2023-12-29T20:15:25Z</cp:lastPrinted>
  <dcterms:created xsi:type="dcterms:W3CDTF">2023-12-28T18:19:20Z</dcterms:created>
  <dcterms:modified xsi:type="dcterms:W3CDTF">2024-01-02T20:11:58Z</dcterms:modified>
</cp:coreProperties>
</file>