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ilyab\Desktop\test3\"/>
    </mc:Choice>
  </mc:AlternateContent>
  <xr:revisionPtr revIDLastSave="0" documentId="8_{CAA96829-7B2A-448D-9FF4-1054DB9B7CFE}" xr6:coauthVersionLast="47" xr6:coauthVersionMax="47" xr10:uidLastSave="{00000000-0000-0000-0000-000000000000}"/>
  <bookViews>
    <workbookView xWindow="-28920" yWindow="-60" windowWidth="29040" windowHeight="1584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" i="1" l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A65" i="1" s="1"/>
  <c r="E28" i="1"/>
  <c r="D28" i="1"/>
  <c r="C28" i="1"/>
  <c r="B28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A64" i="1" s="1"/>
  <c r="F24" i="1"/>
  <c r="E24" i="1"/>
  <c r="D24" i="1"/>
  <c r="C24" i="1"/>
  <c r="B24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63" i="1" s="1"/>
  <c r="A67" i="1" l="1"/>
  <c r="B65" i="1" s="1"/>
  <c r="W55" i="1" l="1"/>
  <c r="O55" i="1"/>
  <c r="G55" i="1"/>
  <c r="M55" i="1"/>
  <c r="K55" i="1"/>
  <c r="V55" i="1"/>
  <c r="N55" i="1"/>
  <c r="F55" i="1"/>
  <c r="U55" i="1"/>
  <c r="E55" i="1"/>
  <c r="P55" i="1"/>
  <c r="T55" i="1"/>
  <c r="L55" i="1"/>
  <c r="D55" i="1"/>
  <c r="S55" i="1"/>
  <c r="C55" i="1"/>
  <c r="H55" i="1"/>
  <c r="Z55" i="1"/>
  <c r="R55" i="1"/>
  <c r="J55" i="1"/>
  <c r="B55" i="1"/>
  <c r="Y55" i="1"/>
  <c r="Q55" i="1"/>
  <c r="I55" i="1"/>
  <c r="A55" i="1"/>
  <c r="X55" i="1"/>
  <c r="B64" i="1"/>
  <c r="B63" i="1"/>
  <c r="Y49" i="1" l="1"/>
  <c r="Q49" i="1"/>
  <c r="I49" i="1"/>
  <c r="A49" i="1"/>
  <c r="O49" i="1"/>
  <c r="M49" i="1"/>
  <c r="J49" i="1"/>
  <c r="X49" i="1"/>
  <c r="P49" i="1"/>
  <c r="H49" i="1"/>
  <c r="W49" i="1"/>
  <c r="G49" i="1"/>
  <c r="U49" i="1"/>
  <c r="R49" i="1"/>
  <c r="V49" i="1"/>
  <c r="N49" i="1"/>
  <c r="F49" i="1"/>
  <c r="E49" i="1"/>
  <c r="Z49" i="1"/>
  <c r="T49" i="1"/>
  <c r="L49" i="1"/>
  <c r="D49" i="1"/>
  <c r="S49" i="1"/>
  <c r="K49" i="1"/>
  <c r="C49" i="1"/>
  <c r="B49" i="1"/>
  <c r="B67" i="1"/>
  <c r="S43" i="1"/>
  <c r="K43" i="1"/>
  <c r="C43" i="1"/>
  <c r="C58" i="1" s="1"/>
  <c r="Y43" i="1"/>
  <c r="Y58" i="1" s="1"/>
  <c r="I43" i="1"/>
  <c r="I58" i="1" s="1"/>
  <c r="W43" i="1"/>
  <c r="W58" i="1" s="1"/>
  <c r="D43" i="1"/>
  <c r="Z43" i="1"/>
  <c r="Z58" i="1" s="1"/>
  <c r="R43" i="1"/>
  <c r="R58" i="1" s="1"/>
  <c r="J43" i="1"/>
  <c r="B43" i="1"/>
  <c r="B58" i="1" s="1"/>
  <c r="Q43" i="1"/>
  <c r="Q58" i="1" s="1"/>
  <c r="A43" i="1"/>
  <c r="G43" i="1"/>
  <c r="T43" i="1"/>
  <c r="O43" i="1"/>
  <c r="O58" i="1" s="1"/>
  <c r="X43" i="1"/>
  <c r="P43" i="1"/>
  <c r="P58" i="1" s="1"/>
  <c r="H43" i="1"/>
  <c r="H58" i="1" s="1"/>
  <c r="L43" i="1"/>
  <c r="L58" i="1" s="1"/>
  <c r="V43" i="1"/>
  <c r="V58" i="1" s="1"/>
  <c r="N43" i="1"/>
  <c r="F43" i="1"/>
  <c r="F58" i="1" s="1"/>
  <c r="U43" i="1"/>
  <c r="U58" i="1" s="1"/>
  <c r="M43" i="1"/>
  <c r="M58" i="1" s="1"/>
  <c r="E43" i="1"/>
  <c r="E58" i="1" s="1"/>
  <c r="D65" i="1"/>
  <c r="J58" i="1" l="1"/>
  <c r="K58" i="1"/>
  <c r="A58" i="1"/>
  <c r="D63" i="1"/>
  <c r="D67" i="1" s="1"/>
  <c r="X58" i="1"/>
  <c r="S58" i="1"/>
  <c r="T58" i="1"/>
  <c r="D58" i="1"/>
  <c r="D64" i="1"/>
  <c r="N58" i="1"/>
  <c r="G58" i="1"/>
</calcChain>
</file>

<file path=xl/sharedStrings.xml><?xml version="1.0" encoding="utf-8"?>
<sst xmlns="http://schemas.openxmlformats.org/spreadsheetml/2006/main" count="30" uniqueCount="30">
  <si>
    <t>Factuur</t>
  </si>
  <si>
    <t>20.11.2024</t>
  </si>
  <si>
    <t>30.09.2024</t>
  </si>
  <si>
    <t>30.10.2024</t>
  </si>
  <si>
    <t>AOP</t>
  </si>
  <si>
    <t>ML</t>
  </si>
  <si>
    <t>BPFBA</t>
  </si>
  <si>
    <t>VPBW</t>
  </si>
  <si>
    <t>BEXC</t>
  </si>
  <si>
    <t>BPFNTANT</t>
  </si>
  <si>
    <t>BPFSGB</t>
  </si>
  <si>
    <t>OOBW</t>
  </si>
  <si>
    <t>OOBWU</t>
  </si>
  <si>
    <t>COVAFB</t>
  </si>
  <si>
    <t>OOAFB</t>
  </si>
  <si>
    <t>FYSAFB</t>
  </si>
  <si>
    <t>SFBIT</t>
  </si>
  <si>
    <t>WAGBIT</t>
  </si>
  <si>
    <t>COVBIT</t>
  </si>
  <si>
    <t>COVTIM</t>
  </si>
  <si>
    <t>OOTIM</t>
  </si>
  <si>
    <t>SWTIM</t>
  </si>
  <si>
    <t>FBORAS</t>
  </si>
  <si>
    <t>SABBU</t>
  </si>
  <si>
    <t>SABW</t>
  </si>
  <si>
    <t>(datums van de ontvangsten, begin vanaf C35..)</t>
  </si>
  <si>
    <t>bgk</t>
  </si>
  <si>
    <t>rente</t>
  </si>
  <si>
    <t>Totaal main</t>
  </si>
  <si>
    <t>Totaal BGK/Rente/Ontvangst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</si>
</sst>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3"/>
  <sheetViews>
    <sheetView tabSelected="1" workbookViewId="0">
      <selection sqref="A1:AA73"/>
    </sheetView>
  </sheetViews>
  <sheetFormatPr defaultRowHeight="15" x14ac:dyDescent="0.25"/>
  <cols>
    <col min="2" max="2" width="16.28515625" bestFit="1" customWidth="1"/>
    <col min="3" max="3" width="10.42578125" bestFit="1" customWidth="1"/>
    <col min="4" max="4" width="16.28515625" bestFit="1" customWidth="1"/>
  </cols>
  <sheetData>
    <row r="1" spans="1:27" x14ac:dyDescent="0.25">
      <c r="A1" s="1">
        <v>24346399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 t="s">
        <v>0</v>
      </c>
      <c r="B2" s="1" t="s">
        <v>1</v>
      </c>
      <c r="C2" s="1" t="s">
        <v>2</v>
      </c>
      <c r="D2" s="1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 t="s">
        <v>5</v>
      </c>
      <c r="B4" s="1">
        <v>705.72</v>
      </c>
      <c r="C4" s="1">
        <v>705.72</v>
      </c>
      <c r="D4" s="1">
        <v>705.72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 t="s">
        <v>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 t="s">
        <v>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 t="s">
        <v>10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>
        <f t="shared" ref="B10:Z10" si="0">SUM(B3:B9)</f>
        <v>705.72</v>
      </c>
      <c r="C10" s="1">
        <f t="shared" si="0"/>
        <v>705.72</v>
      </c>
      <c r="D10" s="1">
        <f t="shared" si="0"/>
        <v>705.72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 t="shared" si="0"/>
        <v>0</v>
      </c>
      <c r="AA10" s="1"/>
    </row>
    <row r="11" spans="1:2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 t="s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 t="s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 t="s">
        <v>13</v>
      </c>
      <c r="B14" s="1">
        <v>5.46</v>
      </c>
      <c r="C14" s="1">
        <v>5.46</v>
      </c>
      <c r="D14" s="1">
        <v>5.98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 t="s">
        <v>14</v>
      </c>
      <c r="B15" s="1">
        <v>97.42</v>
      </c>
      <c r="C15" s="1">
        <v>97.42</v>
      </c>
      <c r="D15" s="1">
        <v>97.42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 t="s">
        <v>15</v>
      </c>
      <c r="B16" s="1">
        <v>5.04</v>
      </c>
      <c r="C16" s="1">
        <v>5.04</v>
      </c>
      <c r="D16" s="1">
        <v>5.52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 t="s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 t="s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 t="s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 t="s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 t="s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 t="s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 t="s"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>
        <f t="shared" ref="B24:Z24" si="1">SUM(B12:B23)</f>
        <v>107.92</v>
      </c>
      <c r="C24" s="1">
        <f t="shared" si="1"/>
        <v>107.92</v>
      </c>
      <c r="D24" s="1">
        <f t="shared" si="1"/>
        <v>108.92</v>
      </c>
      <c r="E24" s="1">
        <f t="shared" si="1"/>
        <v>0</v>
      </c>
      <c r="F24" s="1">
        <f t="shared" si="1"/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M24" s="1">
        <f t="shared" si="1"/>
        <v>0</v>
      </c>
      <c r="N24" s="1">
        <f t="shared" si="1"/>
        <v>0</v>
      </c>
      <c r="O24" s="1">
        <f t="shared" si="1"/>
        <v>0</v>
      </c>
      <c r="P24" s="1">
        <f t="shared" si="1"/>
        <v>0</v>
      </c>
      <c r="Q24" s="1">
        <f t="shared" si="1"/>
        <v>0</v>
      </c>
      <c r="R24" s="1">
        <f t="shared" si="1"/>
        <v>0</v>
      </c>
      <c r="S24" s="1">
        <f t="shared" si="1"/>
        <v>0</v>
      </c>
      <c r="T24" s="1">
        <f t="shared" si="1"/>
        <v>0</v>
      </c>
      <c r="U24" s="1">
        <f t="shared" si="1"/>
        <v>0</v>
      </c>
      <c r="V24" s="1">
        <f t="shared" si="1"/>
        <v>0</v>
      </c>
      <c r="W24" s="1">
        <f t="shared" si="1"/>
        <v>0</v>
      </c>
      <c r="X24" s="1">
        <f t="shared" si="1"/>
        <v>0</v>
      </c>
      <c r="Y24" s="1">
        <f t="shared" si="1"/>
        <v>0</v>
      </c>
      <c r="Z24" s="1">
        <f t="shared" si="1"/>
        <v>0</v>
      </c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 t="s">
        <v>23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 t="s">
        <v>24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>
        <f t="shared" ref="B28:Z28" si="2">B26+B27</f>
        <v>0</v>
      </c>
      <c r="C28" s="1">
        <f t="shared" si="2"/>
        <v>0</v>
      </c>
      <c r="D28" s="1">
        <f t="shared" si="2"/>
        <v>0</v>
      </c>
      <c r="E28" s="1">
        <f t="shared" si="2"/>
        <v>0</v>
      </c>
      <c r="F28" s="1">
        <f t="shared" si="2"/>
        <v>0</v>
      </c>
      <c r="G28" s="1">
        <f t="shared" si="2"/>
        <v>0</v>
      </c>
      <c r="H28" s="1">
        <f t="shared" si="2"/>
        <v>0</v>
      </c>
      <c r="I28" s="1">
        <f t="shared" si="2"/>
        <v>0</v>
      </c>
      <c r="J28" s="1">
        <f t="shared" si="2"/>
        <v>0</v>
      </c>
      <c r="K28" s="1">
        <f t="shared" si="2"/>
        <v>0</v>
      </c>
      <c r="L28" s="1">
        <f t="shared" si="2"/>
        <v>0</v>
      </c>
      <c r="M28" s="1">
        <f t="shared" si="2"/>
        <v>0</v>
      </c>
      <c r="N28" s="1">
        <f t="shared" si="2"/>
        <v>0</v>
      </c>
      <c r="O28" s="1">
        <f t="shared" si="2"/>
        <v>0</v>
      </c>
      <c r="P28" s="1">
        <f t="shared" si="2"/>
        <v>0</v>
      </c>
      <c r="Q28" s="1">
        <f t="shared" si="2"/>
        <v>0</v>
      </c>
      <c r="R28" s="1">
        <f t="shared" si="2"/>
        <v>0</v>
      </c>
      <c r="S28" s="1">
        <f t="shared" si="2"/>
        <v>0</v>
      </c>
      <c r="T28" s="1">
        <f t="shared" si="2"/>
        <v>0</v>
      </c>
      <c r="U28" s="1">
        <f t="shared" si="2"/>
        <v>0</v>
      </c>
      <c r="V28" s="1">
        <f t="shared" si="2"/>
        <v>0</v>
      </c>
      <c r="W28" s="1">
        <f t="shared" si="2"/>
        <v>0</v>
      </c>
      <c r="X28" s="1">
        <f t="shared" si="2"/>
        <v>0</v>
      </c>
      <c r="Y28" s="1">
        <f t="shared" si="2"/>
        <v>0</v>
      </c>
      <c r="Z28" s="1">
        <f t="shared" si="2"/>
        <v>0</v>
      </c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 t="s">
        <v>25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 t="s">
        <v>26</v>
      </c>
      <c r="B35" s="1" t="s">
        <v>27</v>
      </c>
      <c r="C35" s="1">
        <v>44542</v>
      </c>
      <c r="D35" s="1">
        <v>45032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>
        <v>443.21</v>
      </c>
      <c r="B36" s="1">
        <v>90.25</v>
      </c>
      <c r="C36" s="1">
        <v>34.869999999999997</v>
      </c>
      <c r="D36" s="1">
        <v>176.97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>
        <f>ROUND(B63*A36,2)</f>
        <v>384.27</v>
      </c>
      <c r="B43" s="1">
        <f>ROUND(B63*B36,2)</f>
        <v>78.25</v>
      </c>
      <c r="C43" s="1">
        <f>-ROUND(B63*C36,2)</f>
        <v>-30.23</v>
      </c>
      <c r="D43" s="1">
        <f>-ROUND(B63*D36,2)</f>
        <v>-153.43</v>
      </c>
      <c r="E43" s="1">
        <f>-ROUND(B63*E36,2)</f>
        <v>0</v>
      </c>
      <c r="F43" s="1">
        <f>-ROUND(B63*F36,2)</f>
        <v>0</v>
      </c>
      <c r="G43" s="1">
        <f>-ROUND(B63*G36,2)</f>
        <v>0</v>
      </c>
      <c r="H43" s="1">
        <f>-ROUND(B63*H36,2)</f>
        <v>0</v>
      </c>
      <c r="I43" s="1">
        <f>-ROUND(B63*I36,2)</f>
        <v>0</v>
      </c>
      <c r="J43" s="1">
        <f>-ROUND(B63*J36,2)</f>
        <v>0</v>
      </c>
      <c r="K43" s="1">
        <f>-ROUND(B63*K36,2)</f>
        <v>0</v>
      </c>
      <c r="L43" s="1">
        <f>-ROUND(B63*L36,2)</f>
        <v>0</v>
      </c>
      <c r="M43" s="1">
        <f>-ROUND(B63*M36,2)</f>
        <v>0</v>
      </c>
      <c r="N43" s="1">
        <f>-ROUND(B63*N36,2)</f>
        <v>0</v>
      </c>
      <c r="O43" s="1">
        <f>-ROUND(B63*O36,2)</f>
        <v>0</v>
      </c>
      <c r="P43" s="1">
        <f>-ROUND(B63*P36,2)</f>
        <v>0</v>
      </c>
      <c r="Q43" s="1">
        <f>-ROUND(B63*Q36,2)</f>
        <v>0</v>
      </c>
      <c r="R43" s="1">
        <f>-ROUND(B63*R36,2)</f>
        <v>0</v>
      </c>
      <c r="S43" s="1">
        <f>-ROUND(B63*S36,2)</f>
        <v>0</v>
      </c>
      <c r="T43" s="1">
        <f>-ROUND(B63*T36,2)</f>
        <v>0</v>
      </c>
      <c r="U43" s="1">
        <f>-ROUND(B63*U36,2)</f>
        <v>0</v>
      </c>
      <c r="V43" s="1">
        <f>-ROUND(B63*V36,2)</f>
        <v>0</v>
      </c>
      <c r="W43" s="1">
        <f>-ROUND(B63*W36,2)</f>
        <v>0</v>
      </c>
      <c r="X43" s="1">
        <f>-ROUND(B63*X36,2)</f>
        <v>0</v>
      </c>
      <c r="Y43" s="1">
        <f>-ROUND(B63*Y36,2)</f>
        <v>0</v>
      </c>
      <c r="Z43" s="1">
        <f>-ROUND(B63*Z36,2)</f>
        <v>0</v>
      </c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>
        <f>ROUND(B64*A36,2)</f>
        <v>58.94</v>
      </c>
      <c r="B49" s="1">
        <f>ROUND(B64*B36,2)</f>
        <v>12</v>
      </c>
      <c r="C49" s="1">
        <f>-ROUND(B64*C36,2)</f>
        <v>-4.6399999999999997</v>
      </c>
      <c r="D49" s="1">
        <f>-ROUND(B64*D36,2)</f>
        <v>-23.54</v>
      </c>
      <c r="E49" s="1">
        <f>-ROUND(B64*E36,2)</f>
        <v>0</v>
      </c>
      <c r="F49" s="1">
        <f>-ROUND(B64*F36,2)</f>
        <v>0</v>
      </c>
      <c r="G49" s="1">
        <f>-ROUND(B64*G36,2)</f>
        <v>0</v>
      </c>
      <c r="H49" s="1">
        <f>-ROUND(B64*H36,2)</f>
        <v>0</v>
      </c>
      <c r="I49" s="1">
        <f>-ROUND(B64*I36,2)</f>
        <v>0</v>
      </c>
      <c r="J49" s="1">
        <f>-ROUND(B64*J36,2)</f>
        <v>0</v>
      </c>
      <c r="K49" s="1">
        <f>-ROUND(B64*K36,2)</f>
        <v>0</v>
      </c>
      <c r="L49" s="1">
        <f>-ROUND(B64*L36,2)</f>
        <v>0</v>
      </c>
      <c r="M49" s="1">
        <f>-ROUND(B64*M36,2)</f>
        <v>0</v>
      </c>
      <c r="N49" s="1">
        <f>-ROUND(B64*N36,2)</f>
        <v>0</v>
      </c>
      <c r="O49" s="1">
        <f>-ROUND(B64*O36,2)</f>
        <v>0</v>
      </c>
      <c r="P49" s="1">
        <f>-ROUND(B64*P36,2)</f>
        <v>0</v>
      </c>
      <c r="Q49" s="1">
        <f>-ROUND(B64*Q36,2)</f>
        <v>0</v>
      </c>
      <c r="R49" s="1">
        <f>-ROUND(B64*R36,2)</f>
        <v>0</v>
      </c>
      <c r="S49" s="1">
        <f>-ROUND(B64*S36,2)</f>
        <v>0</v>
      </c>
      <c r="T49" s="1">
        <f>-ROUND(B64*T36,2)</f>
        <v>0</v>
      </c>
      <c r="U49" s="1">
        <f>-ROUND(B64*U36,2)</f>
        <v>0</v>
      </c>
      <c r="V49" s="1">
        <f>-ROUND(B64*V36,2)</f>
        <v>0</v>
      </c>
      <c r="W49" s="1">
        <f>-ROUND(B64*W36,2)</f>
        <v>0</v>
      </c>
      <c r="X49" s="1">
        <f>-ROUND(B64*X36,2)</f>
        <v>0</v>
      </c>
      <c r="Y49" s="1">
        <f>-ROUND(B64*Y36,2)</f>
        <v>0</v>
      </c>
      <c r="Z49" s="1">
        <f>-ROUND(B64*Z36,2)</f>
        <v>0</v>
      </c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>
        <f>ROUND(B65*A36,2)</f>
        <v>0</v>
      </c>
      <c r="B55" s="1">
        <f>ROUND(B65*B36,2)</f>
        <v>0</v>
      </c>
      <c r="C55" s="1">
        <f>-ROUND(B65*C36,2)</f>
        <v>0</v>
      </c>
      <c r="D55" s="1">
        <f>-ROUND(B65*D36,2)</f>
        <v>0</v>
      </c>
      <c r="E55" s="1">
        <f>-ROUND(B65*E36,2)</f>
        <v>0</v>
      </c>
      <c r="F55" s="1">
        <f>-ROUND(B65*F36,2)</f>
        <v>0</v>
      </c>
      <c r="G55" s="1">
        <f>-ROUND(B65*G36,2)</f>
        <v>0</v>
      </c>
      <c r="H55" s="1">
        <f>-ROUND(B65*H36,2)</f>
        <v>0</v>
      </c>
      <c r="I55" s="1">
        <f>-ROUND(B65*I36,2)</f>
        <v>0</v>
      </c>
      <c r="J55" s="1">
        <f>-ROUND(B65*J36,2)</f>
        <v>0</v>
      </c>
      <c r="K55" s="1">
        <f>-ROUND(B65*K36,2)</f>
        <v>0</v>
      </c>
      <c r="L55" s="1">
        <f>-ROUND(B65*L36,2)</f>
        <v>0</v>
      </c>
      <c r="M55" s="1">
        <f>-ROUND(B65*M36,2)</f>
        <v>0</v>
      </c>
      <c r="N55" s="1">
        <f>-ROUND(B65*N36,2)</f>
        <v>0</v>
      </c>
      <c r="O55" s="1">
        <f>-ROUND(B65*O36,2)</f>
        <v>0</v>
      </c>
      <c r="P55" s="1">
        <f>-ROUND(B65*P36,2)</f>
        <v>0</v>
      </c>
      <c r="Q55" s="1">
        <f>-ROUND(B65*Q36,2)</f>
        <v>0</v>
      </c>
      <c r="R55" s="1">
        <f>-ROUND(B65*R36,2)</f>
        <v>0</v>
      </c>
      <c r="S55" s="1">
        <f>-ROUND(B65*S36,2)</f>
        <v>0</v>
      </c>
      <c r="T55" s="1">
        <f>-ROUND(B65*T36,2)</f>
        <v>0</v>
      </c>
      <c r="U55" s="1">
        <f>-ROUND(B65*U36,2)</f>
        <v>0</v>
      </c>
      <c r="V55" s="1">
        <f>-ROUND(B65*V36,2)</f>
        <v>0</v>
      </c>
      <c r="W55" s="1">
        <f>-ROUND(B65*W36,2)</f>
        <v>0</v>
      </c>
      <c r="X55" s="1">
        <f>-ROUND(B65*X36,2)</f>
        <v>0</v>
      </c>
      <c r="Y55" s="1">
        <f>-ROUND(B65*Y36,2)</f>
        <v>0</v>
      </c>
      <c r="Z55" s="1">
        <f>-ROUND(B65*Z36,2)</f>
        <v>0</v>
      </c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>
        <f t="shared" ref="A58:Z58" si="3">A43+A49+A55</f>
        <v>443.21</v>
      </c>
      <c r="B58" s="1">
        <f t="shared" si="3"/>
        <v>90.25</v>
      </c>
      <c r="C58" s="1">
        <f t="shared" si="3"/>
        <v>-34.869999999999997</v>
      </c>
      <c r="D58" s="1">
        <f t="shared" si="3"/>
        <v>-176.97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  <c r="Q58" s="1">
        <f t="shared" si="3"/>
        <v>0</v>
      </c>
      <c r="R58" s="1">
        <f t="shared" si="3"/>
        <v>0</v>
      </c>
      <c r="S58" s="1">
        <f t="shared" si="3"/>
        <v>0</v>
      </c>
      <c r="T58" s="1">
        <f t="shared" si="3"/>
        <v>0</v>
      </c>
      <c r="U58" s="1">
        <f t="shared" si="3"/>
        <v>0</v>
      </c>
      <c r="V58" s="1">
        <f t="shared" si="3"/>
        <v>0</v>
      </c>
      <c r="W58" s="1">
        <f t="shared" si="3"/>
        <v>0</v>
      </c>
      <c r="X58" s="1">
        <f t="shared" si="3"/>
        <v>0</v>
      </c>
      <c r="Y58" s="1">
        <f t="shared" si="3"/>
        <v>0</v>
      </c>
      <c r="Z58" s="1">
        <f t="shared" si="3"/>
        <v>0</v>
      </c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 t="s">
        <v>28</v>
      </c>
      <c r="B62" s="1"/>
      <c r="C62" s="1"/>
      <c r="D62" s="1" t="s">
        <v>29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>
        <f>ROUND(SUM(B10:Z10),2)</f>
        <v>2117.16</v>
      </c>
      <c r="B63" s="1">
        <f>A63/A67</f>
        <v>0.86700629013235475</v>
      </c>
      <c r="C63" s="1"/>
      <c r="D63" s="1">
        <f>SUM(A43:Z43)+A63</f>
        <v>2396.02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>
        <f>ROUND(SUM(B24:Z24),2)</f>
        <v>324.76</v>
      </c>
      <c r="B64" s="1">
        <f>A64/A67</f>
        <v>0.13299370986764511</v>
      </c>
      <c r="C64" s="1"/>
      <c r="D64" s="1">
        <f>SUM(A49:Z49)+A64</f>
        <v>367.52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>
        <f>ROUND(SUM(B28:Z28),2)</f>
        <v>0</v>
      </c>
      <c r="B65" s="1">
        <f>A65/A67</f>
        <v>0</v>
      </c>
      <c r="C65" s="1"/>
      <c r="D65" s="1">
        <f>SUM(A55:Z55)+A65</f>
        <v>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>
        <f>ROUND((A63+A64+A65),2)</f>
        <v>2441.92</v>
      </c>
      <c r="B67" s="1">
        <f>B63+B64+B65</f>
        <v>0.99999999999999989</v>
      </c>
      <c r="C67" s="1"/>
      <c r="D67" s="1">
        <f>SUM(D63:D65)</f>
        <v>2763.54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Boudinov</dc:creator>
  <cp:lastModifiedBy>Ilya Boudinov</cp:lastModifiedBy>
  <dcterms:created xsi:type="dcterms:W3CDTF">2025-03-05T08:18:47Z</dcterms:created>
  <dcterms:modified xsi:type="dcterms:W3CDTF">2025-03-07T10:41:47Z</dcterms:modified>
</cp:coreProperties>
</file>