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" sheetId="1" r:id="rId4"/>
    <sheet state="visible" name="issues updated" sheetId="2" r:id="rId5"/>
    <sheet state="visible" name="issues outdated" sheetId="3" r:id="rId6"/>
  </sheets>
  <definedNames/>
  <calcPr/>
</workbook>
</file>

<file path=xl/sharedStrings.xml><?xml version="1.0" encoding="utf-8"?>
<sst xmlns="http://schemas.openxmlformats.org/spreadsheetml/2006/main" count="92" uniqueCount="52">
  <si>
    <t>Project id</t>
  </si>
  <si>
    <t>Project Repo</t>
  </si>
  <si>
    <t>updated ?</t>
  </si>
  <si>
    <t>Commits nbr</t>
  </si>
  <si>
    <t>Number of changed dependencies</t>
  </si>
  <si>
    <t>Unique Commits with changes on dependencies</t>
  </si>
  <si>
    <t>Total Added Lines</t>
  </si>
  <si>
    <t>Total Deleted Lines</t>
  </si>
  <si>
    <t>Total Modified Files</t>
  </si>
  <si>
    <t>Jenkins job-config-history-plugin plugin - Saves copies of all jobs and system configurations</t>
  </si>
  <si>
    <t>informatici/openhospital-core: Open Hospital Core library</t>
  </si>
  <si>
    <t>SmallRye implementation of MicroProfile Fault Tolerance: annotation-based timeouts, circuit breakers, fallbacks and more</t>
  </si>
  <si>
    <t>GitHub - tokuhirom/avans: Tiny thin web application framework for Java 8</t>
  </si>
  <si>
    <t>GitHub - jenkinsci/maven-plugin</t>
  </si>
  <si>
    <t>https://github.com/wultra/powerauth-crypto</t>
  </si>
  <si>
    <t>GitHub - openrewrite/rewrite-maven-plugin: Eliminate technical debt. At build time.</t>
  </si>
  <si>
    <t>https://github.com/DarioBalinzo/kafka-connect-elasticsearch-source</t>
  </si>
  <si>
    <t>https://github.com/jenkinsci/oic-auth-plugin</t>
  </si>
  <si>
    <t>https://github.com/Hyperfoil/Hyperfoil</t>
  </si>
  <si>
    <t>https://github.com/BobSimons/erddap</t>
  </si>
  <si>
    <t>https://github.com/gateio/gateapi-java</t>
  </si>
  <si>
    <t>https://github.com/bes2008/langx-java</t>
  </si>
  <si>
    <t>https://github.com/Reading-eScience-Centre/ncwms</t>
  </si>
  <si>
    <t>https://github.com/f-lab-edu/sns-itda</t>
  </si>
  <si>
    <t>https://github.com/jenkinsci/github-autostatus-plugin</t>
  </si>
  <si>
    <t>https://github.com/lutece-platform/lutece-core</t>
  </si>
  <si>
    <t>https://github.com/apache/qpid-broker-j</t>
  </si>
  <si>
    <t>https://github.com/iguana-parser/iguana</t>
  </si>
  <si>
    <t>https://github.com/decentralized-identity/universal-registrar</t>
  </si>
  <si>
    <t>https://github.com/a6678696/PetHospital</t>
  </si>
  <si>
    <t>https://github.com/Syncleus/aparapi-examples</t>
  </si>
  <si>
    <t>https://github.com/cloudfoundry-community/java-nats</t>
  </si>
  <si>
    <t>https://github.com/coverity/coverity-sonar-plugin</t>
  </si>
  <si>
    <t>https://github.com/metamx/java-util</t>
  </si>
  <si>
    <t>https://github.com/Sergix/JTerm</t>
  </si>
  <si>
    <t>https://github.com/pumadong/cl-roadshow</t>
  </si>
  <si>
    <t>https://github.com/nwangtw/GrokkingStreamingSystems</t>
  </si>
  <si>
    <t>https://github.com/jenkinsci/git-changelog-plugin</t>
  </si>
  <si>
    <t>https://github.com/genepi/imputationserver</t>
  </si>
  <si>
    <t>nbr commits outdated</t>
  </si>
  <si>
    <t>nbr commits updated</t>
  </si>
  <si>
    <t>percentage of commits contains changes in dependencies</t>
  </si>
  <si>
    <t>Total Number of dependencies changes in all commits</t>
  </si>
  <si>
    <t>total commits</t>
  </si>
  <si>
    <t>Number of issues</t>
  </si>
  <si>
    <t>Nbr of Open issues</t>
  </si>
  <si>
    <t>Nbr of Closed issues</t>
  </si>
  <si>
    <t xml:space="preserve">Pull request number </t>
  </si>
  <si>
    <t>Nbr of Open pr</t>
  </si>
  <si>
    <t>Nbr of Closed pr</t>
  </si>
  <si>
    <t>x4</t>
  </si>
  <si>
    <t>https://github.com/mcbut/MinecraftBut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</si>
</sst>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u/>
      <sz val="11.0"/>
      <color rgb="FF000000"/>
      <name val="Inconsolata"/>
    </font>
    <font>
      <sz val="11.0"/>
      <color rgb="FF1155CC"/>
      <name val="Inconsolata"/>
    </font>
    <font>
      <u/>
      <color rgb="FF0000FF"/>
    </font>
    <font>
      <u/>
      <color rgb="FF0000FF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0" fontId="4" numFmtId="0" xfId="0" applyAlignment="1" applyFont="1">
      <alignment readingOrder="0"/>
    </xf>
    <xf borderId="0" fillId="4" fontId="2" numFmtId="0" xfId="0" applyFill="1" applyFont="1"/>
    <xf borderId="0" fillId="0" fontId="5" numFmtId="0" xfId="0" applyAlignment="1" applyFont="1">
      <alignment horizontal="left" readingOrder="0"/>
    </xf>
    <xf borderId="0" fillId="0" fontId="2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5" fontId="12" numFmtId="0" xfId="0" applyAlignment="1" applyFill="1" applyFont="1">
      <alignment horizontal="left"/>
    </xf>
    <xf borderId="0" fillId="4" fontId="13" numFmtId="0" xfId="0" applyAlignment="1" applyFont="1">
      <alignment readingOrder="0"/>
    </xf>
    <xf borderId="0" fillId="4" fontId="14" numFmtId="0" xfId="0" applyAlignment="1" applyFont="1">
      <alignment readingOrder="0" vertical="bottom"/>
    </xf>
    <xf borderId="0" fillId="4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decentralized-identity/universal-registrar" TargetMode="External"/><Relationship Id="rId22" Type="http://schemas.openxmlformats.org/officeDocument/2006/relationships/hyperlink" Target="https://github.com/Syncleus/aparapi-examples" TargetMode="External"/><Relationship Id="rId21" Type="http://schemas.openxmlformats.org/officeDocument/2006/relationships/hyperlink" Target="https://github.com/a6678696/PetHospital" TargetMode="External"/><Relationship Id="rId24" Type="http://schemas.openxmlformats.org/officeDocument/2006/relationships/hyperlink" Target="https://github.com/coverity/coverity-sonar-plugin" TargetMode="External"/><Relationship Id="rId23" Type="http://schemas.openxmlformats.org/officeDocument/2006/relationships/hyperlink" Target="https://github.com/cloudfoundry-community/java-nats" TargetMode="External"/><Relationship Id="rId1" Type="http://schemas.openxmlformats.org/officeDocument/2006/relationships/hyperlink" Target="https://github.com/jenkinsci/job-config-history-plugin" TargetMode="External"/><Relationship Id="rId2" Type="http://schemas.openxmlformats.org/officeDocument/2006/relationships/hyperlink" Target="https://github.com/informatici/openhospital-core" TargetMode="External"/><Relationship Id="rId3" Type="http://schemas.openxmlformats.org/officeDocument/2006/relationships/hyperlink" Target="https://github.com/smallrye/smallrye-fault-tolerance" TargetMode="External"/><Relationship Id="rId4" Type="http://schemas.openxmlformats.org/officeDocument/2006/relationships/hyperlink" Target="https://github.com/tokuhirom/avans" TargetMode="External"/><Relationship Id="rId9" Type="http://schemas.openxmlformats.org/officeDocument/2006/relationships/hyperlink" Target="https://github.com/jenkinsci/oic-auth-plugin" TargetMode="External"/><Relationship Id="rId26" Type="http://schemas.openxmlformats.org/officeDocument/2006/relationships/hyperlink" Target="https://github.com/Sergix/JTerm" TargetMode="External"/><Relationship Id="rId25" Type="http://schemas.openxmlformats.org/officeDocument/2006/relationships/hyperlink" Target="https://github.com/metamx/java-util" TargetMode="External"/><Relationship Id="rId28" Type="http://schemas.openxmlformats.org/officeDocument/2006/relationships/hyperlink" Target="https://github.com/nwangtw/GrokkingStreamingSystems" TargetMode="External"/><Relationship Id="rId27" Type="http://schemas.openxmlformats.org/officeDocument/2006/relationships/hyperlink" Target="https://github.com/pumadong/cl-roadshow" TargetMode="External"/><Relationship Id="rId5" Type="http://schemas.openxmlformats.org/officeDocument/2006/relationships/hyperlink" Target="https://github.com/jenkinsci/maven-plugin" TargetMode="External"/><Relationship Id="rId6" Type="http://schemas.openxmlformats.org/officeDocument/2006/relationships/hyperlink" Target="https://github.com/wultra/powerauth-crypto" TargetMode="External"/><Relationship Id="rId29" Type="http://schemas.openxmlformats.org/officeDocument/2006/relationships/hyperlink" Target="https://github.com/jenkinsci/git-changelog-plugin" TargetMode="External"/><Relationship Id="rId7" Type="http://schemas.openxmlformats.org/officeDocument/2006/relationships/hyperlink" Target="https://github.com/openrewrite/rewrite-maven-plugin" TargetMode="External"/><Relationship Id="rId8" Type="http://schemas.openxmlformats.org/officeDocument/2006/relationships/hyperlink" Target="https://github.com/DarioBalinzo/kafka-connect-elasticsearch-source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github.com/genepi/imputationserver" TargetMode="External"/><Relationship Id="rId11" Type="http://schemas.openxmlformats.org/officeDocument/2006/relationships/hyperlink" Target="https://github.com/BobSimons/erddap" TargetMode="External"/><Relationship Id="rId10" Type="http://schemas.openxmlformats.org/officeDocument/2006/relationships/hyperlink" Target="https://github.com/Hyperfoil/Hyperfoil" TargetMode="External"/><Relationship Id="rId13" Type="http://schemas.openxmlformats.org/officeDocument/2006/relationships/hyperlink" Target="https://github.com/bes2008/langx-java" TargetMode="External"/><Relationship Id="rId12" Type="http://schemas.openxmlformats.org/officeDocument/2006/relationships/hyperlink" Target="https://github.com/gateio/gateapi-java" TargetMode="External"/><Relationship Id="rId15" Type="http://schemas.openxmlformats.org/officeDocument/2006/relationships/hyperlink" Target="https://github.com/f-lab-edu/sns-itda" TargetMode="External"/><Relationship Id="rId14" Type="http://schemas.openxmlformats.org/officeDocument/2006/relationships/hyperlink" Target="https://github.com/Reading-eScience-Centre/ncwms" TargetMode="External"/><Relationship Id="rId17" Type="http://schemas.openxmlformats.org/officeDocument/2006/relationships/hyperlink" Target="https://github.com/lutece-platform/lutece-core" TargetMode="External"/><Relationship Id="rId16" Type="http://schemas.openxmlformats.org/officeDocument/2006/relationships/hyperlink" Target="https://github.com/jenkinsci/github-autostatus-plugin" TargetMode="External"/><Relationship Id="rId19" Type="http://schemas.openxmlformats.org/officeDocument/2006/relationships/hyperlink" Target="https://github.com/iguana-parser/iguana" TargetMode="External"/><Relationship Id="rId18" Type="http://schemas.openxmlformats.org/officeDocument/2006/relationships/hyperlink" Target="https://github.com/apache/qpid-broker-j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enkinsci/job-config-history-plugin" TargetMode="External"/><Relationship Id="rId2" Type="http://schemas.openxmlformats.org/officeDocument/2006/relationships/hyperlink" Target="https://github.com/informatici/openhospital-core" TargetMode="External"/><Relationship Id="rId3" Type="http://schemas.openxmlformats.org/officeDocument/2006/relationships/hyperlink" Target="https://github.com/smallrye/smallrye-fault-tolerance" TargetMode="External"/><Relationship Id="rId4" Type="http://schemas.openxmlformats.org/officeDocument/2006/relationships/hyperlink" Target="https://github.com/tokuhirom/avans" TargetMode="External"/><Relationship Id="rId9" Type="http://schemas.openxmlformats.org/officeDocument/2006/relationships/hyperlink" Target="https://github.com/BobSimons/erddap" TargetMode="External"/><Relationship Id="rId5" Type="http://schemas.openxmlformats.org/officeDocument/2006/relationships/hyperlink" Target="https://github.com/jenkinsci/maven-plugin" TargetMode="External"/><Relationship Id="rId6" Type="http://schemas.openxmlformats.org/officeDocument/2006/relationships/hyperlink" Target="https://github.com/wultra/powerauth-crypto" TargetMode="External"/><Relationship Id="rId7" Type="http://schemas.openxmlformats.org/officeDocument/2006/relationships/hyperlink" Target="https://github.com/openrewrite/rewrite-maven-plugin" TargetMode="External"/><Relationship Id="rId8" Type="http://schemas.openxmlformats.org/officeDocument/2006/relationships/hyperlink" Target="https://github.com/jenkinsci/oic-auth-plugin" TargetMode="External"/><Relationship Id="rId11" Type="http://schemas.openxmlformats.org/officeDocument/2006/relationships/hyperlink" Target="https://github.com/apache/qpid-broker-j" TargetMode="External"/><Relationship Id="rId10" Type="http://schemas.openxmlformats.org/officeDocument/2006/relationships/hyperlink" Target="https://github.com/lutece-platform/lutece-core" TargetMode="External"/><Relationship Id="rId13" Type="http://schemas.openxmlformats.org/officeDocument/2006/relationships/hyperlink" Target="https://github.com/decentralized-identity/universal-registrar" TargetMode="External"/><Relationship Id="rId12" Type="http://schemas.openxmlformats.org/officeDocument/2006/relationships/hyperlink" Target="https://github.com/iguana-parser/iguana" TargetMode="External"/><Relationship Id="rId15" Type="http://schemas.openxmlformats.org/officeDocument/2006/relationships/hyperlink" Target="https://github.com/genepi/imputationserver" TargetMode="External"/><Relationship Id="rId14" Type="http://schemas.openxmlformats.org/officeDocument/2006/relationships/hyperlink" Target="https://github.com/Syncleus/aparapi-examples" TargetMode="External"/><Relationship Id="rId1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oudfoundry-community/java-nats" TargetMode="External"/><Relationship Id="rId2" Type="http://schemas.openxmlformats.org/officeDocument/2006/relationships/hyperlink" Target="https://github.com/coverity/coverity-sonar-plugin" TargetMode="External"/><Relationship Id="rId3" Type="http://schemas.openxmlformats.org/officeDocument/2006/relationships/hyperlink" Target="https://github.com/metamx/java-util" TargetMode="External"/><Relationship Id="rId4" Type="http://schemas.openxmlformats.org/officeDocument/2006/relationships/hyperlink" Target="https://github.com/mcbut/MinecraftBut" TargetMode="External"/><Relationship Id="rId9" Type="http://schemas.openxmlformats.org/officeDocument/2006/relationships/hyperlink" Target="https://github.com/DarioBalinzo/kafka-connect-elasticsearch-source" TargetMode="External"/><Relationship Id="rId5" Type="http://schemas.openxmlformats.org/officeDocument/2006/relationships/hyperlink" Target="https://github.com/Sergix/JTerm" TargetMode="External"/><Relationship Id="rId6" Type="http://schemas.openxmlformats.org/officeDocument/2006/relationships/hyperlink" Target="https://github.com/pumadong/cl-roadshow" TargetMode="External"/><Relationship Id="rId7" Type="http://schemas.openxmlformats.org/officeDocument/2006/relationships/hyperlink" Target="https://github.com/nwangtw/GrokkingStreamingSystems" TargetMode="External"/><Relationship Id="rId8" Type="http://schemas.openxmlformats.org/officeDocument/2006/relationships/hyperlink" Target="https://github.com/jenkinsci/git-changelog-plugin" TargetMode="External"/><Relationship Id="rId11" Type="http://schemas.openxmlformats.org/officeDocument/2006/relationships/hyperlink" Target="https://github.com/gateio/gateapi-java" TargetMode="External"/><Relationship Id="rId10" Type="http://schemas.openxmlformats.org/officeDocument/2006/relationships/hyperlink" Target="https://github.com/Hyperfoil/Hyperfoil" TargetMode="External"/><Relationship Id="rId13" Type="http://schemas.openxmlformats.org/officeDocument/2006/relationships/hyperlink" Target="https://github.com/Reading-eScience-Centre/ncwms" TargetMode="External"/><Relationship Id="rId12" Type="http://schemas.openxmlformats.org/officeDocument/2006/relationships/hyperlink" Target="https://github.com/bes2008/langx-java" TargetMode="External"/><Relationship Id="rId15" Type="http://schemas.openxmlformats.org/officeDocument/2006/relationships/hyperlink" Target="https://github.com/jenkinsci/github-autostatus-plugin" TargetMode="External"/><Relationship Id="rId14" Type="http://schemas.openxmlformats.org/officeDocument/2006/relationships/hyperlink" Target="https://github.com/f-lab-edu/sns-itda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github.com/a6678696/PetHospit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96.63"/>
    <col customWidth="1" min="3" max="3" width="20.5"/>
    <col customWidth="1" min="4" max="4" width="27.38"/>
    <col customWidth="1" min="6" max="6" width="41.75"/>
    <col customWidth="1" min="7" max="7" width="52.0"/>
    <col customWidth="1" min="8" max="8" width="24.0"/>
    <col customWidth="1" min="9" max="9" width="24.13"/>
    <col customWidth="1" min="10" max="10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>
        <f>COUNT(+1)</f>
        <v>1</v>
      </c>
      <c r="B2" s="5" t="s">
        <v>9</v>
      </c>
      <c r="C2" s="6" t="b">
        <v>1</v>
      </c>
      <c r="D2" s="4">
        <v>1180.0</v>
      </c>
      <c r="E2" s="7"/>
      <c r="F2" s="4">
        <v>28.0</v>
      </c>
      <c r="G2" s="4">
        <v>27.0</v>
      </c>
      <c r="H2" s="4">
        <v>1823.0</v>
      </c>
      <c r="I2" s="4">
        <v>1276.0</v>
      </c>
      <c r="J2" s="4">
        <v>88.0</v>
      </c>
    </row>
    <row r="3">
      <c r="A3" s="4">
        <v>2.0</v>
      </c>
      <c r="B3" s="5" t="s">
        <v>10</v>
      </c>
      <c r="C3" s="6" t="b">
        <v>1</v>
      </c>
      <c r="D3" s="4">
        <v>1432.0</v>
      </c>
      <c r="E3" s="7"/>
      <c r="F3" s="4">
        <v>282.0</v>
      </c>
      <c r="G3" s="4">
        <v>68.0</v>
      </c>
      <c r="H3" s="4">
        <v>22333.0</v>
      </c>
      <c r="I3" s="4">
        <v>11456.0</v>
      </c>
      <c r="J3" s="4">
        <v>1193.0</v>
      </c>
    </row>
    <row r="4">
      <c r="A4" s="4">
        <v>3.0</v>
      </c>
      <c r="B4" s="5" t="s">
        <v>11</v>
      </c>
      <c r="C4" s="6" t="b">
        <v>1</v>
      </c>
      <c r="D4" s="4">
        <v>1038.0</v>
      </c>
      <c r="E4" s="7"/>
      <c r="F4" s="4">
        <v>287.0</v>
      </c>
      <c r="G4" s="4">
        <v>192.0</v>
      </c>
      <c r="H4" s="4">
        <v>13977.0</v>
      </c>
      <c r="I4" s="4">
        <v>6508.0</v>
      </c>
      <c r="J4" s="4">
        <v>887.0</v>
      </c>
    </row>
    <row r="5">
      <c r="A5" s="4">
        <v>4.0</v>
      </c>
      <c r="B5" s="5" t="s">
        <v>12</v>
      </c>
      <c r="C5" s="6" t="b">
        <v>1</v>
      </c>
      <c r="D5" s="4">
        <v>795.0</v>
      </c>
      <c r="E5" s="7"/>
      <c r="F5" s="4">
        <v>4.0</v>
      </c>
      <c r="G5" s="4">
        <v>4.0</v>
      </c>
      <c r="H5" s="4">
        <v>19.0</v>
      </c>
      <c r="I5" s="4">
        <v>10.0</v>
      </c>
      <c r="J5" s="4">
        <v>6.0</v>
      </c>
    </row>
    <row r="6">
      <c r="A6" s="4">
        <v>5.0</v>
      </c>
      <c r="B6" s="5" t="s">
        <v>13</v>
      </c>
      <c r="C6" s="6" t="b">
        <v>1</v>
      </c>
      <c r="D6" s="4">
        <v>2421.0</v>
      </c>
      <c r="E6" s="7"/>
      <c r="F6" s="4">
        <v>454.0</v>
      </c>
      <c r="G6" s="4">
        <v>105.0</v>
      </c>
      <c r="H6" s="4">
        <v>4446.0</v>
      </c>
      <c r="I6" s="4">
        <v>3135.0</v>
      </c>
      <c r="J6" s="4">
        <v>316.0</v>
      </c>
    </row>
    <row r="7">
      <c r="A7" s="4">
        <v>6.0</v>
      </c>
      <c r="B7" s="5" t="s">
        <v>14</v>
      </c>
      <c r="C7" s="6" t="b">
        <v>1</v>
      </c>
      <c r="D7" s="4">
        <v>969.0</v>
      </c>
      <c r="E7" s="7"/>
      <c r="F7" s="4">
        <v>31.0</v>
      </c>
      <c r="G7" s="4">
        <v>20.0</v>
      </c>
      <c r="H7" s="4">
        <v>725.0</v>
      </c>
      <c r="I7" s="4">
        <v>655.0</v>
      </c>
      <c r="J7" s="4">
        <v>156.0</v>
      </c>
    </row>
    <row r="8">
      <c r="A8" s="4">
        <v>7.0</v>
      </c>
      <c r="B8" s="5" t="s">
        <v>15</v>
      </c>
      <c r="C8" s="6" t="b">
        <v>1</v>
      </c>
      <c r="D8" s="4">
        <v>828.0</v>
      </c>
      <c r="E8" s="7"/>
      <c r="F8" s="4">
        <v>1063.0</v>
      </c>
      <c r="G8" s="4">
        <v>212.0</v>
      </c>
      <c r="H8" s="4">
        <v>4818.0</v>
      </c>
      <c r="I8" s="4">
        <v>3134.0</v>
      </c>
      <c r="J8" s="4">
        <v>446.0</v>
      </c>
    </row>
    <row r="9">
      <c r="A9" s="4">
        <v>8.0</v>
      </c>
      <c r="B9" s="8" t="s">
        <v>16</v>
      </c>
      <c r="C9" s="4" t="b">
        <v>0</v>
      </c>
      <c r="D9" s="4">
        <v>124.0</v>
      </c>
      <c r="E9" s="9"/>
      <c r="F9" s="4">
        <v>16.0</v>
      </c>
      <c r="G9" s="4">
        <v>6.0</v>
      </c>
      <c r="H9" s="4">
        <v>1211.0</v>
      </c>
      <c r="I9" s="4">
        <v>448.0</v>
      </c>
      <c r="J9" s="4">
        <v>43.0</v>
      </c>
    </row>
    <row r="10">
      <c r="A10" s="4">
        <v>9.0</v>
      </c>
      <c r="B10" s="8" t="s">
        <v>17</v>
      </c>
      <c r="C10" s="4" t="b">
        <v>1</v>
      </c>
      <c r="D10" s="4">
        <v>117.0</v>
      </c>
      <c r="E10" s="7"/>
      <c r="F10" s="4">
        <v>13.0</v>
      </c>
      <c r="G10" s="4">
        <v>6.0</v>
      </c>
      <c r="H10" s="4">
        <v>652.0</v>
      </c>
      <c r="I10" s="4">
        <v>162.0</v>
      </c>
      <c r="J10" s="4">
        <v>20.0</v>
      </c>
    </row>
    <row r="11">
      <c r="A11" s="4">
        <v>10.0</v>
      </c>
      <c r="B11" s="5" t="s">
        <v>18</v>
      </c>
      <c r="C11" s="6" t="b">
        <v>0</v>
      </c>
      <c r="D11" s="4">
        <v>1290.0</v>
      </c>
      <c r="E11" s="9"/>
      <c r="F11" s="4">
        <v>92.0</v>
      </c>
      <c r="G11" s="4">
        <v>42.0</v>
      </c>
      <c r="H11" s="4">
        <v>11300.0</v>
      </c>
      <c r="I11" s="4">
        <v>5894.0</v>
      </c>
      <c r="J11" s="4">
        <v>574.0</v>
      </c>
    </row>
    <row r="12">
      <c r="A12" s="4">
        <v>11.0</v>
      </c>
      <c r="B12" s="8" t="s">
        <v>19</v>
      </c>
      <c r="C12" s="4" t="b">
        <v>1</v>
      </c>
      <c r="D12" s="4">
        <v>198.0</v>
      </c>
      <c r="E12" s="7"/>
      <c r="F12" s="4">
        <v>98.0</v>
      </c>
      <c r="G12" s="4">
        <v>11.0</v>
      </c>
      <c r="H12" s="4">
        <v>257715.0</v>
      </c>
      <c r="I12" s="4">
        <v>31489.0</v>
      </c>
      <c r="J12" s="4">
        <v>1240.0</v>
      </c>
    </row>
    <row r="13">
      <c r="A13" s="4">
        <v>12.0</v>
      </c>
      <c r="B13" s="5" t="s">
        <v>20</v>
      </c>
      <c r="C13" s="6" t="b">
        <v>0</v>
      </c>
      <c r="D13" s="4">
        <v>100.0</v>
      </c>
      <c r="E13" s="9"/>
      <c r="F13" s="4">
        <v>0.0</v>
      </c>
      <c r="G13" s="4">
        <v>0.0</v>
      </c>
      <c r="H13" s="4">
        <v>0.0</v>
      </c>
      <c r="I13" s="4">
        <v>0.0</v>
      </c>
      <c r="J13" s="4">
        <v>0.0</v>
      </c>
    </row>
    <row r="14">
      <c r="A14" s="4">
        <v>13.0</v>
      </c>
      <c r="B14" s="5" t="s">
        <v>21</v>
      </c>
      <c r="C14" s="6" t="b">
        <v>0</v>
      </c>
      <c r="D14" s="4">
        <v>2622.0</v>
      </c>
      <c r="E14" s="9"/>
      <c r="F14" s="4">
        <v>31.0</v>
      </c>
      <c r="G14" s="4">
        <v>13.0</v>
      </c>
      <c r="H14" s="4">
        <v>530.0</v>
      </c>
      <c r="I14" s="4">
        <v>39436.0</v>
      </c>
      <c r="J14" s="4">
        <v>193.0</v>
      </c>
    </row>
    <row r="15">
      <c r="A15" s="4">
        <v>14.0</v>
      </c>
      <c r="B15" s="5" t="s">
        <v>22</v>
      </c>
      <c r="C15" s="6" t="b">
        <v>0</v>
      </c>
      <c r="D15" s="4">
        <v>482.0</v>
      </c>
      <c r="E15" s="9"/>
      <c r="F15" s="4">
        <v>287.0</v>
      </c>
      <c r="G15" s="4">
        <v>45.0</v>
      </c>
      <c r="H15" s="4">
        <v>650.0</v>
      </c>
      <c r="I15" s="4">
        <v>8184.0</v>
      </c>
      <c r="J15" s="4">
        <v>89.0</v>
      </c>
    </row>
    <row r="16">
      <c r="A16" s="4">
        <v>15.0</v>
      </c>
      <c r="B16" s="5" t="s">
        <v>23</v>
      </c>
      <c r="C16" s="6" t="b">
        <v>0</v>
      </c>
      <c r="D16" s="4">
        <v>123.0</v>
      </c>
      <c r="E16" s="9"/>
      <c r="F16" s="4">
        <v>2.0</v>
      </c>
      <c r="G16" s="4">
        <v>2.0</v>
      </c>
      <c r="H16" s="4">
        <v>307.0</v>
      </c>
      <c r="I16" s="4">
        <v>29.0</v>
      </c>
      <c r="J16" s="4">
        <v>17.0</v>
      </c>
    </row>
    <row r="17">
      <c r="A17" s="4">
        <v>16.0</v>
      </c>
      <c r="B17" s="5" t="s">
        <v>24</v>
      </c>
      <c r="C17" s="6" t="b">
        <v>0</v>
      </c>
      <c r="D17" s="4">
        <v>138.0</v>
      </c>
      <c r="E17" s="9"/>
      <c r="F17" s="4">
        <v>27.0</v>
      </c>
      <c r="G17" s="4">
        <v>10.0</v>
      </c>
      <c r="H17" s="4">
        <v>7197.0</v>
      </c>
      <c r="I17" s="4">
        <v>1056.0</v>
      </c>
      <c r="J17" s="4">
        <v>127.0</v>
      </c>
    </row>
    <row r="18">
      <c r="A18" s="4">
        <v>17.0</v>
      </c>
      <c r="B18" s="5" t="s">
        <v>25</v>
      </c>
      <c r="C18" s="6" t="b">
        <v>1</v>
      </c>
      <c r="D18" s="4">
        <v>4280.0</v>
      </c>
      <c r="E18" s="7"/>
      <c r="F18" s="4">
        <v>186.0</v>
      </c>
      <c r="G18" s="4">
        <v>89.0</v>
      </c>
      <c r="H18" s="4">
        <v>9563.0</v>
      </c>
      <c r="I18" s="4">
        <v>4749.0</v>
      </c>
      <c r="J18" s="4">
        <v>258.0</v>
      </c>
    </row>
    <row r="19">
      <c r="A19" s="4">
        <v>18.0</v>
      </c>
      <c r="B19" s="5" t="s">
        <v>26</v>
      </c>
      <c r="C19" s="4" t="b">
        <v>1</v>
      </c>
      <c r="D19" s="4">
        <v>9057.0</v>
      </c>
      <c r="E19" s="7"/>
      <c r="F19" s="4">
        <v>402.0</v>
      </c>
      <c r="G19" s="4">
        <v>129.0</v>
      </c>
      <c r="H19" s="4">
        <v>81667.0</v>
      </c>
      <c r="I19" s="4">
        <v>118803.0</v>
      </c>
      <c r="J19" s="4">
        <v>3716.0</v>
      </c>
    </row>
    <row r="20">
      <c r="A20" s="4">
        <v>19.0</v>
      </c>
      <c r="B20" s="5" t="s">
        <v>27</v>
      </c>
      <c r="C20" s="4" t="b">
        <v>1</v>
      </c>
      <c r="D20" s="4">
        <v>2569.0</v>
      </c>
      <c r="E20" s="7"/>
      <c r="F20" s="4">
        <v>14.0</v>
      </c>
      <c r="G20" s="4">
        <v>8.0</v>
      </c>
      <c r="H20" s="4">
        <v>215680.0</v>
      </c>
      <c r="I20" s="4">
        <v>26031.0</v>
      </c>
      <c r="J20" s="4">
        <v>1447.0</v>
      </c>
    </row>
    <row r="21">
      <c r="A21" s="4">
        <v>20.0</v>
      </c>
      <c r="B21" s="8" t="s">
        <v>28</v>
      </c>
      <c r="C21" s="4" t="b">
        <v>1</v>
      </c>
      <c r="D21" s="4">
        <v>323.0</v>
      </c>
      <c r="E21" s="7"/>
      <c r="F21" s="4">
        <v>85.0</v>
      </c>
      <c r="G21" s="4">
        <v>28.0</v>
      </c>
      <c r="H21" s="4">
        <v>650.0</v>
      </c>
      <c r="I21" s="4">
        <v>363.0</v>
      </c>
      <c r="J21" s="4">
        <v>66.0</v>
      </c>
    </row>
    <row r="22">
      <c r="A22" s="4">
        <v>21.0</v>
      </c>
      <c r="B22" s="5" t="s">
        <v>29</v>
      </c>
      <c r="C22" s="4" t="b">
        <v>0</v>
      </c>
      <c r="D22" s="4">
        <v>168.0</v>
      </c>
      <c r="E22" s="9"/>
      <c r="F22" s="3">
        <v>5.0</v>
      </c>
      <c r="G22" s="3">
        <v>5.0</v>
      </c>
      <c r="H22" s="3">
        <v>90771.0</v>
      </c>
      <c r="I22" s="3">
        <v>1983.0</v>
      </c>
      <c r="J22" s="3">
        <v>317.0</v>
      </c>
    </row>
    <row r="23">
      <c r="A23" s="4">
        <v>22.0</v>
      </c>
      <c r="B23" s="5" t="s">
        <v>30</v>
      </c>
      <c r="C23" s="4" t="b">
        <v>1</v>
      </c>
      <c r="D23" s="4">
        <v>664.0</v>
      </c>
      <c r="E23" s="7"/>
      <c r="F23" s="3">
        <v>41.0</v>
      </c>
      <c r="G23" s="3">
        <v>37.0</v>
      </c>
      <c r="H23" s="4">
        <v>484.0</v>
      </c>
      <c r="I23" s="4">
        <v>474.0</v>
      </c>
      <c r="J23" s="4">
        <v>155.0</v>
      </c>
    </row>
    <row r="24">
      <c r="A24" s="4">
        <v>23.0</v>
      </c>
      <c r="B24" s="8" t="s">
        <v>31</v>
      </c>
      <c r="C24" s="4" t="b">
        <v>0</v>
      </c>
      <c r="D24" s="4">
        <v>252.0</v>
      </c>
      <c r="E24" s="9"/>
      <c r="F24" s="3">
        <v>17.0</v>
      </c>
      <c r="G24" s="3">
        <v>13.0</v>
      </c>
      <c r="H24" s="4">
        <v>1066.0</v>
      </c>
      <c r="I24" s="4">
        <v>1492.0</v>
      </c>
      <c r="J24" s="4">
        <v>162.0</v>
      </c>
    </row>
    <row r="25">
      <c r="A25" s="4">
        <v>24.0</v>
      </c>
      <c r="B25" s="8" t="s">
        <v>32</v>
      </c>
      <c r="C25" s="4" t="b">
        <v>0</v>
      </c>
      <c r="D25" s="4">
        <v>403.0</v>
      </c>
      <c r="E25" s="9"/>
      <c r="F25" s="3">
        <v>17.0</v>
      </c>
      <c r="G25" s="3">
        <v>9.0</v>
      </c>
      <c r="H25" s="4">
        <v>6341.0</v>
      </c>
      <c r="I25" s="4">
        <v>4937.0</v>
      </c>
      <c r="J25" s="4">
        <v>47.0</v>
      </c>
    </row>
    <row r="26">
      <c r="A26" s="4">
        <v>25.0</v>
      </c>
      <c r="B26" s="8" t="s">
        <v>33</v>
      </c>
      <c r="C26" s="4" t="b">
        <v>0</v>
      </c>
      <c r="D26" s="4">
        <v>574.0</v>
      </c>
      <c r="E26" s="9"/>
      <c r="F26" s="3">
        <v>23.0</v>
      </c>
      <c r="G26" s="3">
        <v>15.0</v>
      </c>
      <c r="H26" s="4">
        <v>20054.0</v>
      </c>
      <c r="I26" s="4">
        <v>1417.0</v>
      </c>
      <c r="J26" s="4">
        <v>273.0</v>
      </c>
    </row>
    <row r="27">
      <c r="A27" s="4">
        <v>26.0</v>
      </c>
      <c r="B27" s="5" t="s">
        <v>34</v>
      </c>
      <c r="C27" s="4" t="b">
        <v>0</v>
      </c>
      <c r="D27" s="4">
        <v>446.0</v>
      </c>
      <c r="E27" s="9"/>
      <c r="F27" s="3">
        <v>1.0</v>
      </c>
      <c r="G27" s="3">
        <v>1.0</v>
      </c>
      <c r="H27" s="4">
        <v>39.0</v>
      </c>
      <c r="I27" s="4">
        <v>0.0</v>
      </c>
      <c r="J27" s="4">
        <v>2.0</v>
      </c>
    </row>
    <row r="28">
      <c r="A28" s="4">
        <v>27.0</v>
      </c>
      <c r="B28" s="5" t="s">
        <v>35</v>
      </c>
      <c r="C28" s="4" t="b">
        <v>0</v>
      </c>
      <c r="D28" s="4">
        <v>150.0</v>
      </c>
      <c r="E28" s="9"/>
      <c r="F28" s="3">
        <v>12.0</v>
      </c>
      <c r="G28" s="3">
        <v>4.0</v>
      </c>
      <c r="H28" s="4">
        <v>1334.0</v>
      </c>
      <c r="I28" s="4">
        <v>14.0</v>
      </c>
      <c r="J28" s="4">
        <v>28.0</v>
      </c>
    </row>
    <row r="29">
      <c r="A29" s="4">
        <v>28.0</v>
      </c>
      <c r="B29" s="5" t="s">
        <v>36</v>
      </c>
      <c r="C29" s="4" t="b">
        <v>0</v>
      </c>
      <c r="D29" s="4">
        <v>104.0</v>
      </c>
      <c r="E29" s="9"/>
      <c r="F29" s="3">
        <v>1.0</v>
      </c>
      <c r="G29" s="3">
        <v>1.0</v>
      </c>
      <c r="H29" s="4">
        <v>1.0</v>
      </c>
      <c r="I29" s="4">
        <v>1.0</v>
      </c>
      <c r="J29" s="4">
        <v>1.0</v>
      </c>
    </row>
    <row r="30">
      <c r="A30" s="4">
        <v>29.0</v>
      </c>
      <c r="B30" s="5" t="s">
        <v>37</v>
      </c>
      <c r="C30" s="4" t="b">
        <v>0</v>
      </c>
      <c r="D30" s="4">
        <v>400.0</v>
      </c>
      <c r="E30" s="9"/>
      <c r="F30" s="3">
        <v>67.0</v>
      </c>
      <c r="G30" s="3">
        <v>67.0</v>
      </c>
      <c r="H30" s="4">
        <v>6710.0</v>
      </c>
      <c r="I30" s="4">
        <v>4508.0</v>
      </c>
      <c r="J30" s="4">
        <v>156.0</v>
      </c>
    </row>
    <row r="31">
      <c r="A31" s="4">
        <v>30.0</v>
      </c>
      <c r="B31" s="10" t="s">
        <v>38</v>
      </c>
      <c r="C31" s="4" t="b">
        <v>1</v>
      </c>
      <c r="D31" s="4">
        <v>1213.0</v>
      </c>
      <c r="E31" s="7"/>
      <c r="F31" s="3">
        <v>70.0</v>
      </c>
      <c r="G31" s="3">
        <v>50.0</v>
      </c>
      <c r="H31" s="4">
        <v>4987.0</v>
      </c>
      <c r="I31" s="4">
        <v>1636.0</v>
      </c>
      <c r="J31" s="4">
        <v>183.0</v>
      </c>
    </row>
    <row r="32">
      <c r="A32" s="4"/>
      <c r="B32" s="6"/>
      <c r="C32" s="4"/>
      <c r="F32" s="3"/>
      <c r="G32" s="2"/>
    </row>
    <row r="33">
      <c r="A33" s="4"/>
      <c r="B33" s="6"/>
      <c r="C33" s="4" t="s">
        <v>39</v>
      </c>
      <c r="D33" s="11">
        <f>SUM(D30,D24:D29,D22,D13:D17,D11,D9)</f>
        <v>7376</v>
      </c>
      <c r="F33" s="2">
        <f t="shared" ref="F33:J33" si="1">SUM(F9,F11,F13:F17,F22,F24:F30)</f>
        <v>598</v>
      </c>
      <c r="G33" s="2">
        <f t="shared" si="1"/>
        <v>233</v>
      </c>
      <c r="H33" s="2">
        <f t="shared" si="1"/>
        <v>147511</v>
      </c>
      <c r="I33" s="2">
        <f t="shared" si="1"/>
        <v>69399</v>
      </c>
      <c r="J33" s="2">
        <f t="shared" si="1"/>
        <v>2029</v>
      </c>
    </row>
    <row r="34">
      <c r="A34" s="4"/>
      <c r="B34" s="6"/>
      <c r="C34" s="4" t="s">
        <v>40</v>
      </c>
      <c r="D34" s="11">
        <f>SUM(D31,D23,D18:D21,D12,D10,D2:D8)</f>
        <v>27084</v>
      </c>
      <c r="F34" s="2">
        <f t="shared" ref="F34:J34" si="2">SUM(F31,F23,F18:F21,F12,F10,F2:F8)</f>
        <v>3058</v>
      </c>
      <c r="G34" s="2">
        <f t="shared" si="2"/>
        <v>986</v>
      </c>
      <c r="H34" s="2">
        <f t="shared" si="2"/>
        <v>619539</v>
      </c>
      <c r="I34" s="2">
        <f t="shared" si="2"/>
        <v>209881</v>
      </c>
      <c r="J34" s="2">
        <f t="shared" si="2"/>
        <v>10177</v>
      </c>
    </row>
    <row r="35">
      <c r="A35" s="4"/>
      <c r="B35" s="6"/>
      <c r="C35" s="4"/>
      <c r="F35" s="3"/>
      <c r="G35" s="2"/>
    </row>
    <row r="36">
      <c r="A36" s="4">
        <v>32.0</v>
      </c>
      <c r="B36" s="6"/>
      <c r="C36" s="4"/>
      <c r="F36" s="12" t="s">
        <v>41</v>
      </c>
      <c r="G36" s="13">
        <f t="shared" ref="G36:G37" si="3">AVERAGE(G33/D33)*100</f>
        <v>3.158893709</v>
      </c>
    </row>
    <row r="37">
      <c r="A37" s="14"/>
      <c r="B37" s="15"/>
      <c r="C37" s="15"/>
      <c r="D37" s="14"/>
      <c r="E37" s="14"/>
      <c r="F37" s="14"/>
      <c r="G37" s="14">
        <f t="shared" si="3"/>
        <v>3.640525772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4"/>
      <c r="B38" s="15" t="s">
        <v>42</v>
      </c>
      <c r="C38" s="15"/>
      <c r="D38" s="14">
        <f>SUM(F2:F18)</f>
        <v>2901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B39" s="15" t="s">
        <v>43</v>
      </c>
      <c r="C39" s="15"/>
      <c r="D39" s="14">
        <f>SUM(D2:D36)</f>
        <v>68920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95.88"/>
    <col customWidth="1" min="3" max="3" width="18.5"/>
    <col customWidth="1" min="4" max="4" width="19.75"/>
    <col customWidth="1" min="5" max="5" width="23.0"/>
    <col customWidth="1" min="6" max="6" width="18.13"/>
  </cols>
  <sheetData>
    <row r="1">
      <c r="A1" s="16" t="s">
        <v>0</v>
      </c>
      <c r="B1" s="16" t="s">
        <v>1</v>
      </c>
      <c r="C1" s="16" t="s">
        <v>44</v>
      </c>
      <c r="D1" s="16" t="s">
        <v>45</v>
      </c>
      <c r="E1" s="16" t="s">
        <v>46</v>
      </c>
      <c r="F1" s="17" t="s">
        <v>47</v>
      </c>
      <c r="G1" s="17" t="s">
        <v>48</v>
      </c>
      <c r="H1" s="17" t="s">
        <v>49</v>
      </c>
    </row>
    <row r="2">
      <c r="A2" s="4">
        <f>COUNT(+1)</f>
        <v>1</v>
      </c>
      <c r="B2" s="5" t="s">
        <v>9</v>
      </c>
      <c r="C2" s="4">
        <v>0.0</v>
      </c>
      <c r="D2" s="4">
        <v>0.0</v>
      </c>
      <c r="E2" s="4">
        <v>0.0</v>
      </c>
      <c r="F2" s="4">
        <v>250.0</v>
      </c>
      <c r="G2" s="4">
        <v>2.0</v>
      </c>
      <c r="H2" s="4">
        <v>248.0</v>
      </c>
    </row>
    <row r="3">
      <c r="A3" s="4">
        <v>2.0</v>
      </c>
      <c r="B3" s="18" t="s">
        <v>10</v>
      </c>
      <c r="C3" s="4">
        <v>0.0</v>
      </c>
      <c r="D3" s="4">
        <v>0.0</v>
      </c>
      <c r="E3" s="4">
        <v>0.0</v>
      </c>
      <c r="F3" s="4">
        <v>808.0</v>
      </c>
      <c r="G3" s="4">
        <v>3.0</v>
      </c>
      <c r="H3" s="4">
        <v>805.0</v>
      </c>
    </row>
    <row r="4">
      <c r="A4" s="4">
        <v>3.0</v>
      </c>
      <c r="B4" s="18" t="s">
        <v>11</v>
      </c>
      <c r="C4" s="4">
        <v>126.0</v>
      </c>
      <c r="D4" s="4">
        <v>15.0</v>
      </c>
      <c r="E4" s="4">
        <v>111.0</v>
      </c>
      <c r="F4" s="4">
        <v>613.0</v>
      </c>
      <c r="G4" s="4">
        <v>0.0</v>
      </c>
      <c r="H4" s="4">
        <v>613.0</v>
      </c>
    </row>
    <row r="5">
      <c r="A5" s="4">
        <v>4.0</v>
      </c>
      <c r="B5" s="18" t="s">
        <v>12</v>
      </c>
      <c r="C5" s="4">
        <v>24.0</v>
      </c>
      <c r="D5" s="4">
        <v>6.0</v>
      </c>
      <c r="E5" s="4">
        <v>18.0</v>
      </c>
      <c r="F5" s="4">
        <v>140.0</v>
      </c>
      <c r="G5" s="4">
        <v>3.0</v>
      </c>
      <c r="H5" s="4">
        <v>137.0</v>
      </c>
    </row>
    <row r="6">
      <c r="A6" s="4">
        <v>5.0</v>
      </c>
      <c r="B6" s="18" t="s">
        <v>13</v>
      </c>
      <c r="C6" s="4">
        <v>0.0</v>
      </c>
      <c r="D6" s="4">
        <v>0.0</v>
      </c>
      <c r="E6" s="4">
        <v>0.0</v>
      </c>
      <c r="F6" s="4">
        <v>294.0</v>
      </c>
      <c r="G6" s="4">
        <v>5.0</v>
      </c>
      <c r="H6" s="4">
        <v>289.0</v>
      </c>
    </row>
    <row r="7">
      <c r="A7" s="4">
        <v>6.0</v>
      </c>
      <c r="B7" s="18" t="s">
        <v>14</v>
      </c>
      <c r="C7" s="4">
        <v>268.0</v>
      </c>
      <c r="D7" s="4">
        <v>7.0</v>
      </c>
      <c r="E7" s="4">
        <v>261.0</v>
      </c>
      <c r="F7" s="4">
        <v>166.0</v>
      </c>
      <c r="G7" s="4">
        <v>1.0</v>
      </c>
      <c r="H7" s="4">
        <v>165.0</v>
      </c>
    </row>
    <row r="8">
      <c r="A8" s="4">
        <v>7.0</v>
      </c>
      <c r="B8" s="18" t="s">
        <v>15</v>
      </c>
      <c r="C8" s="4">
        <v>119.0</v>
      </c>
      <c r="D8" s="4">
        <v>11.0</v>
      </c>
      <c r="E8" s="4">
        <v>108.0</v>
      </c>
      <c r="F8" s="4">
        <v>312.0</v>
      </c>
      <c r="G8" s="4">
        <v>0.0</v>
      </c>
      <c r="H8" s="4">
        <v>312.0</v>
      </c>
    </row>
    <row r="9">
      <c r="A9" s="4">
        <v>8.0</v>
      </c>
      <c r="B9" s="19" t="s">
        <v>17</v>
      </c>
      <c r="C9" s="4">
        <v>81.0</v>
      </c>
      <c r="D9" s="4">
        <v>16.0</v>
      </c>
      <c r="E9" s="4">
        <v>65.0</v>
      </c>
      <c r="F9" s="4">
        <v>95.0</v>
      </c>
      <c r="G9" s="4">
        <v>4.0</v>
      </c>
      <c r="H9" s="4">
        <v>91.0</v>
      </c>
    </row>
    <row r="10">
      <c r="A10" s="4">
        <v>9.0</v>
      </c>
      <c r="B10" s="19" t="s">
        <v>19</v>
      </c>
      <c r="C10" s="4">
        <v>54.0</v>
      </c>
      <c r="D10" s="4">
        <v>18.0</v>
      </c>
      <c r="E10" s="4">
        <v>36.0</v>
      </c>
      <c r="F10" s="4">
        <v>30.0</v>
      </c>
      <c r="G10" s="4">
        <v>2.0</v>
      </c>
      <c r="H10" s="4">
        <v>28.0</v>
      </c>
    </row>
    <row r="11">
      <c r="A11" s="4">
        <v>10.0</v>
      </c>
      <c r="B11" s="18" t="s">
        <v>25</v>
      </c>
      <c r="C11" s="4">
        <v>5.0</v>
      </c>
      <c r="D11" s="4">
        <v>2.0</v>
      </c>
      <c r="E11" s="4">
        <v>3.0</v>
      </c>
      <c r="F11" s="4">
        <v>297.0</v>
      </c>
      <c r="G11" s="4">
        <v>26.0</v>
      </c>
      <c r="H11" s="4">
        <v>271.0</v>
      </c>
    </row>
    <row r="12">
      <c r="A12" s="4">
        <v>11.0</v>
      </c>
      <c r="B12" s="18" t="s">
        <v>26</v>
      </c>
      <c r="C12" s="4">
        <v>0.0</v>
      </c>
      <c r="D12" s="4">
        <v>0.0</v>
      </c>
      <c r="E12" s="4">
        <v>0.0</v>
      </c>
      <c r="F12" s="4">
        <v>161.0</v>
      </c>
      <c r="G12" s="4">
        <v>4.0</v>
      </c>
      <c r="H12" s="4">
        <v>157.0</v>
      </c>
    </row>
    <row r="13">
      <c r="A13" s="4">
        <v>12.0</v>
      </c>
      <c r="B13" s="18" t="s">
        <v>27</v>
      </c>
      <c r="C13" s="4">
        <v>9.0</v>
      </c>
      <c r="D13" s="4">
        <v>4.0</v>
      </c>
      <c r="E13" s="4">
        <v>5.0</v>
      </c>
      <c r="F13" s="4">
        <v>45.0</v>
      </c>
      <c r="G13" s="4">
        <v>0.0</v>
      </c>
      <c r="H13" s="4">
        <v>45.0</v>
      </c>
    </row>
    <row r="14">
      <c r="A14" s="4">
        <v>13.0</v>
      </c>
      <c r="B14" s="18" t="s">
        <v>28</v>
      </c>
      <c r="C14" s="4">
        <v>20.0</v>
      </c>
      <c r="D14" s="4">
        <v>12.0</v>
      </c>
      <c r="E14" s="4">
        <v>8.0</v>
      </c>
      <c r="F14" s="4">
        <v>46.0</v>
      </c>
      <c r="G14" s="4">
        <v>4.0</v>
      </c>
      <c r="H14" s="4">
        <v>42.0</v>
      </c>
    </row>
    <row r="15">
      <c r="A15" s="4">
        <v>14.0</v>
      </c>
      <c r="B15" s="18" t="s">
        <v>30</v>
      </c>
      <c r="C15" s="4">
        <v>6.0</v>
      </c>
      <c r="D15" s="4">
        <v>1.0</v>
      </c>
      <c r="E15" s="4">
        <v>5.0</v>
      </c>
      <c r="F15" s="4">
        <v>4.0</v>
      </c>
      <c r="G15" s="4">
        <v>1.0</v>
      </c>
      <c r="H15" s="4">
        <v>3.0</v>
      </c>
    </row>
    <row r="16">
      <c r="A16" s="4">
        <v>15.0</v>
      </c>
      <c r="B16" s="20" t="s">
        <v>38</v>
      </c>
      <c r="C16" s="4">
        <v>56.0</v>
      </c>
      <c r="D16" s="4">
        <v>22.0</v>
      </c>
      <c r="E16" s="4">
        <v>34.0</v>
      </c>
      <c r="F16" s="4">
        <v>33.0</v>
      </c>
      <c r="G16" s="4">
        <v>2.0</v>
      </c>
      <c r="H16" s="4">
        <v>31.0</v>
      </c>
    </row>
    <row r="25">
      <c r="B25" s="21"/>
    </row>
    <row r="26">
      <c r="C26" s="11">
        <f t="shared" ref="C26:H26" si="1">SUM(C2:C16)</f>
        <v>768</v>
      </c>
      <c r="D26" s="11">
        <f t="shared" si="1"/>
        <v>114</v>
      </c>
      <c r="E26" s="11">
        <f t="shared" si="1"/>
        <v>654</v>
      </c>
      <c r="F26" s="11">
        <f t="shared" si="1"/>
        <v>3294</v>
      </c>
      <c r="G26" s="11">
        <f t="shared" si="1"/>
        <v>57</v>
      </c>
      <c r="H26" s="11">
        <f t="shared" si="1"/>
        <v>3237</v>
      </c>
    </row>
    <row r="28">
      <c r="C28" s="22">
        <f>SUM(D26/C26)*100</f>
        <v>14.84375</v>
      </c>
      <c r="D28" s="22"/>
      <c r="E28" s="22"/>
      <c r="F28" s="22">
        <f>SUM(G26/F26)*100</f>
        <v>1.730418944</v>
      </c>
      <c r="G28" s="22"/>
      <c r="H28" s="22"/>
      <c r="I28" s="2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56.75"/>
    <col customWidth="1" min="3" max="3" width="44.88"/>
    <col customWidth="1" min="4" max="4" width="26.25"/>
    <col customWidth="1" min="5" max="5" width="25.0"/>
    <col customWidth="1" min="6" max="6" width="25.5"/>
    <col customWidth="1" min="7" max="7" width="21.13"/>
    <col customWidth="1" min="8" max="8" width="16.88"/>
  </cols>
  <sheetData>
    <row r="1">
      <c r="A1" s="16" t="s">
        <v>0</v>
      </c>
      <c r="B1" s="16" t="s">
        <v>1</v>
      </c>
      <c r="C1" s="16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</row>
    <row r="2">
      <c r="A2" s="4">
        <f>COUNT(+1)</f>
        <v>1</v>
      </c>
      <c r="B2" s="23" t="s">
        <v>31</v>
      </c>
      <c r="C2" s="4">
        <v>39.0</v>
      </c>
      <c r="D2" s="4">
        <v>6.0</v>
      </c>
      <c r="E2" s="4">
        <v>33.0</v>
      </c>
      <c r="F2" s="4">
        <v>8.0</v>
      </c>
      <c r="G2" s="4">
        <v>4.0</v>
      </c>
      <c r="H2" s="4">
        <v>4.0</v>
      </c>
    </row>
    <row r="3">
      <c r="A3" s="4">
        <v>2.0</v>
      </c>
      <c r="B3" s="23" t="s">
        <v>32</v>
      </c>
      <c r="C3" s="4">
        <v>21.0</v>
      </c>
      <c r="D3" s="4">
        <v>10.0</v>
      </c>
      <c r="E3" s="4">
        <v>11.0</v>
      </c>
      <c r="F3" s="4">
        <v>17.0</v>
      </c>
      <c r="G3" s="4">
        <v>2.0</v>
      </c>
      <c r="H3" s="4">
        <v>15.0</v>
      </c>
    </row>
    <row r="4">
      <c r="A4" s="4">
        <v>3.0</v>
      </c>
      <c r="B4" s="23" t="s">
        <v>33</v>
      </c>
      <c r="C4" s="4">
        <v>2.0</v>
      </c>
      <c r="D4" s="4">
        <v>1.0</v>
      </c>
      <c r="E4" s="4">
        <v>1.0</v>
      </c>
      <c r="F4" s="4">
        <v>92.0</v>
      </c>
      <c r="G4" s="4">
        <v>4.0</v>
      </c>
      <c r="H4" s="4">
        <v>88.0</v>
      </c>
    </row>
    <row r="5">
      <c r="A5" s="4" t="s">
        <v>50</v>
      </c>
      <c r="B5" s="23" t="s">
        <v>51</v>
      </c>
      <c r="C5" s="4">
        <v>21.0</v>
      </c>
      <c r="D5" s="4">
        <v>2.0</v>
      </c>
      <c r="E5" s="4">
        <v>19.0</v>
      </c>
      <c r="F5" s="4">
        <v>4.0</v>
      </c>
      <c r="G5" s="4">
        <v>0.0</v>
      </c>
      <c r="H5" s="4">
        <v>4.0</v>
      </c>
    </row>
    <row r="6">
      <c r="A6" s="4">
        <v>5.0</v>
      </c>
      <c r="B6" s="23" t="s">
        <v>34</v>
      </c>
      <c r="C6" s="4">
        <v>46.0</v>
      </c>
      <c r="D6" s="4">
        <v>2.0</v>
      </c>
      <c r="E6" s="4">
        <v>44.0</v>
      </c>
      <c r="F6" s="4">
        <v>81.0</v>
      </c>
      <c r="G6" s="4">
        <v>5.0</v>
      </c>
      <c r="H6" s="4">
        <v>76.0</v>
      </c>
    </row>
    <row r="7">
      <c r="A7" s="4">
        <v>6.0</v>
      </c>
      <c r="B7" s="23" t="s">
        <v>35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</row>
    <row r="8">
      <c r="A8" s="4">
        <v>7.0</v>
      </c>
      <c r="B8" s="23" t="s">
        <v>36</v>
      </c>
      <c r="C8" s="4">
        <v>2.0</v>
      </c>
      <c r="D8" s="4">
        <v>1.0</v>
      </c>
      <c r="E8" s="4">
        <v>1.0</v>
      </c>
      <c r="F8" s="4">
        <v>13.0</v>
      </c>
      <c r="G8" s="4">
        <v>1.0</v>
      </c>
      <c r="H8" s="4">
        <v>12.0</v>
      </c>
    </row>
    <row r="9">
      <c r="A9" s="4">
        <v>8.0</v>
      </c>
      <c r="B9" s="23" t="s">
        <v>37</v>
      </c>
      <c r="C9" s="4">
        <v>60.0</v>
      </c>
      <c r="D9" s="4">
        <v>7.0</v>
      </c>
      <c r="E9" s="4">
        <v>53.0</v>
      </c>
      <c r="F9" s="4">
        <v>20.0</v>
      </c>
      <c r="G9" s="4">
        <v>3.0</v>
      </c>
      <c r="H9" s="4">
        <v>17.0</v>
      </c>
    </row>
    <row r="10">
      <c r="A10" s="4">
        <v>9.0</v>
      </c>
      <c r="B10" s="24" t="s">
        <v>16</v>
      </c>
      <c r="C10" s="4">
        <v>55.0</v>
      </c>
      <c r="D10" s="4">
        <v>17.0</v>
      </c>
      <c r="E10" s="4">
        <v>38.0</v>
      </c>
      <c r="F10" s="4">
        <v>29.0</v>
      </c>
      <c r="G10" s="4">
        <v>0.0</v>
      </c>
      <c r="H10" s="4">
        <v>29.0</v>
      </c>
    </row>
    <row r="11">
      <c r="A11" s="4">
        <v>10.0</v>
      </c>
      <c r="B11" s="24" t="s">
        <v>18</v>
      </c>
      <c r="C11" s="4">
        <v>186.0</v>
      </c>
      <c r="D11" s="4">
        <v>22.0</v>
      </c>
      <c r="E11" s="4">
        <v>164.0</v>
      </c>
      <c r="F11" s="4">
        <v>63.0</v>
      </c>
      <c r="G11" s="4">
        <v>1.0</v>
      </c>
      <c r="H11" s="4">
        <v>62.0</v>
      </c>
    </row>
    <row r="12">
      <c r="A12" s="4">
        <v>11.0</v>
      </c>
      <c r="B12" s="24" t="s">
        <v>20</v>
      </c>
      <c r="C12" s="4">
        <v>9.0</v>
      </c>
      <c r="D12" s="4">
        <v>3.0</v>
      </c>
      <c r="E12" s="4">
        <v>6.0</v>
      </c>
      <c r="F12" s="4">
        <v>3.0</v>
      </c>
      <c r="G12" s="4">
        <v>2.0</v>
      </c>
      <c r="H12" s="4">
        <v>1.0</v>
      </c>
    </row>
    <row r="13">
      <c r="A13" s="4">
        <v>12.0</v>
      </c>
      <c r="B13" s="24" t="s">
        <v>21</v>
      </c>
      <c r="C13" s="4">
        <v>27.0</v>
      </c>
      <c r="D13" s="4">
        <v>2.0</v>
      </c>
      <c r="E13" s="4">
        <v>25.0</v>
      </c>
      <c r="F13" s="4">
        <v>13.0</v>
      </c>
      <c r="G13" s="4">
        <v>9.0</v>
      </c>
      <c r="H13" s="4">
        <v>4.0</v>
      </c>
    </row>
    <row r="14">
      <c r="A14" s="4">
        <v>13.0</v>
      </c>
      <c r="B14" s="24" t="s">
        <v>22</v>
      </c>
      <c r="C14" s="4">
        <v>81.0</v>
      </c>
      <c r="D14" s="4">
        <v>32.0</v>
      </c>
      <c r="E14" s="4">
        <v>49.0</v>
      </c>
      <c r="F14" s="4">
        <v>13.0</v>
      </c>
      <c r="G14" s="4">
        <v>1.0</v>
      </c>
      <c r="H14" s="4">
        <v>12.0</v>
      </c>
    </row>
    <row r="15">
      <c r="A15" s="4">
        <v>14.0</v>
      </c>
      <c r="B15" s="24" t="s">
        <v>23</v>
      </c>
      <c r="C15" s="4">
        <v>33.0</v>
      </c>
      <c r="D15" s="4">
        <v>6.0</v>
      </c>
      <c r="E15" s="4">
        <v>27.0</v>
      </c>
      <c r="F15" s="4">
        <v>31.0</v>
      </c>
      <c r="G15" s="4">
        <v>5.0</v>
      </c>
      <c r="H15" s="4">
        <v>26.0</v>
      </c>
    </row>
    <row r="16">
      <c r="A16" s="4">
        <v>15.0</v>
      </c>
      <c r="B16" s="24" t="s">
        <v>24</v>
      </c>
      <c r="C16" s="4">
        <v>55.0</v>
      </c>
      <c r="D16" s="4">
        <v>32.0</v>
      </c>
      <c r="E16" s="4">
        <v>23.0</v>
      </c>
      <c r="F16" s="4">
        <v>94.0</v>
      </c>
      <c r="G16" s="4">
        <v>7.0</v>
      </c>
      <c r="H16" s="4">
        <v>87.0</v>
      </c>
    </row>
    <row r="17">
      <c r="A17" s="4">
        <v>16.0</v>
      </c>
      <c r="B17" s="25" t="s">
        <v>29</v>
      </c>
      <c r="C17" s="4">
        <v>13.0</v>
      </c>
      <c r="D17" s="4">
        <v>0.0</v>
      </c>
      <c r="E17" s="4">
        <v>13.0</v>
      </c>
      <c r="F17" s="4">
        <v>5.0</v>
      </c>
      <c r="G17" s="4">
        <v>2.0</v>
      </c>
      <c r="H17" s="4">
        <v>3.0</v>
      </c>
    </row>
    <row r="21">
      <c r="C21" s="11">
        <f t="shared" ref="C21:H21" si="1">SUM(C2:C4,C6:C17)</f>
        <v>629</v>
      </c>
      <c r="D21" s="11">
        <f t="shared" si="1"/>
        <v>141</v>
      </c>
      <c r="E21" s="11">
        <f t="shared" si="1"/>
        <v>488</v>
      </c>
      <c r="F21" s="11">
        <f t="shared" si="1"/>
        <v>482</v>
      </c>
      <c r="G21" s="11">
        <f t="shared" si="1"/>
        <v>46</v>
      </c>
      <c r="H21" s="11">
        <f t="shared" si="1"/>
        <v>436</v>
      </c>
    </row>
    <row r="23">
      <c r="C23" s="11">
        <f t="shared" ref="C23:H23" si="2">SUM(D21/C21)*100</f>
        <v>22.41653418</v>
      </c>
      <c r="D23" s="11">
        <f t="shared" si="2"/>
        <v>346.0992908</v>
      </c>
      <c r="E23" s="11">
        <f t="shared" si="2"/>
        <v>98.7704918</v>
      </c>
      <c r="F23" s="11">
        <f t="shared" si="2"/>
        <v>9.543568465</v>
      </c>
      <c r="G23" s="11">
        <f t="shared" si="2"/>
        <v>947.826087</v>
      </c>
      <c r="H23" s="11">
        <f t="shared" si="2"/>
        <v>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</hyperlinks>
  <drawing r:id="rId17"/>
</worksheet>
</file>