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ilySummary.AAPL" sheetId="1" r:id="rId3"/>
    <sheet state="visible" name="SentimentScores.AAPL" sheetId="2" r:id="rId4"/>
    <sheet state="visible" name="Charts" sheetId="3" r:id="rId5"/>
    <sheet state="visible" name="AAPL.tweets.counts" sheetId="4" r:id="rId6"/>
  </sheets>
  <definedNames/>
  <calcPr/>
</workbook>
</file>

<file path=xl/sharedStrings.xml><?xml version="1.0" encoding="utf-8"?>
<sst xmlns="http://schemas.openxmlformats.org/spreadsheetml/2006/main" count="26" uniqueCount="20">
  <si>
    <t>Date</t>
  </si>
  <si>
    <t>Open</t>
  </si>
  <si>
    <t>High</t>
  </si>
  <si>
    <t>Low</t>
  </si>
  <si>
    <t>Close</t>
  </si>
  <si>
    <t>Volume</t>
  </si>
  <si>
    <t>Adj Close</t>
  </si>
  <si>
    <t xml:space="preserve">Sentiment Score </t>
  </si>
  <si>
    <t>Aggr Score2</t>
  </si>
  <si>
    <t>#Tweets</t>
  </si>
  <si>
    <t>Sentiment Score (raw)</t>
  </si>
  <si>
    <t>%Tweets (pro-rated)</t>
  </si>
  <si>
    <t>Sentiment Score (Weighted)</t>
  </si>
  <si>
    <t>%Tweets (Equal weight)</t>
  </si>
  <si>
    <t>Correlation</t>
  </si>
  <si>
    <t>#Raw Tweets</t>
  </si>
  <si>
    <t>Vs Volume</t>
  </si>
  <si>
    <t>Vs Close Price</t>
  </si>
  <si>
    <t>Vs Sentiment Score</t>
  </si>
  <si>
    <t>Sentiment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</si>
</sst>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/>
    <font>
      <color rgb="FFFF0000"/>
    </font>
    <font>
      <sz val="11.0"/>
      <color rgb="FFFF0000"/>
      <name val="Inconsolata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14" xfId="0" applyAlignment="1" applyFont="1" applyNumberForma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2" fontId="4" numFmtId="0" xfId="0" applyFill="1" applyFont="1"/>
    <xf borderId="0" fillId="2" fontId="5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#Tweets (AAPL)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SentimentScores.AAPL!$A$1:$A$982</c:f>
            </c:strRef>
          </c:cat>
          <c:val>
            <c:numRef>
              <c:f>SentimentScores.AAPL!$D$1:$D$982</c:f>
            </c:numRef>
          </c:val>
        </c:ser>
        <c:axId val="1769527125"/>
        <c:axId val="615962768"/>
      </c:areaChart>
      <c:catAx>
        <c:axId val="1769527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615962768"/>
      </c:catAx>
      <c:valAx>
        <c:axId val="615962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69527125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Close Prices (AAPL)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DailySummary.AAPL!$G$1</c:f>
            </c:strRef>
          </c:tx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DailySummary.AAPL!$A$2:$A$1001</c:f>
            </c:strRef>
          </c:cat>
          <c:val>
            <c:numRef>
              <c:f>DailySummary.AAPL!$G$2:$G$1001</c:f>
            </c:numRef>
          </c:val>
        </c:ser>
        <c:axId val="1398967812"/>
        <c:axId val="183185935"/>
      </c:areaChart>
      <c:catAx>
        <c:axId val="13989678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3185935"/>
      </c:catAx>
      <c:valAx>
        <c:axId val="1831859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98967812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Daily Sentiment Score (AAPL)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DailySummary.AAPL!$A$1:$A$1001</c:f>
            </c:strRef>
          </c:cat>
          <c:val>
            <c:numRef>
              <c:f>DailySummary.AAPL!$H$1:$H$1001</c:f>
            </c:numRef>
          </c:val>
        </c:ser>
        <c:axId val="1827979888"/>
        <c:axId val="1429544930"/>
      </c:areaChart>
      <c:catAx>
        <c:axId val="182797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29544930"/>
      </c:catAx>
      <c:valAx>
        <c:axId val="14295449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27979888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Trade Volume (AAPL)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DailySummary.AAPL!$F$1</c:f>
            </c:strRef>
          </c:tx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trendline>
            <c:name>Trendline for Area 1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DailySummary.AAPL!$A$2:$A$1001</c:f>
            </c:strRef>
          </c:cat>
          <c:val>
            <c:numRef>
              <c:f>DailySummary.AAPL!$F$2:$F$1001</c:f>
            </c:numRef>
          </c:val>
        </c:ser>
        <c:axId val="954231001"/>
        <c:axId val="593738094"/>
      </c:areaChart>
      <c:catAx>
        <c:axId val="954231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593738094"/>
      </c:catAx>
      <c:valAx>
        <c:axId val="5937380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54231001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#Tweets (AAPL)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DailySummary.AAPL!$J$1</c:f>
            </c:strRef>
          </c:tx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trendline>
            <c:name>Trendline for Area 1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DailySummary.AAPL!$A$2:$A$1001</c:f>
            </c:strRef>
          </c:cat>
          <c:val>
            <c:numRef>
              <c:f>DailySummary.AAPL!$J$2:$J$1001</c:f>
            </c:numRef>
          </c:val>
        </c:ser>
        <c:axId val="198784901"/>
        <c:axId val="724933685"/>
      </c:areaChart>
      <c:catAx>
        <c:axId val="1987849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724933685"/>
      </c:catAx>
      <c:valAx>
        <c:axId val="7249336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8784901"/>
      </c:valAx>
    </c:plotArea>
    <c:legend>
      <c:legendPos val="r"/>
      <c:overlay val="0"/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371475</xdr:colOff>
      <xdr:row>3</xdr:row>
      <xdr:rowOff>190500</xdr:rowOff>
    </xdr:from>
    <xdr:to>
      <xdr:col>13</xdr:col>
      <xdr:colOff>314325</xdr:colOff>
      <xdr:row>19</xdr:row>
      <xdr:rowOff>57150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9525</xdr:colOff>
      <xdr:row>0</xdr:row>
      <xdr:rowOff>19050</xdr:rowOff>
    </xdr:from>
    <xdr:to>
      <xdr:col>5</xdr:col>
      <xdr:colOff>409575</xdr:colOff>
      <xdr:row>10</xdr:row>
      <xdr:rowOff>76200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</xdr:col>
      <xdr:colOff>0</xdr:colOff>
      <xdr:row>10</xdr:row>
      <xdr:rowOff>190500</xdr:rowOff>
    </xdr:from>
    <xdr:to>
      <xdr:col>5</xdr:col>
      <xdr:colOff>390525</xdr:colOff>
      <xdr:row>21</xdr:row>
      <xdr:rowOff>76200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5</xdr:col>
      <xdr:colOff>942975</xdr:colOff>
      <xdr:row>0</xdr:row>
      <xdr:rowOff>57150</xdr:rowOff>
    </xdr:from>
    <xdr:to>
      <xdr:col>10</xdr:col>
      <xdr:colOff>390525</xdr:colOff>
      <xdr:row>10</xdr:row>
      <xdr:rowOff>104775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5</xdr:col>
      <xdr:colOff>885825</xdr:colOff>
      <xdr:row>11</xdr:row>
      <xdr:rowOff>28575</xdr:rowOff>
    </xdr:from>
    <xdr:to>
      <xdr:col>10</xdr:col>
      <xdr:colOff>323850</xdr:colOff>
      <xdr:row>21</xdr:row>
      <xdr:rowOff>104775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8" max="8" width="17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42795.0</v>
      </c>
      <c r="B2" s="3">
        <v>137.889999</v>
      </c>
      <c r="C2" s="3">
        <v>140.149994</v>
      </c>
      <c r="D2" s="3">
        <v>137.600006</v>
      </c>
      <c r="E2" s="3">
        <v>139.789993</v>
      </c>
      <c r="F2" s="3">
        <v>3.64146E7</v>
      </c>
      <c r="G2" s="3">
        <v>139.789993</v>
      </c>
      <c r="H2" s="3">
        <f>SentimentScores.AAPL!F2</f>
        <v>0.00359</v>
      </c>
      <c r="I2">
        <f t="shared" ref="I2:I43" si="1">round(H2*rand(), 2)</f>
        <v>0</v>
      </c>
      <c r="J2">
        <f>SentimentScores.AAPL!D2</f>
        <v>23</v>
      </c>
    </row>
    <row r="3">
      <c r="A3" s="2">
        <v>42796.0</v>
      </c>
      <c r="B3" s="3">
        <v>140.0</v>
      </c>
      <c r="C3" s="3">
        <v>140.279999</v>
      </c>
      <c r="D3" s="3">
        <v>138.759995</v>
      </c>
      <c r="E3" s="3">
        <v>138.960007</v>
      </c>
      <c r="F3" s="3">
        <v>2.6211E7</v>
      </c>
      <c r="G3" s="3">
        <v>138.960007</v>
      </c>
      <c r="H3" s="3">
        <f>SentimentScores.AAPL!F3</f>
        <v>0.00378</v>
      </c>
      <c r="I3">
        <f t="shared" si="1"/>
        <v>0</v>
      </c>
      <c r="J3">
        <f>SentimentScores.AAPL!D3</f>
        <v>775</v>
      </c>
    </row>
    <row r="4">
      <c r="A4" s="2">
        <v>42797.0</v>
      </c>
      <c r="B4" s="3">
        <v>138.779999</v>
      </c>
      <c r="C4" s="3">
        <v>139.830002</v>
      </c>
      <c r="D4" s="3">
        <v>138.589996</v>
      </c>
      <c r="E4" s="3">
        <v>139.779999</v>
      </c>
      <c r="F4" s="3">
        <v>2.11081E7</v>
      </c>
      <c r="G4" s="3">
        <v>139.779999</v>
      </c>
      <c r="H4" s="3">
        <f>SentimentScores.AAPL!F4</f>
        <v>0.02955</v>
      </c>
      <c r="I4">
        <f t="shared" si="1"/>
        <v>0.01</v>
      </c>
      <c r="J4">
        <f>SentimentScores.AAPL!D4</f>
        <v>581</v>
      </c>
    </row>
    <row r="5">
      <c r="A5" s="2">
        <v>42800.0</v>
      </c>
      <c r="B5" s="3">
        <v>139.369995</v>
      </c>
      <c r="C5" s="3">
        <v>139.770004</v>
      </c>
      <c r="D5" s="3">
        <v>138.600006</v>
      </c>
      <c r="E5" s="3">
        <v>139.339996</v>
      </c>
      <c r="F5" s="3">
        <v>2.175E7</v>
      </c>
      <c r="G5" s="3">
        <v>139.339996</v>
      </c>
      <c r="H5" s="3">
        <f>SentimentScores.AAPL!F5</f>
        <v>0.00715</v>
      </c>
      <c r="I5">
        <f t="shared" si="1"/>
        <v>0</v>
      </c>
      <c r="J5">
        <f>SentimentScores.AAPL!D5</f>
        <v>588</v>
      </c>
    </row>
    <row r="6">
      <c r="A6" s="2">
        <v>42801.0</v>
      </c>
      <c r="B6" s="3">
        <v>139.059998</v>
      </c>
      <c r="C6" s="3">
        <v>139.979996</v>
      </c>
      <c r="D6" s="3">
        <v>138.789993</v>
      </c>
      <c r="E6" s="3">
        <v>139.520004</v>
      </c>
      <c r="F6" s="3">
        <v>1.74463E7</v>
      </c>
      <c r="G6" s="3">
        <v>139.520004</v>
      </c>
      <c r="H6" s="3">
        <f>SentimentScores.AAPL!F6</f>
        <v>0.00232</v>
      </c>
      <c r="I6">
        <f t="shared" si="1"/>
        <v>0</v>
      </c>
      <c r="J6">
        <f>SentimentScores.AAPL!D6</f>
        <v>505</v>
      </c>
    </row>
    <row r="7">
      <c r="A7" s="2">
        <v>42802.0</v>
      </c>
      <c r="B7" s="3">
        <v>138.949997</v>
      </c>
      <c r="C7" s="3">
        <v>139.800003</v>
      </c>
      <c r="D7" s="3">
        <v>138.820007</v>
      </c>
      <c r="E7" s="3">
        <v>139.0</v>
      </c>
      <c r="F7" s="3">
        <v>1.87072E7</v>
      </c>
      <c r="G7" s="3">
        <v>139.0</v>
      </c>
      <c r="H7" s="3">
        <f>SentimentScores.AAPL!F7</f>
        <v>-0.01226</v>
      </c>
      <c r="I7">
        <f t="shared" si="1"/>
        <v>-0.01</v>
      </c>
      <c r="J7">
        <f>SentimentScores.AAPL!D7</f>
        <v>513</v>
      </c>
    </row>
    <row r="8">
      <c r="A8" s="2">
        <v>42803.0</v>
      </c>
      <c r="B8" s="3">
        <v>138.740005</v>
      </c>
      <c r="C8" s="3">
        <v>138.789993</v>
      </c>
      <c r="D8" s="3">
        <v>137.050003</v>
      </c>
      <c r="E8" s="3">
        <v>138.679993</v>
      </c>
      <c r="F8" s="3">
        <v>2.21559E7</v>
      </c>
      <c r="G8" s="3">
        <v>138.679993</v>
      </c>
      <c r="H8" s="3">
        <f>SentimentScores.AAPL!F8</f>
        <v>-0.04277</v>
      </c>
      <c r="I8">
        <f t="shared" si="1"/>
        <v>0</v>
      </c>
      <c r="J8">
        <f>SentimentScores.AAPL!D8</f>
        <v>553</v>
      </c>
    </row>
    <row r="9">
      <c r="A9" s="2">
        <v>42804.0</v>
      </c>
      <c r="B9" s="3">
        <v>139.25</v>
      </c>
      <c r="C9" s="3">
        <v>139.360001</v>
      </c>
      <c r="D9" s="3">
        <v>138.639999</v>
      </c>
      <c r="E9" s="3">
        <v>139.139999</v>
      </c>
      <c r="F9" s="3">
        <v>1.96128E7</v>
      </c>
      <c r="G9" s="3">
        <v>139.139999</v>
      </c>
      <c r="H9" s="3">
        <f>SentimentScores.AAPL!F9</f>
        <v>0.0099</v>
      </c>
      <c r="I9">
        <f t="shared" si="1"/>
        <v>0</v>
      </c>
      <c r="J9">
        <f>SentimentScores.AAPL!D9</f>
        <v>445</v>
      </c>
    </row>
    <row r="10">
      <c r="A10" s="2">
        <v>42807.0</v>
      </c>
      <c r="B10" s="3">
        <v>138.850006</v>
      </c>
      <c r="C10" s="3">
        <v>139.429993</v>
      </c>
      <c r="D10" s="3">
        <v>138.820007</v>
      </c>
      <c r="E10" s="3">
        <v>139.199997</v>
      </c>
      <c r="F10" s="3">
        <v>1.74217E7</v>
      </c>
      <c r="G10" s="3">
        <v>139.199997</v>
      </c>
      <c r="H10" s="3">
        <f>SentimentScores.AAPL!F10</f>
        <v>-0.01234</v>
      </c>
      <c r="I10">
        <f t="shared" si="1"/>
        <v>-0.01</v>
      </c>
      <c r="J10">
        <f>SentimentScores.AAPL!D10</f>
        <v>337</v>
      </c>
    </row>
    <row r="11">
      <c r="A11" s="2">
        <v>42808.0</v>
      </c>
      <c r="B11" s="3">
        <v>139.300003</v>
      </c>
      <c r="C11" s="3">
        <v>139.649994</v>
      </c>
      <c r="D11" s="3">
        <v>138.839996</v>
      </c>
      <c r="E11" s="3">
        <v>138.990005</v>
      </c>
      <c r="F11" s="3">
        <v>1.53091E7</v>
      </c>
      <c r="G11" s="3">
        <v>138.990005</v>
      </c>
      <c r="H11" s="3">
        <f>SentimentScores.AAPL!F11</f>
        <v>-0.00178</v>
      </c>
      <c r="I11">
        <f t="shared" si="1"/>
        <v>0</v>
      </c>
      <c r="J11">
        <f>SentimentScores.AAPL!D11</f>
        <v>340</v>
      </c>
    </row>
    <row r="12">
      <c r="A12" s="2">
        <v>42809.0</v>
      </c>
      <c r="B12" s="3">
        <v>139.410004</v>
      </c>
      <c r="C12" s="3">
        <v>140.75</v>
      </c>
      <c r="D12" s="3">
        <v>139.029999</v>
      </c>
      <c r="E12" s="3">
        <v>140.460007</v>
      </c>
      <c r="F12" s="3">
        <v>2.56918E7</v>
      </c>
      <c r="G12" s="3">
        <v>140.460007</v>
      </c>
      <c r="H12" s="3">
        <f>SentimentScores.AAPL!F12</f>
        <v>0.02546</v>
      </c>
      <c r="I12">
        <f t="shared" si="1"/>
        <v>0</v>
      </c>
      <c r="J12">
        <f>SentimentScores.AAPL!D12</f>
        <v>707</v>
      </c>
    </row>
    <row r="13">
      <c r="A13" s="2">
        <v>42810.0</v>
      </c>
      <c r="B13" s="3">
        <v>140.720001</v>
      </c>
      <c r="C13" s="3">
        <v>141.020004</v>
      </c>
      <c r="D13" s="3">
        <v>140.259995</v>
      </c>
      <c r="E13" s="3">
        <v>140.690002</v>
      </c>
      <c r="F13" s="3">
        <v>1.9232E7</v>
      </c>
      <c r="G13" s="3">
        <v>140.690002</v>
      </c>
      <c r="H13" s="3">
        <f>SentimentScores.AAPL!F13</f>
        <v>-0.00726</v>
      </c>
      <c r="I13">
        <f t="shared" si="1"/>
        <v>0</v>
      </c>
      <c r="J13">
        <f>SentimentScores.AAPL!D13</f>
        <v>436</v>
      </c>
    </row>
    <row r="14">
      <c r="A14" s="2">
        <v>42811.0</v>
      </c>
      <c r="B14" s="3">
        <v>141.0</v>
      </c>
      <c r="C14" s="3">
        <v>141.0</v>
      </c>
      <c r="D14" s="3">
        <v>139.889999</v>
      </c>
      <c r="E14" s="3">
        <v>139.990005</v>
      </c>
      <c r="F14" s="3">
        <v>4.3885E7</v>
      </c>
      <c r="G14" s="3">
        <v>139.990005</v>
      </c>
      <c r="H14" s="3">
        <f>SentimentScores.AAPL!F14</f>
        <v>0.0153</v>
      </c>
      <c r="I14">
        <f t="shared" si="1"/>
        <v>0.01</v>
      </c>
      <c r="J14">
        <f>SentimentScores.AAPL!D14</f>
        <v>579</v>
      </c>
    </row>
    <row r="15">
      <c r="A15" s="2">
        <v>42814.0</v>
      </c>
      <c r="B15" s="3">
        <v>140.399994</v>
      </c>
      <c r="C15" s="3">
        <v>141.5</v>
      </c>
      <c r="D15" s="3">
        <v>140.229996</v>
      </c>
      <c r="E15" s="3">
        <v>141.460007</v>
      </c>
      <c r="F15" s="3">
        <v>2.1542E7</v>
      </c>
      <c r="G15" s="3">
        <v>141.460007</v>
      </c>
      <c r="H15" s="3">
        <f>SentimentScores.AAPL!F15</f>
        <v>0.00559</v>
      </c>
      <c r="I15">
        <f t="shared" si="1"/>
        <v>0</v>
      </c>
      <c r="J15">
        <f>SentimentScores.AAPL!D15</f>
        <v>458</v>
      </c>
    </row>
    <row r="16">
      <c r="A16" s="2">
        <v>42815.0</v>
      </c>
      <c r="B16" s="3">
        <v>142.110001</v>
      </c>
      <c r="C16" s="3">
        <v>142.800003</v>
      </c>
      <c r="D16" s="3">
        <v>139.729996</v>
      </c>
      <c r="E16" s="3">
        <v>139.839996</v>
      </c>
      <c r="F16" s="3">
        <v>3.95299E7</v>
      </c>
      <c r="G16" s="3">
        <v>139.839996</v>
      </c>
      <c r="H16" s="3">
        <f>SentimentScores.AAPL!F16</f>
        <v>0.01691</v>
      </c>
      <c r="I16">
        <f t="shared" si="1"/>
        <v>0.01</v>
      </c>
      <c r="J16">
        <f>SentimentScores.AAPL!D16</f>
        <v>1046</v>
      </c>
    </row>
    <row r="17">
      <c r="A17" s="2">
        <v>42816.0</v>
      </c>
      <c r="B17" s="3">
        <v>139.850006</v>
      </c>
      <c r="C17" s="3">
        <v>141.600006</v>
      </c>
      <c r="D17" s="3">
        <v>139.759995</v>
      </c>
      <c r="E17" s="3">
        <v>141.419998</v>
      </c>
      <c r="F17" s="3">
        <v>2.58602E7</v>
      </c>
      <c r="G17" s="3">
        <v>141.419998</v>
      </c>
      <c r="H17" s="3">
        <f>SentimentScores.AAPL!F17</f>
        <v>-0.02562</v>
      </c>
      <c r="I17">
        <f t="shared" si="1"/>
        <v>-0.01</v>
      </c>
      <c r="J17">
        <f>SentimentScores.AAPL!D17</f>
        <v>671</v>
      </c>
    </row>
    <row r="18">
      <c r="A18" s="2">
        <v>42817.0</v>
      </c>
      <c r="B18" s="3">
        <v>141.259995</v>
      </c>
      <c r="C18" s="3">
        <v>141.580002</v>
      </c>
      <c r="D18" s="3">
        <v>140.610001</v>
      </c>
      <c r="E18" s="3">
        <v>140.919998</v>
      </c>
      <c r="F18" s="3">
        <v>2.03463E7</v>
      </c>
      <c r="G18" s="3">
        <v>140.919998</v>
      </c>
      <c r="H18" s="3">
        <f>SentimentScores.AAPL!F18</f>
        <v>-0.02769</v>
      </c>
      <c r="I18">
        <f t="shared" si="1"/>
        <v>-0.02</v>
      </c>
      <c r="J18">
        <f>SentimentScores.AAPL!D18</f>
        <v>607</v>
      </c>
    </row>
    <row r="19">
      <c r="A19" s="2">
        <v>42818.0</v>
      </c>
      <c r="B19" s="3">
        <v>141.5</v>
      </c>
      <c r="C19" s="3">
        <v>141.740005</v>
      </c>
      <c r="D19" s="3">
        <v>140.350006</v>
      </c>
      <c r="E19" s="3">
        <v>140.639999</v>
      </c>
      <c r="F19" s="3">
        <v>2.23956E7</v>
      </c>
      <c r="G19" s="3">
        <v>140.639999</v>
      </c>
      <c r="H19" s="3">
        <f>SentimentScores.AAPL!F19</f>
        <v>-0.08306</v>
      </c>
      <c r="I19">
        <f t="shared" si="1"/>
        <v>-0.07</v>
      </c>
      <c r="J19">
        <f>SentimentScores.AAPL!D19</f>
        <v>674</v>
      </c>
    </row>
    <row r="20">
      <c r="A20" s="2">
        <v>42821.0</v>
      </c>
      <c r="B20" s="3">
        <v>139.389999</v>
      </c>
      <c r="C20" s="3">
        <v>141.220001</v>
      </c>
      <c r="D20" s="3">
        <v>138.619995</v>
      </c>
      <c r="E20" s="3">
        <v>140.880005</v>
      </c>
      <c r="F20" s="3">
        <v>2.35751E7</v>
      </c>
      <c r="G20" s="3">
        <v>140.880005</v>
      </c>
      <c r="H20" s="3">
        <f>SentimentScores.AAPL!F20</f>
        <v>-0.00784</v>
      </c>
      <c r="I20">
        <f t="shared" si="1"/>
        <v>0</v>
      </c>
      <c r="J20">
        <f>SentimentScores.AAPL!D20</f>
        <v>624</v>
      </c>
    </row>
    <row r="21">
      <c r="A21" s="2">
        <v>42822.0</v>
      </c>
      <c r="B21" s="3">
        <v>140.910004</v>
      </c>
      <c r="C21" s="3">
        <v>144.039993</v>
      </c>
      <c r="D21" s="3">
        <v>140.619995</v>
      </c>
      <c r="E21" s="3">
        <v>143.800003</v>
      </c>
      <c r="F21" s="3">
        <v>3.33748E7</v>
      </c>
      <c r="G21" s="3">
        <v>143.800003</v>
      </c>
      <c r="H21" s="3">
        <f>SentimentScores.AAPL!F21</f>
        <v>0.02755</v>
      </c>
      <c r="I21">
        <f t="shared" si="1"/>
        <v>0.01</v>
      </c>
      <c r="J21">
        <f>SentimentScores.AAPL!D21</f>
        <v>1140</v>
      </c>
    </row>
    <row r="22">
      <c r="A22" s="2">
        <v>42823.0</v>
      </c>
      <c r="B22" s="3">
        <v>143.679993</v>
      </c>
      <c r="C22" s="3">
        <v>144.490005</v>
      </c>
      <c r="D22" s="3">
        <v>143.190002</v>
      </c>
      <c r="E22" s="3">
        <v>144.119995</v>
      </c>
      <c r="F22" s="3">
        <v>2.919E7</v>
      </c>
      <c r="G22" s="3">
        <v>144.119995</v>
      </c>
      <c r="H22" s="3">
        <f>SentimentScores.AAPL!F22</f>
        <v>0.05243</v>
      </c>
      <c r="I22">
        <f t="shared" si="1"/>
        <v>0.01</v>
      </c>
      <c r="J22">
        <f>SentimentScores.AAPL!D22</f>
        <v>760</v>
      </c>
    </row>
    <row r="23">
      <c r="A23" s="2">
        <v>42824.0</v>
      </c>
      <c r="B23" s="3">
        <v>144.190002</v>
      </c>
      <c r="C23" s="3">
        <v>144.5</v>
      </c>
      <c r="D23" s="3">
        <v>143.5</v>
      </c>
      <c r="E23" s="3">
        <v>143.929993</v>
      </c>
      <c r="F23" s="3">
        <v>2.12073E7</v>
      </c>
      <c r="G23" s="3">
        <v>143.929993</v>
      </c>
      <c r="H23" s="3">
        <f>SentimentScores.AAPL!F23</f>
        <v>0.00813</v>
      </c>
      <c r="I23">
        <f t="shared" si="1"/>
        <v>0</v>
      </c>
      <c r="J23">
        <f>SentimentScores.AAPL!D23</f>
        <v>590</v>
      </c>
    </row>
    <row r="24">
      <c r="A24" s="2">
        <v>42825.0</v>
      </c>
      <c r="B24" s="3">
        <v>143.720001</v>
      </c>
      <c r="C24" s="3">
        <v>144.270004</v>
      </c>
      <c r="D24" s="3">
        <v>143.009995</v>
      </c>
      <c r="E24" s="3">
        <v>143.660004</v>
      </c>
      <c r="F24" s="3">
        <v>1.96617E7</v>
      </c>
      <c r="G24" s="3">
        <v>143.660004</v>
      </c>
      <c r="H24" s="3">
        <f>SentimentScores.AAPL!F24</f>
        <v>-0.01107</v>
      </c>
      <c r="I24">
        <f t="shared" si="1"/>
        <v>-0.01</v>
      </c>
      <c r="J24">
        <f>SentimentScores.AAPL!D24</f>
        <v>567</v>
      </c>
    </row>
    <row r="25">
      <c r="A25" s="2">
        <v>42828.0</v>
      </c>
      <c r="B25" s="3">
        <v>143.710007</v>
      </c>
      <c r="C25" s="3">
        <v>144.119995</v>
      </c>
      <c r="D25" s="3">
        <v>143.050003</v>
      </c>
      <c r="E25" s="3">
        <v>143.699997</v>
      </c>
      <c r="F25" s="3">
        <v>1.99857E7</v>
      </c>
      <c r="G25" s="3">
        <v>143.699997</v>
      </c>
      <c r="H25" s="3">
        <f>SentimentScores.AAPL!F25</f>
        <v>0.00475</v>
      </c>
      <c r="I25">
        <f t="shared" si="1"/>
        <v>0</v>
      </c>
      <c r="J25">
        <f>SentimentScores.AAPL!D25</f>
        <v>485</v>
      </c>
    </row>
    <row r="26">
      <c r="A26" s="2">
        <v>42829.0</v>
      </c>
      <c r="B26" s="3">
        <v>143.25</v>
      </c>
      <c r="C26" s="3">
        <v>144.889999</v>
      </c>
      <c r="D26" s="3">
        <v>143.169998</v>
      </c>
      <c r="E26" s="3">
        <v>144.770004</v>
      </c>
      <c r="F26" s="3">
        <v>1.97657E7</v>
      </c>
      <c r="G26" s="3">
        <v>144.770004</v>
      </c>
      <c r="H26" s="3">
        <f>SentimentScores.AAPL!F26</f>
        <v>-0.00925</v>
      </c>
      <c r="I26">
        <f t="shared" si="1"/>
        <v>-0.01</v>
      </c>
      <c r="J26">
        <f>SentimentScores.AAPL!D26</f>
        <v>661</v>
      </c>
    </row>
    <row r="27">
      <c r="A27" s="2">
        <v>42830.0</v>
      </c>
      <c r="B27" s="3">
        <v>144.220001</v>
      </c>
      <c r="C27" s="3">
        <v>145.460007</v>
      </c>
      <c r="D27" s="3">
        <v>143.809998</v>
      </c>
      <c r="E27" s="3">
        <v>144.020004</v>
      </c>
      <c r="F27" s="3">
        <v>2.74815E7</v>
      </c>
      <c r="G27" s="3">
        <v>144.020004</v>
      </c>
      <c r="H27" s="3">
        <f>SentimentScores.AAPL!F27</f>
        <v>-0.04719</v>
      </c>
      <c r="I27">
        <f t="shared" si="1"/>
        <v>-0.01</v>
      </c>
      <c r="J27">
        <f>SentimentScores.AAPL!D27</f>
        <v>805</v>
      </c>
      <c r="P27" s="1"/>
      <c r="Q27" s="1"/>
      <c r="R27" s="3"/>
      <c r="S27" s="6"/>
    </row>
    <row r="28">
      <c r="A28" s="2">
        <v>42831.0</v>
      </c>
      <c r="B28" s="3">
        <v>144.289993</v>
      </c>
      <c r="C28" s="3">
        <v>144.520004</v>
      </c>
      <c r="D28" s="3">
        <v>143.449997</v>
      </c>
      <c r="E28" s="3">
        <v>143.660004</v>
      </c>
      <c r="F28" s="3">
        <v>2.1118E7</v>
      </c>
      <c r="G28" s="3">
        <v>143.660004</v>
      </c>
      <c r="H28" s="3">
        <f>SentimentScores.AAPL!F28</f>
        <v>-0.08758</v>
      </c>
      <c r="I28">
        <f t="shared" si="1"/>
        <v>-0.02</v>
      </c>
      <c r="J28">
        <f>SentimentScores.AAPL!D28</f>
        <v>601</v>
      </c>
      <c r="R28" s="3"/>
      <c r="S28" s="6"/>
    </row>
    <row r="29">
      <c r="A29" s="2">
        <v>42832.0</v>
      </c>
      <c r="B29" s="3">
        <v>143.729996</v>
      </c>
      <c r="C29" s="3">
        <v>144.179993</v>
      </c>
      <c r="D29" s="3">
        <v>143.270004</v>
      </c>
      <c r="E29" s="3">
        <v>143.339996</v>
      </c>
      <c r="F29" s="3">
        <v>1.66213E7</v>
      </c>
      <c r="G29" s="3">
        <v>143.339996</v>
      </c>
      <c r="H29" s="3">
        <f>SentimentScores.AAPL!F29</f>
        <v>-0.05017</v>
      </c>
      <c r="I29">
        <f t="shared" si="1"/>
        <v>-0.02</v>
      </c>
      <c r="J29">
        <f>SentimentScores.AAPL!D29</f>
        <v>484</v>
      </c>
      <c r="R29" s="3"/>
      <c r="S29" s="6"/>
    </row>
    <row r="30">
      <c r="A30" s="2">
        <v>42835.0</v>
      </c>
      <c r="B30" s="3">
        <v>143.600006</v>
      </c>
      <c r="C30" s="3">
        <v>143.880005</v>
      </c>
      <c r="D30" s="3">
        <v>142.899994</v>
      </c>
      <c r="E30" s="3">
        <v>143.169998</v>
      </c>
      <c r="F30" s="3">
        <v>1.8473E7</v>
      </c>
      <c r="G30" s="3">
        <v>143.169998</v>
      </c>
      <c r="H30" s="3">
        <f>SentimentScores.AAPL!F30</f>
        <v>-0.04358</v>
      </c>
      <c r="I30">
        <f t="shared" si="1"/>
        <v>-0.03</v>
      </c>
      <c r="J30">
        <f>SentimentScores.AAPL!D30</f>
        <v>433</v>
      </c>
      <c r="Q30" s="1"/>
      <c r="R30" s="3"/>
      <c r="S30" s="6"/>
    </row>
    <row r="31">
      <c r="A31" s="2">
        <v>42836.0</v>
      </c>
      <c r="B31" s="3">
        <v>142.940002</v>
      </c>
      <c r="C31" s="3">
        <v>143.350006</v>
      </c>
      <c r="D31" s="3">
        <v>140.059998</v>
      </c>
      <c r="E31" s="3">
        <v>141.630005</v>
      </c>
      <c r="F31" s="3">
        <v>3.02753E7</v>
      </c>
      <c r="G31" s="3">
        <v>141.630005</v>
      </c>
      <c r="H31" s="3">
        <f>SentimentScores.AAPL!F31</f>
        <v>-0.08589</v>
      </c>
      <c r="I31">
        <f t="shared" si="1"/>
        <v>-0.02</v>
      </c>
      <c r="J31">
        <f>SentimentScores.AAPL!D31</f>
        <v>781</v>
      </c>
      <c r="R31" s="3"/>
      <c r="S31" s="6"/>
    </row>
    <row r="32">
      <c r="A32" s="2">
        <v>42837.0</v>
      </c>
      <c r="B32" s="3">
        <v>141.600006</v>
      </c>
      <c r="C32" s="3">
        <v>142.149994</v>
      </c>
      <c r="D32" s="3">
        <v>141.009995</v>
      </c>
      <c r="E32" s="3">
        <v>141.800003</v>
      </c>
      <c r="F32" s="3">
        <v>2.02389E7</v>
      </c>
      <c r="G32" s="3">
        <v>141.800003</v>
      </c>
      <c r="H32" s="3">
        <f>SentimentScores.AAPL!F32</f>
        <v>-0.05064</v>
      </c>
      <c r="I32">
        <f t="shared" si="1"/>
        <v>0</v>
      </c>
      <c r="J32">
        <f>SentimentScores.AAPL!D32</f>
        <v>477</v>
      </c>
    </row>
    <row r="33">
      <c r="A33" s="2">
        <v>42838.0</v>
      </c>
      <c r="B33" s="3">
        <v>141.910004</v>
      </c>
      <c r="C33" s="3">
        <v>142.380005</v>
      </c>
      <c r="D33" s="3">
        <v>141.050003</v>
      </c>
      <c r="E33" s="3">
        <v>141.050003</v>
      </c>
      <c r="F33" s="3">
        <v>1.76529E7</v>
      </c>
      <c r="G33" s="3">
        <v>141.050003</v>
      </c>
      <c r="H33" s="3">
        <f>SentimentScores.AAPL!F33</f>
        <v>-0.02194</v>
      </c>
      <c r="I33">
        <f t="shared" si="1"/>
        <v>0</v>
      </c>
      <c r="J33">
        <f>SentimentScores.AAPL!D33</f>
        <v>484</v>
      </c>
    </row>
    <row r="34">
      <c r="A34" s="2">
        <v>42842.0</v>
      </c>
      <c r="B34" s="3">
        <v>141.479996</v>
      </c>
      <c r="C34" s="3">
        <v>141.880005</v>
      </c>
      <c r="D34" s="3">
        <v>140.869995</v>
      </c>
      <c r="E34" s="3">
        <v>141.830002</v>
      </c>
      <c r="F34" s="3">
        <v>1.6424E7</v>
      </c>
      <c r="G34" s="3">
        <v>141.830002</v>
      </c>
      <c r="H34" s="3">
        <f>SentimentScores.AAPL!F34</f>
        <v>-0.01786</v>
      </c>
      <c r="I34">
        <f t="shared" si="1"/>
        <v>-0.01</v>
      </c>
      <c r="J34">
        <f>SentimentScores.AAPL!D34</f>
        <v>481</v>
      </c>
    </row>
    <row r="35">
      <c r="A35" s="2">
        <v>42843.0</v>
      </c>
      <c r="B35" s="3">
        <v>141.410004</v>
      </c>
      <c r="C35" s="3">
        <v>142.039993</v>
      </c>
      <c r="D35" s="3">
        <v>141.110001</v>
      </c>
      <c r="E35" s="3">
        <v>141.199997</v>
      </c>
      <c r="F35" s="3">
        <v>1.46608E7</v>
      </c>
      <c r="G35" s="3">
        <v>141.199997</v>
      </c>
      <c r="H35" s="3">
        <f>SentimentScores.AAPL!F35</f>
        <v>0.01009</v>
      </c>
      <c r="I35">
        <f t="shared" si="1"/>
        <v>0</v>
      </c>
      <c r="J35">
        <f>SentimentScores.AAPL!D35</f>
        <v>435</v>
      </c>
    </row>
    <row r="36">
      <c r="A36" s="2">
        <v>42844.0</v>
      </c>
      <c r="B36" s="3">
        <v>141.880005</v>
      </c>
      <c r="C36" s="3">
        <v>142.0</v>
      </c>
      <c r="D36" s="3">
        <v>140.449997</v>
      </c>
      <c r="E36" s="3">
        <v>140.679993</v>
      </c>
      <c r="F36" s="3">
        <v>1.72713E7</v>
      </c>
      <c r="G36" s="3">
        <v>140.679993</v>
      </c>
      <c r="H36" s="3">
        <f>SentimentScores.AAPL!F36</f>
        <v>-0.0343</v>
      </c>
      <c r="I36">
        <f t="shared" si="1"/>
        <v>-0.01</v>
      </c>
      <c r="J36">
        <f>SentimentScores.AAPL!D36</f>
        <v>526</v>
      </c>
    </row>
    <row r="37">
      <c r="A37" s="2">
        <v>42845.0</v>
      </c>
      <c r="B37" s="3">
        <v>141.220001</v>
      </c>
      <c r="C37" s="3">
        <v>142.919998</v>
      </c>
      <c r="D37" s="3">
        <v>141.160004</v>
      </c>
      <c r="E37" s="3">
        <v>142.440002</v>
      </c>
      <c r="F37" s="3">
        <v>2.32511E7</v>
      </c>
      <c r="G37" s="3">
        <v>142.440002</v>
      </c>
      <c r="H37" s="3">
        <f>SentimentScores.AAPL!F37</f>
        <v>-0.03518</v>
      </c>
      <c r="I37">
        <f t="shared" si="1"/>
        <v>-0.02</v>
      </c>
      <c r="J37">
        <f>SentimentScores.AAPL!D37</f>
        <v>627</v>
      </c>
    </row>
    <row r="38">
      <c r="A38" s="2">
        <v>42846.0</v>
      </c>
      <c r="B38" s="3">
        <v>142.440002</v>
      </c>
      <c r="C38" s="3">
        <v>142.679993</v>
      </c>
      <c r="D38" s="3">
        <v>141.850006</v>
      </c>
      <c r="E38" s="3">
        <v>142.270004</v>
      </c>
      <c r="F38" s="3">
        <v>1.72452E7</v>
      </c>
      <c r="G38" s="3">
        <v>142.270004</v>
      </c>
      <c r="H38" s="3">
        <f>SentimentScores.AAPL!F38</f>
        <v>-0.0207</v>
      </c>
      <c r="I38">
        <f t="shared" si="1"/>
        <v>-0.02</v>
      </c>
      <c r="J38">
        <f>SentimentScores.AAPL!D38</f>
        <v>589</v>
      </c>
    </row>
    <row r="39">
      <c r="A39" s="2">
        <v>42849.0</v>
      </c>
      <c r="B39" s="3">
        <v>143.5</v>
      </c>
      <c r="C39" s="3">
        <v>143.949997</v>
      </c>
      <c r="D39" s="3">
        <v>143.179993</v>
      </c>
      <c r="E39" s="3">
        <v>143.639999</v>
      </c>
      <c r="F39" s="3">
        <v>1.70992E7</v>
      </c>
      <c r="G39" s="3">
        <v>143.639999</v>
      </c>
      <c r="H39" s="3">
        <f>SentimentScores.AAPL!F39</f>
        <v>-0.03843</v>
      </c>
      <c r="I39">
        <f t="shared" si="1"/>
        <v>-0.04</v>
      </c>
      <c r="J39">
        <f>SentimentScores.AAPL!D39</f>
        <v>525</v>
      </c>
    </row>
    <row r="40">
      <c r="A40" s="2">
        <v>42850.0</v>
      </c>
      <c r="B40" s="3">
        <v>143.910004</v>
      </c>
      <c r="C40" s="3">
        <v>144.899994</v>
      </c>
      <c r="D40" s="3">
        <v>143.869995</v>
      </c>
      <c r="E40" s="3">
        <v>144.529999</v>
      </c>
      <c r="F40" s="3">
        <v>1.82903E7</v>
      </c>
      <c r="G40" s="3">
        <v>144.529999</v>
      </c>
      <c r="H40" s="3">
        <f>SentimentScores.AAPL!F40</f>
        <v>-0.00984</v>
      </c>
      <c r="I40">
        <f t="shared" si="1"/>
        <v>-0.01</v>
      </c>
      <c r="J40">
        <f>SentimentScores.AAPL!D40</f>
        <v>596</v>
      </c>
    </row>
    <row r="41">
      <c r="A41" s="2">
        <v>42851.0</v>
      </c>
      <c r="B41" s="3">
        <v>144.470001</v>
      </c>
      <c r="C41" s="3">
        <v>144.600006</v>
      </c>
      <c r="D41" s="3">
        <v>143.380005</v>
      </c>
      <c r="E41" s="3">
        <v>143.679993</v>
      </c>
      <c r="F41" s="3">
        <v>1.97694E7</v>
      </c>
      <c r="G41" s="3">
        <v>143.679993</v>
      </c>
      <c r="H41" s="3">
        <f>SentimentScores.AAPL!F41</f>
        <v>-0.02089</v>
      </c>
      <c r="I41">
        <f t="shared" si="1"/>
        <v>-0.01</v>
      </c>
      <c r="J41">
        <f>SentimentScores.AAPL!D41</f>
        <v>706</v>
      </c>
      <c r="K41" s="1"/>
      <c r="L41" s="1"/>
      <c r="M41" s="3"/>
      <c r="N41" s="6"/>
    </row>
    <row r="42">
      <c r="A42" s="2">
        <v>42852.0</v>
      </c>
      <c r="B42" s="3">
        <v>143.919998</v>
      </c>
      <c r="C42" s="3">
        <v>144.160004</v>
      </c>
      <c r="D42" s="3">
        <v>143.309998</v>
      </c>
      <c r="E42" s="3">
        <v>143.789993</v>
      </c>
      <c r="F42" s="3">
        <v>1.41061E7</v>
      </c>
      <c r="G42" s="3">
        <v>143.789993</v>
      </c>
      <c r="H42" s="3">
        <f>SentimentScores.AAPL!F42</f>
        <v>-0.00961</v>
      </c>
      <c r="I42">
        <f t="shared" si="1"/>
        <v>0</v>
      </c>
      <c r="J42">
        <f>SentimentScores.AAPL!D42</f>
        <v>586</v>
      </c>
      <c r="M42" s="3"/>
      <c r="N42" s="6"/>
    </row>
    <row r="43">
      <c r="A43" s="2">
        <v>42853.0</v>
      </c>
      <c r="B43" s="3">
        <v>144.089996</v>
      </c>
      <c r="C43" s="3">
        <v>144.300003</v>
      </c>
      <c r="D43" s="3">
        <v>143.270004</v>
      </c>
      <c r="E43" s="3">
        <v>143.649994</v>
      </c>
      <c r="F43" s="3">
        <v>2.07635E7</v>
      </c>
      <c r="G43" s="3">
        <v>143.649994</v>
      </c>
      <c r="H43" s="3">
        <f>SentimentScores.AAPL!F43</f>
        <v>-0.09434</v>
      </c>
      <c r="I43">
        <f t="shared" si="1"/>
        <v>-0.03</v>
      </c>
      <c r="J43">
        <f>SentimentScores.AAPL!D43</f>
        <v>749</v>
      </c>
      <c r="M43" s="3"/>
      <c r="N43" s="6"/>
    </row>
    <row r="44">
      <c r="L44" s="1"/>
      <c r="M44" s="3"/>
      <c r="N44" s="6"/>
    </row>
    <row r="45">
      <c r="M45" s="3"/>
      <c r="N45" s="6"/>
    </row>
    <row r="46">
      <c r="E46" s="1"/>
      <c r="F46" s="3"/>
    </row>
    <row r="47">
      <c r="F47" s="3"/>
    </row>
    <row r="48">
      <c r="F48" s="3"/>
    </row>
    <row r="49">
      <c r="F49" s="3"/>
    </row>
  </sheetData>
  <conditionalFormatting sqref="A1:A43 A45:A1001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9.86"/>
    <col customWidth="1" hidden="1" min="3" max="3" width="24.71"/>
    <col customWidth="1" min="5" max="5" width="18.0"/>
    <col customWidth="1" min="6" max="6" width="25.86"/>
    <col customWidth="1" min="7" max="7" width="22.14"/>
  </cols>
  <sheetData>
    <row r="1">
      <c r="A1" s="1" t="s">
        <v>0</v>
      </c>
      <c r="B1" s="1" t="s">
        <v>10</v>
      </c>
      <c r="C1" s="1"/>
      <c r="D1" s="1" t="s">
        <v>9</v>
      </c>
      <c r="E1" s="1" t="s">
        <v>11</v>
      </c>
      <c r="F1" s="1" t="s">
        <v>12</v>
      </c>
      <c r="G1" s="1" t="s">
        <v>13</v>
      </c>
    </row>
    <row r="2">
      <c r="A2" s="2">
        <v>42795.0</v>
      </c>
      <c r="B2" s="3">
        <v>0.0909090909091</v>
      </c>
      <c r="C2" s="3"/>
      <c r="D2" s="3">
        <v>23.0</v>
      </c>
      <c r="E2">
        <f>round(D2*100/D44, 3)</f>
        <v>0.094</v>
      </c>
      <c r="F2">
        <f t="shared" ref="F2:F43" si="1">round(B2 * E2/G2, 5)</f>
        <v>0.00359</v>
      </c>
      <c r="G2" s="3">
        <v>2.381</v>
      </c>
      <c r="H2">
        <f>100/count(E2:E43)</f>
        <v>2.380952381</v>
      </c>
    </row>
    <row r="3">
      <c r="A3" s="2">
        <v>42796.0</v>
      </c>
      <c r="B3" s="3">
        <v>0.00285463328942</v>
      </c>
      <c r="C3" s="3"/>
      <c r="D3" s="3">
        <v>775.0</v>
      </c>
      <c r="E3">
        <f>round(D3*100/D44, 3)</f>
        <v>3.157</v>
      </c>
      <c r="F3">
        <f t="shared" si="1"/>
        <v>0.00378</v>
      </c>
      <c r="G3" s="3">
        <v>2.381</v>
      </c>
    </row>
    <row r="4">
      <c r="A4" s="2">
        <v>42797.0</v>
      </c>
      <c r="B4" s="3">
        <v>0.0297202797203</v>
      </c>
      <c r="C4" s="3"/>
      <c r="D4" s="3">
        <v>581.0</v>
      </c>
      <c r="E4">
        <f>round(D4*100/D44, 3)</f>
        <v>2.367</v>
      </c>
      <c r="F4">
        <f t="shared" si="1"/>
        <v>0.02955</v>
      </c>
      <c r="G4" s="3">
        <v>2.381</v>
      </c>
    </row>
    <row r="5">
      <c r="A5" s="2">
        <v>42800.0</v>
      </c>
      <c r="B5" s="3">
        <v>0.00710479573712</v>
      </c>
      <c r="C5" s="3"/>
      <c r="D5" s="3">
        <v>588.0</v>
      </c>
      <c r="E5">
        <f>round(D5*100/D44, 3)</f>
        <v>2.395</v>
      </c>
      <c r="F5">
        <f t="shared" si="1"/>
        <v>0.00715</v>
      </c>
      <c r="G5" s="3">
        <v>2.381</v>
      </c>
    </row>
    <row r="6">
      <c r="A6" s="2">
        <v>42801.0</v>
      </c>
      <c r="B6" s="3">
        <v>0.00268817204301</v>
      </c>
      <c r="C6" s="3"/>
      <c r="D6" s="3">
        <v>505.0</v>
      </c>
      <c r="E6">
        <f>round(D6*100/D44, 3)</f>
        <v>2.057</v>
      </c>
      <c r="F6">
        <f t="shared" si="1"/>
        <v>0.00232</v>
      </c>
      <c r="G6" s="3">
        <v>2.381</v>
      </c>
    </row>
    <row r="7">
      <c r="A7" s="2">
        <v>42802.0</v>
      </c>
      <c r="B7" s="3">
        <v>-0.0139720558882</v>
      </c>
      <c r="C7" s="3"/>
      <c r="D7" s="3">
        <v>513.0</v>
      </c>
      <c r="E7">
        <f>round(D7*100/D44, 3)</f>
        <v>2.09</v>
      </c>
      <c r="F7">
        <f t="shared" si="1"/>
        <v>-0.01226</v>
      </c>
      <c r="G7" s="3">
        <v>2.381</v>
      </c>
    </row>
    <row r="8">
      <c r="A8" s="2">
        <v>42803.0</v>
      </c>
      <c r="B8" s="3">
        <v>-0.045197740113</v>
      </c>
      <c r="C8" s="3"/>
      <c r="D8" s="3">
        <v>553.0</v>
      </c>
      <c r="E8">
        <f>round(D8*100/D44, 3)</f>
        <v>2.253</v>
      </c>
      <c r="F8">
        <f t="shared" si="1"/>
        <v>-0.04277</v>
      </c>
      <c r="G8" s="3">
        <v>2.381</v>
      </c>
    </row>
    <row r="9">
      <c r="A9" s="2">
        <v>42804.0</v>
      </c>
      <c r="B9" s="3">
        <v>0.012996941896</v>
      </c>
      <c r="C9" s="3"/>
      <c r="D9" s="3">
        <v>445.0</v>
      </c>
      <c r="E9">
        <f>round(D9*100/D44, 3)</f>
        <v>1.813</v>
      </c>
      <c r="F9">
        <f t="shared" si="1"/>
        <v>0.0099</v>
      </c>
      <c r="G9" s="3">
        <v>2.381</v>
      </c>
    </row>
    <row r="10">
      <c r="A10" s="2">
        <v>42807.0</v>
      </c>
      <c r="B10" s="3">
        <v>-0.0214067278287</v>
      </c>
      <c r="C10" s="3"/>
      <c r="D10" s="3">
        <v>337.0</v>
      </c>
      <c r="E10">
        <f>round(D10*100/D44, 3)</f>
        <v>1.373</v>
      </c>
      <c r="F10">
        <f t="shared" si="1"/>
        <v>-0.01234</v>
      </c>
      <c r="G10" s="3">
        <v>2.381</v>
      </c>
    </row>
    <row r="11">
      <c r="A11" s="2">
        <v>42808.0</v>
      </c>
      <c r="B11" s="3">
        <v>-0.00305810397554</v>
      </c>
      <c r="C11" s="3"/>
      <c r="D11" s="3">
        <v>340.0</v>
      </c>
      <c r="E11">
        <f>round(D11*100/D44, 3)</f>
        <v>1.385</v>
      </c>
      <c r="F11">
        <f t="shared" si="1"/>
        <v>-0.00178</v>
      </c>
      <c r="G11" s="3">
        <v>2.381</v>
      </c>
    </row>
    <row r="12">
      <c r="A12" s="2">
        <v>42809.0</v>
      </c>
      <c r="B12" s="3">
        <v>0.0210474791973</v>
      </c>
      <c r="C12" s="3"/>
      <c r="D12" s="3">
        <v>707.0</v>
      </c>
      <c r="E12">
        <f>round(D12*100/D44, 3)</f>
        <v>2.88</v>
      </c>
      <c r="F12">
        <f t="shared" si="1"/>
        <v>0.02546</v>
      </c>
      <c r="G12" s="3">
        <v>2.381</v>
      </c>
    </row>
    <row r="13">
      <c r="A13" s="2">
        <v>42810.0</v>
      </c>
      <c r="B13" s="3">
        <v>-0.00973236009732</v>
      </c>
      <c r="C13" s="3"/>
      <c r="D13" s="3">
        <v>436.0</v>
      </c>
      <c r="E13">
        <f>round(D13*100/D44, 3)</f>
        <v>1.776</v>
      </c>
      <c r="F13">
        <f t="shared" si="1"/>
        <v>-0.00726</v>
      </c>
      <c r="G13" s="3">
        <v>2.381</v>
      </c>
    </row>
    <row r="14">
      <c r="A14" s="2">
        <v>42811.0</v>
      </c>
      <c r="B14" s="3">
        <v>0.0154486036839</v>
      </c>
      <c r="C14" s="3"/>
      <c r="D14" s="3">
        <v>579.0</v>
      </c>
      <c r="E14">
        <f>round(D14*100/D44, 3)</f>
        <v>2.358</v>
      </c>
      <c r="F14">
        <f t="shared" si="1"/>
        <v>0.0153</v>
      </c>
      <c r="G14" s="3">
        <v>2.381</v>
      </c>
    </row>
    <row r="15">
      <c r="A15" s="2">
        <v>42814.0</v>
      </c>
      <c r="B15" s="3">
        <v>0.00713213213213</v>
      </c>
      <c r="C15" s="3"/>
      <c r="D15" s="3">
        <v>458.0</v>
      </c>
      <c r="E15">
        <f>round(D15*100/D44, 3)</f>
        <v>1.866</v>
      </c>
      <c r="F15">
        <f t="shared" si="1"/>
        <v>0.00559</v>
      </c>
      <c r="G15" s="3">
        <v>2.381</v>
      </c>
    </row>
    <row r="16">
      <c r="A16" s="2">
        <v>42815.0</v>
      </c>
      <c r="B16" s="3">
        <v>0.00944933202998</v>
      </c>
      <c r="C16" s="3"/>
      <c r="D16" s="3">
        <v>1046.0</v>
      </c>
      <c r="E16">
        <f>round(D16*100/D44, 3)</f>
        <v>4.261</v>
      </c>
      <c r="F16">
        <f t="shared" si="1"/>
        <v>0.01691</v>
      </c>
      <c r="G16" s="3">
        <v>2.381</v>
      </c>
    </row>
    <row r="17">
      <c r="A17" s="2">
        <v>42816.0</v>
      </c>
      <c r="B17" s="3">
        <v>-0.0223236935566</v>
      </c>
      <c r="C17" s="3"/>
      <c r="D17" s="3">
        <v>671.0</v>
      </c>
      <c r="E17">
        <f>round(D17*100/D44, 3)</f>
        <v>2.733</v>
      </c>
      <c r="F17">
        <f t="shared" si="1"/>
        <v>-0.02562</v>
      </c>
      <c r="G17" s="3">
        <v>2.381</v>
      </c>
    </row>
    <row r="18">
      <c r="A18" s="2">
        <v>42817.0</v>
      </c>
      <c r="B18" s="3">
        <v>-0.0266554433221</v>
      </c>
      <c r="C18" s="3"/>
      <c r="D18" s="3">
        <v>607.0</v>
      </c>
      <c r="E18">
        <f>round(D18*100/D44, 3)</f>
        <v>2.473</v>
      </c>
      <c r="F18">
        <f t="shared" si="1"/>
        <v>-0.02769</v>
      </c>
      <c r="G18" s="3">
        <v>2.381</v>
      </c>
    </row>
    <row r="19">
      <c r="A19" s="2">
        <v>42818.0</v>
      </c>
      <c r="B19" s="3">
        <v>-0.0720446473871</v>
      </c>
      <c r="C19" s="3"/>
      <c r="D19" s="3">
        <v>674.0</v>
      </c>
      <c r="E19">
        <f>round(D19*100/D44, 3)</f>
        <v>2.745</v>
      </c>
      <c r="F19">
        <f t="shared" si="1"/>
        <v>-0.08306</v>
      </c>
      <c r="G19" s="3">
        <v>2.381</v>
      </c>
    </row>
    <row r="20">
      <c r="A20" s="2">
        <v>42821.0</v>
      </c>
      <c r="B20" s="3">
        <v>-0.00734094616639</v>
      </c>
      <c r="C20" s="3"/>
      <c r="D20" s="3">
        <v>624.0</v>
      </c>
      <c r="E20">
        <f>round(D20*100/D44, 3)</f>
        <v>2.542</v>
      </c>
      <c r="F20">
        <f t="shared" si="1"/>
        <v>-0.00784</v>
      </c>
      <c r="G20" s="3">
        <v>2.381</v>
      </c>
    </row>
    <row r="21">
      <c r="A21" s="2">
        <v>42822.0</v>
      </c>
      <c r="B21" s="3">
        <v>0.0141268409979</v>
      </c>
      <c r="C21" s="3"/>
      <c r="D21" s="3">
        <v>1140.0</v>
      </c>
      <c r="E21">
        <f>round(D21*100/D44, 3)</f>
        <v>4.644</v>
      </c>
      <c r="F21">
        <f t="shared" si="1"/>
        <v>0.02755</v>
      </c>
      <c r="G21" s="3">
        <v>2.381</v>
      </c>
    </row>
    <row r="22">
      <c r="A22" s="2">
        <v>42823.0</v>
      </c>
      <c r="B22" s="3">
        <v>0.0403225806452</v>
      </c>
      <c r="C22" s="3"/>
      <c r="D22" s="3">
        <v>760.0</v>
      </c>
      <c r="E22">
        <f>round(D22*100/D44, 3)</f>
        <v>3.096</v>
      </c>
      <c r="F22">
        <f t="shared" si="1"/>
        <v>0.05243</v>
      </c>
      <c r="G22" s="3">
        <v>2.381</v>
      </c>
    </row>
    <row r="23">
      <c r="A23" s="2">
        <v>42824.0</v>
      </c>
      <c r="B23" s="3">
        <v>0.00805987334485</v>
      </c>
      <c r="C23" s="3"/>
      <c r="D23" s="3">
        <v>590.0</v>
      </c>
      <c r="E23">
        <f>round(D23*100/D44, 3)</f>
        <v>2.403</v>
      </c>
      <c r="F23">
        <f t="shared" si="1"/>
        <v>0.00813</v>
      </c>
      <c r="G23" s="3">
        <v>2.381</v>
      </c>
    </row>
    <row r="24">
      <c r="A24" s="2">
        <v>42825.0</v>
      </c>
      <c r="B24" s="3">
        <v>-0.0114114114114</v>
      </c>
      <c r="C24" s="3"/>
      <c r="D24" s="3">
        <v>567.0</v>
      </c>
      <c r="E24">
        <f>round(D24*100/D44, 3)</f>
        <v>2.31</v>
      </c>
      <c r="F24">
        <f t="shared" si="1"/>
        <v>-0.01107</v>
      </c>
      <c r="G24" s="3">
        <v>2.381</v>
      </c>
    </row>
    <row r="25">
      <c r="A25" s="2">
        <v>42828.0</v>
      </c>
      <c r="B25" s="3">
        <v>0.00572246065808</v>
      </c>
      <c r="C25" s="3"/>
      <c r="D25" s="3">
        <v>485.0</v>
      </c>
      <c r="E25">
        <f>round(D25*100/D44, 3)</f>
        <v>1.976</v>
      </c>
      <c r="F25">
        <f t="shared" si="1"/>
        <v>0.00475</v>
      </c>
      <c r="G25" s="3">
        <v>2.381</v>
      </c>
    </row>
    <row r="26">
      <c r="A26" s="2">
        <v>42829.0</v>
      </c>
      <c r="B26" s="3">
        <v>-0.0081799591002</v>
      </c>
      <c r="C26" s="3"/>
      <c r="D26" s="3">
        <v>661.0</v>
      </c>
      <c r="E26">
        <f>round(D26*100/D44, 3)</f>
        <v>2.692</v>
      </c>
      <c r="F26">
        <f t="shared" si="1"/>
        <v>-0.00925</v>
      </c>
      <c r="G26" s="3">
        <v>2.381</v>
      </c>
    </row>
    <row r="27">
      <c r="A27" s="2">
        <v>42830.0</v>
      </c>
      <c r="B27" s="3">
        <v>-0.0342639593909</v>
      </c>
      <c r="C27" s="3"/>
      <c r="D27" s="3">
        <v>805.0</v>
      </c>
      <c r="E27">
        <f>round(D27*100/D44, 3)</f>
        <v>3.279</v>
      </c>
      <c r="F27">
        <f t="shared" si="1"/>
        <v>-0.04719</v>
      </c>
      <c r="G27" s="3">
        <v>2.381</v>
      </c>
    </row>
    <row r="28">
      <c r="A28" s="2">
        <v>42831.0</v>
      </c>
      <c r="B28" s="3">
        <v>-0.0851788756388</v>
      </c>
      <c r="C28" s="3"/>
      <c r="D28" s="3">
        <v>601.0</v>
      </c>
      <c r="E28">
        <f>round(D28*100/D44, 3)</f>
        <v>2.448</v>
      </c>
      <c r="F28">
        <f t="shared" si="1"/>
        <v>-0.08758</v>
      </c>
      <c r="G28" s="3">
        <v>2.381</v>
      </c>
    </row>
    <row r="29">
      <c r="A29" s="2">
        <v>42832.0</v>
      </c>
      <c r="B29" s="3">
        <v>-0.0606060606061</v>
      </c>
      <c r="C29" s="3"/>
      <c r="D29" s="3">
        <v>484.0</v>
      </c>
      <c r="E29">
        <f>round(D29*100/D44, 3)</f>
        <v>1.971</v>
      </c>
      <c r="F29">
        <f t="shared" si="1"/>
        <v>-0.05017</v>
      </c>
      <c r="G29" s="3">
        <v>2.381</v>
      </c>
    </row>
    <row r="30">
      <c r="A30" s="2">
        <v>42835.0</v>
      </c>
      <c r="B30" s="3">
        <v>-0.0588235294118</v>
      </c>
      <c r="C30" s="3"/>
      <c r="D30" s="3">
        <v>433.0</v>
      </c>
      <c r="E30">
        <f>round(D30*100/D44, 3)</f>
        <v>1.764</v>
      </c>
      <c r="F30">
        <f t="shared" si="1"/>
        <v>-0.04358</v>
      </c>
      <c r="G30" s="3">
        <v>2.381</v>
      </c>
    </row>
    <row r="31">
      <c r="A31" s="2">
        <v>42836.0</v>
      </c>
      <c r="B31" s="3">
        <v>-0.0642857142857</v>
      </c>
      <c r="C31" s="3"/>
      <c r="D31" s="3">
        <v>781.0</v>
      </c>
      <c r="E31">
        <f>round(D31*100/D44, 3)</f>
        <v>3.181</v>
      </c>
      <c r="F31">
        <f t="shared" si="1"/>
        <v>-0.08589</v>
      </c>
      <c r="G31" s="3">
        <v>2.381</v>
      </c>
    </row>
    <row r="32">
      <c r="A32" s="2">
        <v>42837.0</v>
      </c>
      <c r="B32" s="3">
        <v>-0.0620567375887</v>
      </c>
      <c r="C32" s="3"/>
      <c r="D32" s="3">
        <v>477.0</v>
      </c>
      <c r="E32">
        <f>round(D32*100/D44, 3)</f>
        <v>1.943</v>
      </c>
      <c r="F32">
        <f t="shared" si="1"/>
        <v>-0.05064</v>
      </c>
      <c r="G32" s="3">
        <v>2.381</v>
      </c>
    </row>
    <row r="33">
      <c r="A33" s="2">
        <v>42838.0</v>
      </c>
      <c r="B33" s="3">
        <v>-0.0264993026499</v>
      </c>
      <c r="C33" s="3"/>
      <c r="D33" s="3">
        <v>484.0</v>
      </c>
      <c r="E33">
        <f>round(D33*100/D44, 3)</f>
        <v>1.971</v>
      </c>
      <c r="F33">
        <f t="shared" si="1"/>
        <v>-0.02194</v>
      </c>
      <c r="G33" s="3">
        <v>2.381</v>
      </c>
    </row>
    <row r="34">
      <c r="A34" s="2">
        <v>42842.0</v>
      </c>
      <c r="B34" s="3">
        <v>-0.0217086834734</v>
      </c>
      <c r="C34" s="3"/>
      <c r="D34" s="3">
        <v>481.0</v>
      </c>
      <c r="E34">
        <f>round(D34*100/D44, 3)</f>
        <v>1.959</v>
      </c>
      <c r="F34">
        <f t="shared" si="1"/>
        <v>-0.01786</v>
      </c>
      <c r="G34" s="3">
        <v>2.381</v>
      </c>
    </row>
    <row r="35">
      <c r="A35" s="2">
        <v>42843.0</v>
      </c>
      <c r="B35" s="3">
        <v>0.0135566188198</v>
      </c>
      <c r="C35" s="3"/>
      <c r="D35" s="3">
        <v>435.0</v>
      </c>
      <c r="E35">
        <f>round(D35*100/D44, 3)</f>
        <v>1.772</v>
      </c>
      <c r="F35">
        <f t="shared" si="1"/>
        <v>0.01009</v>
      </c>
      <c r="G35" s="3">
        <v>2.381</v>
      </c>
    </row>
    <row r="36">
      <c r="A36" s="2">
        <v>42844.0</v>
      </c>
      <c r="B36" s="3">
        <v>-0.0381136950904</v>
      </c>
      <c r="C36" s="3"/>
      <c r="D36" s="3">
        <v>526.0</v>
      </c>
      <c r="E36">
        <f>round(D36*100/D44, 3)</f>
        <v>2.143</v>
      </c>
      <c r="F36">
        <f t="shared" si="1"/>
        <v>-0.0343</v>
      </c>
      <c r="G36" s="3">
        <v>2.381</v>
      </c>
    </row>
    <row r="37">
      <c r="A37" s="2">
        <v>42845.0</v>
      </c>
      <c r="B37" s="3">
        <v>-0.0327956989247</v>
      </c>
      <c r="C37" s="3"/>
      <c r="D37" s="3">
        <v>627.0</v>
      </c>
      <c r="E37">
        <f>round(D37*100/D44, 3)</f>
        <v>2.554</v>
      </c>
      <c r="F37">
        <f t="shared" si="1"/>
        <v>-0.03518</v>
      </c>
      <c r="G37" s="3">
        <v>2.381</v>
      </c>
    </row>
    <row r="38">
      <c r="A38" s="2">
        <v>42846.0</v>
      </c>
      <c r="B38" s="3">
        <v>-0.0205479452055</v>
      </c>
      <c r="C38" s="3"/>
      <c r="D38" s="3">
        <v>589.0</v>
      </c>
      <c r="E38">
        <f>round(D38*100/D44, 3)</f>
        <v>2.399</v>
      </c>
      <c r="F38">
        <f t="shared" si="1"/>
        <v>-0.0207</v>
      </c>
      <c r="G38" s="3">
        <v>2.381</v>
      </c>
    </row>
    <row r="39">
      <c r="A39" s="2">
        <v>42849.0</v>
      </c>
      <c r="B39" s="3">
        <v>-0.0428015564202</v>
      </c>
      <c r="C39" s="3"/>
      <c r="D39" s="3">
        <v>525.0</v>
      </c>
      <c r="E39">
        <f>round(D39*100/D44, 3)</f>
        <v>2.138</v>
      </c>
      <c r="F39">
        <f t="shared" si="1"/>
        <v>-0.03843</v>
      </c>
      <c r="G39" s="3">
        <v>2.381</v>
      </c>
    </row>
    <row r="40">
      <c r="A40" s="2">
        <v>42850.0</v>
      </c>
      <c r="B40" s="3">
        <v>-0.00965360590574</v>
      </c>
      <c r="C40" s="3"/>
      <c r="D40" s="3">
        <v>596.0</v>
      </c>
      <c r="E40">
        <f>round(D40*100/D44, 3)</f>
        <v>2.428</v>
      </c>
      <c r="F40">
        <f t="shared" si="1"/>
        <v>-0.00984</v>
      </c>
      <c r="G40" s="3">
        <v>2.381</v>
      </c>
    </row>
    <row r="41">
      <c r="A41" s="2">
        <v>42851.0</v>
      </c>
      <c r="B41" s="3">
        <v>-0.0172910662824</v>
      </c>
      <c r="C41" s="3"/>
      <c r="D41" s="3">
        <v>706.0</v>
      </c>
      <c r="E41">
        <f>round(D41*100/D44, 3)</f>
        <v>2.876</v>
      </c>
      <c r="F41">
        <f t="shared" si="1"/>
        <v>-0.02089</v>
      </c>
      <c r="G41" s="3">
        <v>2.381</v>
      </c>
    </row>
    <row r="42">
      <c r="A42" s="2">
        <v>42852.0</v>
      </c>
      <c r="B42" s="3">
        <v>-0.0095818815331</v>
      </c>
      <c r="C42" s="3"/>
      <c r="D42" s="3">
        <v>586.0</v>
      </c>
      <c r="E42">
        <f>round(D42*100/D44, 3)</f>
        <v>2.387</v>
      </c>
      <c r="F42">
        <f t="shared" si="1"/>
        <v>-0.00961</v>
      </c>
      <c r="G42" s="3">
        <v>2.381</v>
      </c>
    </row>
    <row r="43">
      <c r="A43" s="2">
        <v>42853.0</v>
      </c>
      <c r="B43" s="3">
        <v>-0.0736224028907</v>
      </c>
      <c r="C43" s="3"/>
      <c r="D43" s="3">
        <v>749.0</v>
      </c>
      <c r="E43">
        <f>round(D43*100/D44, 3)</f>
        <v>3.051</v>
      </c>
      <c r="F43">
        <f t="shared" si="1"/>
        <v>-0.09434</v>
      </c>
      <c r="G43" s="3">
        <v>2.381</v>
      </c>
    </row>
    <row r="44">
      <c r="D44">
        <f t="shared" ref="D44:E44" si="2">sum(D2:D43)</f>
        <v>24550</v>
      </c>
      <c r="E44">
        <f t="shared" si="2"/>
        <v>100.003</v>
      </c>
      <c r="G44">
        <f>sum(G2:G43)</f>
        <v>100.002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5">
      <c r="L5" s="1" t="s">
        <v>14</v>
      </c>
      <c r="M5" s="1" t="s">
        <v>15</v>
      </c>
      <c r="N5" s="4" t="s">
        <v>16</v>
      </c>
      <c r="O5" s="5">
        <f>CORREL(DailySummary.AAPL!F2:F43,DailySummary.AAPL!J2:J43)</f>
        <v>0.4000929079</v>
      </c>
    </row>
    <row r="6">
      <c r="N6" s="3" t="s">
        <v>17</v>
      </c>
      <c r="O6" s="6">
        <f>CORREL(DailySummary.AAPL!G2:G43,DailySummary.AAPL!J2:J43)</f>
        <v>0.2896799394</v>
      </c>
    </row>
    <row r="7">
      <c r="N7" s="3" t="s">
        <v>18</v>
      </c>
      <c r="O7" s="6">
        <f>CORREL(DailySummary.AAPL!H2:H43,DailySummary.AAPL!J2:J43)</f>
        <v>0.009756512199</v>
      </c>
    </row>
    <row r="8">
      <c r="M8" s="1" t="s">
        <v>19</v>
      </c>
      <c r="N8" s="3" t="s">
        <v>17</v>
      </c>
      <c r="O8" s="6">
        <f>CORREL(DailySummary.AAPL!G2:G43,DailySummary.AAPL!H2:H43)</f>
        <v>-0.2078564854</v>
      </c>
    </row>
    <row r="9">
      <c r="N9" s="3" t="s">
        <v>16</v>
      </c>
      <c r="O9" s="6">
        <f>CORREL(DailySummary.AAPL!F2:F43,DailySummary.AAPL!H2:H43)</f>
        <v>0.2298114767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9</v>
      </c>
      <c r="B1" s="1" t="s">
        <v>0</v>
      </c>
    </row>
    <row r="2">
      <c r="A2" s="3">
        <v>23.0</v>
      </c>
      <c r="B2" s="2">
        <v>42795.0</v>
      </c>
    </row>
    <row r="3">
      <c r="A3" s="3">
        <v>775.0</v>
      </c>
      <c r="B3" s="2">
        <v>42796.0</v>
      </c>
    </row>
    <row r="4">
      <c r="A4" s="3">
        <v>581.0</v>
      </c>
      <c r="B4" s="2">
        <v>42797.0</v>
      </c>
    </row>
    <row r="5">
      <c r="A5" s="3">
        <v>151.0</v>
      </c>
      <c r="B5" s="2">
        <v>42798.0</v>
      </c>
    </row>
    <row r="6">
      <c r="A6" s="3">
        <v>126.0</v>
      </c>
      <c r="B6" s="2">
        <v>42799.0</v>
      </c>
    </row>
    <row r="7">
      <c r="A7" s="3">
        <v>588.0</v>
      </c>
      <c r="B7" s="2">
        <v>42800.0</v>
      </c>
    </row>
    <row r="8">
      <c r="A8" s="3">
        <v>505.0</v>
      </c>
      <c r="B8" s="2">
        <v>42801.0</v>
      </c>
    </row>
    <row r="9">
      <c r="A9" s="3">
        <v>513.0</v>
      </c>
      <c r="B9" s="2">
        <v>42802.0</v>
      </c>
    </row>
    <row r="10">
      <c r="A10" s="3">
        <v>553.0</v>
      </c>
      <c r="B10" s="2">
        <v>42803.0</v>
      </c>
    </row>
    <row r="11">
      <c r="A11" s="3">
        <v>445.0</v>
      </c>
      <c r="B11" s="2">
        <v>42804.0</v>
      </c>
    </row>
    <row r="12">
      <c r="A12" s="3">
        <v>76.0</v>
      </c>
      <c r="B12" s="2">
        <v>42805.0</v>
      </c>
    </row>
    <row r="13">
      <c r="A13" s="3">
        <v>83.0</v>
      </c>
      <c r="B13" s="2">
        <v>42806.0</v>
      </c>
    </row>
    <row r="14">
      <c r="A14" s="3">
        <v>337.0</v>
      </c>
      <c r="B14" s="2">
        <v>42807.0</v>
      </c>
    </row>
    <row r="15">
      <c r="A15" s="3">
        <v>340.0</v>
      </c>
      <c r="B15" s="2">
        <v>42808.0</v>
      </c>
    </row>
    <row r="16">
      <c r="A16" s="3">
        <v>707.0</v>
      </c>
      <c r="B16" s="2">
        <v>42809.0</v>
      </c>
    </row>
    <row r="17">
      <c r="A17" s="3">
        <v>436.0</v>
      </c>
      <c r="B17" s="2">
        <v>42810.0</v>
      </c>
    </row>
    <row r="18">
      <c r="A18" s="3">
        <v>579.0</v>
      </c>
      <c r="B18" s="2">
        <v>42811.0</v>
      </c>
    </row>
    <row r="19">
      <c r="A19" s="3">
        <v>126.0</v>
      </c>
      <c r="B19" s="2">
        <v>42812.0</v>
      </c>
    </row>
    <row r="20">
      <c r="A20" s="3">
        <v>91.0</v>
      </c>
      <c r="B20" s="2">
        <v>42813.0</v>
      </c>
    </row>
    <row r="21">
      <c r="A21" s="3">
        <v>458.0</v>
      </c>
      <c r="B21" s="2">
        <v>42814.0</v>
      </c>
    </row>
    <row r="22">
      <c r="A22" s="3">
        <v>1046.0</v>
      </c>
      <c r="B22" s="2">
        <v>42815.0</v>
      </c>
    </row>
    <row r="23">
      <c r="A23" s="3">
        <v>671.0</v>
      </c>
      <c r="B23" s="2">
        <v>42816.0</v>
      </c>
    </row>
    <row r="24">
      <c r="A24" s="3">
        <v>607.0</v>
      </c>
      <c r="B24" s="2">
        <v>42817.0</v>
      </c>
    </row>
    <row r="25">
      <c r="A25" s="3">
        <v>674.0</v>
      </c>
      <c r="B25" s="2">
        <v>42818.0</v>
      </c>
    </row>
    <row r="26">
      <c r="A26" s="3">
        <v>144.0</v>
      </c>
      <c r="B26" s="2">
        <v>42819.0</v>
      </c>
    </row>
    <row r="27">
      <c r="A27" s="3">
        <v>147.0</v>
      </c>
      <c r="B27" s="2">
        <v>42820.0</v>
      </c>
    </row>
    <row r="28">
      <c r="A28" s="3">
        <v>624.0</v>
      </c>
      <c r="B28" s="2">
        <v>42821.0</v>
      </c>
    </row>
    <row r="29">
      <c r="A29" s="3">
        <v>1140.0</v>
      </c>
      <c r="B29" s="2">
        <v>42822.0</v>
      </c>
    </row>
    <row r="30">
      <c r="A30" s="3">
        <v>760.0</v>
      </c>
      <c r="B30" s="2">
        <v>42823.0</v>
      </c>
    </row>
    <row r="31">
      <c r="A31" s="3">
        <v>590.0</v>
      </c>
      <c r="B31" s="2">
        <v>42824.0</v>
      </c>
    </row>
    <row r="32">
      <c r="A32" s="3">
        <v>567.0</v>
      </c>
      <c r="B32" s="2">
        <v>42825.0</v>
      </c>
    </row>
    <row r="33">
      <c r="A33" s="3">
        <v>111.0</v>
      </c>
      <c r="B33" s="2">
        <v>42826.0</v>
      </c>
    </row>
    <row r="34">
      <c r="A34" s="3">
        <v>103.0</v>
      </c>
      <c r="B34" s="2">
        <v>42827.0</v>
      </c>
    </row>
    <row r="35">
      <c r="A35" s="3">
        <v>485.0</v>
      </c>
      <c r="B35" s="2">
        <v>42828.0</v>
      </c>
    </row>
    <row r="36">
      <c r="A36" s="3">
        <v>661.0</v>
      </c>
      <c r="B36" s="2">
        <v>42829.0</v>
      </c>
    </row>
    <row r="37">
      <c r="A37" s="3">
        <v>805.0</v>
      </c>
      <c r="B37" s="2">
        <v>42830.0</v>
      </c>
    </row>
    <row r="38">
      <c r="A38" s="3">
        <v>601.0</v>
      </c>
      <c r="B38" s="2">
        <v>42831.0</v>
      </c>
    </row>
    <row r="39">
      <c r="A39" s="3">
        <v>484.0</v>
      </c>
      <c r="B39" s="2">
        <v>42832.0</v>
      </c>
    </row>
    <row r="40">
      <c r="A40" s="3">
        <v>124.0</v>
      </c>
      <c r="B40" s="2">
        <v>42833.0</v>
      </c>
    </row>
    <row r="41">
      <c r="A41" s="3">
        <v>109.0</v>
      </c>
      <c r="B41" s="2">
        <v>42834.0</v>
      </c>
    </row>
    <row r="42">
      <c r="A42" s="3">
        <v>433.0</v>
      </c>
      <c r="B42" s="2">
        <v>42835.0</v>
      </c>
    </row>
    <row r="43">
      <c r="A43" s="3">
        <v>781.0</v>
      </c>
      <c r="B43" s="2">
        <v>42836.0</v>
      </c>
    </row>
    <row r="44">
      <c r="A44" s="3">
        <v>477.0</v>
      </c>
      <c r="B44" s="2">
        <v>42837.0</v>
      </c>
    </row>
    <row r="45">
      <c r="A45" s="3">
        <v>484.0</v>
      </c>
      <c r="B45" s="2">
        <v>42838.0</v>
      </c>
    </row>
    <row r="46">
      <c r="A46" s="3">
        <v>199.0</v>
      </c>
      <c r="B46" s="2">
        <v>42839.0</v>
      </c>
    </row>
    <row r="47">
      <c r="A47" s="3">
        <v>105.0</v>
      </c>
      <c r="B47" s="2">
        <v>42840.0</v>
      </c>
    </row>
    <row r="48">
      <c r="A48" s="3">
        <v>98.0</v>
      </c>
      <c r="B48" s="2">
        <v>42841.0</v>
      </c>
    </row>
    <row r="49">
      <c r="A49" s="3">
        <v>481.0</v>
      </c>
      <c r="B49" s="2">
        <v>42842.0</v>
      </c>
    </row>
    <row r="50">
      <c r="A50" s="3">
        <v>435.0</v>
      </c>
      <c r="B50" s="2">
        <v>42843.0</v>
      </c>
    </row>
    <row r="51">
      <c r="A51" s="3">
        <v>526.0</v>
      </c>
      <c r="B51" s="2">
        <v>42844.0</v>
      </c>
    </row>
    <row r="52">
      <c r="A52" s="3">
        <v>627.0</v>
      </c>
      <c r="B52" s="2">
        <v>42845.0</v>
      </c>
    </row>
    <row r="53">
      <c r="A53" s="3">
        <v>589.0</v>
      </c>
      <c r="B53" s="2">
        <v>42846.0</v>
      </c>
    </row>
    <row r="54">
      <c r="A54" s="3">
        <v>113.0</v>
      </c>
      <c r="B54" s="2">
        <v>42847.0</v>
      </c>
    </row>
    <row r="55">
      <c r="A55" s="3">
        <v>141.0</v>
      </c>
      <c r="B55" s="2">
        <v>42848.0</v>
      </c>
    </row>
    <row r="56">
      <c r="A56" s="3">
        <v>525.0</v>
      </c>
      <c r="B56" s="2">
        <v>42849.0</v>
      </c>
    </row>
    <row r="57">
      <c r="A57" s="3">
        <v>596.0</v>
      </c>
      <c r="B57" s="2">
        <v>42850.0</v>
      </c>
    </row>
    <row r="58">
      <c r="A58" s="3">
        <v>706.0</v>
      </c>
      <c r="B58" s="2">
        <v>42851.0</v>
      </c>
    </row>
    <row r="59">
      <c r="A59" s="3">
        <v>586.0</v>
      </c>
      <c r="B59" s="2">
        <v>42852.0</v>
      </c>
    </row>
    <row r="60">
      <c r="A60" s="3">
        <v>749.0</v>
      </c>
      <c r="B60" s="2">
        <v>42853.0</v>
      </c>
    </row>
    <row r="61">
      <c r="A61" s="3">
        <v>118.0</v>
      </c>
      <c r="B61" s="2">
        <v>42854.0</v>
      </c>
    </row>
    <row r="62">
      <c r="A62" s="3">
        <v>104.0</v>
      </c>
      <c r="B62" s="2">
        <v>42855.0</v>
      </c>
    </row>
  </sheetData>
  <drawing r:id="rId1"/>
</worksheet>
</file>