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RSS\CRSS.Models\crss.dev\dmi\InitialConditions\"/>
    </mc:Choice>
  </mc:AlternateContent>
  <bookViews>
    <workbookView xWindow="0" yWindow="0" windowWidth="25200" windowHeight="11990"/>
  </bookViews>
  <sheets>
    <sheet name="Bypass" sheetId="6" r:id="rId1"/>
    <sheet name="Overdelivery" sheetId="1" r:id="rId2"/>
    <sheet name="Sheet1" sheetId="10" r:id="rId3"/>
    <sheet name="Sheet2" sheetId="11" r:id="rId4"/>
  </sheets>
  <calcPr calcId="152511"/>
</workbook>
</file>

<file path=xl/calcChain.xml><?xml version="1.0" encoding="utf-8"?>
<calcChain xmlns="http://schemas.openxmlformats.org/spreadsheetml/2006/main">
  <c r="H4" i="6" l="1"/>
  <c r="E4" i="6"/>
  <c r="F56" i="1" l="1"/>
  <c r="E56" i="1"/>
  <c r="F55" i="1" l="1"/>
  <c r="F54" i="1"/>
  <c r="E55" i="1" l="1"/>
  <c r="E5" i="6"/>
  <c r="H4" i="1" l="1"/>
  <c r="E54" i="1" l="1"/>
  <c r="B14" i="11" l="1"/>
  <c r="B26" i="11" s="1"/>
  <c r="B38" i="11" s="1"/>
  <c r="B50" i="11" s="1"/>
  <c r="B62" i="11" s="1"/>
  <c r="B74" i="11" s="1"/>
  <c r="B86" i="11" s="1"/>
  <c r="B98" i="11" s="1"/>
  <c r="B110" i="11" s="1"/>
  <c r="B122" i="11" s="1"/>
  <c r="B134" i="11" s="1"/>
  <c r="B146" i="11" s="1"/>
  <c r="B158" i="11" s="1"/>
  <c r="B170" i="11" s="1"/>
  <c r="B182" i="11" s="1"/>
  <c r="B194" i="11" s="1"/>
  <c r="B206" i="11" s="1"/>
  <c r="B218" i="11" s="1"/>
  <c r="B230" i="11" s="1"/>
  <c r="B242" i="11" s="1"/>
  <c r="B254" i="11" s="1"/>
  <c r="B266" i="11" s="1"/>
  <c r="B278" i="11" s="1"/>
  <c r="B290" i="11" s="1"/>
  <c r="B302" i="11" s="1"/>
  <c r="B314" i="11" s="1"/>
  <c r="B326" i="11" s="1"/>
  <c r="B338" i="11" s="1"/>
  <c r="B350" i="11" s="1"/>
  <c r="B362" i="11" s="1"/>
  <c r="B374" i="11" s="1"/>
  <c r="B386" i="11" s="1"/>
  <c r="B398" i="11" s="1"/>
  <c r="B410" i="11" s="1"/>
  <c r="B422" i="11" s="1"/>
  <c r="B434" i="11" s="1"/>
  <c r="B446" i="11" s="1"/>
  <c r="B458" i="11" s="1"/>
  <c r="B470" i="11" s="1"/>
  <c r="B482" i="11" s="1"/>
  <c r="B494" i="11" s="1"/>
  <c r="B506" i="11" s="1"/>
  <c r="B15" i="11"/>
  <c r="B27" i="11" s="1"/>
  <c r="B39" i="11" s="1"/>
  <c r="B51" i="11" s="1"/>
  <c r="B63" i="11" s="1"/>
  <c r="B75" i="11" s="1"/>
  <c r="B87" i="11" s="1"/>
  <c r="B99" i="11" s="1"/>
  <c r="B111" i="11" s="1"/>
  <c r="B123" i="11" s="1"/>
  <c r="B135" i="11" s="1"/>
  <c r="B147" i="11" s="1"/>
  <c r="B159" i="11" s="1"/>
  <c r="B171" i="11" s="1"/>
  <c r="B183" i="11" s="1"/>
  <c r="B195" i="11" s="1"/>
  <c r="B207" i="11" s="1"/>
  <c r="B219" i="11" s="1"/>
  <c r="B231" i="11" s="1"/>
  <c r="B243" i="11" s="1"/>
  <c r="B255" i="11" s="1"/>
  <c r="B267" i="11" s="1"/>
  <c r="B279" i="11" s="1"/>
  <c r="B291" i="11" s="1"/>
  <c r="B303" i="11" s="1"/>
  <c r="B315" i="11" s="1"/>
  <c r="B327" i="11" s="1"/>
  <c r="B339" i="11" s="1"/>
  <c r="B351" i="11" s="1"/>
  <c r="B363" i="11" s="1"/>
  <c r="B375" i="11" s="1"/>
  <c r="B387" i="11" s="1"/>
  <c r="B399" i="11" s="1"/>
  <c r="B411" i="11" s="1"/>
  <c r="B423" i="11" s="1"/>
  <c r="B435" i="11" s="1"/>
  <c r="B447" i="11" s="1"/>
  <c r="B459" i="11" s="1"/>
  <c r="B471" i="11" s="1"/>
  <c r="B483" i="11" s="1"/>
  <c r="B495" i="11" s="1"/>
  <c r="B507" i="11" s="1"/>
  <c r="B16" i="11"/>
  <c r="B17" i="11"/>
  <c r="B29" i="11" s="1"/>
  <c r="B41" i="11" s="1"/>
  <c r="B53" i="11" s="1"/>
  <c r="B65" i="11" s="1"/>
  <c r="B77" i="11" s="1"/>
  <c r="B89" i="11" s="1"/>
  <c r="B101" i="11" s="1"/>
  <c r="B113" i="11" s="1"/>
  <c r="B125" i="11" s="1"/>
  <c r="B137" i="11" s="1"/>
  <c r="B149" i="11" s="1"/>
  <c r="B161" i="11" s="1"/>
  <c r="B173" i="11" s="1"/>
  <c r="B185" i="11" s="1"/>
  <c r="B197" i="11" s="1"/>
  <c r="B209" i="11" s="1"/>
  <c r="B221" i="11" s="1"/>
  <c r="B233" i="11" s="1"/>
  <c r="B245" i="11" s="1"/>
  <c r="B257" i="11" s="1"/>
  <c r="B269" i="11" s="1"/>
  <c r="B281" i="11" s="1"/>
  <c r="B293" i="11" s="1"/>
  <c r="B305" i="11" s="1"/>
  <c r="B317" i="11" s="1"/>
  <c r="B329" i="11" s="1"/>
  <c r="B341" i="11" s="1"/>
  <c r="B353" i="11" s="1"/>
  <c r="B365" i="11" s="1"/>
  <c r="B377" i="11" s="1"/>
  <c r="B389" i="11" s="1"/>
  <c r="B401" i="11" s="1"/>
  <c r="B413" i="11" s="1"/>
  <c r="B425" i="11" s="1"/>
  <c r="B437" i="11" s="1"/>
  <c r="B449" i="11" s="1"/>
  <c r="B461" i="11" s="1"/>
  <c r="B473" i="11" s="1"/>
  <c r="B485" i="11" s="1"/>
  <c r="B497" i="11" s="1"/>
  <c r="B509" i="11" s="1"/>
  <c r="B18" i="11"/>
  <c r="B30" i="11" s="1"/>
  <c r="B42" i="11" s="1"/>
  <c r="B54" i="11" s="1"/>
  <c r="B66" i="11" s="1"/>
  <c r="B78" i="11" s="1"/>
  <c r="B90" i="11" s="1"/>
  <c r="B102" i="11" s="1"/>
  <c r="B114" i="11" s="1"/>
  <c r="B126" i="11" s="1"/>
  <c r="B138" i="11" s="1"/>
  <c r="B150" i="11" s="1"/>
  <c r="B162" i="11" s="1"/>
  <c r="B174" i="11" s="1"/>
  <c r="B186" i="11" s="1"/>
  <c r="B198" i="11" s="1"/>
  <c r="B210" i="11" s="1"/>
  <c r="B222" i="11" s="1"/>
  <c r="B234" i="11" s="1"/>
  <c r="B246" i="11" s="1"/>
  <c r="B258" i="11" s="1"/>
  <c r="B270" i="11" s="1"/>
  <c r="B282" i="11" s="1"/>
  <c r="B294" i="11" s="1"/>
  <c r="B306" i="11" s="1"/>
  <c r="B318" i="11" s="1"/>
  <c r="B330" i="11" s="1"/>
  <c r="B342" i="11" s="1"/>
  <c r="B354" i="11" s="1"/>
  <c r="B366" i="11" s="1"/>
  <c r="B378" i="11" s="1"/>
  <c r="B390" i="11" s="1"/>
  <c r="B402" i="11" s="1"/>
  <c r="B414" i="11" s="1"/>
  <c r="B426" i="11" s="1"/>
  <c r="B438" i="11" s="1"/>
  <c r="B450" i="11" s="1"/>
  <c r="B462" i="11" s="1"/>
  <c r="B474" i="11" s="1"/>
  <c r="B486" i="11" s="1"/>
  <c r="B498" i="11" s="1"/>
  <c r="B510" i="11" s="1"/>
  <c r="B19" i="11"/>
  <c r="B20" i="11"/>
  <c r="B21" i="11"/>
  <c r="B33" i="11" s="1"/>
  <c r="B22" i="11"/>
  <c r="B34" i="11" s="1"/>
  <c r="B23" i="11"/>
  <c r="B24" i="11"/>
  <c r="B28" i="11"/>
  <c r="B40" i="11" s="1"/>
  <c r="B52" i="11" s="1"/>
  <c r="B64" i="11" s="1"/>
  <c r="B76" i="11" s="1"/>
  <c r="B88" i="11" s="1"/>
  <c r="B100" i="11" s="1"/>
  <c r="B112" i="11" s="1"/>
  <c r="B124" i="11" s="1"/>
  <c r="B136" i="11" s="1"/>
  <c r="B148" i="11" s="1"/>
  <c r="B160" i="11" s="1"/>
  <c r="B172" i="11" s="1"/>
  <c r="B184" i="11" s="1"/>
  <c r="B196" i="11" s="1"/>
  <c r="B208" i="11" s="1"/>
  <c r="B220" i="11" s="1"/>
  <c r="B232" i="11" s="1"/>
  <c r="B244" i="11" s="1"/>
  <c r="B256" i="11" s="1"/>
  <c r="B268" i="11" s="1"/>
  <c r="B280" i="11" s="1"/>
  <c r="B292" i="11" s="1"/>
  <c r="B304" i="11" s="1"/>
  <c r="B316" i="11" s="1"/>
  <c r="B328" i="11" s="1"/>
  <c r="B340" i="11" s="1"/>
  <c r="B352" i="11" s="1"/>
  <c r="B364" i="11" s="1"/>
  <c r="B376" i="11" s="1"/>
  <c r="B388" i="11" s="1"/>
  <c r="B400" i="11" s="1"/>
  <c r="B412" i="11" s="1"/>
  <c r="B424" i="11" s="1"/>
  <c r="B436" i="11" s="1"/>
  <c r="B448" i="11" s="1"/>
  <c r="B460" i="11" s="1"/>
  <c r="B472" i="11" s="1"/>
  <c r="B484" i="11" s="1"/>
  <c r="B496" i="11" s="1"/>
  <c r="B508" i="11" s="1"/>
  <c r="B31" i="11"/>
  <c r="B43" i="11" s="1"/>
  <c r="B55" i="11" s="1"/>
  <c r="B67" i="11" s="1"/>
  <c r="B79" i="11" s="1"/>
  <c r="B91" i="11" s="1"/>
  <c r="B103" i="11" s="1"/>
  <c r="B115" i="11" s="1"/>
  <c r="B127" i="11" s="1"/>
  <c r="B139" i="11" s="1"/>
  <c r="B151" i="11" s="1"/>
  <c r="B163" i="11" s="1"/>
  <c r="B175" i="11" s="1"/>
  <c r="B187" i="11" s="1"/>
  <c r="B199" i="11" s="1"/>
  <c r="B211" i="11" s="1"/>
  <c r="B223" i="11" s="1"/>
  <c r="B235" i="11" s="1"/>
  <c r="B247" i="11" s="1"/>
  <c r="B259" i="11" s="1"/>
  <c r="B271" i="11" s="1"/>
  <c r="B283" i="11" s="1"/>
  <c r="B295" i="11" s="1"/>
  <c r="B307" i="11" s="1"/>
  <c r="B319" i="11" s="1"/>
  <c r="B331" i="11" s="1"/>
  <c r="B343" i="11" s="1"/>
  <c r="B355" i="11" s="1"/>
  <c r="B367" i="11" s="1"/>
  <c r="B379" i="11" s="1"/>
  <c r="B391" i="11" s="1"/>
  <c r="B403" i="11" s="1"/>
  <c r="B415" i="11" s="1"/>
  <c r="B427" i="11" s="1"/>
  <c r="B439" i="11" s="1"/>
  <c r="B451" i="11" s="1"/>
  <c r="B463" i="11" s="1"/>
  <c r="B475" i="11" s="1"/>
  <c r="B487" i="11" s="1"/>
  <c r="B499" i="11" s="1"/>
  <c r="B511" i="11" s="1"/>
  <c r="B32" i="11"/>
  <c r="B44" i="11" s="1"/>
  <c r="B56" i="11" s="1"/>
  <c r="B68" i="11" s="1"/>
  <c r="B80" i="11" s="1"/>
  <c r="B92" i="11" s="1"/>
  <c r="B104" i="11" s="1"/>
  <c r="B116" i="11" s="1"/>
  <c r="B128" i="11" s="1"/>
  <c r="B140" i="11" s="1"/>
  <c r="B152" i="11" s="1"/>
  <c r="B164" i="11" s="1"/>
  <c r="B176" i="11" s="1"/>
  <c r="B188" i="11" s="1"/>
  <c r="B200" i="11" s="1"/>
  <c r="B212" i="11" s="1"/>
  <c r="B224" i="11" s="1"/>
  <c r="B236" i="11" s="1"/>
  <c r="B248" i="11" s="1"/>
  <c r="B260" i="11" s="1"/>
  <c r="B272" i="11" s="1"/>
  <c r="B284" i="11" s="1"/>
  <c r="B296" i="11" s="1"/>
  <c r="B308" i="11" s="1"/>
  <c r="B320" i="11" s="1"/>
  <c r="B332" i="11" s="1"/>
  <c r="B344" i="11" s="1"/>
  <c r="B356" i="11" s="1"/>
  <c r="B368" i="11" s="1"/>
  <c r="B380" i="11" s="1"/>
  <c r="B392" i="11" s="1"/>
  <c r="B404" i="11" s="1"/>
  <c r="B416" i="11" s="1"/>
  <c r="B428" i="11" s="1"/>
  <c r="B440" i="11" s="1"/>
  <c r="B452" i="11" s="1"/>
  <c r="B464" i="11" s="1"/>
  <c r="B476" i="11" s="1"/>
  <c r="B488" i="11" s="1"/>
  <c r="B500" i="11" s="1"/>
  <c r="B512" i="11" s="1"/>
  <c r="B35" i="11"/>
  <c r="B47" i="11" s="1"/>
  <c r="B59" i="11" s="1"/>
  <c r="B36" i="11"/>
  <c r="B48" i="11" s="1"/>
  <c r="B60" i="11" s="1"/>
  <c r="B72" i="11" s="1"/>
  <c r="B84" i="11" s="1"/>
  <c r="B96" i="11" s="1"/>
  <c r="B108" i="11" s="1"/>
  <c r="B120" i="11" s="1"/>
  <c r="B132" i="11" s="1"/>
  <c r="B144" i="11" s="1"/>
  <c r="B156" i="11" s="1"/>
  <c r="B168" i="11" s="1"/>
  <c r="B180" i="11" s="1"/>
  <c r="B192" i="11" s="1"/>
  <c r="B204" i="11" s="1"/>
  <c r="B216" i="11" s="1"/>
  <c r="B228" i="11" s="1"/>
  <c r="B240" i="11" s="1"/>
  <c r="B252" i="11" s="1"/>
  <c r="B264" i="11" s="1"/>
  <c r="B276" i="11" s="1"/>
  <c r="B288" i="11" s="1"/>
  <c r="B300" i="11" s="1"/>
  <c r="B312" i="11" s="1"/>
  <c r="B324" i="11" s="1"/>
  <c r="B336" i="11" s="1"/>
  <c r="B348" i="11" s="1"/>
  <c r="B360" i="11" s="1"/>
  <c r="B372" i="11" s="1"/>
  <c r="B384" i="11" s="1"/>
  <c r="B396" i="11" s="1"/>
  <c r="B408" i="11" s="1"/>
  <c r="B420" i="11" s="1"/>
  <c r="B432" i="11" s="1"/>
  <c r="B444" i="11" s="1"/>
  <c r="B456" i="11" s="1"/>
  <c r="B468" i="11" s="1"/>
  <c r="B480" i="11" s="1"/>
  <c r="B492" i="11" s="1"/>
  <c r="B504" i="11" s="1"/>
  <c r="B516" i="11" s="1"/>
  <c r="B45" i="11"/>
  <c r="B57" i="11" s="1"/>
  <c r="B69" i="11" s="1"/>
  <c r="B81" i="11" s="1"/>
  <c r="B93" i="11" s="1"/>
  <c r="B105" i="11" s="1"/>
  <c r="B117" i="11" s="1"/>
  <c r="B129" i="11" s="1"/>
  <c r="B141" i="11" s="1"/>
  <c r="B153" i="11" s="1"/>
  <c r="B165" i="11" s="1"/>
  <c r="B177" i="11" s="1"/>
  <c r="B189" i="11" s="1"/>
  <c r="B201" i="11" s="1"/>
  <c r="B213" i="11" s="1"/>
  <c r="B225" i="11" s="1"/>
  <c r="B237" i="11" s="1"/>
  <c r="B249" i="11" s="1"/>
  <c r="B261" i="11" s="1"/>
  <c r="B273" i="11" s="1"/>
  <c r="B285" i="11" s="1"/>
  <c r="B297" i="11" s="1"/>
  <c r="B309" i="11" s="1"/>
  <c r="B321" i="11" s="1"/>
  <c r="B333" i="11" s="1"/>
  <c r="B345" i="11" s="1"/>
  <c r="B357" i="11" s="1"/>
  <c r="B369" i="11" s="1"/>
  <c r="B381" i="11" s="1"/>
  <c r="B393" i="11" s="1"/>
  <c r="B405" i="11" s="1"/>
  <c r="B417" i="11" s="1"/>
  <c r="B429" i="11" s="1"/>
  <c r="B441" i="11" s="1"/>
  <c r="B453" i="11" s="1"/>
  <c r="B465" i="11" s="1"/>
  <c r="B477" i="11" s="1"/>
  <c r="B489" i="11" s="1"/>
  <c r="B501" i="11" s="1"/>
  <c r="B513" i="11" s="1"/>
  <c r="B46" i="11"/>
  <c r="B58" i="11" s="1"/>
  <c r="B70" i="11" s="1"/>
  <c r="B82" i="11" s="1"/>
  <c r="B94" i="11" s="1"/>
  <c r="B106" i="11" s="1"/>
  <c r="B118" i="11" s="1"/>
  <c r="B130" i="11" s="1"/>
  <c r="B142" i="11" s="1"/>
  <c r="B154" i="11" s="1"/>
  <c r="B166" i="11" s="1"/>
  <c r="B178" i="11" s="1"/>
  <c r="B190" i="11" s="1"/>
  <c r="B202" i="11" s="1"/>
  <c r="B214" i="11" s="1"/>
  <c r="B226" i="11" s="1"/>
  <c r="B238" i="11" s="1"/>
  <c r="B250" i="11" s="1"/>
  <c r="B262" i="11" s="1"/>
  <c r="B274" i="11" s="1"/>
  <c r="B286" i="11" s="1"/>
  <c r="B298" i="11" s="1"/>
  <c r="B310" i="11" s="1"/>
  <c r="B322" i="11" s="1"/>
  <c r="B334" i="11" s="1"/>
  <c r="B346" i="11" s="1"/>
  <c r="B358" i="11" s="1"/>
  <c r="B370" i="11" s="1"/>
  <c r="B382" i="11" s="1"/>
  <c r="B394" i="11" s="1"/>
  <c r="B406" i="11" s="1"/>
  <c r="B418" i="11" s="1"/>
  <c r="B430" i="11" s="1"/>
  <c r="B442" i="11" s="1"/>
  <c r="B454" i="11" s="1"/>
  <c r="B466" i="11" s="1"/>
  <c r="B478" i="11" s="1"/>
  <c r="B490" i="11" s="1"/>
  <c r="B502" i="11" s="1"/>
  <c r="B514" i="11" s="1"/>
  <c r="B71" i="11"/>
  <c r="B83" i="11" s="1"/>
  <c r="B95" i="11" s="1"/>
  <c r="B107" i="11" s="1"/>
  <c r="B119" i="11" s="1"/>
  <c r="B131" i="11" s="1"/>
  <c r="B143" i="11" s="1"/>
  <c r="B155" i="11" s="1"/>
  <c r="B167" i="11" s="1"/>
  <c r="B179" i="11" s="1"/>
  <c r="B191" i="11" s="1"/>
  <c r="B203" i="11" s="1"/>
  <c r="B215" i="11" s="1"/>
  <c r="B227" i="11" s="1"/>
  <c r="B239" i="11" s="1"/>
  <c r="B251" i="11" s="1"/>
  <c r="B263" i="11" s="1"/>
  <c r="B275" i="11" s="1"/>
  <c r="B287" i="11" s="1"/>
  <c r="B299" i="11" s="1"/>
  <c r="B311" i="11" s="1"/>
  <c r="B323" i="11" s="1"/>
  <c r="B335" i="11" s="1"/>
  <c r="B347" i="11" s="1"/>
  <c r="B359" i="11" s="1"/>
  <c r="B371" i="11" s="1"/>
  <c r="B383" i="11" s="1"/>
  <c r="B395" i="11" s="1"/>
  <c r="B407" i="11" s="1"/>
  <c r="B419" i="11" s="1"/>
  <c r="B431" i="11" s="1"/>
  <c r="B443" i="11" s="1"/>
  <c r="B455" i="11" s="1"/>
  <c r="B467" i="11" s="1"/>
  <c r="B479" i="11" s="1"/>
  <c r="B491" i="11" s="1"/>
  <c r="B503" i="11" s="1"/>
  <c r="B515" i="11" s="1"/>
  <c r="B13" i="11"/>
  <c r="B25" i="11" s="1"/>
  <c r="B37" i="11" s="1"/>
  <c r="B49" i="11" s="1"/>
  <c r="B61" i="11" s="1"/>
  <c r="B73" i="11" s="1"/>
  <c r="B85" i="11" s="1"/>
  <c r="B97" i="11" s="1"/>
  <c r="B109" i="11" s="1"/>
  <c r="B121" i="11" s="1"/>
  <c r="B133" i="11" s="1"/>
  <c r="B145" i="11" s="1"/>
  <c r="B157" i="11" s="1"/>
  <c r="B169" i="11" s="1"/>
  <c r="B181" i="11" s="1"/>
  <c r="B193" i="11" s="1"/>
  <c r="B205" i="11" s="1"/>
  <c r="B217" i="11" s="1"/>
  <c r="B229" i="11" s="1"/>
  <c r="B241" i="11" s="1"/>
  <c r="B253" i="11" s="1"/>
  <c r="B265" i="11" s="1"/>
  <c r="B277" i="11" s="1"/>
  <c r="B289" i="11" s="1"/>
  <c r="B301" i="11" s="1"/>
  <c r="B313" i="11" s="1"/>
  <c r="B325" i="11" s="1"/>
  <c r="B337" i="11" s="1"/>
  <c r="B349" i="11" s="1"/>
  <c r="B361" i="11" s="1"/>
  <c r="B373" i="11" s="1"/>
  <c r="B385" i="11" s="1"/>
  <c r="B397" i="11" s="1"/>
  <c r="B409" i="11" s="1"/>
  <c r="B421" i="11" s="1"/>
  <c r="B433" i="11" s="1"/>
  <c r="B445" i="11" s="1"/>
  <c r="B457" i="11" s="1"/>
  <c r="B469" i="11" s="1"/>
  <c r="B481" i="11" s="1"/>
  <c r="B493" i="11" s="1"/>
  <c r="B505" i="11" s="1"/>
  <c r="C17" i="10"/>
  <c r="C21" i="10"/>
  <c r="C33" i="10"/>
  <c r="C37" i="10"/>
  <c r="F4" i="10"/>
  <c r="F3" i="10"/>
  <c r="C16" i="10" s="1"/>
  <c r="F2" i="10"/>
  <c r="C4" i="10" s="1"/>
  <c r="E7" i="6"/>
  <c r="E6" i="6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C29" i="10" l="1"/>
  <c r="C25" i="10"/>
  <c r="H5" i="1"/>
  <c r="I10" i="6"/>
  <c r="I14" i="6"/>
  <c r="I18" i="6"/>
  <c r="I8" i="6"/>
  <c r="I12" i="6"/>
  <c r="I16" i="6"/>
  <c r="I11" i="6"/>
  <c r="I9" i="6"/>
  <c r="I13" i="6"/>
  <c r="I17" i="6"/>
  <c r="I15" i="6"/>
  <c r="I7" i="6"/>
  <c r="C9" i="10"/>
  <c r="H6" i="1"/>
  <c r="C11" i="10"/>
  <c r="C7" i="10"/>
  <c r="C3" i="10"/>
  <c r="C35" i="10"/>
  <c r="C31" i="10"/>
  <c r="C27" i="10"/>
  <c r="C23" i="10"/>
  <c r="C19" i="10"/>
  <c r="C15" i="10"/>
  <c r="H7" i="1"/>
  <c r="C2" i="10"/>
  <c r="C10" i="10"/>
  <c r="C6" i="10"/>
  <c r="C14" i="10"/>
  <c r="C34" i="10"/>
  <c r="C30" i="10"/>
  <c r="C26" i="10"/>
  <c r="C22" i="10"/>
  <c r="C18" i="10"/>
  <c r="C13" i="10"/>
  <c r="C5" i="10"/>
  <c r="C12" i="10"/>
  <c r="C8" i="10"/>
  <c r="C36" i="10"/>
  <c r="C32" i="10"/>
  <c r="C28" i="10"/>
  <c r="C24" i="10"/>
  <c r="C20" i="10"/>
</calcChain>
</file>

<file path=xl/comments1.xml><?xml version="1.0" encoding="utf-8"?>
<comments xmlns="http://schemas.openxmlformats.org/spreadsheetml/2006/main">
  <authors>
    <author>Carly Jerla</author>
    <author>cjerla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Carly Jerla:</t>
        </r>
        <r>
          <rPr>
            <sz val="9"/>
            <color indexed="81"/>
            <rFont val="Tahoma"/>
            <family val="2"/>
          </rPr>
          <t xml:space="preserve">
Only need to change this value for monthly breakdown
</t>
        </r>
      </text>
    </comment>
    <comment ref="A9" authorId="1" shapeId="0">
      <text>
        <r>
          <rPr>
            <b/>
            <sz val="8"/>
            <color indexed="81"/>
            <rFont val="Tahoma"/>
            <family val="2"/>
          </rPr>
          <t>cjerla:</t>
        </r>
        <r>
          <rPr>
            <sz val="8"/>
            <color indexed="81"/>
            <rFont val="Tahoma"/>
            <family val="2"/>
          </rPr>
          <t xml:space="preserve">
Projects per Minute 242 (1973) and the Salinity Control Act (1974) are completed.
</t>
        </r>
      </text>
    </comment>
    <comment ref="A21" authorId="1" shapeId="0">
      <text>
        <r>
          <rPr>
            <b/>
            <sz val="8"/>
            <color indexed="81"/>
            <rFont val="Tahoma"/>
            <family val="2"/>
          </rPr>
          <t>cjerla:</t>
        </r>
        <r>
          <rPr>
            <sz val="8"/>
            <color indexed="81"/>
            <rFont val="Tahoma"/>
            <family val="2"/>
          </rPr>
          <t xml:space="preserve">
Bypass flows are explicit in Decree Accounting</t>
        </r>
      </text>
    </comment>
  </commentList>
</comments>
</file>

<file path=xl/comments2.xml><?xml version="1.0" encoding="utf-8"?>
<comments xmlns="http://schemas.openxmlformats.org/spreadsheetml/2006/main">
  <authors>
    <author>cjerla</author>
  </authors>
  <commentList>
    <comment ref="D1" authorId="0" shapeId="0">
      <text>
        <r>
          <rPr>
            <b/>
            <sz val="8"/>
            <color indexed="81"/>
            <rFont val="Tahoma"/>
            <family val="2"/>
          </rPr>
          <t>cjerla:</t>
        </r>
        <r>
          <rPr>
            <sz val="8"/>
            <color indexed="81"/>
            <rFont val="Tahoma"/>
            <family val="2"/>
          </rPr>
          <t xml:space="preserve">
Determined by USGS gauge Gila at Dome. If value is close to zero, assume no flooding. Otherwise, assume flooding.</t>
        </r>
      </text>
    </comment>
    <comment ref="B2" authorId="0" shapeId="0">
      <text>
        <r>
          <rPr>
            <b/>
            <sz val="8"/>
            <color indexed="81"/>
            <rFont val="Tahoma"/>
            <family val="2"/>
          </rPr>
          <t>cjerla:</t>
        </r>
        <r>
          <rPr>
            <sz val="8"/>
            <color indexed="81"/>
            <rFont val="Tahoma"/>
            <family val="2"/>
          </rPr>
          <t xml:space="preserve">
Not reported in Decree Accounting</t>
        </r>
      </text>
    </comment>
  </commentList>
</comments>
</file>

<file path=xl/sharedStrings.xml><?xml version="1.0" encoding="utf-8"?>
<sst xmlns="http://schemas.openxmlformats.org/spreadsheetml/2006/main" count="152" uniqueCount="41">
  <si>
    <t>Average</t>
  </si>
  <si>
    <t>Mexican Excess to Treaty Requirements</t>
  </si>
  <si>
    <t>Excluding Flood Years (Gila or Mainstem)</t>
  </si>
  <si>
    <t>Year</t>
  </si>
  <si>
    <t>Maximum</t>
  </si>
  <si>
    <t>Minimum</t>
  </si>
  <si>
    <t>Standard Deviation</t>
  </si>
  <si>
    <t>Yes</t>
  </si>
  <si>
    <t>No</t>
  </si>
  <si>
    <t>Flood Control Release from Hoover</t>
  </si>
  <si>
    <t>Flood Year on the Gila River</t>
  </si>
  <si>
    <t>NA</t>
  </si>
  <si>
    <t>no</t>
  </si>
  <si>
    <t>Monthly Distributions:</t>
  </si>
  <si>
    <t>January</t>
  </si>
  <si>
    <t>February</t>
  </si>
  <si>
    <t>March</t>
  </si>
  <si>
    <t>Calendar Year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</si>
  <si>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</si>
  <si>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</si>
  <si>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</si>
  <si>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</si>
  <si>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</si>
  <si>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</si>
  <si>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</si>
  <si>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</si>
  <si>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</si>
  <si>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</si>
  <si>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%</t>
  </si>
  <si>
    <t>Value</t>
  </si>
  <si>
    <t>Updated as per updated 2016 Decree Accounting report (pg. 30)</t>
  </si>
  <si>
    <t>Updated August 2017, 2016 Decree Accounting report (pg. 30)</t>
  </si>
  <si>
    <t>This value should be entered into the latest DIT for the first year of the model run, and for 2060.</t>
  </si>
  <si>
    <t>brock construction completed in September 2010</t>
  </si>
  <si>
    <t>Updated per 2017 decree accounting</t>
  </si>
  <si>
    <t>CRSS Average (1964-2017)</t>
  </si>
  <si>
    <t>5-year avg</t>
  </si>
  <si>
    <t>Updated August 2018, 2017 Decree Accounting report (pg. 30)</t>
  </si>
  <si>
    <t>Updated August 2019, 2018 Decree Accounting report (pg. 31)</t>
  </si>
  <si>
    <t>Updated per 2018 decree accounting</t>
  </si>
  <si>
    <t>CRSS Average (1990-2018)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</si>
</sst>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rgb="FF1F497D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9" fontId="1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3" fontId="0" fillId="0" borderId="0" xfId="0" applyNumberFormat="1"/>
    <xf numFmtId="3" fontId="0" fillId="0" borderId="0" xfId="0" applyNumberFormat="1" applyFill="1"/>
    <xf numFmtId="3" fontId="0" fillId="0" borderId="0" xfId="0" applyNumberFormat="1" applyProtection="1">
      <protection locked="0"/>
    </xf>
    <xf numFmtId="0" fontId="4" fillId="0" borderId="0" xfId="1"/>
    <xf numFmtId="3" fontId="4" fillId="0" borderId="0" xfId="1" applyNumberFormat="1"/>
    <xf numFmtId="0" fontId="4" fillId="0" borderId="0" xfId="1" applyNumberFormat="1" applyProtection="1">
      <protection locked="0"/>
    </xf>
    <xf numFmtId="0" fontId="0" fillId="0" borderId="0" xfId="0" applyFill="1" applyAlignment="1">
      <alignment horizontal="left"/>
    </xf>
    <xf numFmtId="0" fontId="5" fillId="0" borderId="0" xfId="0" applyFont="1"/>
    <xf numFmtId="0" fontId="4" fillId="0" borderId="5" xfId="1" applyBorder="1"/>
    <xf numFmtId="3" fontId="4" fillId="0" borderId="5" xfId="1" applyNumberForma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3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horizontal="right" wrapText="1"/>
    </xf>
    <xf numFmtId="0" fontId="3" fillId="0" borderId="2" xfId="0" applyFont="1" applyFill="1" applyBorder="1" applyAlignment="1">
      <alignment wrapText="1"/>
    </xf>
    <xf numFmtId="3" fontId="3" fillId="0" borderId="4" xfId="0" applyNumberFormat="1" applyFont="1" applyFill="1" applyBorder="1" applyAlignment="1">
      <alignment wrapText="1"/>
    </xf>
    <xf numFmtId="3" fontId="2" fillId="0" borderId="0" xfId="0" applyNumberFormat="1" applyFont="1" applyFill="1" applyBorder="1" applyAlignment="1">
      <alignment horizontal="center" wrapText="1"/>
    </xf>
    <xf numFmtId="1" fontId="4" fillId="0" borderId="0" xfId="1" applyNumberFormat="1"/>
    <xf numFmtId="0" fontId="0" fillId="0" borderId="0" xfId="0" applyFont="1" applyFill="1" applyAlignment="1">
      <alignment horizontal="left"/>
    </xf>
    <xf numFmtId="0" fontId="0" fillId="0" borderId="0" xfId="0" quotePrefix="1"/>
    <xf numFmtId="17" fontId="0" fillId="0" borderId="0" xfId="0" applyNumberFormat="1"/>
    <xf numFmtId="17" fontId="0" fillId="0" borderId="6" xfId="0" applyNumberFormat="1" applyBorder="1"/>
    <xf numFmtId="0" fontId="0" fillId="0" borderId="7" xfId="0" applyBorder="1"/>
    <xf numFmtId="17" fontId="0" fillId="0" borderId="9" xfId="0" applyNumberFormat="1" applyBorder="1"/>
    <xf numFmtId="0" fontId="0" fillId="0" borderId="0" xfId="0" applyBorder="1"/>
    <xf numFmtId="17" fontId="0" fillId="0" borderId="11" xfId="0" applyNumberFormat="1" applyBorder="1"/>
    <xf numFmtId="0" fontId="0" fillId="0" borderId="1" xfId="0" applyBorder="1"/>
    <xf numFmtId="9" fontId="0" fillId="0" borderId="8" xfId="2" applyFont="1" applyBorder="1"/>
    <xf numFmtId="9" fontId="0" fillId="0" borderId="10" xfId="2" applyFont="1" applyBorder="1"/>
    <xf numFmtId="9" fontId="0" fillId="0" borderId="12" xfId="2" applyFont="1" applyBorder="1"/>
    <xf numFmtId="9" fontId="0" fillId="0" borderId="5" xfId="2" applyFont="1" applyBorder="1"/>
    <xf numFmtId="4" fontId="4" fillId="0" borderId="0" xfId="1" applyNumberFormat="1"/>
    <xf numFmtId="0" fontId="12" fillId="0" borderId="0" xfId="0" applyFont="1" applyAlignment="1">
      <alignment wrapText="1"/>
    </xf>
    <xf numFmtId="0" fontId="4" fillId="0" borderId="0" xfId="0" applyFon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49"/>
  <sheetViews>
    <sheetView tabSelected="1" workbookViewId="0">
      <selection activeCell="H4" sqref="H4"/>
    </sheetView>
  </sheetViews>
  <sheetFormatPr defaultColWidth="9.1796875" defaultRowHeight="12.5" x14ac:dyDescent="0.25"/>
  <cols>
    <col min="1" max="1" width="16.26953125" style="8" customWidth="1"/>
    <col min="2" max="3" width="9.1796875" style="6"/>
    <col min="4" max="4" width="16.54296875" style="6" bestFit="1" customWidth="1"/>
    <col min="5" max="5" width="24" style="6" bestFit="1" customWidth="1"/>
    <col min="6" max="6" width="9.54296875" style="6" bestFit="1" customWidth="1"/>
    <col min="7" max="7" width="20.7265625" style="6" customWidth="1"/>
    <col min="8" max="8" width="10.26953125" style="6" customWidth="1"/>
    <col min="9" max="16384" width="9.1796875" style="6"/>
  </cols>
  <sheetData>
    <row r="2" spans="1:10" ht="14.5" x14ac:dyDescent="0.35">
      <c r="A2" s="10">
        <v>1971</v>
      </c>
      <c r="B2" s="3">
        <v>55208</v>
      </c>
      <c r="C2" s="3"/>
    </row>
    <row r="3" spans="1:10" ht="14.5" x14ac:dyDescent="0.35">
      <c r="A3" s="10">
        <v>1972</v>
      </c>
      <c r="B3" s="3">
        <v>86304</v>
      </c>
      <c r="C3" s="3"/>
      <c r="D3" s="11"/>
      <c r="E3" s="11" t="s">
        <v>40</v>
      </c>
      <c r="F3" s="7"/>
      <c r="G3" s="6" t="s">
        <v>13</v>
      </c>
      <c r="H3" s="7"/>
      <c r="I3" s="7"/>
    </row>
    <row r="4" spans="1:10" ht="14.5" x14ac:dyDescent="0.35">
      <c r="A4" s="10">
        <v>1973</v>
      </c>
      <c r="B4" s="3">
        <v>119139</v>
      </c>
      <c r="C4" s="3"/>
      <c r="D4" s="11" t="s">
        <v>0</v>
      </c>
      <c r="E4" s="12">
        <f>AVERAGE(B21:B149)</f>
        <v>115921.93103448275</v>
      </c>
      <c r="F4" s="7"/>
      <c r="G4" s="6" t="s">
        <v>17</v>
      </c>
      <c r="H4" s="27">
        <f>E4</f>
        <v>115921.93103448275</v>
      </c>
      <c r="I4" s="7" t="s">
        <v>32</v>
      </c>
    </row>
    <row r="5" spans="1:10" ht="14.5" x14ac:dyDescent="0.35">
      <c r="A5" s="10">
        <v>1974</v>
      </c>
      <c r="B5" s="3">
        <v>159185</v>
      </c>
      <c r="C5" s="3"/>
      <c r="D5" s="11" t="s">
        <v>6</v>
      </c>
      <c r="E5" s="12">
        <f>STDEV(B21:B145)</f>
        <v>19765.625534770912</v>
      </c>
      <c r="F5" s="7"/>
      <c r="H5" s="27"/>
      <c r="I5" s="7"/>
    </row>
    <row r="6" spans="1:10" ht="14.5" x14ac:dyDescent="0.35">
      <c r="A6" s="10">
        <v>1975</v>
      </c>
      <c r="B6" s="3">
        <v>214729</v>
      </c>
      <c r="C6" s="3"/>
      <c r="D6" s="11" t="s">
        <v>5</v>
      </c>
      <c r="E6" s="12">
        <f>MIN(B21:B145)</f>
        <v>61438</v>
      </c>
      <c r="F6" s="7"/>
      <c r="G6" s="11" t="s">
        <v>27</v>
      </c>
      <c r="H6" s="12" t="s">
        <v>28</v>
      </c>
      <c r="I6" s="12" t="s">
        <v>29</v>
      </c>
    </row>
    <row r="7" spans="1:10" ht="14.5" x14ac:dyDescent="0.35">
      <c r="A7" s="10">
        <v>1976</v>
      </c>
      <c r="B7" s="3">
        <v>205395</v>
      </c>
      <c r="C7" s="3"/>
      <c r="D7" s="11" t="s">
        <v>4</v>
      </c>
      <c r="E7" s="12">
        <f>MAX(B21:B145)</f>
        <v>151991</v>
      </c>
      <c r="F7" s="7"/>
      <c r="G7" s="11" t="s">
        <v>14</v>
      </c>
      <c r="H7" s="40">
        <v>2.9999999999921426E-2</v>
      </c>
      <c r="I7" s="12">
        <f>$H$4*H7</f>
        <v>3477.6579310253742</v>
      </c>
      <c r="J7" s="41"/>
    </row>
    <row r="8" spans="1:10" ht="14.5" x14ac:dyDescent="0.35">
      <c r="A8" s="10">
        <v>1977</v>
      </c>
      <c r="B8" s="3">
        <v>206822</v>
      </c>
      <c r="C8" s="3"/>
      <c r="E8" s="7"/>
      <c r="F8" s="7"/>
      <c r="G8" s="11" t="s">
        <v>15</v>
      </c>
      <c r="H8" s="40">
        <v>5.9999999999932135E-2</v>
      </c>
      <c r="I8" s="12">
        <f t="shared" ref="I8:I18" si="0">$H$4*H8</f>
        <v>6955.3158620610984</v>
      </c>
      <c r="J8" s="41"/>
    </row>
    <row r="9" spans="1:10" ht="14.5" x14ac:dyDescent="0.35">
      <c r="A9" s="10">
        <v>1978</v>
      </c>
      <c r="B9" s="3">
        <v>182036</v>
      </c>
      <c r="C9" s="3"/>
      <c r="G9" s="11" t="s">
        <v>16</v>
      </c>
      <c r="H9" s="40">
        <v>9.0000000000032138E-2</v>
      </c>
      <c r="I9" s="12">
        <f t="shared" si="0"/>
        <v>10432.973793107174</v>
      </c>
      <c r="J9" s="41"/>
    </row>
    <row r="10" spans="1:10" ht="14.5" x14ac:dyDescent="0.35">
      <c r="A10" s="10">
        <v>1979</v>
      </c>
      <c r="B10" s="3">
        <v>177990</v>
      </c>
      <c r="C10" s="3"/>
      <c r="G10" s="11" t="s">
        <v>18</v>
      </c>
      <c r="H10" s="40">
        <v>0.1000000000000357</v>
      </c>
      <c r="I10" s="12">
        <f t="shared" si="0"/>
        <v>11592.193103452413</v>
      </c>
      <c r="J10" s="41"/>
    </row>
    <row r="11" spans="1:10" ht="14.5" x14ac:dyDescent="0.35">
      <c r="A11" s="10">
        <v>1980</v>
      </c>
      <c r="B11" s="3">
        <v>154630</v>
      </c>
      <c r="C11" s="3"/>
      <c r="G11" s="11" t="s">
        <v>19</v>
      </c>
      <c r="H11" s="40">
        <v>0.11000000000003927</v>
      </c>
      <c r="I11" s="12">
        <f t="shared" si="0"/>
        <v>12751.412413797656</v>
      </c>
      <c r="J11" s="41"/>
    </row>
    <row r="12" spans="1:10" ht="14.5" x14ac:dyDescent="0.35">
      <c r="A12" s="10">
        <v>1981</v>
      </c>
      <c r="B12" s="3">
        <v>148426</v>
      </c>
      <c r="C12" s="3"/>
      <c r="G12" s="11" t="s">
        <v>20</v>
      </c>
      <c r="H12" s="40">
        <v>0.12000000000004285</v>
      </c>
      <c r="I12" s="12">
        <f t="shared" si="0"/>
        <v>13910.631724142897</v>
      </c>
      <c r="J12" s="41"/>
    </row>
    <row r="13" spans="1:10" ht="14.5" x14ac:dyDescent="0.35">
      <c r="A13" s="10">
        <v>1982</v>
      </c>
      <c r="B13" s="3">
        <v>149698</v>
      </c>
      <c r="C13" s="3"/>
      <c r="G13" s="11" t="s">
        <v>21</v>
      </c>
      <c r="H13" s="40">
        <v>0.12000000000004285</v>
      </c>
      <c r="I13" s="12">
        <f t="shared" si="0"/>
        <v>13910.631724142897</v>
      </c>
      <c r="J13" s="41"/>
    </row>
    <row r="14" spans="1:10" ht="14.5" x14ac:dyDescent="0.35">
      <c r="A14" s="10">
        <v>1983</v>
      </c>
      <c r="B14" s="3">
        <v>179157</v>
      </c>
      <c r="C14" s="3"/>
      <c r="G14" s="11" t="s">
        <v>22</v>
      </c>
      <c r="H14" s="40">
        <v>0.11000000000003927</v>
      </c>
      <c r="I14" s="12">
        <f t="shared" si="0"/>
        <v>12751.412413797656</v>
      </c>
      <c r="J14" s="41"/>
    </row>
    <row r="15" spans="1:10" ht="14.5" x14ac:dyDescent="0.35">
      <c r="A15" s="10">
        <v>1984</v>
      </c>
      <c r="B15" s="3">
        <v>125615</v>
      </c>
      <c r="C15" s="3"/>
      <c r="G15" s="11" t="s">
        <v>23</v>
      </c>
      <c r="H15" s="40">
        <v>0.1000000000000357</v>
      </c>
      <c r="I15" s="12">
        <f t="shared" si="0"/>
        <v>11592.193103452413</v>
      </c>
      <c r="J15" s="41"/>
    </row>
    <row r="16" spans="1:10" ht="14.5" x14ac:dyDescent="0.35">
      <c r="A16" s="10">
        <v>1985</v>
      </c>
      <c r="B16" s="3">
        <v>129704</v>
      </c>
      <c r="C16" s="3"/>
      <c r="G16" s="11" t="s">
        <v>24</v>
      </c>
      <c r="H16" s="40">
        <v>7.0000000000024987E-2</v>
      </c>
      <c r="I16" s="12">
        <f t="shared" si="0"/>
        <v>8114.5351724166894</v>
      </c>
      <c r="J16" s="41"/>
    </row>
    <row r="17" spans="1:10" ht="14.5" x14ac:dyDescent="0.35">
      <c r="A17" s="10">
        <v>1986</v>
      </c>
      <c r="B17" s="3">
        <v>129704</v>
      </c>
      <c r="C17" s="3"/>
      <c r="G17" s="11" t="s">
        <v>25</v>
      </c>
      <c r="H17" s="40">
        <v>5.9999999999932135E-2</v>
      </c>
      <c r="I17" s="12">
        <f t="shared" si="0"/>
        <v>6955.3158620610984</v>
      </c>
      <c r="J17" s="41"/>
    </row>
    <row r="18" spans="1:10" ht="14.5" x14ac:dyDescent="0.35">
      <c r="A18" s="10">
        <v>1987</v>
      </c>
      <c r="B18" s="3">
        <v>97741</v>
      </c>
      <c r="C18" s="3"/>
      <c r="G18" s="11" t="s">
        <v>26</v>
      </c>
      <c r="H18" s="40">
        <v>2.9999999999921426E-2</v>
      </c>
      <c r="I18" s="12">
        <f t="shared" si="0"/>
        <v>3477.6579310253742</v>
      </c>
      <c r="J18" s="41"/>
    </row>
    <row r="19" spans="1:10" ht="14.5" x14ac:dyDescent="0.35">
      <c r="A19" s="10">
        <v>1988</v>
      </c>
      <c r="B19" s="3">
        <v>128178</v>
      </c>
      <c r="C19" s="3"/>
    </row>
    <row r="20" spans="1:10" ht="14.5" x14ac:dyDescent="0.35">
      <c r="A20" s="10">
        <v>1989</v>
      </c>
      <c r="B20" s="3">
        <v>138624</v>
      </c>
      <c r="C20" s="3"/>
    </row>
    <row r="21" spans="1:10" ht="14.5" x14ac:dyDescent="0.35">
      <c r="A21" s="10">
        <v>1990</v>
      </c>
      <c r="B21" s="3">
        <v>133667</v>
      </c>
      <c r="C21" s="3"/>
    </row>
    <row r="22" spans="1:10" ht="14.5" x14ac:dyDescent="0.35">
      <c r="A22" s="10">
        <v>1991</v>
      </c>
      <c r="B22" s="3">
        <v>140684</v>
      </c>
      <c r="C22" s="3"/>
    </row>
    <row r="23" spans="1:10" ht="14.5" x14ac:dyDescent="0.35">
      <c r="A23" s="10">
        <v>1992</v>
      </c>
      <c r="B23" s="3">
        <v>101109</v>
      </c>
      <c r="C23" s="3"/>
    </row>
    <row r="24" spans="1:10" ht="14.5" x14ac:dyDescent="0.35">
      <c r="A24" s="10">
        <v>1993</v>
      </c>
      <c r="B24" s="3">
        <v>61438</v>
      </c>
      <c r="C24" s="3"/>
    </row>
    <row r="25" spans="1:10" ht="14.5" x14ac:dyDescent="0.35">
      <c r="A25" s="10">
        <v>1994</v>
      </c>
      <c r="B25" s="3">
        <v>124434</v>
      </c>
      <c r="C25" s="3"/>
    </row>
    <row r="26" spans="1:10" ht="14.5" x14ac:dyDescent="0.35">
      <c r="A26" s="10">
        <v>1995</v>
      </c>
      <c r="B26" s="3">
        <v>125476</v>
      </c>
      <c r="C26" s="3"/>
    </row>
    <row r="27" spans="1:10" ht="14.5" x14ac:dyDescent="0.35">
      <c r="A27" s="10">
        <v>1996</v>
      </c>
      <c r="B27" s="3">
        <v>112391</v>
      </c>
      <c r="C27" s="3"/>
    </row>
    <row r="28" spans="1:10" ht="14.5" x14ac:dyDescent="0.35">
      <c r="A28" s="10">
        <v>1997</v>
      </c>
      <c r="B28" s="3">
        <v>89154</v>
      </c>
      <c r="C28" s="3"/>
    </row>
    <row r="29" spans="1:10" ht="14.5" x14ac:dyDescent="0.35">
      <c r="A29" s="10">
        <v>1998</v>
      </c>
      <c r="B29" s="3">
        <v>113769</v>
      </c>
      <c r="C29" s="3"/>
    </row>
    <row r="30" spans="1:10" ht="14.5" x14ac:dyDescent="0.35">
      <c r="A30" s="10">
        <v>1999</v>
      </c>
      <c r="B30" s="3">
        <v>78675</v>
      </c>
      <c r="C30" s="3"/>
    </row>
    <row r="31" spans="1:10" ht="14.5" x14ac:dyDescent="0.35">
      <c r="A31" s="10">
        <v>2000</v>
      </c>
      <c r="B31" s="3">
        <v>107444</v>
      </c>
      <c r="C31" s="3"/>
    </row>
    <row r="32" spans="1:10" ht="14.5" x14ac:dyDescent="0.35">
      <c r="A32" s="10">
        <v>2001</v>
      </c>
      <c r="B32" s="3">
        <v>103744</v>
      </c>
      <c r="C32" s="3"/>
    </row>
    <row r="33" spans="1:3" ht="14.5" x14ac:dyDescent="0.35">
      <c r="A33" s="10">
        <v>2002</v>
      </c>
      <c r="B33" s="3">
        <v>121749</v>
      </c>
      <c r="C33" s="3"/>
    </row>
    <row r="34" spans="1:3" ht="14.5" x14ac:dyDescent="0.35">
      <c r="A34" s="10">
        <v>2003</v>
      </c>
      <c r="B34" s="3">
        <v>114734</v>
      </c>
      <c r="C34" s="3"/>
    </row>
    <row r="35" spans="1:3" ht="14.5" x14ac:dyDescent="0.35">
      <c r="A35" s="10">
        <v>2004</v>
      </c>
      <c r="B35" s="3">
        <v>100762</v>
      </c>
      <c r="C35" s="3"/>
    </row>
    <row r="36" spans="1:3" ht="14.5" x14ac:dyDescent="0.35">
      <c r="A36" s="10">
        <v>2005</v>
      </c>
      <c r="B36" s="3">
        <v>108426</v>
      </c>
      <c r="C36" s="3"/>
    </row>
    <row r="37" spans="1:3" ht="14.5" x14ac:dyDescent="0.35">
      <c r="A37" s="10">
        <v>2006</v>
      </c>
      <c r="B37" s="3">
        <v>107314</v>
      </c>
      <c r="C37" s="3"/>
    </row>
    <row r="38" spans="1:3" ht="14.5" x14ac:dyDescent="0.35">
      <c r="A38" s="10">
        <v>2007</v>
      </c>
      <c r="B38" s="3">
        <v>105276</v>
      </c>
      <c r="C38" s="3"/>
    </row>
    <row r="39" spans="1:3" ht="14.5" x14ac:dyDescent="0.35">
      <c r="A39" s="10">
        <v>2008</v>
      </c>
      <c r="B39" s="3">
        <v>115434</v>
      </c>
      <c r="C39" s="3"/>
    </row>
    <row r="40" spans="1:3" ht="14.5" x14ac:dyDescent="0.35">
      <c r="A40" s="10">
        <v>2009</v>
      </c>
      <c r="B40" s="3">
        <v>114771</v>
      </c>
      <c r="C40" s="3"/>
    </row>
    <row r="41" spans="1:3" ht="14.5" x14ac:dyDescent="0.35">
      <c r="A41" s="10">
        <v>2010</v>
      </c>
      <c r="B41" s="3">
        <v>117464</v>
      </c>
      <c r="C41"/>
    </row>
    <row r="42" spans="1:3" ht="14.5" x14ac:dyDescent="0.35">
      <c r="A42" s="10">
        <v>2011</v>
      </c>
      <c r="B42" s="3">
        <v>130623</v>
      </c>
    </row>
    <row r="43" spans="1:3" ht="14.5" x14ac:dyDescent="0.35">
      <c r="A43" s="10">
        <v>2012</v>
      </c>
      <c r="B43" s="3">
        <v>126221</v>
      </c>
    </row>
    <row r="44" spans="1:3" ht="14.5" x14ac:dyDescent="0.35">
      <c r="A44" s="10">
        <v>2013</v>
      </c>
      <c r="B44" s="3">
        <v>110923</v>
      </c>
    </row>
    <row r="45" spans="1:3" ht="14.5" x14ac:dyDescent="0.35">
      <c r="A45" s="10">
        <v>2014</v>
      </c>
      <c r="B45" s="3">
        <v>144602</v>
      </c>
    </row>
    <row r="46" spans="1:3" ht="14.5" x14ac:dyDescent="0.35">
      <c r="A46" s="10">
        <v>2015</v>
      </c>
      <c r="B46" s="3">
        <v>151991</v>
      </c>
    </row>
    <row r="47" spans="1:3" ht="14.5" x14ac:dyDescent="0.35">
      <c r="A47" s="10">
        <v>2016</v>
      </c>
      <c r="B47" s="3">
        <v>150191</v>
      </c>
      <c r="C47" t="s">
        <v>30</v>
      </c>
    </row>
    <row r="48" spans="1:3" ht="14.5" x14ac:dyDescent="0.35">
      <c r="A48" s="10">
        <v>2017</v>
      </c>
      <c r="B48" s="3">
        <v>126701</v>
      </c>
      <c r="C48" s="6" t="s">
        <v>34</v>
      </c>
    </row>
    <row r="49" spans="1:3" x14ac:dyDescent="0.25">
      <c r="A49" s="8">
        <v>2018</v>
      </c>
      <c r="B49" s="6">
        <v>122569</v>
      </c>
      <c r="C49" s="6" t="s">
        <v>39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6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G57" sqref="G57"/>
    </sheetView>
  </sheetViews>
  <sheetFormatPr defaultRowHeight="12.5" x14ac:dyDescent="0.25"/>
  <cols>
    <col min="1" max="1" width="5" style="1" bestFit="1" customWidth="1"/>
    <col min="2" max="2" width="13.1796875" style="3" customWidth="1"/>
    <col min="3" max="4" width="13.1796875" customWidth="1"/>
    <col min="5" max="5" width="12.81640625" customWidth="1"/>
    <col min="7" max="7" width="16.54296875" bestFit="1" customWidth="1"/>
    <col min="8" max="8" width="24" bestFit="1" customWidth="1"/>
  </cols>
  <sheetData>
    <row r="1" spans="1:8" s="2" customFormat="1" ht="47" thickBot="1" x14ac:dyDescent="0.35">
      <c r="A1" s="23" t="s">
        <v>3</v>
      </c>
      <c r="B1" s="25" t="s">
        <v>1</v>
      </c>
      <c r="C1" s="24" t="s">
        <v>9</v>
      </c>
      <c r="D1" s="24" t="s">
        <v>10</v>
      </c>
      <c r="E1" s="24" t="s">
        <v>2</v>
      </c>
      <c r="F1" s="42" t="s">
        <v>36</v>
      </c>
    </row>
    <row r="2" spans="1:8" s="2" customFormat="1" x14ac:dyDescent="0.25">
      <c r="A2" s="14">
        <v>1964</v>
      </c>
      <c r="B2" s="26" t="s">
        <v>11</v>
      </c>
      <c r="C2" s="15" t="s">
        <v>8</v>
      </c>
      <c r="D2" s="15" t="s">
        <v>8</v>
      </c>
      <c r="E2" s="19"/>
    </row>
    <row r="3" spans="1:8" s="2" customFormat="1" x14ac:dyDescent="0.25">
      <c r="A3" s="14">
        <v>1965</v>
      </c>
      <c r="B3" s="26">
        <v>187661</v>
      </c>
      <c r="C3" s="15" t="s">
        <v>8</v>
      </c>
      <c r="D3" s="15" t="s">
        <v>8</v>
      </c>
      <c r="E3" s="19">
        <f t="shared" ref="E3:E19" si="0">IF(C3="No", IF(D3="No",B3,""),"")</f>
        <v>187661</v>
      </c>
      <c r="G3" s="11"/>
      <c r="H3" s="11" t="s">
        <v>35</v>
      </c>
    </row>
    <row r="4" spans="1:8" s="2" customFormat="1" x14ac:dyDescent="0.25">
      <c r="A4" s="14">
        <v>1966</v>
      </c>
      <c r="B4" s="26">
        <v>156147</v>
      </c>
      <c r="C4" s="15" t="s">
        <v>8</v>
      </c>
      <c r="D4" s="15" t="s">
        <v>7</v>
      </c>
      <c r="E4" s="19" t="str">
        <f t="shared" si="0"/>
        <v/>
      </c>
      <c r="G4" s="11" t="s">
        <v>0</v>
      </c>
      <c r="H4" s="12">
        <f>AVERAGE(E2:E115)</f>
        <v>65213.4</v>
      </c>
    </row>
    <row r="5" spans="1:8" s="2" customFormat="1" x14ac:dyDescent="0.25">
      <c r="A5" s="14">
        <v>1967</v>
      </c>
      <c r="B5" s="26">
        <v>58977</v>
      </c>
      <c r="C5" s="15" t="s">
        <v>8</v>
      </c>
      <c r="D5" s="15" t="s">
        <v>8</v>
      </c>
      <c r="E5" s="19">
        <f t="shared" si="0"/>
        <v>58977</v>
      </c>
      <c r="G5" s="11" t="s">
        <v>6</v>
      </c>
      <c r="H5" s="12">
        <f>STDEV(E2:E115)</f>
        <v>66192.958183853756</v>
      </c>
    </row>
    <row r="6" spans="1:8" s="2" customFormat="1" x14ac:dyDescent="0.25">
      <c r="A6" s="14">
        <v>1968</v>
      </c>
      <c r="B6" s="26">
        <v>62737</v>
      </c>
      <c r="C6" s="15" t="s">
        <v>8</v>
      </c>
      <c r="D6" s="15" t="s">
        <v>8</v>
      </c>
      <c r="E6" s="19">
        <f t="shared" si="0"/>
        <v>62737</v>
      </c>
      <c r="G6" s="11" t="s">
        <v>5</v>
      </c>
      <c r="H6" s="12">
        <f>MIN(E2:E115)</f>
        <v>5334</v>
      </c>
    </row>
    <row r="7" spans="1:8" s="2" customFormat="1" x14ac:dyDescent="0.25">
      <c r="A7" s="14">
        <v>1969</v>
      </c>
      <c r="B7" s="26">
        <v>65784</v>
      </c>
      <c r="C7" s="15" t="s">
        <v>8</v>
      </c>
      <c r="D7" s="15" t="s">
        <v>8</v>
      </c>
      <c r="E7" s="19">
        <f t="shared" si="0"/>
        <v>65784</v>
      </c>
      <c r="G7" s="11" t="s">
        <v>4</v>
      </c>
      <c r="H7" s="12">
        <f>MAX(E2:E115)</f>
        <v>337138</v>
      </c>
    </row>
    <row r="8" spans="1:8" s="2" customFormat="1" x14ac:dyDescent="0.25">
      <c r="A8" s="14">
        <v>1970</v>
      </c>
      <c r="B8" s="26">
        <v>83186</v>
      </c>
      <c r="C8" s="15" t="s">
        <v>8</v>
      </c>
      <c r="D8" s="15" t="s">
        <v>8</v>
      </c>
      <c r="E8" s="19">
        <f t="shared" si="0"/>
        <v>83186</v>
      </c>
    </row>
    <row r="9" spans="1:8" x14ac:dyDescent="0.25">
      <c r="A9" s="18">
        <v>1971</v>
      </c>
      <c r="B9" s="19">
        <v>6414</v>
      </c>
      <c r="C9" s="15" t="s">
        <v>8</v>
      </c>
      <c r="D9" s="17" t="s">
        <v>8</v>
      </c>
      <c r="E9" s="19">
        <f t="shared" si="0"/>
        <v>6414</v>
      </c>
      <c r="H9" s="29"/>
    </row>
    <row r="10" spans="1:8" x14ac:dyDescent="0.25">
      <c r="A10" s="18">
        <v>1972</v>
      </c>
      <c r="B10" s="19">
        <v>26234</v>
      </c>
      <c r="C10" s="17" t="s">
        <v>8</v>
      </c>
      <c r="D10" s="17" t="s">
        <v>8</v>
      </c>
      <c r="E10" s="19">
        <f t="shared" si="0"/>
        <v>26234</v>
      </c>
    </row>
    <row r="11" spans="1:8" x14ac:dyDescent="0.25">
      <c r="A11" s="18">
        <v>1973</v>
      </c>
      <c r="B11" s="19">
        <v>6013</v>
      </c>
      <c r="C11" s="17" t="s">
        <v>8</v>
      </c>
      <c r="D11" s="17" t="s">
        <v>7</v>
      </c>
      <c r="E11" s="19" t="str">
        <f t="shared" si="0"/>
        <v/>
      </c>
    </row>
    <row r="12" spans="1:8" x14ac:dyDescent="0.25">
      <c r="A12" s="18">
        <v>1974</v>
      </c>
      <c r="B12" s="19">
        <v>6173</v>
      </c>
      <c r="C12" s="17" t="s">
        <v>8</v>
      </c>
      <c r="D12" s="17" t="s">
        <v>8</v>
      </c>
      <c r="E12" s="19">
        <f t="shared" si="0"/>
        <v>6173</v>
      </c>
    </row>
    <row r="13" spans="1:8" x14ac:dyDescent="0.25">
      <c r="A13" s="18">
        <v>1975</v>
      </c>
      <c r="B13" s="19">
        <v>12844</v>
      </c>
      <c r="C13" s="17" t="s">
        <v>8</v>
      </c>
      <c r="D13" s="17" t="s">
        <v>8</v>
      </c>
      <c r="E13" s="19">
        <f t="shared" si="0"/>
        <v>12844</v>
      </c>
    </row>
    <row r="14" spans="1:8" x14ac:dyDescent="0.25">
      <c r="A14" s="18">
        <v>1976</v>
      </c>
      <c r="B14" s="19">
        <v>68829</v>
      </c>
      <c r="C14" s="17" t="s">
        <v>8</v>
      </c>
      <c r="D14" s="17" t="s">
        <v>8</v>
      </c>
      <c r="E14" s="19">
        <f t="shared" si="0"/>
        <v>68829</v>
      </c>
    </row>
    <row r="15" spans="1:8" x14ac:dyDescent="0.25">
      <c r="A15" s="18">
        <v>1977</v>
      </c>
      <c r="B15" s="19">
        <v>72082</v>
      </c>
      <c r="C15" s="17" t="s">
        <v>8</v>
      </c>
      <c r="D15" s="17" t="s">
        <v>8</v>
      </c>
      <c r="E15" s="19">
        <f t="shared" si="0"/>
        <v>72082</v>
      </c>
    </row>
    <row r="16" spans="1:8" x14ac:dyDescent="0.25">
      <c r="A16" s="18">
        <v>1978</v>
      </c>
      <c r="B16" s="19">
        <v>44997</v>
      </c>
      <c r="C16" s="17" t="s">
        <v>8</v>
      </c>
      <c r="D16" s="17" t="s">
        <v>8</v>
      </c>
      <c r="E16" s="19">
        <f t="shared" si="0"/>
        <v>44997</v>
      </c>
      <c r="G16" s="5"/>
    </row>
    <row r="17" spans="1:7" x14ac:dyDescent="0.25">
      <c r="A17" s="18">
        <v>1979</v>
      </c>
      <c r="B17" s="19">
        <v>1467423</v>
      </c>
      <c r="C17" s="16" t="s">
        <v>8</v>
      </c>
      <c r="D17" s="16" t="s">
        <v>7</v>
      </c>
      <c r="E17" s="19" t="str">
        <f t="shared" si="0"/>
        <v/>
      </c>
      <c r="G17" s="5"/>
    </row>
    <row r="18" spans="1:7" x14ac:dyDescent="0.25">
      <c r="A18" s="18">
        <v>1980</v>
      </c>
      <c r="B18" s="19">
        <v>5495198</v>
      </c>
      <c r="C18" s="16" t="s">
        <v>7</v>
      </c>
      <c r="D18" s="16" t="s">
        <v>7</v>
      </c>
      <c r="E18" s="19" t="str">
        <f t="shared" si="0"/>
        <v/>
      </c>
      <c r="G18" s="5"/>
    </row>
    <row r="19" spans="1:7" x14ac:dyDescent="0.25">
      <c r="A19" s="18">
        <v>1981</v>
      </c>
      <c r="B19" s="19">
        <v>342472</v>
      </c>
      <c r="C19" s="16" t="s">
        <v>7</v>
      </c>
      <c r="D19" s="16" t="s">
        <v>8</v>
      </c>
      <c r="E19" s="19" t="str">
        <f t="shared" si="0"/>
        <v/>
      </c>
      <c r="G19" s="5"/>
    </row>
    <row r="20" spans="1:7" x14ac:dyDescent="0.25">
      <c r="A20" s="18">
        <v>1982</v>
      </c>
      <c r="B20" s="19">
        <v>49318</v>
      </c>
      <c r="C20" s="16" t="s">
        <v>8</v>
      </c>
      <c r="D20" s="13" t="s">
        <v>8</v>
      </c>
      <c r="E20" s="19">
        <f t="shared" ref="E20:E56" si="1">IF(C20="No", IF(D20="No",B20,""),"")</f>
        <v>49318</v>
      </c>
      <c r="G20" s="5"/>
    </row>
    <row r="21" spans="1:7" x14ac:dyDescent="0.25">
      <c r="A21" s="18">
        <v>1983</v>
      </c>
      <c r="B21" s="19">
        <v>12489656</v>
      </c>
      <c r="C21" s="16" t="s">
        <v>7</v>
      </c>
      <c r="D21" s="13" t="s">
        <v>7</v>
      </c>
      <c r="E21" s="19" t="str">
        <f t="shared" si="1"/>
        <v/>
      </c>
      <c r="G21" s="5"/>
    </row>
    <row r="22" spans="1:7" x14ac:dyDescent="0.25">
      <c r="A22" s="18">
        <v>1984</v>
      </c>
      <c r="B22" s="19">
        <v>13793017</v>
      </c>
      <c r="C22" s="16" t="s">
        <v>7</v>
      </c>
      <c r="D22" s="13" t="s">
        <v>7</v>
      </c>
      <c r="E22" s="19" t="str">
        <f t="shared" si="1"/>
        <v/>
      </c>
      <c r="G22" s="5"/>
    </row>
    <row r="23" spans="1:7" x14ac:dyDescent="0.25">
      <c r="A23" s="18">
        <v>1985</v>
      </c>
      <c r="B23" s="19">
        <v>10111298</v>
      </c>
      <c r="C23" s="16" t="s">
        <v>7</v>
      </c>
      <c r="D23" s="13" t="s">
        <v>7</v>
      </c>
      <c r="E23" s="19" t="str">
        <f t="shared" si="1"/>
        <v/>
      </c>
      <c r="G23" s="5"/>
    </row>
    <row r="24" spans="1:7" x14ac:dyDescent="0.25">
      <c r="A24" s="18">
        <v>1986</v>
      </c>
      <c r="B24" s="19">
        <v>9094077</v>
      </c>
      <c r="C24" s="16" t="s">
        <v>7</v>
      </c>
      <c r="D24" s="13" t="s">
        <v>8</v>
      </c>
      <c r="E24" s="19" t="str">
        <f t="shared" si="1"/>
        <v/>
      </c>
      <c r="G24" s="5"/>
    </row>
    <row r="25" spans="1:7" x14ac:dyDescent="0.25">
      <c r="A25" s="18">
        <v>1987</v>
      </c>
      <c r="B25" s="19">
        <v>2946483</v>
      </c>
      <c r="C25" s="16" t="s">
        <v>7</v>
      </c>
      <c r="D25" s="13" t="s">
        <v>8</v>
      </c>
      <c r="E25" s="19" t="str">
        <f t="shared" si="1"/>
        <v/>
      </c>
      <c r="G25" s="5"/>
    </row>
    <row r="26" spans="1:7" x14ac:dyDescent="0.25">
      <c r="A26" s="18">
        <v>1988</v>
      </c>
      <c r="B26" s="19">
        <v>630711</v>
      </c>
      <c r="C26" s="16" t="s">
        <v>7</v>
      </c>
      <c r="D26" s="13" t="s">
        <v>8</v>
      </c>
      <c r="E26" s="19" t="str">
        <f t="shared" si="1"/>
        <v/>
      </c>
      <c r="G26" s="5"/>
    </row>
    <row r="27" spans="1:7" x14ac:dyDescent="0.25">
      <c r="A27" s="18">
        <v>1989</v>
      </c>
      <c r="B27" s="19">
        <v>89608</v>
      </c>
      <c r="C27" s="16" t="s">
        <v>8</v>
      </c>
      <c r="D27" s="13" t="s">
        <v>8</v>
      </c>
      <c r="E27" s="19">
        <f t="shared" si="1"/>
        <v>89608</v>
      </c>
      <c r="G27" s="5"/>
    </row>
    <row r="28" spans="1:7" x14ac:dyDescent="0.25">
      <c r="A28" s="18">
        <v>1990</v>
      </c>
      <c r="B28" s="19">
        <v>41988</v>
      </c>
      <c r="C28" s="16" t="s">
        <v>8</v>
      </c>
      <c r="D28" s="13" t="s">
        <v>8</v>
      </c>
      <c r="E28" s="19">
        <f t="shared" si="1"/>
        <v>41988</v>
      </c>
      <c r="G28" s="5"/>
    </row>
    <row r="29" spans="1:7" x14ac:dyDescent="0.25">
      <c r="A29" s="18">
        <v>1991</v>
      </c>
      <c r="B29" s="19">
        <v>20873</v>
      </c>
      <c r="C29" s="16" t="s">
        <v>8</v>
      </c>
      <c r="D29" s="13" t="s">
        <v>8</v>
      </c>
      <c r="E29" s="19">
        <f t="shared" si="1"/>
        <v>20873</v>
      </c>
      <c r="G29" s="5"/>
    </row>
    <row r="30" spans="1:7" x14ac:dyDescent="0.25">
      <c r="A30" s="18">
        <v>1992</v>
      </c>
      <c r="B30" s="19">
        <v>80732</v>
      </c>
      <c r="C30" s="16" t="s">
        <v>8</v>
      </c>
      <c r="D30" s="13" t="s">
        <v>7</v>
      </c>
      <c r="E30" s="19" t="str">
        <f t="shared" si="1"/>
        <v/>
      </c>
      <c r="G30" s="5"/>
    </row>
    <row r="31" spans="1:7" x14ac:dyDescent="0.25">
      <c r="A31" s="18">
        <v>1993</v>
      </c>
      <c r="B31" s="19">
        <v>3692772</v>
      </c>
      <c r="C31" s="16" t="s">
        <v>8</v>
      </c>
      <c r="D31" s="13" t="s">
        <v>7</v>
      </c>
      <c r="E31" s="19" t="str">
        <f t="shared" si="1"/>
        <v/>
      </c>
      <c r="G31" s="5"/>
    </row>
    <row r="32" spans="1:7" x14ac:dyDescent="0.25">
      <c r="A32" s="18">
        <v>1994</v>
      </c>
      <c r="B32" s="19">
        <v>25520</v>
      </c>
      <c r="C32" s="16" t="s">
        <v>8</v>
      </c>
      <c r="D32" s="13" t="s">
        <v>8</v>
      </c>
      <c r="E32" s="19">
        <f t="shared" si="1"/>
        <v>25520</v>
      </c>
      <c r="G32" s="5"/>
    </row>
    <row r="33" spans="1:7" x14ac:dyDescent="0.25">
      <c r="A33" s="18">
        <v>1995</v>
      </c>
      <c r="B33" s="19">
        <v>212324</v>
      </c>
      <c r="C33" s="16" t="s">
        <v>8</v>
      </c>
      <c r="D33" s="16" t="s">
        <v>7</v>
      </c>
      <c r="E33" s="19" t="str">
        <f t="shared" si="1"/>
        <v/>
      </c>
      <c r="G33" s="5"/>
    </row>
    <row r="34" spans="1:7" x14ac:dyDescent="0.25">
      <c r="A34" s="18">
        <v>1996</v>
      </c>
      <c r="B34" s="19">
        <v>5334</v>
      </c>
      <c r="C34" s="16" t="s">
        <v>8</v>
      </c>
      <c r="D34" s="16" t="s">
        <v>8</v>
      </c>
      <c r="E34" s="19">
        <f t="shared" si="1"/>
        <v>5334</v>
      </c>
      <c r="G34" s="5"/>
    </row>
    <row r="35" spans="1:7" x14ac:dyDescent="0.25">
      <c r="A35" s="18">
        <v>1997</v>
      </c>
      <c r="B35" s="19">
        <v>1172457</v>
      </c>
      <c r="C35" s="16" t="s">
        <v>7</v>
      </c>
      <c r="D35" s="16" t="s">
        <v>8</v>
      </c>
      <c r="E35" s="19" t="str">
        <f t="shared" si="1"/>
        <v/>
      </c>
      <c r="G35" s="5"/>
    </row>
    <row r="36" spans="1:7" x14ac:dyDescent="0.25">
      <c r="A36" s="18">
        <v>1998</v>
      </c>
      <c r="B36" s="19">
        <v>3018441</v>
      </c>
      <c r="C36" s="16" t="s">
        <v>7</v>
      </c>
      <c r="D36" s="16" t="s">
        <v>8</v>
      </c>
      <c r="E36" s="19" t="str">
        <f t="shared" si="1"/>
        <v/>
      </c>
      <c r="G36" s="5"/>
    </row>
    <row r="37" spans="1:7" x14ac:dyDescent="0.25">
      <c r="A37" s="18">
        <v>1999</v>
      </c>
      <c r="B37" s="19">
        <v>1194105</v>
      </c>
      <c r="C37" s="16" t="s">
        <v>7</v>
      </c>
      <c r="D37" s="16" t="s">
        <v>8</v>
      </c>
      <c r="E37" s="19" t="str">
        <f t="shared" si="1"/>
        <v/>
      </c>
      <c r="G37" s="5"/>
    </row>
    <row r="38" spans="1:7" x14ac:dyDescent="0.25">
      <c r="A38" s="18">
        <v>2000</v>
      </c>
      <c r="B38" s="19">
        <v>337138</v>
      </c>
      <c r="C38" s="16" t="s">
        <v>8</v>
      </c>
      <c r="D38" s="16" t="s">
        <v>8</v>
      </c>
      <c r="E38" s="19">
        <f t="shared" si="1"/>
        <v>337138</v>
      </c>
      <c r="G38" s="5"/>
    </row>
    <row r="39" spans="1:7" x14ac:dyDescent="0.25">
      <c r="A39" s="18">
        <v>2001</v>
      </c>
      <c r="B39" s="19">
        <v>200577</v>
      </c>
      <c r="C39" s="16" t="s">
        <v>8</v>
      </c>
      <c r="D39" s="16" t="s">
        <v>8</v>
      </c>
      <c r="E39" s="19">
        <f t="shared" si="1"/>
        <v>200577</v>
      </c>
      <c r="G39" s="5"/>
    </row>
    <row r="40" spans="1:7" x14ac:dyDescent="0.25">
      <c r="A40" s="18">
        <v>2002</v>
      </c>
      <c r="B40" s="19">
        <v>123163</v>
      </c>
      <c r="C40" s="16" t="s">
        <v>8</v>
      </c>
      <c r="D40" s="16" t="s">
        <v>8</v>
      </c>
      <c r="E40" s="19">
        <f t="shared" si="1"/>
        <v>123163</v>
      </c>
      <c r="G40" s="5"/>
    </row>
    <row r="41" spans="1:7" x14ac:dyDescent="0.25">
      <c r="A41" s="18">
        <v>2003</v>
      </c>
      <c r="B41" s="19">
        <v>61855</v>
      </c>
      <c r="C41" s="16" t="s">
        <v>8</v>
      </c>
      <c r="D41" s="16" t="s">
        <v>8</v>
      </c>
      <c r="E41" s="19">
        <f t="shared" si="1"/>
        <v>61855</v>
      </c>
      <c r="G41" s="5"/>
    </row>
    <row r="42" spans="1:7" x14ac:dyDescent="0.25">
      <c r="A42" s="18">
        <v>2004</v>
      </c>
      <c r="B42" s="19">
        <v>93142</v>
      </c>
      <c r="C42" s="16" t="s">
        <v>8</v>
      </c>
      <c r="D42" s="16" t="s">
        <v>8</v>
      </c>
      <c r="E42" s="19">
        <f t="shared" si="1"/>
        <v>93142</v>
      </c>
      <c r="G42" s="5"/>
    </row>
    <row r="43" spans="1:7" x14ac:dyDescent="0.25">
      <c r="A43" s="20">
        <v>2005</v>
      </c>
      <c r="B43" s="19">
        <v>116342</v>
      </c>
      <c r="C43" s="16" t="s">
        <v>8</v>
      </c>
      <c r="D43" s="16" t="s">
        <v>7</v>
      </c>
      <c r="E43" s="19" t="str">
        <f t="shared" si="1"/>
        <v/>
      </c>
      <c r="G43" s="5"/>
    </row>
    <row r="44" spans="1:7" x14ac:dyDescent="0.25">
      <c r="A44" s="18">
        <v>2006</v>
      </c>
      <c r="B44" s="19">
        <v>36232</v>
      </c>
      <c r="C44" s="16" t="s">
        <v>8</v>
      </c>
      <c r="D44" s="16" t="s">
        <v>8</v>
      </c>
      <c r="E44" s="19">
        <f t="shared" si="1"/>
        <v>36232</v>
      </c>
      <c r="G44" s="5"/>
    </row>
    <row r="45" spans="1:7" x14ac:dyDescent="0.25">
      <c r="A45" s="18">
        <v>2007</v>
      </c>
      <c r="B45" s="19">
        <v>21603</v>
      </c>
      <c r="C45" s="16" t="s">
        <v>8</v>
      </c>
      <c r="D45" s="16" t="s">
        <v>8</v>
      </c>
      <c r="E45" s="19">
        <f t="shared" si="1"/>
        <v>21603</v>
      </c>
      <c r="G45" s="5"/>
    </row>
    <row r="46" spans="1:7" x14ac:dyDescent="0.25">
      <c r="A46" s="20">
        <v>2008</v>
      </c>
      <c r="B46" s="19">
        <v>91379</v>
      </c>
      <c r="C46" s="16" t="s">
        <v>8</v>
      </c>
      <c r="D46" s="16" t="s">
        <v>8</v>
      </c>
      <c r="E46" s="19">
        <f t="shared" si="1"/>
        <v>91379</v>
      </c>
      <c r="G46" s="5"/>
    </row>
    <row r="47" spans="1:7" x14ac:dyDescent="0.25">
      <c r="A47" s="18">
        <v>2009</v>
      </c>
      <c r="B47" s="19">
        <v>64023</v>
      </c>
      <c r="C47" s="16" t="s">
        <v>8</v>
      </c>
      <c r="D47" s="21" t="s">
        <v>8</v>
      </c>
      <c r="E47" s="19">
        <f t="shared" si="1"/>
        <v>64023</v>
      </c>
      <c r="G47" s="5"/>
    </row>
    <row r="48" spans="1:7" x14ac:dyDescent="0.25">
      <c r="A48" s="18">
        <v>2010</v>
      </c>
      <c r="B48" s="22">
        <v>171320</v>
      </c>
      <c r="C48" s="16" t="s">
        <v>8</v>
      </c>
      <c r="D48" s="21" t="s">
        <v>7</v>
      </c>
      <c r="E48" s="19" t="str">
        <f t="shared" si="1"/>
        <v/>
      </c>
      <c r="G48" t="s">
        <v>33</v>
      </c>
    </row>
    <row r="49" spans="1:7" x14ac:dyDescent="0.25">
      <c r="A49" s="1">
        <v>2011</v>
      </c>
      <c r="B49" s="4">
        <v>77954</v>
      </c>
      <c r="C49" s="16" t="s">
        <v>8</v>
      </c>
      <c r="D49" s="9" t="s">
        <v>12</v>
      </c>
      <c r="E49" s="19">
        <f t="shared" si="1"/>
        <v>77954</v>
      </c>
    </row>
    <row r="50" spans="1:7" x14ac:dyDescent="0.25">
      <c r="A50" s="1">
        <v>2012</v>
      </c>
      <c r="B50" s="3">
        <v>94830</v>
      </c>
      <c r="C50" s="16" t="s">
        <v>8</v>
      </c>
      <c r="D50" s="9" t="s">
        <v>12</v>
      </c>
      <c r="E50" s="19">
        <f t="shared" si="1"/>
        <v>94830</v>
      </c>
    </row>
    <row r="51" spans="1:7" x14ac:dyDescent="0.25">
      <c r="A51" s="1">
        <v>2013</v>
      </c>
      <c r="B51" s="3">
        <v>71970</v>
      </c>
      <c r="C51" s="16" t="s">
        <v>8</v>
      </c>
      <c r="D51" s="9" t="s">
        <v>12</v>
      </c>
      <c r="E51" s="19">
        <f t="shared" si="1"/>
        <v>71970</v>
      </c>
    </row>
    <row r="52" spans="1:7" x14ac:dyDescent="0.25">
      <c r="A52" s="1">
        <v>2014</v>
      </c>
      <c r="B52" s="6">
        <v>32151</v>
      </c>
      <c r="C52" s="16" t="s">
        <v>8</v>
      </c>
      <c r="D52" s="28" t="s">
        <v>8</v>
      </c>
      <c r="E52" s="19">
        <f t="shared" si="1"/>
        <v>32151</v>
      </c>
    </row>
    <row r="53" spans="1:7" x14ac:dyDescent="0.25">
      <c r="A53" s="1">
        <v>2015</v>
      </c>
      <c r="B53" s="3">
        <v>14829</v>
      </c>
      <c r="C53" s="16" t="s">
        <v>8</v>
      </c>
      <c r="D53" s="9" t="s">
        <v>8</v>
      </c>
      <c r="E53" s="19">
        <f t="shared" si="1"/>
        <v>14829</v>
      </c>
    </row>
    <row r="54" spans="1:7" x14ac:dyDescent="0.25">
      <c r="A54" s="1">
        <v>2016</v>
      </c>
      <c r="B54" s="3">
        <v>9230</v>
      </c>
      <c r="C54" s="16" t="s">
        <v>8</v>
      </c>
      <c r="D54" s="9" t="s">
        <v>8</v>
      </c>
      <c r="E54" s="19">
        <f t="shared" si="1"/>
        <v>9230</v>
      </c>
      <c r="F54" s="3">
        <f>AVERAGE(E50:E54)</f>
        <v>44602</v>
      </c>
      <c r="G54" t="s">
        <v>31</v>
      </c>
    </row>
    <row r="55" spans="1:7" x14ac:dyDescent="0.25">
      <c r="A55" s="1">
        <v>2017</v>
      </c>
      <c r="B55" s="3">
        <v>16688</v>
      </c>
      <c r="C55" s="16" t="s">
        <v>8</v>
      </c>
      <c r="D55" s="9" t="s">
        <v>8</v>
      </c>
      <c r="E55" s="19">
        <f t="shared" si="1"/>
        <v>16688</v>
      </c>
      <c r="F55" s="3">
        <f>AVERAGE(E51:E55)</f>
        <v>28973.599999999999</v>
      </c>
      <c r="G55" s="43" t="s">
        <v>37</v>
      </c>
    </row>
    <row r="56" spans="1:7" x14ac:dyDescent="0.25">
      <c r="A56" s="1">
        <v>2018</v>
      </c>
      <c r="B56" s="3">
        <v>7146</v>
      </c>
      <c r="C56" s="16" t="s">
        <v>8</v>
      </c>
      <c r="D56" s="28" t="s">
        <v>8</v>
      </c>
      <c r="E56" s="19">
        <f t="shared" si="1"/>
        <v>7146</v>
      </c>
      <c r="F56" s="3">
        <f>AVERAGE(E52:E56)</f>
        <v>16008.8</v>
      </c>
      <c r="G56" s="43" t="s">
        <v>38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C14" sqref="C14:C25"/>
    </sheetView>
  </sheetViews>
  <sheetFormatPr defaultRowHeight="12.5" x14ac:dyDescent="0.25"/>
  <sheetData>
    <row r="1" spans="1:6" ht="13" thickBot="1" x14ac:dyDescent="0.3"/>
    <row r="2" spans="1:6" x14ac:dyDescent="0.25">
      <c r="A2" s="31">
        <v>42005</v>
      </c>
      <c r="B2" s="32">
        <v>9428.0000000100008</v>
      </c>
      <c r="C2" s="37">
        <f>B2/$F$2</f>
        <v>7.7106778330349221E-2</v>
      </c>
      <c r="E2">
        <v>2015</v>
      </c>
      <c r="F2">
        <f>SUM(B2:B13)</f>
        <v>122272.00000001999</v>
      </c>
    </row>
    <row r="3" spans="1:6" x14ac:dyDescent="0.25">
      <c r="A3" s="33">
        <v>42036</v>
      </c>
      <c r="B3" s="34">
        <v>8225</v>
      </c>
      <c r="C3" s="38">
        <f t="shared" ref="C3:C13" si="0">B3/$F$2</f>
        <v>6.7268058099962835E-2</v>
      </c>
      <c r="E3">
        <v>2016</v>
      </c>
      <c r="F3">
        <f>SUM(B14:B25)</f>
        <v>111999.99999996001</v>
      </c>
    </row>
    <row r="4" spans="1:6" x14ac:dyDescent="0.25">
      <c r="A4" s="33">
        <v>42064</v>
      </c>
      <c r="B4" s="34">
        <v>9699</v>
      </c>
      <c r="C4" s="38">
        <f t="shared" si="0"/>
        <v>7.9323148390460729E-2</v>
      </c>
      <c r="E4">
        <v>2017</v>
      </c>
      <c r="F4">
        <f>SUM(B26:B37)</f>
        <v>111999.99999997001</v>
      </c>
    </row>
    <row r="5" spans="1:6" x14ac:dyDescent="0.25">
      <c r="A5" s="33">
        <v>42095</v>
      </c>
      <c r="B5" s="34">
        <v>10497</v>
      </c>
      <c r="C5" s="38">
        <f t="shared" si="0"/>
        <v>8.5849581261435839E-2</v>
      </c>
    </row>
    <row r="6" spans="1:6" x14ac:dyDescent="0.25">
      <c r="A6" s="33">
        <v>42125</v>
      </c>
      <c r="B6" s="34">
        <v>10543</v>
      </c>
      <c r="C6" s="38">
        <f t="shared" si="0"/>
        <v>8.6225791677557215E-2</v>
      </c>
    </row>
    <row r="7" spans="1:6" x14ac:dyDescent="0.25">
      <c r="A7" s="33">
        <v>42156</v>
      </c>
      <c r="B7" s="34">
        <v>9661</v>
      </c>
      <c r="C7" s="38">
        <f t="shared" si="0"/>
        <v>7.901236587279524E-2</v>
      </c>
    </row>
    <row r="8" spans="1:6" x14ac:dyDescent="0.25">
      <c r="A8" s="33">
        <v>42186</v>
      </c>
      <c r="B8" s="34">
        <v>8332</v>
      </c>
      <c r="C8" s="38">
        <f t="shared" si="0"/>
        <v>6.8143156241810374E-2</v>
      </c>
    </row>
    <row r="9" spans="1:6" x14ac:dyDescent="0.25">
      <c r="A9" s="33">
        <v>42217</v>
      </c>
      <c r="B9" s="34">
        <v>7298.0000000099999</v>
      </c>
      <c r="C9" s="38">
        <f t="shared" si="0"/>
        <v>5.9686600366468258E-2</v>
      </c>
    </row>
    <row r="10" spans="1:6" x14ac:dyDescent="0.25">
      <c r="A10" s="33">
        <v>42248</v>
      </c>
      <c r="B10" s="34">
        <v>10747</v>
      </c>
      <c r="C10" s="38">
        <f t="shared" si="0"/>
        <v>8.7894203088182438E-2</v>
      </c>
    </row>
    <row r="11" spans="1:6" x14ac:dyDescent="0.25">
      <c r="A11" s="33">
        <v>42278</v>
      </c>
      <c r="B11" s="34">
        <v>13330</v>
      </c>
      <c r="C11" s="38">
        <f t="shared" si="0"/>
        <v>0.1090192358021282</v>
      </c>
    </row>
    <row r="12" spans="1:6" x14ac:dyDescent="0.25">
      <c r="A12" s="33">
        <v>42309</v>
      </c>
      <c r="B12" s="34">
        <v>13111</v>
      </c>
      <c r="C12" s="38">
        <f t="shared" si="0"/>
        <v>0.10722814708189819</v>
      </c>
    </row>
    <row r="13" spans="1:6" ht="13" thickBot="1" x14ac:dyDescent="0.3">
      <c r="A13" s="35">
        <v>42339</v>
      </c>
      <c r="B13" s="36">
        <v>11401</v>
      </c>
      <c r="C13" s="39">
        <f t="shared" si="0"/>
        <v>9.3242933786951518E-2</v>
      </c>
    </row>
    <row r="14" spans="1:6" x14ac:dyDescent="0.25">
      <c r="A14" s="31">
        <v>42370</v>
      </c>
      <c r="B14" s="32">
        <v>3359.9999999900001</v>
      </c>
      <c r="C14" s="37">
        <f>B14/$F$3</f>
        <v>2.9999999999921426E-2</v>
      </c>
    </row>
    <row r="15" spans="1:6" x14ac:dyDescent="0.25">
      <c r="A15" s="33">
        <v>42401</v>
      </c>
      <c r="B15" s="34">
        <v>6719.9999999900001</v>
      </c>
      <c r="C15" s="38">
        <f t="shared" ref="C15:C37" si="1">B15/$F$3</f>
        <v>5.9999999999932135E-2</v>
      </c>
    </row>
    <row r="16" spans="1:6" x14ac:dyDescent="0.25">
      <c r="A16" s="33">
        <v>42430</v>
      </c>
      <c r="B16" s="34">
        <v>10080</v>
      </c>
      <c r="C16" s="38">
        <f t="shared" si="1"/>
        <v>9.0000000000032138E-2</v>
      </c>
    </row>
    <row r="17" spans="1:3" x14ac:dyDescent="0.25">
      <c r="A17" s="33">
        <v>42461</v>
      </c>
      <c r="B17" s="34">
        <v>11200</v>
      </c>
      <c r="C17" s="38">
        <f t="shared" si="1"/>
        <v>0.1000000000000357</v>
      </c>
    </row>
    <row r="18" spans="1:3" x14ac:dyDescent="0.25">
      <c r="A18" s="33">
        <v>42491</v>
      </c>
      <c r="B18" s="34">
        <v>12320</v>
      </c>
      <c r="C18" s="38">
        <f t="shared" si="1"/>
        <v>0.11000000000003927</v>
      </c>
    </row>
    <row r="19" spans="1:3" x14ac:dyDescent="0.25">
      <c r="A19" s="33">
        <v>42522</v>
      </c>
      <c r="B19" s="34">
        <v>13440</v>
      </c>
      <c r="C19" s="38">
        <f t="shared" si="1"/>
        <v>0.12000000000004285</v>
      </c>
    </row>
    <row r="20" spans="1:3" x14ac:dyDescent="0.25">
      <c r="A20" s="33">
        <v>42552</v>
      </c>
      <c r="B20" s="34">
        <v>13440</v>
      </c>
      <c r="C20" s="38">
        <f t="shared" si="1"/>
        <v>0.12000000000004285</v>
      </c>
    </row>
    <row r="21" spans="1:3" x14ac:dyDescent="0.25">
      <c r="A21" s="33">
        <v>42583</v>
      </c>
      <c r="B21" s="34">
        <v>12320</v>
      </c>
      <c r="C21" s="38">
        <f t="shared" si="1"/>
        <v>0.11000000000003927</v>
      </c>
    </row>
    <row r="22" spans="1:3" x14ac:dyDescent="0.25">
      <c r="A22" s="33">
        <v>42614</v>
      </c>
      <c r="B22" s="34">
        <v>11200</v>
      </c>
      <c r="C22" s="38">
        <f t="shared" si="1"/>
        <v>0.1000000000000357</v>
      </c>
    </row>
    <row r="23" spans="1:3" x14ac:dyDescent="0.25">
      <c r="A23" s="33">
        <v>42644</v>
      </c>
      <c r="B23" s="34">
        <v>7840</v>
      </c>
      <c r="C23" s="38">
        <f t="shared" si="1"/>
        <v>7.0000000000024987E-2</v>
      </c>
    </row>
    <row r="24" spans="1:3" x14ac:dyDescent="0.25">
      <c r="A24" s="33">
        <v>42675</v>
      </c>
      <c r="B24" s="34">
        <v>6719.9999999900001</v>
      </c>
      <c r="C24" s="38">
        <f t="shared" si="1"/>
        <v>5.9999999999932135E-2</v>
      </c>
    </row>
    <row r="25" spans="1:3" ht="13" thickBot="1" x14ac:dyDescent="0.3">
      <c r="A25" s="35">
        <v>42705</v>
      </c>
      <c r="B25" s="36">
        <v>3359.9999999900001</v>
      </c>
      <c r="C25" s="39">
        <f t="shared" si="1"/>
        <v>2.9999999999921426E-2</v>
      </c>
    </row>
    <row r="26" spans="1:3" x14ac:dyDescent="0.25">
      <c r="A26" s="31">
        <v>42736</v>
      </c>
      <c r="B26" s="32">
        <v>3359.9999999900001</v>
      </c>
      <c r="C26" s="37">
        <f t="shared" si="1"/>
        <v>2.9999999999921426E-2</v>
      </c>
    </row>
    <row r="27" spans="1:3" x14ac:dyDescent="0.25">
      <c r="A27" s="33">
        <v>42767</v>
      </c>
      <c r="B27" s="34">
        <v>6720</v>
      </c>
      <c r="C27" s="38">
        <f t="shared" si="1"/>
        <v>6.0000000000021425E-2</v>
      </c>
    </row>
    <row r="28" spans="1:3" x14ac:dyDescent="0.25">
      <c r="A28" s="33">
        <v>42795</v>
      </c>
      <c r="B28" s="34">
        <v>10080</v>
      </c>
      <c r="C28" s="38">
        <f t="shared" si="1"/>
        <v>9.0000000000032138E-2</v>
      </c>
    </row>
    <row r="29" spans="1:3" x14ac:dyDescent="0.25">
      <c r="A29" s="33">
        <v>42826</v>
      </c>
      <c r="B29" s="34">
        <v>11200</v>
      </c>
      <c r="C29" s="38">
        <f t="shared" si="1"/>
        <v>0.1000000000000357</v>
      </c>
    </row>
    <row r="30" spans="1:3" x14ac:dyDescent="0.25">
      <c r="A30" s="33">
        <v>42856</v>
      </c>
      <c r="B30" s="34">
        <v>12320</v>
      </c>
      <c r="C30" s="38">
        <f t="shared" si="1"/>
        <v>0.11000000000003927</v>
      </c>
    </row>
    <row r="31" spans="1:3" x14ac:dyDescent="0.25">
      <c r="A31" s="33">
        <v>42887</v>
      </c>
      <c r="B31" s="34">
        <v>13440</v>
      </c>
      <c r="C31" s="38">
        <f t="shared" si="1"/>
        <v>0.12000000000004285</v>
      </c>
    </row>
    <row r="32" spans="1:3" x14ac:dyDescent="0.25">
      <c r="A32" s="33">
        <v>42917</v>
      </c>
      <c r="B32" s="34">
        <v>13440</v>
      </c>
      <c r="C32" s="38">
        <f t="shared" si="1"/>
        <v>0.12000000000004285</v>
      </c>
    </row>
    <row r="33" spans="1:3" x14ac:dyDescent="0.25">
      <c r="A33" s="33">
        <v>42948</v>
      </c>
      <c r="B33" s="34">
        <v>12320</v>
      </c>
      <c r="C33" s="38">
        <f t="shared" si="1"/>
        <v>0.11000000000003927</v>
      </c>
    </row>
    <row r="34" spans="1:3" x14ac:dyDescent="0.25">
      <c r="A34" s="33">
        <v>42979</v>
      </c>
      <c r="B34" s="34">
        <v>11200</v>
      </c>
      <c r="C34" s="38">
        <f t="shared" si="1"/>
        <v>0.1000000000000357</v>
      </c>
    </row>
    <row r="35" spans="1:3" x14ac:dyDescent="0.25">
      <c r="A35" s="33">
        <v>43009</v>
      </c>
      <c r="B35" s="34">
        <v>7840</v>
      </c>
      <c r="C35" s="38">
        <f t="shared" si="1"/>
        <v>7.0000000000024987E-2</v>
      </c>
    </row>
    <row r="36" spans="1:3" x14ac:dyDescent="0.25">
      <c r="A36" s="33">
        <v>43040</v>
      </c>
      <c r="B36" s="34">
        <v>6719.9999999900001</v>
      </c>
      <c r="C36" s="38">
        <f t="shared" si="1"/>
        <v>5.9999999999932135E-2</v>
      </c>
    </row>
    <row r="37" spans="1:3" ht="13" thickBot="1" x14ac:dyDescent="0.3">
      <c r="A37" s="35">
        <v>43070</v>
      </c>
      <c r="B37" s="36">
        <v>3359.9999999900001</v>
      </c>
      <c r="C37" s="39">
        <f t="shared" si="1"/>
        <v>2.9999999999921426E-2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6"/>
  <sheetViews>
    <sheetView workbookViewId="0">
      <selection activeCell="B516" sqref="B1:B516"/>
    </sheetView>
  </sheetViews>
  <sheetFormatPr defaultRowHeight="12.5" x14ac:dyDescent="0.25"/>
  <sheetData>
    <row r="1" spans="1:2" x14ac:dyDescent="0.25">
      <c r="A1" s="30">
        <v>43101</v>
      </c>
      <c r="B1" s="12">
        <v>3414.2065384525959</v>
      </c>
    </row>
    <row r="2" spans="1:2" x14ac:dyDescent="0.25">
      <c r="A2" s="30">
        <v>43132</v>
      </c>
      <c r="B2" s="12">
        <v>6828.4130769153535</v>
      </c>
    </row>
    <row r="3" spans="1:2" x14ac:dyDescent="0.25">
      <c r="A3" s="30">
        <v>43160</v>
      </c>
      <c r="B3" s="12">
        <v>10242.619615388272</v>
      </c>
    </row>
    <row r="4" spans="1:2" x14ac:dyDescent="0.25">
      <c r="A4" s="30">
        <v>43191</v>
      </c>
      <c r="B4" s="12">
        <v>11380.688461542524</v>
      </c>
    </row>
    <row r="5" spans="1:2" x14ac:dyDescent="0.25">
      <c r="A5" s="30">
        <v>43221</v>
      </c>
      <c r="B5" s="12">
        <v>12518.757307696776</v>
      </c>
    </row>
    <row r="6" spans="1:2" x14ac:dyDescent="0.25">
      <c r="A6" s="30">
        <v>43252</v>
      </c>
      <c r="B6" s="12">
        <v>13656.826153851031</v>
      </c>
    </row>
    <row r="7" spans="1:2" x14ac:dyDescent="0.25">
      <c r="A7" s="30">
        <v>43282</v>
      </c>
      <c r="B7" s="12">
        <v>13656.826153851031</v>
      </c>
    </row>
    <row r="8" spans="1:2" x14ac:dyDescent="0.25">
      <c r="A8" s="30">
        <v>43313</v>
      </c>
      <c r="B8" s="12">
        <v>12518.757307696776</v>
      </c>
    </row>
    <row r="9" spans="1:2" x14ac:dyDescent="0.25">
      <c r="A9" s="30">
        <v>43344</v>
      </c>
      <c r="B9" s="12">
        <v>11380.688461542524</v>
      </c>
    </row>
    <row r="10" spans="1:2" x14ac:dyDescent="0.25">
      <c r="A10" s="30">
        <v>43374</v>
      </c>
      <c r="B10" s="12">
        <v>7966.4819230797666</v>
      </c>
    </row>
    <row r="11" spans="1:2" x14ac:dyDescent="0.25">
      <c r="A11" s="30">
        <v>43405</v>
      </c>
      <c r="B11" s="12">
        <v>6828.4130769153535</v>
      </c>
    </row>
    <row r="12" spans="1:2" x14ac:dyDescent="0.25">
      <c r="A12" s="30">
        <v>43435</v>
      </c>
      <c r="B12" s="12">
        <v>3414.2065384525959</v>
      </c>
    </row>
    <row r="13" spans="1:2" x14ac:dyDescent="0.25">
      <c r="A13" s="30">
        <v>43466</v>
      </c>
      <c r="B13" s="3">
        <f>B1</f>
        <v>3414.2065384525959</v>
      </c>
    </row>
    <row r="14" spans="1:2" x14ac:dyDescent="0.25">
      <c r="A14" s="30">
        <v>43497</v>
      </c>
      <c r="B14" s="3">
        <f t="shared" ref="B14:B77" si="0">B2</f>
        <v>6828.4130769153535</v>
      </c>
    </row>
    <row r="15" spans="1:2" x14ac:dyDescent="0.25">
      <c r="A15" s="30">
        <v>43525</v>
      </c>
      <c r="B15" s="3">
        <f t="shared" si="0"/>
        <v>10242.619615388272</v>
      </c>
    </row>
    <row r="16" spans="1:2" x14ac:dyDescent="0.25">
      <c r="A16" s="30">
        <v>43556</v>
      </c>
      <c r="B16" s="3">
        <f t="shared" si="0"/>
        <v>11380.688461542524</v>
      </c>
    </row>
    <row r="17" spans="1:2" x14ac:dyDescent="0.25">
      <c r="A17" s="30">
        <v>43586</v>
      </c>
      <c r="B17" s="3">
        <f t="shared" si="0"/>
        <v>12518.757307696776</v>
      </c>
    </row>
    <row r="18" spans="1:2" x14ac:dyDescent="0.25">
      <c r="A18" s="30">
        <v>43617</v>
      </c>
      <c r="B18" s="3">
        <f t="shared" si="0"/>
        <v>13656.826153851031</v>
      </c>
    </row>
    <row r="19" spans="1:2" x14ac:dyDescent="0.25">
      <c r="A19" s="30">
        <v>43647</v>
      </c>
      <c r="B19" s="3">
        <f t="shared" si="0"/>
        <v>13656.826153851031</v>
      </c>
    </row>
    <row r="20" spans="1:2" x14ac:dyDescent="0.25">
      <c r="A20" s="30">
        <v>43678</v>
      </c>
      <c r="B20" s="3">
        <f t="shared" si="0"/>
        <v>12518.757307696776</v>
      </c>
    </row>
    <row r="21" spans="1:2" x14ac:dyDescent="0.25">
      <c r="A21" s="30">
        <v>43709</v>
      </c>
      <c r="B21" s="3">
        <f t="shared" si="0"/>
        <v>11380.688461542524</v>
      </c>
    </row>
    <row r="22" spans="1:2" x14ac:dyDescent="0.25">
      <c r="A22" s="30">
        <v>43739</v>
      </c>
      <c r="B22" s="3">
        <f t="shared" si="0"/>
        <v>7966.4819230797666</v>
      </c>
    </row>
    <row r="23" spans="1:2" x14ac:dyDescent="0.25">
      <c r="A23" s="30">
        <v>43770</v>
      </c>
      <c r="B23" s="3">
        <f t="shared" si="0"/>
        <v>6828.4130769153535</v>
      </c>
    </row>
    <row r="24" spans="1:2" x14ac:dyDescent="0.25">
      <c r="A24" s="30">
        <v>43800</v>
      </c>
      <c r="B24" s="3">
        <f t="shared" si="0"/>
        <v>3414.2065384525959</v>
      </c>
    </row>
    <row r="25" spans="1:2" x14ac:dyDescent="0.25">
      <c r="A25" s="30">
        <v>43831</v>
      </c>
      <c r="B25" s="3">
        <f t="shared" si="0"/>
        <v>3414.2065384525959</v>
      </c>
    </row>
    <row r="26" spans="1:2" x14ac:dyDescent="0.25">
      <c r="A26" s="30">
        <v>43862</v>
      </c>
      <c r="B26" s="3">
        <f t="shared" si="0"/>
        <v>6828.4130769153535</v>
      </c>
    </row>
    <row r="27" spans="1:2" x14ac:dyDescent="0.25">
      <c r="A27" s="30">
        <v>43891</v>
      </c>
      <c r="B27" s="3">
        <f t="shared" si="0"/>
        <v>10242.619615388272</v>
      </c>
    </row>
    <row r="28" spans="1:2" x14ac:dyDescent="0.25">
      <c r="A28" s="30">
        <v>43922</v>
      </c>
      <c r="B28" s="3">
        <f t="shared" si="0"/>
        <v>11380.688461542524</v>
      </c>
    </row>
    <row r="29" spans="1:2" x14ac:dyDescent="0.25">
      <c r="A29" s="30">
        <v>43952</v>
      </c>
      <c r="B29" s="3">
        <f t="shared" si="0"/>
        <v>12518.757307696776</v>
      </c>
    </row>
    <row r="30" spans="1:2" x14ac:dyDescent="0.25">
      <c r="A30" s="30">
        <v>43983</v>
      </c>
      <c r="B30" s="3">
        <f t="shared" si="0"/>
        <v>13656.826153851031</v>
      </c>
    </row>
    <row r="31" spans="1:2" x14ac:dyDescent="0.25">
      <c r="A31" s="30">
        <v>44013</v>
      </c>
      <c r="B31" s="3">
        <f t="shared" si="0"/>
        <v>13656.826153851031</v>
      </c>
    </row>
    <row r="32" spans="1:2" x14ac:dyDescent="0.25">
      <c r="A32" s="30">
        <v>44044</v>
      </c>
      <c r="B32" s="3">
        <f t="shared" si="0"/>
        <v>12518.757307696776</v>
      </c>
    </row>
    <row r="33" spans="1:2" x14ac:dyDescent="0.25">
      <c r="A33" s="30">
        <v>44075</v>
      </c>
      <c r="B33" s="3">
        <f t="shared" si="0"/>
        <v>11380.688461542524</v>
      </c>
    </row>
    <row r="34" spans="1:2" x14ac:dyDescent="0.25">
      <c r="A34" s="30">
        <v>44105</v>
      </c>
      <c r="B34" s="3">
        <f t="shared" si="0"/>
        <v>7966.4819230797666</v>
      </c>
    </row>
    <row r="35" spans="1:2" x14ac:dyDescent="0.25">
      <c r="A35" s="30">
        <v>44136</v>
      </c>
      <c r="B35" s="3">
        <f t="shared" si="0"/>
        <v>6828.4130769153535</v>
      </c>
    </row>
    <row r="36" spans="1:2" x14ac:dyDescent="0.25">
      <c r="A36" s="30">
        <v>44166</v>
      </c>
      <c r="B36" s="3">
        <f t="shared" si="0"/>
        <v>3414.2065384525959</v>
      </c>
    </row>
    <row r="37" spans="1:2" x14ac:dyDescent="0.25">
      <c r="A37" s="30">
        <v>44197</v>
      </c>
      <c r="B37" s="3">
        <f t="shared" si="0"/>
        <v>3414.2065384525959</v>
      </c>
    </row>
    <row r="38" spans="1:2" x14ac:dyDescent="0.25">
      <c r="A38" s="30">
        <v>44228</v>
      </c>
      <c r="B38" s="3">
        <f t="shared" si="0"/>
        <v>6828.4130769153535</v>
      </c>
    </row>
    <row r="39" spans="1:2" x14ac:dyDescent="0.25">
      <c r="A39" s="30">
        <v>44256</v>
      </c>
      <c r="B39" s="3">
        <f t="shared" si="0"/>
        <v>10242.619615388272</v>
      </c>
    </row>
    <row r="40" spans="1:2" x14ac:dyDescent="0.25">
      <c r="A40" s="30">
        <v>44287</v>
      </c>
      <c r="B40" s="3">
        <f t="shared" si="0"/>
        <v>11380.688461542524</v>
      </c>
    </row>
    <row r="41" spans="1:2" x14ac:dyDescent="0.25">
      <c r="A41" s="30">
        <v>44317</v>
      </c>
      <c r="B41" s="3">
        <f t="shared" si="0"/>
        <v>12518.757307696776</v>
      </c>
    </row>
    <row r="42" spans="1:2" x14ac:dyDescent="0.25">
      <c r="A42" s="30">
        <v>44348</v>
      </c>
      <c r="B42" s="3">
        <f t="shared" si="0"/>
        <v>13656.826153851031</v>
      </c>
    </row>
    <row r="43" spans="1:2" x14ac:dyDescent="0.25">
      <c r="A43" s="30">
        <v>44378</v>
      </c>
      <c r="B43" s="3">
        <f t="shared" si="0"/>
        <v>13656.826153851031</v>
      </c>
    </row>
    <row r="44" spans="1:2" x14ac:dyDescent="0.25">
      <c r="A44" s="30">
        <v>44409</v>
      </c>
      <c r="B44" s="3">
        <f t="shared" si="0"/>
        <v>12518.757307696776</v>
      </c>
    </row>
    <row r="45" spans="1:2" x14ac:dyDescent="0.25">
      <c r="A45" s="30">
        <v>44440</v>
      </c>
      <c r="B45" s="3">
        <f t="shared" si="0"/>
        <v>11380.688461542524</v>
      </c>
    </row>
    <row r="46" spans="1:2" x14ac:dyDescent="0.25">
      <c r="A46" s="30">
        <v>44470</v>
      </c>
      <c r="B46" s="3">
        <f t="shared" si="0"/>
        <v>7966.4819230797666</v>
      </c>
    </row>
    <row r="47" spans="1:2" x14ac:dyDescent="0.25">
      <c r="A47" s="30">
        <v>44501</v>
      </c>
      <c r="B47" s="3">
        <f t="shared" si="0"/>
        <v>6828.4130769153535</v>
      </c>
    </row>
    <row r="48" spans="1:2" x14ac:dyDescent="0.25">
      <c r="A48" s="30">
        <v>44531</v>
      </c>
      <c r="B48" s="3">
        <f t="shared" si="0"/>
        <v>3414.2065384525959</v>
      </c>
    </row>
    <row r="49" spans="1:2" x14ac:dyDescent="0.25">
      <c r="A49" s="30">
        <v>44562</v>
      </c>
      <c r="B49" s="3">
        <f t="shared" si="0"/>
        <v>3414.2065384525959</v>
      </c>
    </row>
    <row r="50" spans="1:2" x14ac:dyDescent="0.25">
      <c r="A50" s="30">
        <v>44593</v>
      </c>
      <c r="B50" s="3">
        <f t="shared" si="0"/>
        <v>6828.4130769153535</v>
      </c>
    </row>
    <row r="51" spans="1:2" x14ac:dyDescent="0.25">
      <c r="A51" s="30">
        <v>44621</v>
      </c>
      <c r="B51" s="3">
        <f t="shared" si="0"/>
        <v>10242.619615388272</v>
      </c>
    </row>
    <row r="52" spans="1:2" x14ac:dyDescent="0.25">
      <c r="A52" s="30">
        <v>44652</v>
      </c>
      <c r="B52" s="3">
        <f t="shared" si="0"/>
        <v>11380.688461542524</v>
      </c>
    </row>
    <row r="53" spans="1:2" x14ac:dyDescent="0.25">
      <c r="A53" s="30">
        <v>44682</v>
      </c>
      <c r="B53" s="3">
        <f t="shared" si="0"/>
        <v>12518.757307696776</v>
      </c>
    </row>
    <row r="54" spans="1:2" x14ac:dyDescent="0.25">
      <c r="A54" s="30">
        <v>44713</v>
      </c>
      <c r="B54" s="3">
        <f t="shared" si="0"/>
        <v>13656.826153851031</v>
      </c>
    </row>
    <row r="55" spans="1:2" x14ac:dyDescent="0.25">
      <c r="A55" s="30">
        <v>44743</v>
      </c>
      <c r="B55" s="3">
        <f t="shared" si="0"/>
        <v>13656.826153851031</v>
      </c>
    </row>
    <row r="56" spans="1:2" x14ac:dyDescent="0.25">
      <c r="A56" s="30">
        <v>44774</v>
      </c>
      <c r="B56" s="3">
        <f t="shared" si="0"/>
        <v>12518.757307696776</v>
      </c>
    </row>
    <row r="57" spans="1:2" x14ac:dyDescent="0.25">
      <c r="A57" s="30">
        <v>44805</v>
      </c>
      <c r="B57" s="3">
        <f t="shared" si="0"/>
        <v>11380.688461542524</v>
      </c>
    </row>
    <row r="58" spans="1:2" x14ac:dyDescent="0.25">
      <c r="A58" s="30">
        <v>44835</v>
      </c>
      <c r="B58" s="3">
        <f t="shared" si="0"/>
        <v>7966.4819230797666</v>
      </c>
    </row>
    <row r="59" spans="1:2" x14ac:dyDescent="0.25">
      <c r="A59" s="30">
        <v>44866</v>
      </c>
      <c r="B59" s="3">
        <f t="shared" si="0"/>
        <v>6828.4130769153535</v>
      </c>
    </row>
    <row r="60" spans="1:2" x14ac:dyDescent="0.25">
      <c r="A60" s="30">
        <v>44896</v>
      </c>
      <c r="B60" s="3">
        <f t="shared" si="0"/>
        <v>3414.2065384525959</v>
      </c>
    </row>
    <row r="61" spans="1:2" x14ac:dyDescent="0.25">
      <c r="A61" s="30">
        <v>44927</v>
      </c>
      <c r="B61" s="3">
        <f t="shared" si="0"/>
        <v>3414.2065384525959</v>
      </c>
    </row>
    <row r="62" spans="1:2" x14ac:dyDescent="0.25">
      <c r="A62" s="30">
        <v>44958</v>
      </c>
      <c r="B62" s="3">
        <f t="shared" si="0"/>
        <v>6828.4130769153535</v>
      </c>
    </row>
    <row r="63" spans="1:2" x14ac:dyDescent="0.25">
      <c r="A63" s="30">
        <v>44986</v>
      </c>
      <c r="B63" s="3">
        <f t="shared" si="0"/>
        <v>10242.619615388272</v>
      </c>
    </row>
    <row r="64" spans="1:2" x14ac:dyDescent="0.25">
      <c r="A64" s="30">
        <v>45017</v>
      </c>
      <c r="B64" s="3">
        <f t="shared" si="0"/>
        <v>11380.688461542524</v>
      </c>
    </row>
    <row r="65" spans="1:2" x14ac:dyDescent="0.25">
      <c r="A65" s="30">
        <v>45047</v>
      </c>
      <c r="B65" s="3">
        <f t="shared" si="0"/>
        <v>12518.757307696776</v>
      </c>
    </row>
    <row r="66" spans="1:2" x14ac:dyDescent="0.25">
      <c r="A66" s="30">
        <v>45078</v>
      </c>
      <c r="B66" s="3">
        <f t="shared" si="0"/>
        <v>13656.826153851031</v>
      </c>
    </row>
    <row r="67" spans="1:2" x14ac:dyDescent="0.25">
      <c r="A67" s="30">
        <v>45108</v>
      </c>
      <c r="B67" s="3">
        <f t="shared" si="0"/>
        <v>13656.826153851031</v>
      </c>
    </row>
    <row r="68" spans="1:2" x14ac:dyDescent="0.25">
      <c r="A68" s="30">
        <v>45139</v>
      </c>
      <c r="B68" s="3">
        <f t="shared" si="0"/>
        <v>12518.757307696776</v>
      </c>
    </row>
    <row r="69" spans="1:2" x14ac:dyDescent="0.25">
      <c r="A69" s="30">
        <v>45170</v>
      </c>
      <c r="B69" s="3">
        <f t="shared" si="0"/>
        <v>11380.688461542524</v>
      </c>
    </row>
    <row r="70" spans="1:2" x14ac:dyDescent="0.25">
      <c r="A70" s="30">
        <v>45200</v>
      </c>
      <c r="B70" s="3">
        <f t="shared" si="0"/>
        <v>7966.4819230797666</v>
      </c>
    </row>
    <row r="71" spans="1:2" x14ac:dyDescent="0.25">
      <c r="A71" s="30">
        <v>45231</v>
      </c>
      <c r="B71" s="3">
        <f t="shared" si="0"/>
        <v>6828.4130769153535</v>
      </c>
    </row>
    <row r="72" spans="1:2" x14ac:dyDescent="0.25">
      <c r="A72" s="30">
        <v>45261</v>
      </c>
      <c r="B72" s="3">
        <f t="shared" si="0"/>
        <v>3414.2065384525959</v>
      </c>
    </row>
    <row r="73" spans="1:2" x14ac:dyDescent="0.25">
      <c r="A73" s="30">
        <v>45292</v>
      </c>
      <c r="B73" s="3">
        <f t="shared" si="0"/>
        <v>3414.2065384525959</v>
      </c>
    </row>
    <row r="74" spans="1:2" x14ac:dyDescent="0.25">
      <c r="A74" s="30">
        <v>45323</v>
      </c>
      <c r="B74" s="3">
        <f t="shared" si="0"/>
        <v>6828.4130769153535</v>
      </c>
    </row>
    <row r="75" spans="1:2" x14ac:dyDescent="0.25">
      <c r="A75" s="30">
        <v>45352</v>
      </c>
      <c r="B75" s="3">
        <f t="shared" si="0"/>
        <v>10242.619615388272</v>
      </c>
    </row>
    <row r="76" spans="1:2" x14ac:dyDescent="0.25">
      <c r="A76" s="30">
        <v>45383</v>
      </c>
      <c r="B76" s="3">
        <f t="shared" si="0"/>
        <v>11380.688461542524</v>
      </c>
    </row>
    <row r="77" spans="1:2" x14ac:dyDescent="0.25">
      <c r="A77" s="30">
        <v>45413</v>
      </c>
      <c r="B77" s="3">
        <f t="shared" si="0"/>
        <v>12518.757307696776</v>
      </c>
    </row>
    <row r="78" spans="1:2" x14ac:dyDescent="0.25">
      <c r="A78" s="30">
        <v>45444</v>
      </c>
      <c r="B78" s="3">
        <f t="shared" ref="B78:B141" si="1">B66</f>
        <v>13656.826153851031</v>
      </c>
    </row>
    <row r="79" spans="1:2" x14ac:dyDescent="0.25">
      <c r="A79" s="30">
        <v>45474</v>
      </c>
      <c r="B79" s="3">
        <f t="shared" si="1"/>
        <v>13656.826153851031</v>
      </c>
    </row>
    <row r="80" spans="1:2" x14ac:dyDescent="0.25">
      <c r="A80" s="30">
        <v>45505</v>
      </c>
      <c r="B80" s="3">
        <f t="shared" si="1"/>
        <v>12518.757307696776</v>
      </c>
    </row>
    <row r="81" spans="1:2" x14ac:dyDescent="0.25">
      <c r="A81" s="30">
        <v>45536</v>
      </c>
      <c r="B81" s="3">
        <f t="shared" si="1"/>
        <v>11380.688461542524</v>
      </c>
    </row>
    <row r="82" spans="1:2" x14ac:dyDescent="0.25">
      <c r="A82" s="30">
        <v>45566</v>
      </c>
      <c r="B82" s="3">
        <f t="shared" si="1"/>
        <v>7966.4819230797666</v>
      </c>
    </row>
    <row r="83" spans="1:2" x14ac:dyDescent="0.25">
      <c r="A83" s="30">
        <v>45597</v>
      </c>
      <c r="B83" s="3">
        <f t="shared" si="1"/>
        <v>6828.4130769153535</v>
      </c>
    </row>
    <row r="84" spans="1:2" x14ac:dyDescent="0.25">
      <c r="A84" s="30">
        <v>45627</v>
      </c>
      <c r="B84" s="3">
        <f t="shared" si="1"/>
        <v>3414.2065384525959</v>
      </c>
    </row>
    <row r="85" spans="1:2" x14ac:dyDescent="0.25">
      <c r="A85" s="30">
        <v>45658</v>
      </c>
      <c r="B85" s="3">
        <f t="shared" si="1"/>
        <v>3414.2065384525959</v>
      </c>
    </row>
    <row r="86" spans="1:2" x14ac:dyDescent="0.25">
      <c r="A86" s="30">
        <v>45689</v>
      </c>
      <c r="B86" s="3">
        <f t="shared" si="1"/>
        <v>6828.4130769153535</v>
      </c>
    </row>
    <row r="87" spans="1:2" x14ac:dyDescent="0.25">
      <c r="A87" s="30">
        <v>45717</v>
      </c>
      <c r="B87" s="3">
        <f t="shared" si="1"/>
        <v>10242.619615388272</v>
      </c>
    </row>
    <row r="88" spans="1:2" x14ac:dyDescent="0.25">
      <c r="A88" s="30">
        <v>45748</v>
      </c>
      <c r="B88" s="3">
        <f t="shared" si="1"/>
        <v>11380.688461542524</v>
      </c>
    </row>
    <row r="89" spans="1:2" x14ac:dyDescent="0.25">
      <c r="A89" s="30">
        <v>45778</v>
      </c>
      <c r="B89" s="3">
        <f t="shared" si="1"/>
        <v>12518.757307696776</v>
      </c>
    </row>
    <row r="90" spans="1:2" x14ac:dyDescent="0.25">
      <c r="A90" s="30">
        <v>45809</v>
      </c>
      <c r="B90" s="3">
        <f t="shared" si="1"/>
        <v>13656.826153851031</v>
      </c>
    </row>
    <row r="91" spans="1:2" x14ac:dyDescent="0.25">
      <c r="A91" s="30">
        <v>45839</v>
      </c>
      <c r="B91" s="3">
        <f t="shared" si="1"/>
        <v>13656.826153851031</v>
      </c>
    </row>
    <row r="92" spans="1:2" x14ac:dyDescent="0.25">
      <c r="A92" s="30">
        <v>45870</v>
      </c>
      <c r="B92" s="3">
        <f t="shared" si="1"/>
        <v>12518.757307696776</v>
      </c>
    </row>
    <row r="93" spans="1:2" x14ac:dyDescent="0.25">
      <c r="A93" s="30">
        <v>45901</v>
      </c>
      <c r="B93" s="3">
        <f t="shared" si="1"/>
        <v>11380.688461542524</v>
      </c>
    </row>
    <row r="94" spans="1:2" x14ac:dyDescent="0.25">
      <c r="A94" s="30">
        <v>45931</v>
      </c>
      <c r="B94" s="3">
        <f t="shared" si="1"/>
        <v>7966.4819230797666</v>
      </c>
    </row>
    <row r="95" spans="1:2" x14ac:dyDescent="0.25">
      <c r="A95" s="30">
        <v>45962</v>
      </c>
      <c r="B95" s="3">
        <f t="shared" si="1"/>
        <v>6828.4130769153535</v>
      </c>
    </row>
    <row r="96" spans="1:2" x14ac:dyDescent="0.25">
      <c r="A96" s="30">
        <v>45992</v>
      </c>
      <c r="B96" s="3">
        <f t="shared" si="1"/>
        <v>3414.2065384525959</v>
      </c>
    </row>
    <row r="97" spans="1:2" x14ac:dyDescent="0.25">
      <c r="A97" s="30">
        <v>46023</v>
      </c>
      <c r="B97" s="3">
        <f t="shared" si="1"/>
        <v>3414.2065384525959</v>
      </c>
    </row>
    <row r="98" spans="1:2" x14ac:dyDescent="0.25">
      <c r="A98" s="30">
        <v>46054</v>
      </c>
      <c r="B98" s="3">
        <f t="shared" si="1"/>
        <v>6828.4130769153535</v>
      </c>
    </row>
    <row r="99" spans="1:2" x14ac:dyDescent="0.25">
      <c r="A99" s="30">
        <v>46082</v>
      </c>
      <c r="B99" s="3">
        <f t="shared" si="1"/>
        <v>10242.619615388272</v>
      </c>
    </row>
    <row r="100" spans="1:2" x14ac:dyDescent="0.25">
      <c r="A100" s="30">
        <v>46113</v>
      </c>
      <c r="B100" s="3">
        <f t="shared" si="1"/>
        <v>11380.688461542524</v>
      </c>
    </row>
    <row r="101" spans="1:2" x14ac:dyDescent="0.25">
      <c r="A101" s="30">
        <v>46143</v>
      </c>
      <c r="B101" s="3">
        <f t="shared" si="1"/>
        <v>12518.757307696776</v>
      </c>
    </row>
    <row r="102" spans="1:2" x14ac:dyDescent="0.25">
      <c r="A102" s="30">
        <v>46174</v>
      </c>
      <c r="B102" s="3">
        <f t="shared" si="1"/>
        <v>13656.826153851031</v>
      </c>
    </row>
    <row r="103" spans="1:2" x14ac:dyDescent="0.25">
      <c r="A103" s="30">
        <v>46204</v>
      </c>
      <c r="B103" s="3">
        <f t="shared" si="1"/>
        <v>13656.826153851031</v>
      </c>
    </row>
    <row r="104" spans="1:2" x14ac:dyDescent="0.25">
      <c r="A104" s="30">
        <v>46235</v>
      </c>
      <c r="B104" s="3">
        <f t="shared" si="1"/>
        <v>12518.757307696776</v>
      </c>
    </row>
    <row r="105" spans="1:2" x14ac:dyDescent="0.25">
      <c r="A105" s="30">
        <v>46266</v>
      </c>
      <c r="B105" s="3">
        <f t="shared" si="1"/>
        <v>11380.688461542524</v>
      </c>
    </row>
    <row r="106" spans="1:2" x14ac:dyDescent="0.25">
      <c r="A106" s="30">
        <v>46296</v>
      </c>
      <c r="B106" s="3">
        <f t="shared" si="1"/>
        <v>7966.4819230797666</v>
      </c>
    </row>
    <row r="107" spans="1:2" x14ac:dyDescent="0.25">
      <c r="A107" s="30">
        <v>46327</v>
      </c>
      <c r="B107" s="3">
        <f t="shared" si="1"/>
        <v>6828.4130769153535</v>
      </c>
    </row>
    <row r="108" spans="1:2" x14ac:dyDescent="0.25">
      <c r="A108" s="30">
        <v>46357</v>
      </c>
      <c r="B108" s="3">
        <f t="shared" si="1"/>
        <v>3414.2065384525959</v>
      </c>
    </row>
    <row r="109" spans="1:2" x14ac:dyDescent="0.25">
      <c r="A109" s="30">
        <v>46388</v>
      </c>
      <c r="B109" s="3">
        <f t="shared" si="1"/>
        <v>3414.2065384525959</v>
      </c>
    </row>
    <row r="110" spans="1:2" x14ac:dyDescent="0.25">
      <c r="A110" s="30">
        <v>46419</v>
      </c>
      <c r="B110" s="3">
        <f t="shared" si="1"/>
        <v>6828.4130769153535</v>
      </c>
    </row>
    <row r="111" spans="1:2" x14ac:dyDescent="0.25">
      <c r="A111" s="30">
        <v>46447</v>
      </c>
      <c r="B111" s="3">
        <f t="shared" si="1"/>
        <v>10242.619615388272</v>
      </c>
    </row>
    <row r="112" spans="1:2" x14ac:dyDescent="0.25">
      <c r="A112" s="30">
        <v>46478</v>
      </c>
      <c r="B112" s="3">
        <f t="shared" si="1"/>
        <v>11380.688461542524</v>
      </c>
    </row>
    <row r="113" spans="1:2" x14ac:dyDescent="0.25">
      <c r="A113" s="30">
        <v>46508</v>
      </c>
      <c r="B113" s="3">
        <f t="shared" si="1"/>
        <v>12518.757307696776</v>
      </c>
    </row>
    <row r="114" spans="1:2" x14ac:dyDescent="0.25">
      <c r="A114" s="30">
        <v>46539</v>
      </c>
      <c r="B114" s="3">
        <f t="shared" si="1"/>
        <v>13656.826153851031</v>
      </c>
    </row>
    <row r="115" spans="1:2" x14ac:dyDescent="0.25">
      <c r="A115" s="30">
        <v>46569</v>
      </c>
      <c r="B115" s="3">
        <f t="shared" si="1"/>
        <v>13656.826153851031</v>
      </c>
    </row>
    <row r="116" spans="1:2" x14ac:dyDescent="0.25">
      <c r="A116" s="30">
        <v>46600</v>
      </c>
      <c r="B116" s="3">
        <f t="shared" si="1"/>
        <v>12518.757307696776</v>
      </c>
    </row>
    <row r="117" spans="1:2" x14ac:dyDescent="0.25">
      <c r="A117" s="30">
        <v>46631</v>
      </c>
      <c r="B117" s="3">
        <f t="shared" si="1"/>
        <v>11380.688461542524</v>
      </c>
    </row>
    <row r="118" spans="1:2" x14ac:dyDescent="0.25">
      <c r="A118" s="30">
        <v>46661</v>
      </c>
      <c r="B118" s="3">
        <f t="shared" si="1"/>
        <v>7966.4819230797666</v>
      </c>
    </row>
    <row r="119" spans="1:2" x14ac:dyDescent="0.25">
      <c r="A119" s="30">
        <v>46692</v>
      </c>
      <c r="B119" s="3">
        <f t="shared" si="1"/>
        <v>6828.4130769153535</v>
      </c>
    </row>
    <row r="120" spans="1:2" x14ac:dyDescent="0.25">
      <c r="A120" s="30">
        <v>46722</v>
      </c>
      <c r="B120" s="3">
        <f t="shared" si="1"/>
        <v>3414.2065384525959</v>
      </c>
    </row>
    <row r="121" spans="1:2" x14ac:dyDescent="0.25">
      <c r="A121" s="30">
        <v>46753</v>
      </c>
      <c r="B121" s="3">
        <f t="shared" si="1"/>
        <v>3414.2065384525959</v>
      </c>
    </row>
    <row r="122" spans="1:2" x14ac:dyDescent="0.25">
      <c r="A122" s="30">
        <v>46784</v>
      </c>
      <c r="B122" s="3">
        <f t="shared" si="1"/>
        <v>6828.4130769153535</v>
      </c>
    </row>
    <row r="123" spans="1:2" x14ac:dyDescent="0.25">
      <c r="A123" s="30">
        <v>46813</v>
      </c>
      <c r="B123" s="3">
        <f t="shared" si="1"/>
        <v>10242.619615388272</v>
      </c>
    </row>
    <row r="124" spans="1:2" x14ac:dyDescent="0.25">
      <c r="A124" s="30">
        <v>46844</v>
      </c>
      <c r="B124" s="3">
        <f t="shared" si="1"/>
        <v>11380.688461542524</v>
      </c>
    </row>
    <row r="125" spans="1:2" x14ac:dyDescent="0.25">
      <c r="A125" s="30">
        <v>46874</v>
      </c>
      <c r="B125" s="3">
        <f t="shared" si="1"/>
        <v>12518.757307696776</v>
      </c>
    </row>
    <row r="126" spans="1:2" x14ac:dyDescent="0.25">
      <c r="A126" s="30">
        <v>46905</v>
      </c>
      <c r="B126" s="3">
        <f t="shared" si="1"/>
        <v>13656.826153851031</v>
      </c>
    </row>
    <row r="127" spans="1:2" x14ac:dyDescent="0.25">
      <c r="A127" s="30">
        <v>46935</v>
      </c>
      <c r="B127" s="3">
        <f t="shared" si="1"/>
        <v>13656.826153851031</v>
      </c>
    </row>
    <row r="128" spans="1:2" x14ac:dyDescent="0.25">
      <c r="A128" s="30">
        <v>46966</v>
      </c>
      <c r="B128" s="3">
        <f t="shared" si="1"/>
        <v>12518.757307696776</v>
      </c>
    </row>
    <row r="129" spans="1:2" x14ac:dyDescent="0.25">
      <c r="A129" s="30">
        <v>46997</v>
      </c>
      <c r="B129" s="3">
        <f t="shared" si="1"/>
        <v>11380.688461542524</v>
      </c>
    </row>
    <row r="130" spans="1:2" x14ac:dyDescent="0.25">
      <c r="A130" s="30">
        <v>47027</v>
      </c>
      <c r="B130" s="3">
        <f t="shared" si="1"/>
        <v>7966.4819230797666</v>
      </c>
    </row>
    <row r="131" spans="1:2" x14ac:dyDescent="0.25">
      <c r="A131" s="30">
        <v>47058</v>
      </c>
      <c r="B131" s="3">
        <f t="shared" si="1"/>
        <v>6828.4130769153535</v>
      </c>
    </row>
    <row r="132" spans="1:2" x14ac:dyDescent="0.25">
      <c r="A132" s="30">
        <v>47088</v>
      </c>
      <c r="B132" s="3">
        <f t="shared" si="1"/>
        <v>3414.2065384525959</v>
      </c>
    </row>
    <row r="133" spans="1:2" x14ac:dyDescent="0.25">
      <c r="A133" s="30">
        <v>47119</v>
      </c>
      <c r="B133" s="3">
        <f t="shared" si="1"/>
        <v>3414.2065384525959</v>
      </c>
    </row>
    <row r="134" spans="1:2" x14ac:dyDescent="0.25">
      <c r="A134" s="30">
        <v>47150</v>
      </c>
      <c r="B134" s="3">
        <f t="shared" si="1"/>
        <v>6828.4130769153535</v>
      </c>
    </row>
    <row r="135" spans="1:2" x14ac:dyDescent="0.25">
      <c r="A135" s="30">
        <v>47178</v>
      </c>
      <c r="B135" s="3">
        <f t="shared" si="1"/>
        <v>10242.619615388272</v>
      </c>
    </row>
    <row r="136" spans="1:2" x14ac:dyDescent="0.25">
      <c r="A136" s="30">
        <v>47209</v>
      </c>
      <c r="B136" s="3">
        <f t="shared" si="1"/>
        <v>11380.688461542524</v>
      </c>
    </row>
    <row r="137" spans="1:2" x14ac:dyDescent="0.25">
      <c r="A137" s="30">
        <v>47239</v>
      </c>
      <c r="B137" s="3">
        <f t="shared" si="1"/>
        <v>12518.757307696776</v>
      </c>
    </row>
    <row r="138" spans="1:2" x14ac:dyDescent="0.25">
      <c r="A138" s="30">
        <v>47270</v>
      </c>
      <c r="B138" s="3">
        <f t="shared" si="1"/>
        <v>13656.826153851031</v>
      </c>
    </row>
    <row r="139" spans="1:2" x14ac:dyDescent="0.25">
      <c r="A139" s="30">
        <v>47300</v>
      </c>
      <c r="B139" s="3">
        <f t="shared" si="1"/>
        <v>13656.826153851031</v>
      </c>
    </row>
    <row r="140" spans="1:2" x14ac:dyDescent="0.25">
      <c r="A140" s="30">
        <v>47331</v>
      </c>
      <c r="B140" s="3">
        <f t="shared" si="1"/>
        <v>12518.757307696776</v>
      </c>
    </row>
    <row r="141" spans="1:2" x14ac:dyDescent="0.25">
      <c r="A141" s="30">
        <v>47362</v>
      </c>
      <c r="B141" s="3">
        <f t="shared" si="1"/>
        <v>11380.688461542524</v>
      </c>
    </row>
    <row r="142" spans="1:2" x14ac:dyDescent="0.25">
      <c r="A142" s="30">
        <v>47392</v>
      </c>
      <c r="B142" s="3">
        <f t="shared" ref="B142:B205" si="2">B130</f>
        <v>7966.4819230797666</v>
      </c>
    </row>
    <row r="143" spans="1:2" x14ac:dyDescent="0.25">
      <c r="A143" s="30">
        <v>47423</v>
      </c>
      <c r="B143" s="3">
        <f t="shared" si="2"/>
        <v>6828.4130769153535</v>
      </c>
    </row>
    <row r="144" spans="1:2" x14ac:dyDescent="0.25">
      <c r="A144" s="30">
        <v>47453</v>
      </c>
      <c r="B144" s="3">
        <f t="shared" si="2"/>
        <v>3414.2065384525959</v>
      </c>
    </row>
    <row r="145" spans="1:2" x14ac:dyDescent="0.25">
      <c r="A145" s="30">
        <v>47484</v>
      </c>
      <c r="B145" s="3">
        <f t="shared" si="2"/>
        <v>3414.2065384525959</v>
      </c>
    </row>
    <row r="146" spans="1:2" x14ac:dyDescent="0.25">
      <c r="A146" s="30">
        <v>47515</v>
      </c>
      <c r="B146" s="3">
        <f t="shared" si="2"/>
        <v>6828.4130769153535</v>
      </c>
    </row>
    <row r="147" spans="1:2" x14ac:dyDescent="0.25">
      <c r="A147" s="30">
        <v>47543</v>
      </c>
      <c r="B147" s="3">
        <f t="shared" si="2"/>
        <v>10242.619615388272</v>
      </c>
    </row>
    <row r="148" spans="1:2" x14ac:dyDescent="0.25">
      <c r="A148" s="30">
        <v>47574</v>
      </c>
      <c r="B148" s="3">
        <f t="shared" si="2"/>
        <v>11380.688461542524</v>
      </c>
    </row>
    <row r="149" spans="1:2" x14ac:dyDescent="0.25">
      <c r="A149" s="30">
        <v>47604</v>
      </c>
      <c r="B149" s="3">
        <f t="shared" si="2"/>
        <v>12518.757307696776</v>
      </c>
    </row>
    <row r="150" spans="1:2" x14ac:dyDescent="0.25">
      <c r="A150" s="30">
        <v>47635</v>
      </c>
      <c r="B150" s="3">
        <f t="shared" si="2"/>
        <v>13656.826153851031</v>
      </c>
    </row>
    <row r="151" spans="1:2" x14ac:dyDescent="0.25">
      <c r="A151" s="30">
        <v>47665</v>
      </c>
      <c r="B151" s="3">
        <f t="shared" si="2"/>
        <v>13656.826153851031</v>
      </c>
    </row>
    <row r="152" spans="1:2" x14ac:dyDescent="0.25">
      <c r="A152" s="30">
        <v>47696</v>
      </c>
      <c r="B152" s="3">
        <f t="shared" si="2"/>
        <v>12518.757307696776</v>
      </c>
    </row>
    <row r="153" spans="1:2" x14ac:dyDescent="0.25">
      <c r="A153" s="30">
        <v>47727</v>
      </c>
      <c r="B153" s="3">
        <f t="shared" si="2"/>
        <v>11380.688461542524</v>
      </c>
    </row>
    <row r="154" spans="1:2" x14ac:dyDescent="0.25">
      <c r="A154" s="30">
        <v>47757</v>
      </c>
      <c r="B154" s="3">
        <f t="shared" si="2"/>
        <v>7966.4819230797666</v>
      </c>
    </row>
    <row r="155" spans="1:2" x14ac:dyDescent="0.25">
      <c r="A155" s="30">
        <v>47788</v>
      </c>
      <c r="B155" s="3">
        <f t="shared" si="2"/>
        <v>6828.4130769153535</v>
      </c>
    </row>
    <row r="156" spans="1:2" x14ac:dyDescent="0.25">
      <c r="A156" s="30">
        <v>47818</v>
      </c>
      <c r="B156" s="3">
        <f t="shared" si="2"/>
        <v>3414.2065384525959</v>
      </c>
    </row>
    <row r="157" spans="1:2" x14ac:dyDescent="0.25">
      <c r="A157" s="30">
        <v>47849</v>
      </c>
      <c r="B157" s="3">
        <f t="shared" si="2"/>
        <v>3414.2065384525959</v>
      </c>
    </row>
    <row r="158" spans="1:2" x14ac:dyDescent="0.25">
      <c r="A158" s="30">
        <v>47880</v>
      </c>
      <c r="B158" s="3">
        <f t="shared" si="2"/>
        <v>6828.4130769153535</v>
      </c>
    </row>
    <row r="159" spans="1:2" x14ac:dyDescent="0.25">
      <c r="A159" s="30">
        <v>47908</v>
      </c>
      <c r="B159" s="3">
        <f t="shared" si="2"/>
        <v>10242.619615388272</v>
      </c>
    </row>
    <row r="160" spans="1:2" x14ac:dyDescent="0.25">
      <c r="A160" s="30">
        <v>47939</v>
      </c>
      <c r="B160" s="3">
        <f t="shared" si="2"/>
        <v>11380.688461542524</v>
      </c>
    </row>
    <row r="161" spans="1:2" x14ac:dyDescent="0.25">
      <c r="A161" s="30">
        <v>47969</v>
      </c>
      <c r="B161" s="3">
        <f t="shared" si="2"/>
        <v>12518.757307696776</v>
      </c>
    </row>
    <row r="162" spans="1:2" x14ac:dyDescent="0.25">
      <c r="A162" s="30">
        <v>48000</v>
      </c>
      <c r="B162" s="3">
        <f t="shared" si="2"/>
        <v>13656.826153851031</v>
      </c>
    </row>
    <row r="163" spans="1:2" x14ac:dyDescent="0.25">
      <c r="A163" s="30">
        <v>48030</v>
      </c>
      <c r="B163" s="3">
        <f t="shared" si="2"/>
        <v>13656.826153851031</v>
      </c>
    </row>
    <row r="164" spans="1:2" x14ac:dyDescent="0.25">
      <c r="A164" s="30">
        <v>48061</v>
      </c>
      <c r="B164" s="3">
        <f t="shared" si="2"/>
        <v>12518.757307696776</v>
      </c>
    </row>
    <row r="165" spans="1:2" x14ac:dyDescent="0.25">
      <c r="A165" s="30">
        <v>48092</v>
      </c>
      <c r="B165" s="3">
        <f t="shared" si="2"/>
        <v>11380.688461542524</v>
      </c>
    </row>
    <row r="166" spans="1:2" x14ac:dyDescent="0.25">
      <c r="A166" s="30">
        <v>48122</v>
      </c>
      <c r="B166" s="3">
        <f t="shared" si="2"/>
        <v>7966.4819230797666</v>
      </c>
    </row>
    <row r="167" spans="1:2" x14ac:dyDescent="0.25">
      <c r="A167" s="30">
        <v>48153</v>
      </c>
      <c r="B167" s="3">
        <f t="shared" si="2"/>
        <v>6828.4130769153535</v>
      </c>
    </row>
    <row r="168" spans="1:2" x14ac:dyDescent="0.25">
      <c r="A168" s="30">
        <v>48183</v>
      </c>
      <c r="B168" s="3">
        <f t="shared" si="2"/>
        <v>3414.2065384525959</v>
      </c>
    </row>
    <row r="169" spans="1:2" x14ac:dyDescent="0.25">
      <c r="A169" s="30">
        <v>48214</v>
      </c>
      <c r="B169" s="3">
        <f t="shared" si="2"/>
        <v>3414.2065384525959</v>
      </c>
    </row>
    <row r="170" spans="1:2" x14ac:dyDescent="0.25">
      <c r="A170" s="30">
        <v>48245</v>
      </c>
      <c r="B170" s="3">
        <f t="shared" si="2"/>
        <v>6828.4130769153535</v>
      </c>
    </row>
    <row r="171" spans="1:2" x14ac:dyDescent="0.25">
      <c r="A171" s="30">
        <v>48274</v>
      </c>
      <c r="B171" s="3">
        <f t="shared" si="2"/>
        <v>10242.619615388272</v>
      </c>
    </row>
    <row r="172" spans="1:2" x14ac:dyDescent="0.25">
      <c r="A172" s="30">
        <v>48305</v>
      </c>
      <c r="B172" s="3">
        <f t="shared" si="2"/>
        <v>11380.688461542524</v>
      </c>
    </row>
    <row r="173" spans="1:2" x14ac:dyDescent="0.25">
      <c r="A173" s="30">
        <v>48335</v>
      </c>
      <c r="B173" s="3">
        <f t="shared" si="2"/>
        <v>12518.757307696776</v>
      </c>
    </row>
    <row r="174" spans="1:2" x14ac:dyDescent="0.25">
      <c r="A174" s="30">
        <v>48366</v>
      </c>
      <c r="B174" s="3">
        <f t="shared" si="2"/>
        <v>13656.826153851031</v>
      </c>
    </row>
    <row r="175" spans="1:2" x14ac:dyDescent="0.25">
      <c r="A175" s="30">
        <v>48396</v>
      </c>
      <c r="B175" s="3">
        <f t="shared" si="2"/>
        <v>13656.826153851031</v>
      </c>
    </row>
    <row r="176" spans="1:2" x14ac:dyDescent="0.25">
      <c r="A176" s="30">
        <v>48427</v>
      </c>
      <c r="B176" s="3">
        <f t="shared" si="2"/>
        <v>12518.757307696776</v>
      </c>
    </row>
    <row r="177" spans="1:2" x14ac:dyDescent="0.25">
      <c r="A177" s="30">
        <v>48458</v>
      </c>
      <c r="B177" s="3">
        <f t="shared" si="2"/>
        <v>11380.688461542524</v>
      </c>
    </row>
    <row r="178" spans="1:2" x14ac:dyDescent="0.25">
      <c r="A178" s="30">
        <v>48488</v>
      </c>
      <c r="B178" s="3">
        <f t="shared" si="2"/>
        <v>7966.4819230797666</v>
      </c>
    </row>
    <row r="179" spans="1:2" x14ac:dyDescent="0.25">
      <c r="A179" s="30">
        <v>48519</v>
      </c>
      <c r="B179" s="3">
        <f t="shared" si="2"/>
        <v>6828.4130769153535</v>
      </c>
    </row>
    <row r="180" spans="1:2" x14ac:dyDescent="0.25">
      <c r="A180" s="30">
        <v>48549</v>
      </c>
      <c r="B180" s="3">
        <f t="shared" si="2"/>
        <v>3414.2065384525959</v>
      </c>
    </row>
    <row r="181" spans="1:2" x14ac:dyDescent="0.25">
      <c r="A181" s="30">
        <v>48580</v>
      </c>
      <c r="B181" s="3">
        <f t="shared" si="2"/>
        <v>3414.2065384525959</v>
      </c>
    </row>
    <row r="182" spans="1:2" x14ac:dyDescent="0.25">
      <c r="A182" s="30">
        <v>48611</v>
      </c>
      <c r="B182" s="3">
        <f t="shared" si="2"/>
        <v>6828.4130769153535</v>
      </c>
    </row>
    <row r="183" spans="1:2" x14ac:dyDescent="0.25">
      <c r="A183" s="30">
        <v>48639</v>
      </c>
      <c r="B183" s="3">
        <f t="shared" si="2"/>
        <v>10242.619615388272</v>
      </c>
    </row>
    <row r="184" spans="1:2" x14ac:dyDescent="0.25">
      <c r="A184" s="30">
        <v>48670</v>
      </c>
      <c r="B184" s="3">
        <f t="shared" si="2"/>
        <v>11380.688461542524</v>
      </c>
    </row>
    <row r="185" spans="1:2" x14ac:dyDescent="0.25">
      <c r="A185" s="30">
        <v>48700</v>
      </c>
      <c r="B185" s="3">
        <f t="shared" si="2"/>
        <v>12518.757307696776</v>
      </c>
    </row>
    <row r="186" spans="1:2" x14ac:dyDescent="0.25">
      <c r="A186" s="30">
        <v>48731</v>
      </c>
      <c r="B186" s="3">
        <f t="shared" si="2"/>
        <v>13656.826153851031</v>
      </c>
    </row>
    <row r="187" spans="1:2" x14ac:dyDescent="0.25">
      <c r="A187" s="30">
        <v>48761</v>
      </c>
      <c r="B187" s="3">
        <f t="shared" si="2"/>
        <v>13656.826153851031</v>
      </c>
    </row>
    <row r="188" spans="1:2" x14ac:dyDescent="0.25">
      <c r="A188" s="30">
        <v>48792</v>
      </c>
      <c r="B188" s="3">
        <f t="shared" si="2"/>
        <v>12518.757307696776</v>
      </c>
    </row>
    <row r="189" spans="1:2" x14ac:dyDescent="0.25">
      <c r="A189" s="30">
        <v>48823</v>
      </c>
      <c r="B189" s="3">
        <f t="shared" si="2"/>
        <v>11380.688461542524</v>
      </c>
    </row>
    <row r="190" spans="1:2" x14ac:dyDescent="0.25">
      <c r="A190" s="30">
        <v>48853</v>
      </c>
      <c r="B190" s="3">
        <f t="shared" si="2"/>
        <v>7966.4819230797666</v>
      </c>
    </row>
    <row r="191" spans="1:2" x14ac:dyDescent="0.25">
      <c r="A191" s="30">
        <v>48884</v>
      </c>
      <c r="B191" s="3">
        <f t="shared" si="2"/>
        <v>6828.4130769153535</v>
      </c>
    </row>
    <row r="192" spans="1:2" x14ac:dyDescent="0.25">
      <c r="A192" s="30">
        <v>48914</v>
      </c>
      <c r="B192" s="3">
        <f t="shared" si="2"/>
        <v>3414.2065384525959</v>
      </c>
    </row>
    <row r="193" spans="1:2" x14ac:dyDescent="0.25">
      <c r="A193" s="30">
        <v>48945</v>
      </c>
      <c r="B193" s="3">
        <f t="shared" si="2"/>
        <v>3414.2065384525959</v>
      </c>
    </row>
    <row r="194" spans="1:2" x14ac:dyDescent="0.25">
      <c r="A194" s="30">
        <v>48976</v>
      </c>
      <c r="B194" s="3">
        <f t="shared" si="2"/>
        <v>6828.4130769153535</v>
      </c>
    </row>
    <row r="195" spans="1:2" x14ac:dyDescent="0.25">
      <c r="A195" s="30">
        <v>49004</v>
      </c>
      <c r="B195" s="3">
        <f t="shared" si="2"/>
        <v>10242.619615388272</v>
      </c>
    </row>
    <row r="196" spans="1:2" x14ac:dyDescent="0.25">
      <c r="A196" s="30">
        <v>49035</v>
      </c>
      <c r="B196" s="3">
        <f t="shared" si="2"/>
        <v>11380.688461542524</v>
      </c>
    </row>
    <row r="197" spans="1:2" x14ac:dyDescent="0.25">
      <c r="A197" s="30">
        <v>49065</v>
      </c>
      <c r="B197" s="3">
        <f t="shared" si="2"/>
        <v>12518.757307696776</v>
      </c>
    </row>
    <row r="198" spans="1:2" x14ac:dyDescent="0.25">
      <c r="A198" s="30">
        <v>49096</v>
      </c>
      <c r="B198" s="3">
        <f t="shared" si="2"/>
        <v>13656.826153851031</v>
      </c>
    </row>
    <row r="199" spans="1:2" x14ac:dyDescent="0.25">
      <c r="A199" s="30">
        <v>49126</v>
      </c>
      <c r="B199" s="3">
        <f t="shared" si="2"/>
        <v>13656.826153851031</v>
      </c>
    </row>
    <row r="200" spans="1:2" x14ac:dyDescent="0.25">
      <c r="A200" s="30">
        <v>49157</v>
      </c>
      <c r="B200" s="3">
        <f t="shared" si="2"/>
        <v>12518.757307696776</v>
      </c>
    </row>
    <row r="201" spans="1:2" x14ac:dyDescent="0.25">
      <c r="A201" s="30">
        <v>49188</v>
      </c>
      <c r="B201" s="3">
        <f t="shared" si="2"/>
        <v>11380.688461542524</v>
      </c>
    </row>
    <row r="202" spans="1:2" x14ac:dyDescent="0.25">
      <c r="A202" s="30">
        <v>49218</v>
      </c>
      <c r="B202" s="3">
        <f t="shared" si="2"/>
        <v>7966.4819230797666</v>
      </c>
    </row>
    <row r="203" spans="1:2" x14ac:dyDescent="0.25">
      <c r="A203" s="30">
        <v>49249</v>
      </c>
      <c r="B203" s="3">
        <f t="shared" si="2"/>
        <v>6828.4130769153535</v>
      </c>
    </row>
    <row r="204" spans="1:2" x14ac:dyDescent="0.25">
      <c r="A204" s="30">
        <v>49279</v>
      </c>
      <c r="B204" s="3">
        <f t="shared" si="2"/>
        <v>3414.2065384525959</v>
      </c>
    </row>
    <row r="205" spans="1:2" x14ac:dyDescent="0.25">
      <c r="A205" s="30">
        <v>49310</v>
      </c>
      <c r="B205" s="3">
        <f t="shared" si="2"/>
        <v>3414.2065384525959</v>
      </c>
    </row>
    <row r="206" spans="1:2" x14ac:dyDescent="0.25">
      <c r="A206" s="30">
        <v>49341</v>
      </c>
      <c r="B206" s="3">
        <f t="shared" ref="B206:B269" si="3">B194</f>
        <v>6828.4130769153535</v>
      </c>
    </row>
    <row r="207" spans="1:2" x14ac:dyDescent="0.25">
      <c r="A207" s="30">
        <v>49369</v>
      </c>
      <c r="B207" s="3">
        <f t="shared" si="3"/>
        <v>10242.619615388272</v>
      </c>
    </row>
    <row r="208" spans="1:2" x14ac:dyDescent="0.25">
      <c r="A208" s="30">
        <v>49400</v>
      </c>
      <c r="B208" s="3">
        <f t="shared" si="3"/>
        <v>11380.688461542524</v>
      </c>
    </row>
    <row r="209" spans="1:2" x14ac:dyDescent="0.25">
      <c r="A209" s="30">
        <v>49430</v>
      </c>
      <c r="B209" s="3">
        <f t="shared" si="3"/>
        <v>12518.757307696776</v>
      </c>
    </row>
    <row r="210" spans="1:2" x14ac:dyDescent="0.25">
      <c r="A210" s="30">
        <v>49461</v>
      </c>
      <c r="B210" s="3">
        <f t="shared" si="3"/>
        <v>13656.826153851031</v>
      </c>
    </row>
    <row r="211" spans="1:2" x14ac:dyDescent="0.25">
      <c r="A211" s="30">
        <v>49491</v>
      </c>
      <c r="B211" s="3">
        <f t="shared" si="3"/>
        <v>13656.826153851031</v>
      </c>
    </row>
    <row r="212" spans="1:2" x14ac:dyDescent="0.25">
      <c r="A212" s="30">
        <v>49522</v>
      </c>
      <c r="B212" s="3">
        <f t="shared" si="3"/>
        <v>12518.757307696776</v>
      </c>
    </row>
    <row r="213" spans="1:2" x14ac:dyDescent="0.25">
      <c r="A213" s="30">
        <v>49553</v>
      </c>
      <c r="B213" s="3">
        <f t="shared" si="3"/>
        <v>11380.688461542524</v>
      </c>
    </row>
    <row r="214" spans="1:2" x14ac:dyDescent="0.25">
      <c r="A214" s="30">
        <v>49583</v>
      </c>
      <c r="B214" s="3">
        <f t="shared" si="3"/>
        <v>7966.4819230797666</v>
      </c>
    </row>
    <row r="215" spans="1:2" x14ac:dyDescent="0.25">
      <c r="A215" s="30">
        <v>49614</v>
      </c>
      <c r="B215" s="3">
        <f t="shared" si="3"/>
        <v>6828.4130769153535</v>
      </c>
    </row>
    <row r="216" spans="1:2" x14ac:dyDescent="0.25">
      <c r="A216" s="30">
        <v>49644</v>
      </c>
      <c r="B216" s="3">
        <f t="shared" si="3"/>
        <v>3414.2065384525959</v>
      </c>
    </row>
    <row r="217" spans="1:2" x14ac:dyDescent="0.25">
      <c r="A217" s="30">
        <v>49675</v>
      </c>
      <c r="B217" s="3">
        <f t="shared" si="3"/>
        <v>3414.2065384525959</v>
      </c>
    </row>
    <row r="218" spans="1:2" x14ac:dyDescent="0.25">
      <c r="A218" s="30">
        <v>49706</v>
      </c>
      <c r="B218" s="3">
        <f t="shared" si="3"/>
        <v>6828.4130769153535</v>
      </c>
    </row>
    <row r="219" spans="1:2" x14ac:dyDescent="0.25">
      <c r="A219" s="30">
        <v>49735</v>
      </c>
      <c r="B219" s="3">
        <f t="shared" si="3"/>
        <v>10242.619615388272</v>
      </c>
    </row>
    <row r="220" spans="1:2" x14ac:dyDescent="0.25">
      <c r="A220" s="30">
        <v>49766</v>
      </c>
      <c r="B220" s="3">
        <f t="shared" si="3"/>
        <v>11380.688461542524</v>
      </c>
    </row>
    <row r="221" spans="1:2" x14ac:dyDescent="0.25">
      <c r="A221" s="30">
        <v>49796</v>
      </c>
      <c r="B221" s="3">
        <f t="shared" si="3"/>
        <v>12518.757307696776</v>
      </c>
    </row>
    <row r="222" spans="1:2" x14ac:dyDescent="0.25">
      <c r="A222" s="30">
        <v>49827</v>
      </c>
      <c r="B222" s="3">
        <f t="shared" si="3"/>
        <v>13656.826153851031</v>
      </c>
    </row>
    <row r="223" spans="1:2" x14ac:dyDescent="0.25">
      <c r="A223" s="30">
        <v>49857</v>
      </c>
      <c r="B223" s="3">
        <f t="shared" si="3"/>
        <v>13656.826153851031</v>
      </c>
    </row>
    <row r="224" spans="1:2" x14ac:dyDescent="0.25">
      <c r="A224" s="30">
        <v>49888</v>
      </c>
      <c r="B224" s="3">
        <f t="shared" si="3"/>
        <v>12518.757307696776</v>
      </c>
    </row>
    <row r="225" spans="1:2" x14ac:dyDescent="0.25">
      <c r="A225" s="30">
        <v>49919</v>
      </c>
      <c r="B225" s="3">
        <f t="shared" si="3"/>
        <v>11380.688461542524</v>
      </c>
    </row>
    <row r="226" spans="1:2" x14ac:dyDescent="0.25">
      <c r="A226" s="30">
        <v>49949</v>
      </c>
      <c r="B226" s="3">
        <f t="shared" si="3"/>
        <v>7966.4819230797666</v>
      </c>
    </row>
    <row r="227" spans="1:2" x14ac:dyDescent="0.25">
      <c r="A227" s="30">
        <v>49980</v>
      </c>
      <c r="B227" s="3">
        <f t="shared" si="3"/>
        <v>6828.4130769153535</v>
      </c>
    </row>
    <row r="228" spans="1:2" x14ac:dyDescent="0.25">
      <c r="A228" s="30">
        <v>50010</v>
      </c>
      <c r="B228" s="3">
        <f t="shared" si="3"/>
        <v>3414.2065384525959</v>
      </c>
    </row>
    <row r="229" spans="1:2" x14ac:dyDescent="0.25">
      <c r="A229" s="30">
        <v>50041</v>
      </c>
      <c r="B229" s="3">
        <f t="shared" si="3"/>
        <v>3414.2065384525959</v>
      </c>
    </row>
    <row r="230" spans="1:2" x14ac:dyDescent="0.25">
      <c r="A230" s="30">
        <v>50072</v>
      </c>
      <c r="B230" s="3">
        <f t="shared" si="3"/>
        <v>6828.4130769153535</v>
      </c>
    </row>
    <row r="231" spans="1:2" x14ac:dyDescent="0.25">
      <c r="A231" s="30">
        <v>50100</v>
      </c>
      <c r="B231" s="3">
        <f t="shared" si="3"/>
        <v>10242.619615388272</v>
      </c>
    </row>
    <row r="232" spans="1:2" x14ac:dyDescent="0.25">
      <c r="A232" s="30">
        <v>50131</v>
      </c>
      <c r="B232" s="3">
        <f t="shared" si="3"/>
        <v>11380.688461542524</v>
      </c>
    </row>
    <row r="233" spans="1:2" x14ac:dyDescent="0.25">
      <c r="A233" s="30">
        <v>50161</v>
      </c>
      <c r="B233" s="3">
        <f t="shared" si="3"/>
        <v>12518.757307696776</v>
      </c>
    </row>
    <row r="234" spans="1:2" x14ac:dyDescent="0.25">
      <c r="A234" s="30">
        <v>50192</v>
      </c>
      <c r="B234" s="3">
        <f t="shared" si="3"/>
        <v>13656.826153851031</v>
      </c>
    </row>
    <row r="235" spans="1:2" x14ac:dyDescent="0.25">
      <c r="A235" s="30">
        <v>50222</v>
      </c>
      <c r="B235" s="3">
        <f t="shared" si="3"/>
        <v>13656.826153851031</v>
      </c>
    </row>
    <row r="236" spans="1:2" x14ac:dyDescent="0.25">
      <c r="A236" s="30">
        <v>50253</v>
      </c>
      <c r="B236" s="3">
        <f t="shared" si="3"/>
        <v>12518.757307696776</v>
      </c>
    </row>
    <row r="237" spans="1:2" x14ac:dyDescent="0.25">
      <c r="A237" s="30">
        <v>50284</v>
      </c>
      <c r="B237" s="3">
        <f t="shared" si="3"/>
        <v>11380.688461542524</v>
      </c>
    </row>
    <row r="238" spans="1:2" x14ac:dyDescent="0.25">
      <c r="A238" s="30">
        <v>50314</v>
      </c>
      <c r="B238" s="3">
        <f t="shared" si="3"/>
        <v>7966.4819230797666</v>
      </c>
    </row>
    <row r="239" spans="1:2" x14ac:dyDescent="0.25">
      <c r="A239" s="30">
        <v>50345</v>
      </c>
      <c r="B239" s="3">
        <f t="shared" si="3"/>
        <v>6828.4130769153535</v>
      </c>
    </row>
    <row r="240" spans="1:2" x14ac:dyDescent="0.25">
      <c r="A240" s="30">
        <v>50375</v>
      </c>
      <c r="B240" s="3">
        <f t="shared" si="3"/>
        <v>3414.2065384525959</v>
      </c>
    </row>
    <row r="241" spans="1:2" x14ac:dyDescent="0.25">
      <c r="A241" s="30">
        <v>50406</v>
      </c>
      <c r="B241" s="3">
        <f t="shared" si="3"/>
        <v>3414.2065384525959</v>
      </c>
    </row>
    <row r="242" spans="1:2" x14ac:dyDescent="0.25">
      <c r="A242" s="30">
        <v>50437</v>
      </c>
      <c r="B242" s="3">
        <f t="shared" si="3"/>
        <v>6828.4130769153535</v>
      </c>
    </row>
    <row r="243" spans="1:2" x14ac:dyDescent="0.25">
      <c r="A243" s="30">
        <v>50465</v>
      </c>
      <c r="B243" s="3">
        <f t="shared" si="3"/>
        <v>10242.619615388272</v>
      </c>
    </row>
    <row r="244" spans="1:2" x14ac:dyDescent="0.25">
      <c r="A244" s="30">
        <v>50496</v>
      </c>
      <c r="B244" s="3">
        <f t="shared" si="3"/>
        <v>11380.688461542524</v>
      </c>
    </row>
    <row r="245" spans="1:2" x14ac:dyDescent="0.25">
      <c r="A245" s="30">
        <v>50526</v>
      </c>
      <c r="B245" s="3">
        <f t="shared" si="3"/>
        <v>12518.757307696776</v>
      </c>
    </row>
    <row r="246" spans="1:2" x14ac:dyDescent="0.25">
      <c r="A246" s="30">
        <v>50557</v>
      </c>
      <c r="B246" s="3">
        <f t="shared" si="3"/>
        <v>13656.826153851031</v>
      </c>
    </row>
    <row r="247" spans="1:2" x14ac:dyDescent="0.25">
      <c r="A247" s="30">
        <v>50587</v>
      </c>
      <c r="B247" s="3">
        <f t="shared" si="3"/>
        <v>13656.826153851031</v>
      </c>
    </row>
    <row r="248" spans="1:2" x14ac:dyDescent="0.25">
      <c r="A248" s="30">
        <v>50618</v>
      </c>
      <c r="B248" s="3">
        <f t="shared" si="3"/>
        <v>12518.757307696776</v>
      </c>
    </row>
    <row r="249" spans="1:2" x14ac:dyDescent="0.25">
      <c r="A249" s="30">
        <v>50649</v>
      </c>
      <c r="B249" s="3">
        <f t="shared" si="3"/>
        <v>11380.688461542524</v>
      </c>
    </row>
    <row r="250" spans="1:2" x14ac:dyDescent="0.25">
      <c r="A250" s="30">
        <v>50679</v>
      </c>
      <c r="B250" s="3">
        <f t="shared" si="3"/>
        <v>7966.4819230797666</v>
      </c>
    </row>
    <row r="251" spans="1:2" x14ac:dyDescent="0.25">
      <c r="A251" s="30">
        <v>50710</v>
      </c>
      <c r="B251" s="3">
        <f t="shared" si="3"/>
        <v>6828.4130769153535</v>
      </c>
    </row>
    <row r="252" spans="1:2" x14ac:dyDescent="0.25">
      <c r="A252" s="30">
        <v>50740</v>
      </c>
      <c r="B252" s="3">
        <f t="shared" si="3"/>
        <v>3414.2065384525959</v>
      </c>
    </row>
    <row r="253" spans="1:2" x14ac:dyDescent="0.25">
      <c r="A253" s="30">
        <v>50771</v>
      </c>
      <c r="B253" s="3">
        <f t="shared" si="3"/>
        <v>3414.2065384525959</v>
      </c>
    </row>
    <row r="254" spans="1:2" x14ac:dyDescent="0.25">
      <c r="A254" s="30">
        <v>50802</v>
      </c>
      <c r="B254" s="3">
        <f t="shared" si="3"/>
        <v>6828.4130769153535</v>
      </c>
    </row>
    <row r="255" spans="1:2" x14ac:dyDescent="0.25">
      <c r="A255" s="30">
        <v>50830</v>
      </c>
      <c r="B255" s="3">
        <f t="shared" si="3"/>
        <v>10242.619615388272</v>
      </c>
    </row>
    <row r="256" spans="1:2" x14ac:dyDescent="0.25">
      <c r="A256" s="30">
        <v>50861</v>
      </c>
      <c r="B256" s="3">
        <f t="shared" si="3"/>
        <v>11380.688461542524</v>
      </c>
    </row>
    <row r="257" spans="1:2" x14ac:dyDescent="0.25">
      <c r="A257" s="30">
        <v>50891</v>
      </c>
      <c r="B257" s="3">
        <f t="shared" si="3"/>
        <v>12518.757307696776</v>
      </c>
    </row>
    <row r="258" spans="1:2" x14ac:dyDescent="0.25">
      <c r="A258" s="30">
        <v>50922</v>
      </c>
      <c r="B258" s="3">
        <f t="shared" si="3"/>
        <v>13656.826153851031</v>
      </c>
    </row>
    <row r="259" spans="1:2" x14ac:dyDescent="0.25">
      <c r="A259" s="30">
        <v>50952</v>
      </c>
      <c r="B259" s="3">
        <f t="shared" si="3"/>
        <v>13656.826153851031</v>
      </c>
    </row>
    <row r="260" spans="1:2" x14ac:dyDescent="0.25">
      <c r="A260" s="30">
        <v>50983</v>
      </c>
      <c r="B260" s="3">
        <f t="shared" si="3"/>
        <v>12518.757307696776</v>
      </c>
    </row>
    <row r="261" spans="1:2" x14ac:dyDescent="0.25">
      <c r="A261" s="30">
        <v>51014</v>
      </c>
      <c r="B261" s="3">
        <f t="shared" si="3"/>
        <v>11380.688461542524</v>
      </c>
    </row>
    <row r="262" spans="1:2" x14ac:dyDescent="0.25">
      <c r="A262" s="30">
        <v>51044</v>
      </c>
      <c r="B262" s="3">
        <f t="shared" si="3"/>
        <v>7966.4819230797666</v>
      </c>
    </row>
    <row r="263" spans="1:2" x14ac:dyDescent="0.25">
      <c r="A263" s="30">
        <v>51075</v>
      </c>
      <c r="B263" s="3">
        <f t="shared" si="3"/>
        <v>6828.4130769153535</v>
      </c>
    </row>
    <row r="264" spans="1:2" x14ac:dyDescent="0.25">
      <c r="A264" s="30">
        <v>51105</v>
      </c>
      <c r="B264" s="3">
        <f t="shared" si="3"/>
        <v>3414.2065384525959</v>
      </c>
    </row>
    <row r="265" spans="1:2" x14ac:dyDescent="0.25">
      <c r="A265" s="30">
        <v>51136</v>
      </c>
      <c r="B265" s="3">
        <f t="shared" si="3"/>
        <v>3414.2065384525959</v>
      </c>
    </row>
    <row r="266" spans="1:2" x14ac:dyDescent="0.25">
      <c r="A266" s="30">
        <v>51167</v>
      </c>
      <c r="B266" s="3">
        <f t="shared" si="3"/>
        <v>6828.4130769153535</v>
      </c>
    </row>
    <row r="267" spans="1:2" x14ac:dyDescent="0.25">
      <c r="A267" s="30">
        <v>51196</v>
      </c>
      <c r="B267" s="3">
        <f t="shared" si="3"/>
        <v>10242.619615388272</v>
      </c>
    </row>
    <row r="268" spans="1:2" x14ac:dyDescent="0.25">
      <c r="A268" s="30">
        <v>51227</v>
      </c>
      <c r="B268" s="3">
        <f t="shared" si="3"/>
        <v>11380.688461542524</v>
      </c>
    </row>
    <row r="269" spans="1:2" x14ac:dyDescent="0.25">
      <c r="A269" s="30">
        <v>51257</v>
      </c>
      <c r="B269" s="3">
        <f t="shared" si="3"/>
        <v>12518.757307696776</v>
      </c>
    </row>
    <row r="270" spans="1:2" x14ac:dyDescent="0.25">
      <c r="A270" s="30">
        <v>51288</v>
      </c>
      <c r="B270" s="3">
        <f t="shared" ref="B270:B333" si="4">B258</f>
        <v>13656.826153851031</v>
      </c>
    </row>
    <row r="271" spans="1:2" x14ac:dyDescent="0.25">
      <c r="A271" s="30">
        <v>51318</v>
      </c>
      <c r="B271" s="3">
        <f t="shared" si="4"/>
        <v>13656.826153851031</v>
      </c>
    </row>
    <row r="272" spans="1:2" x14ac:dyDescent="0.25">
      <c r="A272" s="30">
        <v>51349</v>
      </c>
      <c r="B272" s="3">
        <f t="shared" si="4"/>
        <v>12518.757307696776</v>
      </c>
    </row>
    <row r="273" spans="1:2" x14ac:dyDescent="0.25">
      <c r="A273" s="30">
        <v>51380</v>
      </c>
      <c r="B273" s="3">
        <f t="shared" si="4"/>
        <v>11380.688461542524</v>
      </c>
    </row>
    <row r="274" spans="1:2" x14ac:dyDescent="0.25">
      <c r="A274" s="30">
        <v>51410</v>
      </c>
      <c r="B274" s="3">
        <f t="shared" si="4"/>
        <v>7966.4819230797666</v>
      </c>
    </row>
    <row r="275" spans="1:2" x14ac:dyDescent="0.25">
      <c r="A275" s="30">
        <v>51441</v>
      </c>
      <c r="B275" s="3">
        <f t="shared" si="4"/>
        <v>6828.4130769153535</v>
      </c>
    </row>
    <row r="276" spans="1:2" x14ac:dyDescent="0.25">
      <c r="A276" s="30">
        <v>51471</v>
      </c>
      <c r="B276" s="3">
        <f t="shared" si="4"/>
        <v>3414.2065384525959</v>
      </c>
    </row>
    <row r="277" spans="1:2" x14ac:dyDescent="0.25">
      <c r="A277" s="30">
        <v>51502</v>
      </c>
      <c r="B277" s="3">
        <f t="shared" si="4"/>
        <v>3414.2065384525959</v>
      </c>
    </row>
    <row r="278" spans="1:2" x14ac:dyDescent="0.25">
      <c r="A278" s="30">
        <v>51533</v>
      </c>
      <c r="B278" s="3">
        <f t="shared" si="4"/>
        <v>6828.4130769153535</v>
      </c>
    </row>
    <row r="279" spans="1:2" x14ac:dyDescent="0.25">
      <c r="A279" s="30">
        <v>51561</v>
      </c>
      <c r="B279" s="3">
        <f t="shared" si="4"/>
        <v>10242.619615388272</v>
      </c>
    </row>
    <row r="280" spans="1:2" x14ac:dyDescent="0.25">
      <c r="A280" s="30">
        <v>51592</v>
      </c>
      <c r="B280" s="3">
        <f t="shared" si="4"/>
        <v>11380.688461542524</v>
      </c>
    </row>
    <row r="281" spans="1:2" x14ac:dyDescent="0.25">
      <c r="A281" s="30">
        <v>51622</v>
      </c>
      <c r="B281" s="3">
        <f t="shared" si="4"/>
        <v>12518.757307696776</v>
      </c>
    </row>
    <row r="282" spans="1:2" x14ac:dyDescent="0.25">
      <c r="A282" s="30">
        <v>51653</v>
      </c>
      <c r="B282" s="3">
        <f t="shared" si="4"/>
        <v>13656.826153851031</v>
      </c>
    </row>
    <row r="283" spans="1:2" x14ac:dyDescent="0.25">
      <c r="A283" s="30">
        <v>51683</v>
      </c>
      <c r="B283" s="3">
        <f t="shared" si="4"/>
        <v>13656.826153851031</v>
      </c>
    </row>
    <row r="284" spans="1:2" x14ac:dyDescent="0.25">
      <c r="A284" s="30">
        <v>51714</v>
      </c>
      <c r="B284" s="3">
        <f t="shared" si="4"/>
        <v>12518.757307696776</v>
      </c>
    </row>
    <row r="285" spans="1:2" x14ac:dyDescent="0.25">
      <c r="A285" s="30">
        <v>51745</v>
      </c>
      <c r="B285" s="3">
        <f t="shared" si="4"/>
        <v>11380.688461542524</v>
      </c>
    </row>
    <row r="286" spans="1:2" x14ac:dyDescent="0.25">
      <c r="A286" s="30">
        <v>51775</v>
      </c>
      <c r="B286" s="3">
        <f t="shared" si="4"/>
        <v>7966.4819230797666</v>
      </c>
    </row>
    <row r="287" spans="1:2" x14ac:dyDescent="0.25">
      <c r="A287" s="30">
        <v>51806</v>
      </c>
      <c r="B287" s="3">
        <f t="shared" si="4"/>
        <v>6828.4130769153535</v>
      </c>
    </row>
    <row r="288" spans="1:2" x14ac:dyDescent="0.25">
      <c r="A288" s="30">
        <v>51836</v>
      </c>
      <c r="B288" s="3">
        <f t="shared" si="4"/>
        <v>3414.2065384525959</v>
      </c>
    </row>
    <row r="289" spans="1:2" x14ac:dyDescent="0.25">
      <c r="A289" s="30">
        <v>51867</v>
      </c>
      <c r="B289" s="3">
        <f t="shared" si="4"/>
        <v>3414.2065384525959</v>
      </c>
    </row>
    <row r="290" spans="1:2" x14ac:dyDescent="0.25">
      <c r="A290" s="30">
        <v>51898</v>
      </c>
      <c r="B290" s="3">
        <f t="shared" si="4"/>
        <v>6828.4130769153535</v>
      </c>
    </row>
    <row r="291" spans="1:2" x14ac:dyDescent="0.25">
      <c r="A291" s="30">
        <v>51926</v>
      </c>
      <c r="B291" s="3">
        <f t="shared" si="4"/>
        <v>10242.619615388272</v>
      </c>
    </row>
    <row r="292" spans="1:2" x14ac:dyDescent="0.25">
      <c r="A292" s="30">
        <v>51957</v>
      </c>
      <c r="B292" s="3">
        <f t="shared" si="4"/>
        <v>11380.688461542524</v>
      </c>
    </row>
    <row r="293" spans="1:2" x14ac:dyDescent="0.25">
      <c r="A293" s="30">
        <v>51987</v>
      </c>
      <c r="B293" s="3">
        <f t="shared" si="4"/>
        <v>12518.757307696776</v>
      </c>
    </row>
    <row r="294" spans="1:2" x14ac:dyDescent="0.25">
      <c r="A294" s="30">
        <v>52018</v>
      </c>
      <c r="B294" s="3">
        <f t="shared" si="4"/>
        <v>13656.826153851031</v>
      </c>
    </row>
    <row r="295" spans="1:2" x14ac:dyDescent="0.25">
      <c r="A295" s="30">
        <v>52048</v>
      </c>
      <c r="B295" s="3">
        <f t="shared" si="4"/>
        <v>13656.826153851031</v>
      </c>
    </row>
    <row r="296" spans="1:2" x14ac:dyDescent="0.25">
      <c r="A296" s="30">
        <v>52079</v>
      </c>
      <c r="B296" s="3">
        <f t="shared" si="4"/>
        <v>12518.757307696776</v>
      </c>
    </row>
    <row r="297" spans="1:2" x14ac:dyDescent="0.25">
      <c r="A297" s="30">
        <v>52110</v>
      </c>
      <c r="B297" s="3">
        <f t="shared" si="4"/>
        <v>11380.688461542524</v>
      </c>
    </row>
    <row r="298" spans="1:2" x14ac:dyDescent="0.25">
      <c r="A298" s="30">
        <v>52140</v>
      </c>
      <c r="B298" s="3">
        <f t="shared" si="4"/>
        <v>7966.4819230797666</v>
      </c>
    </row>
    <row r="299" spans="1:2" x14ac:dyDescent="0.25">
      <c r="A299" s="30">
        <v>52171</v>
      </c>
      <c r="B299" s="3">
        <f t="shared" si="4"/>
        <v>6828.4130769153535</v>
      </c>
    </row>
    <row r="300" spans="1:2" x14ac:dyDescent="0.25">
      <c r="A300" s="30">
        <v>52201</v>
      </c>
      <c r="B300" s="3">
        <f t="shared" si="4"/>
        <v>3414.2065384525959</v>
      </c>
    </row>
    <row r="301" spans="1:2" x14ac:dyDescent="0.25">
      <c r="A301" s="30">
        <v>52232</v>
      </c>
      <c r="B301" s="3">
        <f t="shared" si="4"/>
        <v>3414.2065384525959</v>
      </c>
    </row>
    <row r="302" spans="1:2" x14ac:dyDescent="0.25">
      <c r="A302" s="30">
        <v>52263</v>
      </c>
      <c r="B302" s="3">
        <f t="shared" si="4"/>
        <v>6828.4130769153535</v>
      </c>
    </row>
    <row r="303" spans="1:2" x14ac:dyDescent="0.25">
      <c r="A303" s="30">
        <v>52291</v>
      </c>
      <c r="B303" s="3">
        <f t="shared" si="4"/>
        <v>10242.619615388272</v>
      </c>
    </row>
    <row r="304" spans="1:2" x14ac:dyDescent="0.25">
      <c r="A304" s="30">
        <v>52322</v>
      </c>
      <c r="B304" s="3">
        <f t="shared" si="4"/>
        <v>11380.688461542524</v>
      </c>
    </row>
    <row r="305" spans="1:2" x14ac:dyDescent="0.25">
      <c r="A305" s="30">
        <v>52352</v>
      </c>
      <c r="B305" s="3">
        <f t="shared" si="4"/>
        <v>12518.757307696776</v>
      </c>
    </row>
    <row r="306" spans="1:2" x14ac:dyDescent="0.25">
      <c r="A306" s="30">
        <v>52383</v>
      </c>
      <c r="B306" s="3">
        <f t="shared" si="4"/>
        <v>13656.826153851031</v>
      </c>
    </row>
    <row r="307" spans="1:2" x14ac:dyDescent="0.25">
      <c r="A307" s="30">
        <v>52413</v>
      </c>
      <c r="B307" s="3">
        <f t="shared" si="4"/>
        <v>13656.826153851031</v>
      </c>
    </row>
    <row r="308" spans="1:2" x14ac:dyDescent="0.25">
      <c r="A308" s="30">
        <v>52444</v>
      </c>
      <c r="B308" s="3">
        <f t="shared" si="4"/>
        <v>12518.757307696776</v>
      </c>
    </row>
    <row r="309" spans="1:2" x14ac:dyDescent="0.25">
      <c r="A309" s="30">
        <v>52475</v>
      </c>
      <c r="B309" s="3">
        <f t="shared" si="4"/>
        <v>11380.688461542524</v>
      </c>
    </row>
    <row r="310" spans="1:2" x14ac:dyDescent="0.25">
      <c r="A310" s="30">
        <v>52505</v>
      </c>
      <c r="B310" s="3">
        <f t="shared" si="4"/>
        <v>7966.4819230797666</v>
      </c>
    </row>
    <row r="311" spans="1:2" x14ac:dyDescent="0.25">
      <c r="A311" s="30">
        <v>52536</v>
      </c>
      <c r="B311" s="3">
        <f t="shared" si="4"/>
        <v>6828.4130769153535</v>
      </c>
    </row>
    <row r="312" spans="1:2" x14ac:dyDescent="0.25">
      <c r="A312" s="30">
        <v>52566</v>
      </c>
      <c r="B312" s="3">
        <f t="shared" si="4"/>
        <v>3414.2065384525959</v>
      </c>
    </row>
    <row r="313" spans="1:2" x14ac:dyDescent="0.25">
      <c r="A313" s="30">
        <v>52597</v>
      </c>
      <c r="B313" s="3">
        <f t="shared" si="4"/>
        <v>3414.2065384525959</v>
      </c>
    </row>
    <row r="314" spans="1:2" x14ac:dyDescent="0.25">
      <c r="A314" s="30">
        <v>52628</v>
      </c>
      <c r="B314" s="3">
        <f t="shared" si="4"/>
        <v>6828.4130769153535</v>
      </c>
    </row>
    <row r="315" spans="1:2" x14ac:dyDescent="0.25">
      <c r="A315" s="30">
        <v>52657</v>
      </c>
      <c r="B315" s="3">
        <f t="shared" si="4"/>
        <v>10242.619615388272</v>
      </c>
    </row>
    <row r="316" spans="1:2" x14ac:dyDescent="0.25">
      <c r="A316" s="30">
        <v>52688</v>
      </c>
      <c r="B316" s="3">
        <f t="shared" si="4"/>
        <v>11380.688461542524</v>
      </c>
    </row>
    <row r="317" spans="1:2" x14ac:dyDescent="0.25">
      <c r="A317" s="30">
        <v>52718</v>
      </c>
      <c r="B317" s="3">
        <f t="shared" si="4"/>
        <v>12518.757307696776</v>
      </c>
    </row>
    <row r="318" spans="1:2" x14ac:dyDescent="0.25">
      <c r="A318" s="30">
        <v>52749</v>
      </c>
      <c r="B318" s="3">
        <f t="shared" si="4"/>
        <v>13656.826153851031</v>
      </c>
    </row>
    <row r="319" spans="1:2" x14ac:dyDescent="0.25">
      <c r="A319" s="30">
        <v>52779</v>
      </c>
      <c r="B319" s="3">
        <f t="shared" si="4"/>
        <v>13656.826153851031</v>
      </c>
    </row>
    <row r="320" spans="1:2" x14ac:dyDescent="0.25">
      <c r="A320" s="30">
        <v>52810</v>
      </c>
      <c r="B320" s="3">
        <f t="shared" si="4"/>
        <v>12518.757307696776</v>
      </c>
    </row>
    <row r="321" spans="1:2" x14ac:dyDescent="0.25">
      <c r="A321" s="30">
        <v>52841</v>
      </c>
      <c r="B321" s="3">
        <f t="shared" si="4"/>
        <v>11380.688461542524</v>
      </c>
    </row>
    <row r="322" spans="1:2" x14ac:dyDescent="0.25">
      <c r="A322" s="30">
        <v>52871</v>
      </c>
      <c r="B322" s="3">
        <f t="shared" si="4"/>
        <v>7966.4819230797666</v>
      </c>
    </row>
    <row r="323" spans="1:2" x14ac:dyDescent="0.25">
      <c r="A323" s="30">
        <v>52902</v>
      </c>
      <c r="B323" s="3">
        <f t="shared" si="4"/>
        <v>6828.4130769153535</v>
      </c>
    </row>
    <row r="324" spans="1:2" x14ac:dyDescent="0.25">
      <c r="A324" s="30">
        <v>52932</v>
      </c>
      <c r="B324" s="3">
        <f t="shared" si="4"/>
        <v>3414.2065384525959</v>
      </c>
    </row>
    <row r="325" spans="1:2" x14ac:dyDescent="0.25">
      <c r="A325" s="30">
        <v>52963</v>
      </c>
      <c r="B325" s="3">
        <f t="shared" si="4"/>
        <v>3414.2065384525959</v>
      </c>
    </row>
    <row r="326" spans="1:2" x14ac:dyDescent="0.25">
      <c r="A326" s="30">
        <v>52994</v>
      </c>
      <c r="B326" s="3">
        <f t="shared" si="4"/>
        <v>6828.4130769153535</v>
      </c>
    </row>
    <row r="327" spans="1:2" x14ac:dyDescent="0.25">
      <c r="A327" s="30">
        <v>53022</v>
      </c>
      <c r="B327" s="3">
        <f t="shared" si="4"/>
        <v>10242.619615388272</v>
      </c>
    </row>
    <row r="328" spans="1:2" x14ac:dyDescent="0.25">
      <c r="A328" s="30">
        <v>53053</v>
      </c>
      <c r="B328" s="3">
        <f t="shared" si="4"/>
        <v>11380.688461542524</v>
      </c>
    </row>
    <row r="329" spans="1:2" x14ac:dyDescent="0.25">
      <c r="A329" s="30">
        <v>53083</v>
      </c>
      <c r="B329" s="3">
        <f t="shared" si="4"/>
        <v>12518.757307696776</v>
      </c>
    </row>
    <row r="330" spans="1:2" x14ac:dyDescent="0.25">
      <c r="A330" s="30">
        <v>53114</v>
      </c>
      <c r="B330" s="3">
        <f t="shared" si="4"/>
        <v>13656.826153851031</v>
      </c>
    </row>
    <row r="331" spans="1:2" x14ac:dyDescent="0.25">
      <c r="A331" s="30">
        <v>53144</v>
      </c>
      <c r="B331" s="3">
        <f t="shared" si="4"/>
        <v>13656.826153851031</v>
      </c>
    </row>
    <row r="332" spans="1:2" x14ac:dyDescent="0.25">
      <c r="A332" s="30">
        <v>53175</v>
      </c>
      <c r="B332" s="3">
        <f t="shared" si="4"/>
        <v>12518.757307696776</v>
      </c>
    </row>
    <row r="333" spans="1:2" x14ac:dyDescent="0.25">
      <c r="A333" s="30">
        <v>53206</v>
      </c>
      <c r="B333" s="3">
        <f t="shared" si="4"/>
        <v>11380.688461542524</v>
      </c>
    </row>
    <row r="334" spans="1:2" x14ac:dyDescent="0.25">
      <c r="A334" s="30">
        <v>53236</v>
      </c>
      <c r="B334" s="3">
        <f t="shared" ref="B334:B397" si="5">B322</f>
        <v>7966.4819230797666</v>
      </c>
    </row>
    <row r="335" spans="1:2" x14ac:dyDescent="0.25">
      <c r="A335" s="30">
        <v>53267</v>
      </c>
      <c r="B335" s="3">
        <f t="shared" si="5"/>
        <v>6828.4130769153535</v>
      </c>
    </row>
    <row r="336" spans="1:2" x14ac:dyDescent="0.25">
      <c r="A336" s="30">
        <v>53297</v>
      </c>
      <c r="B336" s="3">
        <f t="shared" si="5"/>
        <v>3414.2065384525959</v>
      </c>
    </row>
    <row r="337" spans="1:2" x14ac:dyDescent="0.25">
      <c r="A337" s="30">
        <v>53328</v>
      </c>
      <c r="B337" s="3">
        <f t="shared" si="5"/>
        <v>3414.2065384525959</v>
      </c>
    </row>
    <row r="338" spans="1:2" x14ac:dyDescent="0.25">
      <c r="A338" s="30">
        <v>53359</v>
      </c>
      <c r="B338" s="3">
        <f t="shared" si="5"/>
        <v>6828.4130769153535</v>
      </c>
    </row>
    <row r="339" spans="1:2" x14ac:dyDescent="0.25">
      <c r="A339" s="30">
        <v>53387</v>
      </c>
      <c r="B339" s="3">
        <f t="shared" si="5"/>
        <v>10242.619615388272</v>
      </c>
    </row>
    <row r="340" spans="1:2" x14ac:dyDescent="0.25">
      <c r="A340" s="30">
        <v>53418</v>
      </c>
      <c r="B340" s="3">
        <f t="shared" si="5"/>
        <v>11380.688461542524</v>
      </c>
    </row>
    <row r="341" spans="1:2" x14ac:dyDescent="0.25">
      <c r="A341" s="30">
        <v>53448</v>
      </c>
      <c r="B341" s="3">
        <f t="shared" si="5"/>
        <v>12518.757307696776</v>
      </c>
    </row>
    <row r="342" spans="1:2" x14ac:dyDescent="0.25">
      <c r="A342" s="30">
        <v>53479</v>
      </c>
      <c r="B342" s="3">
        <f t="shared" si="5"/>
        <v>13656.826153851031</v>
      </c>
    </row>
    <row r="343" spans="1:2" x14ac:dyDescent="0.25">
      <c r="A343" s="30">
        <v>53509</v>
      </c>
      <c r="B343" s="3">
        <f t="shared" si="5"/>
        <v>13656.826153851031</v>
      </c>
    </row>
    <row r="344" spans="1:2" x14ac:dyDescent="0.25">
      <c r="A344" s="30">
        <v>53540</v>
      </c>
      <c r="B344" s="3">
        <f t="shared" si="5"/>
        <v>12518.757307696776</v>
      </c>
    </row>
    <row r="345" spans="1:2" x14ac:dyDescent="0.25">
      <c r="A345" s="30">
        <v>53571</v>
      </c>
      <c r="B345" s="3">
        <f t="shared" si="5"/>
        <v>11380.688461542524</v>
      </c>
    </row>
    <row r="346" spans="1:2" x14ac:dyDescent="0.25">
      <c r="A346" s="30">
        <v>53601</v>
      </c>
      <c r="B346" s="3">
        <f t="shared" si="5"/>
        <v>7966.4819230797666</v>
      </c>
    </row>
    <row r="347" spans="1:2" x14ac:dyDescent="0.25">
      <c r="A347" s="30">
        <v>53632</v>
      </c>
      <c r="B347" s="3">
        <f t="shared" si="5"/>
        <v>6828.4130769153535</v>
      </c>
    </row>
    <row r="348" spans="1:2" x14ac:dyDescent="0.25">
      <c r="A348" s="30">
        <v>53662</v>
      </c>
      <c r="B348" s="3">
        <f t="shared" si="5"/>
        <v>3414.2065384525959</v>
      </c>
    </row>
    <row r="349" spans="1:2" x14ac:dyDescent="0.25">
      <c r="A349" s="30">
        <v>53693</v>
      </c>
      <c r="B349" s="3">
        <f t="shared" si="5"/>
        <v>3414.2065384525959</v>
      </c>
    </row>
    <row r="350" spans="1:2" x14ac:dyDescent="0.25">
      <c r="A350" s="30">
        <v>53724</v>
      </c>
      <c r="B350" s="3">
        <f t="shared" si="5"/>
        <v>6828.4130769153535</v>
      </c>
    </row>
    <row r="351" spans="1:2" x14ac:dyDescent="0.25">
      <c r="A351" s="30">
        <v>53752</v>
      </c>
      <c r="B351" s="3">
        <f t="shared" si="5"/>
        <v>10242.619615388272</v>
      </c>
    </row>
    <row r="352" spans="1:2" x14ac:dyDescent="0.25">
      <c r="A352" s="30">
        <v>53783</v>
      </c>
      <c r="B352" s="3">
        <f t="shared" si="5"/>
        <v>11380.688461542524</v>
      </c>
    </row>
    <row r="353" spans="1:2" x14ac:dyDescent="0.25">
      <c r="A353" s="30">
        <v>53813</v>
      </c>
      <c r="B353" s="3">
        <f t="shared" si="5"/>
        <v>12518.757307696776</v>
      </c>
    </row>
    <row r="354" spans="1:2" x14ac:dyDescent="0.25">
      <c r="A354" s="30">
        <v>53844</v>
      </c>
      <c r="B354" s="3">
        <f t="shared" si="5"/>
        <v>13656.826153851031</v>
      </c>
    </row>
    <row r="355" spans="1:2" x14ac:dyDescent="0.25">
      <c r="A355" s="30">
        <v>53874</v>
      </c>
      <c r="B355" s="3">
        <f t="shared" si="5"/>
        <v>13656.826153851031</v>
      </c>
    </row>
    <row r="356" spans="1:2" x14ac:dyDescent="0.25">
      <c r="A356" s="30">
        <v>53905</v>
      </c>
      <c r="B356" s="3">
        <f t="shared" si="5"/>
        <v>12518.757307696776</v>
      </c>
    </row>
    <row r="357" spans="1:2" x14ac:dyDescent="0.25">
      <c r="A357" s="30">
        <v>53936</v>
      </c>
      <c r="B357" s="3">
        <f t="shared" si="5"/>
        <v>11380.688461542524</v>
      </c>
    </row>
    <row r="358" spans="1:2" x14ac:dyDescent="0.25">
      <c r="A358" s="30">
        <v>53966</v>
      </c>
      <c r="B358" s="3">
        <f t="shared" si="5"/>
        <v>7966.4819230797666</v>
      </c>
    </row>
    <row r="359" spans="1:2" x14ac:dyDescent="0.25">
      <c r="A359" s="30">
        <v>53997</v>
      </c>
      <c r="B359" s="3">
        <f t="shared" si="5"/>
        <v>6828.4130769153535</v>
      </c>
    </row>
    <row r="360" spans="1:2" x14ac:dyDescent="0.25">
      <c r="A360" s="30">
        <v>54027</v>
      </c>
      <c r="B360" s="3">
        <f t="shared" si="5"/>
        <v>3414.2065384525959</v>
      </c>
    </row>
    <row r="361" spans="1:2" x14ac:dyDescent="0.25">
      <c r="A361" s="30">
        <v>54058</v>
      </c>
      <c r="B361" s="3">
        <f t="shared" si="5"/>
        <v>3414.2065384525959</v>
      </c>
    </row>
    <row r="362" spans="1:2" x14ac:dyDescent="0.25">
      <c r="A362" s="30">
        <v>54089</v>
      </c>
      <c r="B362" s="3">
        <f t="shared" si="5"/>
        <v>6828.4130769153535</v>
      </c>
    </row>
    <row r="363" spans="1:2" x14ac:dyDescent="0.25">
      <c r="A363" s="30">
        <v>54118</v>
      </c>
      <c r="B363" s="3">
        <f t="shared" si="5"/>
        <v>10242.619615388272</v>
      </c>
    </row>
    <row r="364" spans="1:2" x14ac:dyDescent="0.25">
      <c r="A364" s="30">
        <v>54149</v>
      </c>
      <c r="B364" s="3">
        <f t="shared" si="5"/>
        <v>11380.688461542524</v>
      </c>
    </row>
    <row r="365" spans="1:2" x14ac:dyDescent="0.25">
      <c r="A365" s="30">
        <v>54179</v>
      </c>
      <c r="B365" s="3">
        <f t="shared" si="5"/>
        <v>12518.757307696776</v>
      </c>
    </row>
    <row r="366" spans="1:2" x14ac:dyDescent="0.25">
      <c r="A366" s="30">
        <v>54210</v>
      </c>
      <c r="B366" s="3">
        <f t="shared" si="5"/>
        <v>13656.826153851031</v>
      </c>
    </row>
    <row r="367" spans="1:2" x14ac:dyDescent="0.25">
      <c r="A367" s="30">
        <v>54240</v>
      </c>
      <c r="B367" s="3">
        <f t="shared" si="5"/>
        <v>13656.826153851031</v>
      </c>
    </row>
    <row r="368" spans="1:2" x14ac:dyDescent="0.25">
      <c r="A368" s="30">
        <v>54271</v>
      </c>
      <c r="B368" s="3">
        <f t="shared" si="5"/>
        <v>12518.757307696776</v>
      </c>
    </row>
    <row r="369" spans="1:2" x14ac:dyDescent="0.25">
      <c r="A369" s="30">
        <v>54302</v>
      </c>
      <c r="B369" s="3">
        <f t="shared" si="5"/>
        <v>11380.688461542524</v>
      </c>
    </row>
    <row r="370" spans="1:2" x14ac:dyDescent="0.25">
      <c r="A370" s="30">
        <v>54332</v>
      </c>
      <c r="B370" s="3">
        <f t="shared" si="5"/>
        <v>7966.4819230797666</v>
      </c>
    </row>
    <row r="371" spans="1:2" x14ac:dyDescent="0.25">
      <c r="A371" s="30">
        <v>54363</v>
      </c>
      <c r="B371" s="3">
        <f t="shared" si="5"/>
        <v>6828.4130769153535</v>
      </c>
    </row>
    <row r="372" spans="1:2" x14ac:dyDescent="0.25">
      <c r="A372" s="30">
        <v>54393</v>
      </c>
      <c r="B372" s="3">
        <f t="shared" si="5"/>
        <v>3414.2065384525959</v>
      </c>
    </row>
    <row r="373" spans="1:2" x14ac:dyDescent="0.25">
      <c r="A373" s="30">
        <v>54424</v>
      </c>
      <c r="B373" s="3">
        <f t="shared" si="5"/>
        <v>3414.2065384525959</v>
      </c>
    </row>
    <row r="374" spans="1:2" x14ac:dyDescent="0.25">
      <c r="A374" s="30">
        <v>54455</v>
      </c>
      <c r="B374" s="3">
        <f t="shared" si="5"/>
        <v>6828.4130769153535</v>
      </c>
    </row>
    <row r="375" spans="1:2" x14ac:dyDescent="0.25">
      <c r="A375" s="30">
        <v>54483</v>
      </c>
      <c r="B375" s="3">
        <f t="shared" si="5"/>
        <v>10242.619615388272</v>
      </c>
    </row>
    <row r="376" spans="1:2" x14ac:dyDescent="0.25">
      <c r="A376" s="30">
        <v>54514</v>
      </c>
      <c r="B376" s="3">
        <f t="shared" si="5"/>
        <v>11380.688461542524</v>
      </c>
    </row>
    <row r="377" spans="1:2" x14ac:dyDescent="0.25">
      <c r="A377" s="30">
        <v>54544</v>
      </c>
      <c r="B377" s="3">
        <f t="shared" si="5"/>
        <v>12518.757307696776</v>
      </c>
    </row>
    <row r="378" spans="1:2" x14ac:dyDescent="0.25">
      <c r="A378" s="30">
        <v>54575</v>
      </c>
      <c r="B378" s="3">
        <f t="shared" si="5"/>
        <v>13656.826153851031</v>
      </c>
    </row>
    <row r="379" spans="1:2" x14ac:dyDescent="0.25">
      <c r="A379" s="30">
        <v>54605</v>
      </c>
      <c r="B379" s="3">
        <f t="shared" si="5"/>
        <v>13656.826153851031</v>
      </c>
    </row>
    <row r="380" spans="1:2" x14ac:dyDescent="0.25">
      <c r="A380" s="30">
        <v>54636</v>
      </c>
      <c r="B380" s="3">
        <f t="shared" si="5"/>
        <v>12518.757307696776</v>
      </c>
    </row>
    <row r="381" spans="1:2" x14ac:dyDescent="0.25">
      <c r="A381" s="30">
        <v>54667</v>
      </c>
      <c r="B381" s="3">
        <f t="shared" si="5"/>
        <v>11380.688461542524</v>
      </c>
    </row>
    <row r="382" spans="1:2" x14ac:dyDescent="0.25">
      <c r="A382" s="30">
        <v>54697</v>
      </c>
      <c r="B382" s="3">
        <f t="shared" si="5"/>
        <v>7966.4819230797666</v>
      </c>
    </row>
    <row r="383" spans="1:2" x14ac:dyDescent="0.25">
      <c r="A383" s="30">
        <v>54728</v>
      </c>
      <c r="B383" s="3">
        <f t="shared" si="5"/>
        <v>6828.4130769153535</v>
      </c>
    </row>
    <row r="384" spans="1:2" x14ac:dyDescent="0.25">
      <c r="A384" s="30">
        <v>54758</v>
      </c>
      <c r="B384" s="3">
        <f t="shared" si="5"/>
        <v>3414.2065384525959</v>
      </c>
    </row>
    <row r="385" spans="1:2" x14ac:dyDescent="0.25">
      <c r="A385" s="30">
        <v>54789</v>
      </c>
      <c r="B385" s="3">
        <f t="shared" si="5"/>
        <v>3414.2065384525959</v>
      </c>
    </row>
    <row r="386" spans="1:2" x14ac:dyDescent="0.25">
      <c r="A386" s="30">
        <v>54820</v>
      </c>
      <c r="B386" s="3">
        <f t="shared" si="5"/>
        <v>6828.4130769153535</v>
      </c>
    </row>
    <row r="387" spans="1:2" x14ac:dyDescent="0.25">
      <c r="A387" s="30">
        <v>54848</v>
      </c>
      <c r="B387" s="3">
        <f t="shared" si="5"/>
        <v>10242.619615388272</v>
      </c>
    </row>
    <row r="388" spans="1:2" x14ac:dyDescent="0.25">
      <c r="A388" s="30">
        <v>54879</v>
      </c>
      <c r="B388" s="3">
        <f t="shared" si="5"/>
        <v>11380.688461542524</v>
      </c>
    </row>
    <row r="389" spans="1:2" x14ac:dyDescent="0.25">
      <c r="A389" s="30">
        <v>54909</v>
      </c>
      <c r="B389" s="3">
        <f t="shared" si="5"/>
        <v>12518.757307696776</v>
      </c>
    </row>
    <row r="390" spans="1:2" x14ac:dyDescent="0.25">
      <c r="A390" s="30">
        <v>54940</v>
      </c>
      <c r="B390" s="3">
        <f t="shared" si="5"/>
        <v>13656.826153851031</v>
      </c>
    </row>
    <row r="391" spans="1:2" x14ac:dyDescent="0.25">
      <c r="A391" s="30">
        <v>54970</v>
      </c>
      <c r="B391" s="3">
        <f t="shared" si="5"/>
        <v>13656.826153851031</v>
      </c>
    </row>
    <row r="392" spans="1:2" x14ac:dyDescent="0.25">
      <c r="A392" s="30">
        <v>55001</v>
      </c>
      <c r="B392" s="3">
        <f t="shared" si="5"/>
        <v>12518.757307696776</v>
      </c>
    </row>
    <row r="393" spans="1:2" x14ac:dyDescent="0.25">
      <c r="A393" s="30">
        <v>55032</v>
      </c>
      <c r="B393" s="3">
        <f t="shared" si="5"/>
        <v>11380.688461542524</v>
      </c>
    </row>
    <row r="394" spans="1:2" x14ac:dyDescent="0.25">
      <c r="A394" s="30">
        <v>55062</v>
      </c>
      <c r="B394" s="3">
        <f t="shared" si="5"/>
        <v>7966.4819230797666</v>
      </c>
    </row>
    <row r="395" spans="1:2" x14ac:dyDescent="0.25">
      <c r="A395" s="30">
        <v>55093</v>
      </c>
      <c r="B395" s="3">
        <f t="shared" si="5"/>
        <v>6828.4130769153535</v>
      </c>
    </row>
    <row r="396" spans="1:2" x14ac:dyDescent="0.25">
      <c r="A396" s="30">
        <v>55123</v>
      </c>
      <c r="B396" s="3">
        <f t="shared" si="5"/>
        <v>3414.2065384525959</v>
      </c>
    </row>
    <row r="397" spans="1:2" x14ac:dyDescent="0.25">
      <c r="A397" s="30">
        <v>55154</v>
      </c>
      <c r="B397" s="3">
        <f t="shared" si="5"/>
        <v>3414.2065384525959</v>
      </c>
    </row>
    <row r="398" spans="1:2" x14ac:dyDescent="0.25">
      <c r="A398" s="30">
        <v>55185</v>
      </c>
      <c r="B398" s="3">
        <f t="shared" ref="B398:B461" si="6">B386</f>
        <v>6828.4130769153535</v>
      </c>
    </row>
    <row r="399" spans="1:2" x14ac:dyDescent="0.25">
      <c r="A399" s="30">
        <v>55213</v>
      </c>
      <c r="B399" s="3">
        <f t="shared" si="6"/>
        <v>10242.619615388272</v>
      </c>
    </row>
    <row r="400" spans="1:2" x14ac:dyDescent="0.25">
      <c r="A400" s="30">
        <v>55244</v>
      </c>
      <c r="B400" s="3">
        <f t="shared" si="6"/>
        <v>11380.688461542524</v>
      </c>
    </row>
    <row r="401" spans="1:2" x14ac:dyDescent="0.25">
      <c r="A401" s="30">
        <v>55274</v>
      </c>
      <c r="B401" s="3">
        <f t="shared" si="6"/>
        <v>12518.757307696776</v>
      </c>
    </row>
    <row r="402" spans="1:2" x14ac:dyDescent="0.25">
      <c r="A402" s="30">
        <v>55305</v>
      </c>
      <c r="B402" s="3">
        <f t="shared" si="6"/>
        <v>13656.826153851031</v>
      </c>
    </row>
    <row r="403" spans="1:2" x14ac:dyDescent="0.25">
      <c r="A403" s="30">
        <v>55335</v>
      </c>
      <c r="B403" s="3">
        <f t="shared" si="6"/>
        <v>13656.826153851031</v>
      </c>
    </row>
    <row r="404" spans="1:2" x14ac:dyDescent="0.25">
      <c r="A404" s="30">
        <v>55366</v>
      </c>
      <c r="B404" s="3">
        <f t="shared" si="6"/>
        <v>12518.757307696776</v>
      </c>
    </row>
    <row r="405" spans="1:2" x14ac:dyDescent="0.25">
      <c r="A405" s="30">
        <v>55397</v>
      </c>
      <c r="B405" s="3">
        <f t="shared" si="6"/>
        <v>11380.688461542524</v>
      </c>
    </row>
    <row r="406" spans="1:2" x14ac:dyDescent="0.25">
      <c r="A406" s="30">
        <v>55427</v>
      </c>
      <c r="B406" s="3">
        <f t="shared" si="6"/>
        <v>7966.4819230797666</v>
      </c>
    </row>
    <row r="407" spans="1:2" x14ac:dyDescent="0.25">
      <c r="A407" s="30">
        <v>55458</v>
      </c>
      <c r="B407" s="3">
        <f t="shared" si="6"/>
        <v>6828.4130769153535</v>
      </c>
    </row>
    <row r="408" spans="1:2" x14ac:dyDescent="0.25">
      <c r="A408" s="30">
        <v>55488</v>
      </c>
      <c r="B408" s="3">
        <f t="shared" si="6"/>
        <v>3414.2065384525959</v>
      </c>
    </row>
    <row r="409" spans="1:2" x14ac:dyDescent="0.25">
      <c r="A409" s="30">
        <v>55519</v>
      </c>
      <c r="B409" s="3">
        <f t="shared" si="6"/>
        <v>3414.2065384525959</v>
      </c>
    </row>
    <row r="410" spans="1:2" x14ac:dyDescent="0.25">
      <c r="A410" s="30">
        <v>55550</v>
      </c>
      <c r="B410" s="3">
        <f t="shared" si="6"/>
        <v>6828.4130769153535</v>
      </c>
    </row>
    <row r="411" spans="1:2" x14ac:dyDescent="0.25">
      <c r="A411" s="30">
        <v>55579</v>
      </c>
      <c r="B411" s="3">
        <f t="shared" si="6"/>
        <v>10242.619615388272</v>
      </c>
    </row>
    <row r="412" spans="1:2" x14ac:dyDescent="0.25">
      <c r="A412" s="30">
        <v>55610</v>
      </c>
      <c r="B412" s="3">
        <f t="shared" si="6"/>
        <v>11380.688461542524</v>
      </c>
    </row>
    <row r="413" spans="1:2" x14ac:dyDescent="0.25">
      <c r="A413" s="30">
        <v>55640</v>
      </c>
      <c r="B413" s="3">
        <f t="shared" si="6"/>
        <v>12518.757307696776</v>
      </c>
    </row>
    <row r="414" spans="1:2" x14ac:dyDescent="0.25">
      <c r="A414" s="30">
        <v>55671</v>
      </c>
      <c r="B414" s="3">
        <f t="shared" si="6"/>
        <v>13656.826153851031</v>
      </c>
    </row>
    <row r="415" spans="1:2" x14ac:dyDescent="0.25">
      <c r="A415" s="30">
        <v>55701</v>
      </c>
      <c r="B415" s="3">
        <f t="shared" si="6"/>
        <v>13656.826153851031</v>
      </c>
    </row>
    <row r="416" spans="1:2" x14ac:dyDescent="0.25">
      <c r="A416" s="30">
        <v>55732</v>
      </c>
      <c r="B416" s="3">
        <f t="shared" si="6"/>
        <v>12518.757307696776</v>
      </c>
    </row>
    <row r="417" spans="1:2" x14ac:dyDescent="0.25">
      <c r="A417" s="30">
        <v>55763</v>
      </c>
      <c r="B417" s="3">
        <f t="shared" si="6"/>
        <v>11380.688461542524</v>
      </c>
    </row>
    <row r="418" spans="1:2" x14ac:dyDescent="0.25">
      <c r="A418" s="30">
        <v>55793</v>
      </c>
      <c r="B418" s="3">
        <f t="shared" si="6"/>
        <v>7966.4819230797666</v>
      </c>
    </row>
    <row r="419" spans="1:2" x14ac:dyDescent="0.25">
      <c r="A419" s="30">
        <v>55824</v>
      </c>
      <c r="B419" s="3">
        <f t="shared" si="6"/>
        <v>6828.4130769153535</v>
      </c>
    </row>
    <row r="420" spans="1:2" x14ac:dyDescent="0.25">
      <c r="A420" s="30">
        <v>55854</v>
      </c>
      <c r="B420" s="3">
        <f t="shared" si="6"/>
        <v>3414.2065384525959</v>
      </c>
    </row>
    <row r="421" spans="1:2" x14ac:dyDescent="0.25">
      <c r="A421" s="30">
        <v>55885</v>
      </c>
      <c r="B421" s="3">
        <f t="shared" si="6"/>
        <v>3414.2065384525959</v>
      </c>
    </row>
    <row r="422" spans="1:2" x14ac:dyDescent="0.25">
      <c r="A422" s="30">
        <v>55916</v>
      </c>
      <c r="B422" s="3">
        <f t="shared" si="6"/>
        <v>6828.4130769153535</v>
      </c>
    </row>
    <row r="423" spans="1:2" x14ac:dyDescent="0.25">
      <c r="A423" s="30">
        <v>55944</v>
      </c>
      <c r="B423" s="3">
        <f t="shared" si="6"/>
        <v>10242.619615388272</v>
      </c>
    </row>
    <row r="424" spans="1:2" x14ac:dyDescent="0.25">
      <c r="A424" s="30">
        <v>55975</v>
      </c>
      <c r="B424" s="3">
        <f t="shared" si="6"/>
        <v>11380.688461542524</v>
      </c>
    </row>
    <row r="425" spans="1:2" x14ac:dyDescent="0.25">
      <c r="A425" s="30">
        <v>56005</v>
      </c>
      <c r="B425" s="3">
        <f t="shared" si="6"/>
        <v>12518.757307696776</v>
      </c>
    </row>
    <row r="426" spans="1:2" x14ac:dyDescent="0.25">
      <c r="A426" s="30">
        <v>56036</v>
      </c>
      <c r="B426" s="3">
        <f t="shared" si="6"/>
        <v>13656.826153851031</v>
      </c>
    </row>
    <row r="427" spans="1:2" x14ac:dyDescent="0.25">
      <c r="A427" s="30">
        <v>56066</v>
      </c>
      <c r="B427" s="3">
        <f t="shared" si="6"/>
        <v>13656.826153851031</v>
      </c>
    </row>
    <row r="428" spans="1:2" x14ac:dyDescent="0.25">
      <c r="A428" s="30">
        <v>56097</v>
      </c>
      <c r="B428" s="3">
        <f t="shared" si="6"/>
        <v>12518.757307696776</v>
      </c>
    </row>
    <row r="429" spans="1:2" x14ac:dyDescent="0.25">
      <c r="A429" s="30">
        <v>56128</v>
      </c>
      <c r="B429" s="3">
        <f t="shared" si="6"/>
        <v>11380.688461542524</v>
      </c>
    </row>
    <row r="430" spans="1:2" x14ac:dyDescent="0.25">
      <c r="A430" s="30">
        <v>56158</v>
      </c>
      <c r="B430" s="3">
        <f t="shared" si="6"/>
        <v>7966.4819230797666</v>
      </c>
    </row>
    <row r="431" spans="1:2" x14ac:dyDescent="0.25">
      <c r="A431" s="30">
        <v>56189</v>
      </c>
      <c r="B431" s="3">
        <f t="shared" si="6"/>
        <v>6828.4130769153535</v>
      </c>
    </row>
    <row r="432" spans="1:2" x14ac:dyDescent="0.25">
      <c r="A432" s="30">
        <v>56219</v>
      </c>
      <c r="B432" s="3">
        <f t="shared" si="6"/>
        <v>3414.2065384525959</v>
      </c>
    </row>
    <row r="433" spans="1:2" x14ac:dyDescent="0.25">
      <c r="A433" s="30">
        <v>56250</v>
      </c>
      <c r="B433" s="3">
        <f t="shared" si="6"/>
        <v>3414.2065384525959</v>
      </c>
    </row>
    <row r="434" spans="1:2" x14ac:dyDescent="0.25">
      <c r="A434" s="30">
        <v>56281</v>
      </c>
      <c r="B434" s="3">
        <f t="shared" si="6"/>
        <v>6828.4130769153535</v>
      </c>
    </row>
    <row r="435" spans="1:2" x14ac:dyDescent="0.25">
      <c r="A435" s="30">
        <v>56309</v>
      </c>
      <c r="B435" s="3">
        <f t="shared" si="6"/>
        <v>10242.619615388272</v>
      </c>
    </row>
    <row r="436" spans="1:2" x14ac:dyDescent="0.25">
      <c r="A436" s="30">
        <v>56340</v>
      </c>
      <c r="B436" s="3">
        <f t="shared" si="6"/>
        <v>11380.688461542524</v>
      </c>
    </row>
    <row r="437" spans="1:2" x14ac:dyDescent="0.25">
      <c r="A437" s="30">
        <v>56370</v>
      </c>
      <c r="B437" s="3">
        <f t="shared" si="6"/>
        <v>12518.757307696776</v>
      </c>
    </row>
    <row r="438" spans="1:2" x14ac:dyDescent="0.25">
      <c r="A438" s="30">
        <v>56401</v>
      </c>
      <c r="B438" s="3">
        <f t="shared" si="6"/>
        <v>13656.826153851031</v>
      </c>
    </row>
    <row r="439" spans="1:2" x14ac:dyDescent="0.25">
      <c r="A439" s="30">
        <v>56431</v>
      </c>
      <c r="B439" s="3">
        <f t="shared" si="6"/>
        <v>13656.826153851031</v>
      </c>
    </row>
    <row r="440" spans="1:2" x14ac:dyDescent="0.25">
      <c r="A440" s="30">
        <v>56462</v>
      </c>
      <c r="B440" s="3">
        <f t="shared" si="6"/>
        <v>12518.757307696776</v>
      </c>
    </row>
    <row r="441" spans="1:2" x14ac:dyDescent="0.25">
      <c r="A441" s="30">
        <v>56493</v>
      </c>
      <c r="B441" s="3">
        <f t="shared" si="6"/>
        <v>11380.688461542524</v>
      </c>
    </row>
    <row r="442" spans="1:2" x14ac:dyDescent="0.25">
      <c r="A442" s="30">
        <v>56523</v>
      </c>
      <c r="B442" s="3">
        <f t="shared" si="6"/>
        <v>7966.4819230797666</v>
      </c>
    </row>
    <row r="443" spans="1:2" x14ac:dyDescent="0.25">
      <c r="A443" s="30">
        <v>56554</v>
      </c>
      <c r="B443" s="3">
        <f t="shared" si="6"/>
        <v>6828.4130769153535</v>
      </c>
    </row>
    <row r="444" spans="1:2" x14ac:dyDescent="0.25">
      <c r="A444" s="30">
        <v>56584</v>
      </c>
      <c r="B444" s="3">
        <f t="shared" si="6"/>
        <v>3414.2065384525959</v>
      </c>
    </row>
    <row r="445" spans="1:2" x14ac:dyDescent="0.25">
      <c r="A445" s="30">
        <v>56615</v>
      </c>
      <c r="B445" s="3">
        <f t="shared" si="6"/>
        <v>3414.2065384525959</v>
      </c>
    </row>
    <row r="446" spans="1:2" x14ac:dyDescent="0.25">
      <c r="A446" s="30">
        <v>56646</v>
      </c>
      <c r="B446" s="3">
        <f t="shared" si="6"/>
        <v>6828.4130769153535</v>
      </c>
    </row>
    <row r="447" spans="1:2" x14ac:dyDescent="0.25">
      <c r="A447" s="30">
        <v>56674</v>
      </c>
      <c r="B447" s="3">
        <f t="shared" si="6"/>
        <v>10242.619615388272</v>
      </c>
    </row>
    <row r="448" spans="1:2" x14ac:dyDescent="0.25">
      <c r="A448" s="30">
        <v>56705</v>
      </c>
      <c r="B448" s="3">
        <f t="shared" si="6"/>
        <v>11380.688461542524</v>
      </c>
    </row>
    <row r="449" spans="1:2" x14ac:dyDescent="0.25">
      <c r="A449" s="30">
        <v>56735</v>
      </c>
      <c r="B449" s="3">
        <f t="shared" si="6"/>
        <v>12518.757307696776</v>
      </c>
    </row>
    <row r="450" spans="1:2" x14ac:dyDescent="0.25">
      <c r="A450" s="30">
        <v>56766</v>
      </c>
      <c r="B450" s="3">
        <f t="shared" si="6"/>
        <v>13656.826153851031</v>
      </c>
    </row>
    <row r="451" spans="1:2" x14ac:dyDescent="0.25">
      <c r="A451" s="30">
        <v>56796</v>
      </c>
      <c r="B451" s="3">
        <f t="shared" si="6"/>
        <v>13656.826153851031</v>
      </c>
    </row>
    <row r="452" spans="1:2" x14ac:dyDescent="0.25">
      <c r="A452" s="30">
        <v>56827</v>
      </c>
      <c r="B452" s="3">
        <f t="shared" si="6"/>
        <v>12518.757307696776</v>
      </c>
    </row>
    <row r="453" spans="1:2" x14ac:dyDescent="0.25">
      <c r="A453" s="30">
        <v>56858</v>
      </c>
      <c r="B453" s="3">
        <f t="shared" si="6"/>
        <v>11380.688461542524</v>
      </c>
    </row>
    <row r="454" spans="1:2" x14ac:dyDescent="0.25">
      <c r="A454" s="30">
        <v>56888</v>
      </c>
      <c r="B454" s="3">
        <f t="shared" si="6"/>
        <v>7966.4819230797666</v>
      </c>
    </row>
    <row r="455" spans="1:2" x14ac:dyDescent="0.25">
      <c r="A455" s="30">
        <v>56919</v>
      </c>
      <c r="B455" s="3">
        <f t="shared" si="6"/>
        <v>6828.4130769153535</v>
      </c>
    </row>
    <row r="456" spans="1:2" x14ac:dyDescent="0.25">
      <c r="A456" s="30">
        <v>56949</v>
      </c>
      <c r="B456" s="3">
        <f t="shared" si="6"/>
        <v>3414.2065384525959</v>
      </c>
    </row>
    <row r="457" spans="1:2" x14ac:dyDescent="0.25">
      <c r="A457" s="30">
        <v>56980</v>
      </c>
      <c r="B457" s="3">
        <f t="shared" si="6"/>
        <v>3414.2065384525959</v>
      </c>
    </row>
    <row r="458" spans="1:2" x14ac:dyDescent="0.25">
      <c r="A458" s="30">
        <v>57011</v>
      </c>
      <c r="B458" s="3">
        <f t="shared" si="6"/>
        <v>6828.4130769153535</v>
      </c>
    </row>
    <row r="459" spans="1:2" x14ac:dyDescent="0.25">
      <c r="A459" s="30">
        <v>57040</v>
      </c>
      <c r="B459" s="3">
        <f t="shared" si="6"/>
        <v>10242.619615388272</v>
      </c>
    </row>
    <row r="460" spans="1:2" x14ac:dyDescent="0.25">
      <c r="A460" s="30">
        <v>57071</v>
      </c>
      <c r="B460" s="3">
        <f t="shared" si="6"/>
        <v>11380.688461542524</v>
      </c>
    </row>
    <row r="461" spans="1:2" x14ac:dyDescent="0.25">
      <c r="A461" s="30">
        <v>57101</v>
      </c>
      <c r="B461" s="3">
        <f t="shared" si="6"/>
        <v>12518.757307696776</v>
      </c>
    </row>
    <row r="462" spans="1:2" x14ac:dyDescent="0.25">
      <c r="A462" s="30">
        <v>57132</v>
      </c>
      <c r="B462" s="3">
        <f t="shared" ref="B462:B516" si="7">B450</f>
        <v>13656.826153851031</v>
      </c>
    </row>
    <row r="463" spans="1:2" x14ac:dyDescent="0.25">
      <c r="A463" s="30">
        <v>57162</v>
      </c>
      <c r="B463" s="3">
        <f t="shared" si="7"/>
        <v>13656.826153851031</v>
      </c>
    </row>
    <row r="464" spans="1:2" x14ac:dyDescent="0.25">
      <c r="A464" s="30">
        <v>57193</v>
      </c>
      <c r="B464" s="3">
        <f t="shared" si="7"/>
        <v>12518.757307696776</v>
      </c>
    </row>
    <row r="465" spans="1:2" x14ac:dyDescent="0.25">
      <c r="A465" s="30">
        <v>57224</v>
      </c>
      <c r="B465" s="3">
        <f t="shared" si="7"/>
        <v>11380.688461542524</v>
      </c>
    </row>
    <row r="466" spans="1:2" x14ac:dyDescent="0.25">
      <c r="A466" s="30">
        <v>57254</v>
      </c>
      <c r="B466" s="3">
        <f t="shared" si="7"/>
        <v>7966.4819230797666</v>
      </c>
    </row>
    <row r="467" spans="1:2" x14ac:dyDescent="0.25">
      <c r="A467" s="30">
        <v>57285</v>
      </c>
      <c r="B467" s="3">
        <f t="shared" si="7"/>
        <v>6828.4130769153535</v>
      </c>
    </row>
    <row r="468" spans="1:2" x14ac:dyDescent="0.25">
      <c r="A468" s="30">
        <v>57315</v>
      </c>
      <c r="B468" s="3">
        <f t="shared" si="7"/>
        <v>3414.2065384525959</v>
      </c>
    </row>
    <row r="469" spans="1:2" x14ac:dyDescent="0.25">
      <c r="A469" s="30">
        <v>57346</v>
      </c>
      <c r="B469" s="3">
        <f t="shared" si="7"/>
        <v>3414.2065384525959</v>
      </c>
    </row>
    <row r="470" spans="1:2" x14ac:dyDescent="0.25">
      <c r="A470" s="30">
        <v>57377</v>
      </c>
      <c r="B470" s="3">
        <f t="shared" si="7"/>
        <v>6828.4130769153535</v>
      </c>
    </row>
    <row r="471" spans="1:2" x14ac:dyDescent="0.25">
      <c r="A471" s="30">
        <v>57405</v>
      </c>
      <c r="B471" s="3">
        <f t="shared" si="7"/>
        <v>10242.619615388272</v>
      </c>
    </row>
    <row r="472" spans="1:2" x14ac:dyDescent="0.25">
      <c r="A472" s="30">
        <v>57436</v>
      </c>
      <c r="B472" s="3">
        <f t="shared" si="7"/>
        <v>11380.688461542524</v>
      </c>
    </row>
    <row r="473" spans="1:2" x14ac:dyDescent="0.25">
      <c r="A473" s="30">
        <v>57466</v>
      </c>
      <c r="B473" s="3">
        <f t="shared" si="7"/>
        <v>12518.757307696776</v>
      </c>
    </row>
    <row r="474" spans="1:2" x14ac:dyDescent="0.25">
      <c r="A474" s="30">
        <v>57497</v>
      </c>
      <c r="B474" s="3">
        <f t="shared" si="7"/>
        <v>13656.826153851031</v>
      </c>
    </row>
    <row r="475" spans="1:2" x14ac:dyDescent="0.25">
      <c r="A475" s="30">
        <v>57527</v>
      </c>
      <c r="B475" s="3">
        <f t="shared" si="7"/>
        <v>13656.826153851031</v>
      </c>
    </row>
    <row r="476" spans="1:2" x14ac:dyDescent="0.25">
      <c r="A476" s="30">
        <v>57558</v>
      </c>
      <c r="B476" s="3">
        <f t="shared" si="7"/>
        <v>12518.757307696776</v>
      </c>
    </row>
    <row r="477" spans="1:2" x14ac:dyDescent="0.25">
      <c r="A477" s="30">
        <v>57589</v>
      </c>
      <c r="B477" s="3">
        <f t="shared" si="7"/>
        <v>11380.688461542524</v>
      </c>
    </row>
    <row r="478" spans="1:2" x14ac:dyDescent="0.25">
      <c r="A478" s="30">
        <v>57619</v>
      </c>
      <c r="B478" s="3">
        <f t="shared" si="7"/>
        <v>7966.4819230797666</v>
      </c>
    </row>
    <row r="479" spans="1:2" x14ac:dyDescent="0.25">
      <c r="A479" s="30">
        <v>57650</v>
      </c>
      <c r="B479" s="3">
        <f t="shared" si="7"/>
        <v>6828.4130769153535</v>
      </c>
    </row>
    <row r="480" spans="1:2" x14ac:dyDescent="0.25">
      <c r="A480" s="30">
        <v>57680</v>
      </c>
      <c r="B480" s="3">
        <f t="shared" si="7"/>
        <v>3414.2065384525959</v>
      </c>
    </row>
    <row r="481" spans="1:2" x14ac:dyDescent="0.25">
      <c r="A481" s="30">
        <v>57711</v>
      </c>
      <c r="B481" s="3">
        <f t="shared" si="7"/>
        <v>3414.2065384525959</v>
      </c>
    </row>
    <row r="482" spans="1:2" x14ac:dyDescent="0.25">
      <c r="A482" s="30">
        <v>57742</v>
      </c>
      <c r="B482" s="3">
        <f t="shared" si="7"/>
        <v>6828.4130769153535</v>
      </c>
    </row>
    <row r="483" spans="1:2" x14ac:dyDescent="0.25">
      <c r="A483" s="30">
        <v>57770</v>
      </c>
      <c r="B483" s="3">
        <f t="shared" si="7"/>
        <v>10242.619615388272</v>
      </c>
    </row>
    <row r="484" spans="1:2" x14ac:dyDescent="0.25">
      <c r="A484" s="30">
        <v>57801</v>
      </c>
      <c r="B484" s="3">
        <f t="shared" si="7"/>
        <v>11380.688461542524</v>
      </c>
    </row>
    <row r="485" spans="1:2" x14ac:dyDescent="0.25">
      <c r="A485" s="30">
        <v>57831</v>
      </c>
      <c r="B485" s="3">
        <f t="shared" si="7"/>
        <v>12518.757307696776</v>
      </c>
    </row>
    <row r="486" spans="1:2" x14ac:dyDescent="0.25">
      <c r="A486" s="30">
        <v>57862</v>
      </c>
      <c r="B486" s="3">
        <f t="shared" si="7"/>
        <v>13656.826153851031</v>
      </c>
    </row>
    <row r="487" spans="1:2" x14ac:dyDescent="0.25">
      <c r="A487" s="30">
        <v>57892</v>
      </c>
      <c r="B487" s="3">
        <f t="shared" si="7"/>
        <v>13656.826153851031</v>
      </c>
    </row>
    <row r="488" spans="1:2" x14ac:dyDescent="0.25">
      <c r="A488" s="30">
        <v>57923</v>
      </c>
      <c r="B488" s="3">
        <f t="shared" si="7"/>
        <v>12518.757307696776</v>
      </c>
    </row>
    <row r="489" spans="1:2" x14ac:dyDescent="0.25">
      <c r="A489" s="30">
        <v>57954</v>
      </c>
      <c r="B489" s="3">
        <f t="shared" si="7"/>
        <v>11380.688461542524</v>
      </c>
    </row>
    <row r="490" spans="1:2" x14ac:dyDescent="0.25">
      <c r="A490" s="30">
        <v>57984</v>
      </c>
      <c r="B490" s="3">
        <f t="shared" si="7"/>
        <v>7966.4819230797666</v>
      </c>
    </row>
    <row r="491" spans="1:2" x14ac:dyDescent="0.25">
      <c r="A491" s="30">
        <v>58015</v>
      </c>
      <c r="B491" s="3">
        <f t="shared" si="7"/>
        <v>6828.4130769153535</v>
      </c>
    </row>
    <row r="492" spans="1:2" x14ac:dyDescent="0.25">
      <c r="A492" s="30">
        <v>58045</v>
      </c>
      <c r="B492" s="3">
        <f t="shared" si="7"/>
        <v>3414.2065384525959</v>
      </c>
    </row>
    <row r="493" spans="1:2" x14ac:dyDescent="0.25">
      <c r="A493" s="30">
        <v>58076</v>
      </c>
      <c r="B493" s="3">
        <f t="shared" si="7"/>
        <v>3414.2065384525959</v>
      </c>
    </row>
    <row r="494" spans="1:2" x14ac:dyDescent="0.25">
      <c r="A494" s="30">
        <v>58107</v>
      </c>
      <c r="B494" s="3">
        <f t="shared" si="7"/>
        <v>6828.4130769153535</v>
      </c>
    </row>
    <row r="495" spans="1:2" x14ac:dyDescent="0.25">
      <c r="A495" s="30">
        <v>58135</v>
      </c>
      <c r="B495" s="3">
        <f t="shared" si="7"/>
        <v>10242.619615388272</v>
      </c>
    </row>
    <row r="496" spans="1:2" x14ac:dyDescent="0.25">
      <c r="A496" s="30">
        <v>58166</v>
      </c>
      <c r="B496" s="3">
        <f t="shared" si="7"/>
        <v>11380.688461542524</v>
      </c>
    </row>
    <row r="497" spans="1:2" x14ac:dyDescent="0.25">
      <c r="A497" s="30">
        <v>58196</v>
      </c>
      <c r="B497" s="3">
        <f t="shared" si="7"/>
        <v>12518.757307696776</v>
      </c>
    </row>
    <row r="498" spans="1:2" x14ac:dyDescent="0.25">
      <c r="A498" s="30">
        <v>58227</v>
      </c>
      <c r="B498" s="3">
        <f t="shared" si="7"/>
        <v>13656.826153851031</v>
      </c>
    </row>
    <row r="499" spans="1:2" x14ac:dyDescent="0.25">
      <c r="A499" s="30">
        <v>58257</v>
      </c>
      <c r="B499" s="3">
        <f t="shared" si="7"/>
        <v>13656.826153851031</v>
      </c>
    </row>
    <row r="500" spans="1:2" x14ac:dyDescent="0.25">
      <c r="A500" s="30">
        <v>58288</v>
      </c>
      <c r="B500" s="3">
        <f t="shared" si="7"/>
        <v>12518.757307696776</v>
      </c>
    </row>
    <row r="501" spans="1:2" x14ac:dyDescent="0.25">
      <c r="A501" s="30">
        <v>58319</v>
      </c>
      <c r="B501" s="3">
        <f t="shared" si="7"/>
        <v>11380.688461542524</v>
      </c>
    </row>
    <row r="502" spans="1:2" x14ac:dyDescent="0.25">
      <c r="A502" s="30">
        <v>58349</v>
      </c>
      <c r="B502" s="3">
        <f t="shared" si="7"/>
        <v>7966.4819230797666</v>
      </c>
    </row>
    <row r="503" spans="1:2" x14ac:dyDescent="0.25">
      <c r="A503" s="30">
        <v>58380</v>
      </c>
      <c r="B503" s="3">
        <f t="shared" si="7"/>
        <v>6828.4130769153535</v>
      </c>
    </row>
    <row r="504" spans="1:2" x14ac:dyDescent="0.25">
      <c r="A504" s="30">
        <v>58410</v>
      </c>
      <c r="B504" s="3">
        <f t="shared" si="7"/>
        <v>3414.2065384525959</v>
      </c>
    </row>
    <row r="505" spans="1:2" x14ac:dyDescent="0.25">
      <c r="A505" s="30">
        <v>58441</v>
      </c>
      <c r="B505" s="3">
        <f t="shared" si="7"/>
        <v>3414.2065384525959</v>
      </c>
    </row>
    <row r="506" spans="1:2" x14ac:dyDescent="0.25">
      <c r="A506" s="30">
        <v>58472</v>
      </c>
      <c r="B506" s="3">
        <f t="shared" si="7"/>
        <v>6828.4130769153535</v>
      </c>
    </row>
    <row r="507" spans="1:2" x14ac:dyDescent="0.25">
      <c r="A507" s="30">
        <v>58501</v>
      </c>
      <c r="B507" s="3">
        <f t="shared" si="7"/>
        <v>10242.619615388272</v>
      </c>
    </row>
    <row r="508" spans="1:2" x14ac:dyDescent="0.25">
      <c r="A508" s="30">
        <v>58532</v>
      </c>
      <c r="B508" s="3">
        <f t="shared" si="7"/>
        <v>11380.688461542524</v>
      </c>
    </row>
    <row r="509" spans="1:2" x14ac:dyDescent="0.25">
      <c r="A509" s="30">
        <v>58562</v>
      </c>
      <c r="B509" s="3">
        <f t="shared" si="7"/>
        <v>12518.757307696776</v>
      </c>
    </row>
    <row r="510" spans="1:2" x14ac:dyDescent="0.25">
      <c r="A510" s="30">
        <v>58593</v>
      </c>
      <c r="B510" s="3">
        <f t="shared" si="7"/>
        <v>13656.826153851031</v>
      </c>
    </row>
    <row r="511" spans="1:2" x14ac:dyDescent="0.25">
      <c r="A511" s="30">
        <v>58623</v>
      </c>
      <c r="B511" s="3">
        <f t="shared" si="7"/>
        <v>13656.826153851031</v>
      </c>
    </row>
    <row r="512" spans="1:2" x14ac:dyDescent="0.25">
      <c r="A512" s="30">
        <v>58654</v>
      </c>
      <c r="B512" s="3">
        <f t="shared" si="7"/>
        <v>12518.757307696776</v>
      </c>
    </row>
    <row r="513" spans="1:2" x14ac:dyDescent="0.25">
      <c r="A513" s="30">
        <v>58685</v>
      </c>
      <c r="B513" s="3">
        <f t="shared" si="7"/>
        <v>11380.688461542524</v>
      </c>
    </row>
    <row r="514" spans="1:2" x14ac:dyDescent="0.25">
      <c r="A514" s="30">
        <v>58715</v>
      </c>
      <c r="B514" s="3">
        <f t="shared" si="7"/>
        <v>7966.4819230797666</v>
      </c>
    </row>
    <row r="515" spans="1:2" x14ac:dyDescent="0.25">
      <c r="A515" s="30">
        <v>58746</v>
      </c>
      <c r="B515" s="3">
        <f t="shared" si="7"/>
        <v>6828.4130769153535</v>
      </c>
    </row>
    <row r="516" spans="1:2" x14ac:dyDescent="0.25">
      <c r="A516" s="30">
        <v>58776</v>
      </c>
      <c r="B516" s="3">
        <f t="shared" si="7"/>
        <v>3414.2065384525959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Bypass</vt:lpstr>
      <vt:lpstr>Overdelivery</vt:lpstr>
      <vt:lpstr>Sheet1</vt:lpstr>
      <vt:lpstr>Sheet2</vt:lpstr>
    </vt:vector>
  </TitlesOfParts>
  <Company>USBR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JSEWARD</dc:creator>
  <cp:lastModifiedBy>jkhaya</cp:lastModifiedBy>
  <cp:lastPrinted>2007-11-15T14:58:20Z</cp:lastPrinted>
  <dcterms:created xsi:type="dcterms:W3CDTF">2006-04-13T17:36:50Z</dcterms:created>
  <dcterms:modified xsi:type="dcterms:W3CDTF">2019-08-14T22:34:04Z</dcterms:modified>
</cp:coreProperties>
</file>