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tahirya\Desktop\Supply Chain Management\Anticipation-of-Raw-Material-Prices\Statistiques &amp; Calcules\"/>
    </mc:Choice>
  </mc:AlternateContent>
  <xr:revisionPtr revIDLastSave="0" documentId="13_ncr:1_{A9594494-38F8-4F02-8A6C-0EE037A30825}" xr6:coauthVersionLast="47" xr6:coauthVersionMax="47" xr10:uidLastSave="{00000000-0000-0000-0000-000000000000}"/>
  <bookViews>
    <workbookView xWindow="5748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42" i="1"/>
  <c r="E43" i="1"/>
  <c r="E44" i="1"/>
  <c r="E45" i="1"/>
  <c r="E46" i="1"/>
  <c r="E47" i="1"/>
  <c r="E41" i="1"/>
  <c r="B15" i="1"/>
  <c r="B12" i="1"/>
  <c r="B13" i="1" s="1"/>
  <c r="B14" i="1" s="1"/>
  <c r="B16" i="1" s="1"/>
  <c r="B17" i="1" s="1"/>
  <c r="E49" i="1" l="1"/>
</calcChain>
</file>

<file path=xl/sharedStrings.xml><?xml version="1.0" encoding="utf-8"?>
<sst xmlns="http://schemas.openxmlformats.org/spreadsheetml/2006/main" count="44" uniqueCount="39">
  <si>
    <t>Paramètre</t>
  </si>
  <si>
    <t>Valeur</t>
  </si>
  <si>
    <t>Prix (USD/W)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</si>
  <si>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</si>
  <si>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</si>
  <si>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</si>
  <si>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</si>
  <si>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</si>
  <si>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</si>
  <si>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</si>
  <si>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Prix (USD/mg)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</si>
  <si>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</si>
  <si>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</si>
  <si>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</si>
  <si>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</si>
  <si>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</si>
  <si>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Prix Total (USD)</t>
  </si>
  <si>
    <t>Masse (g)</t>
  </si>
  <si>
    <t>Coefficient de conversion</t>
  </si>
  <si>
    <t>-</t>
  </si>
  <si>
    <t>Various</t>
  </si>
  <si>
    <t>Other Encapsulation Layers</t>
  </si>
  <si>
    <t>Aluminum (Al) (Metallization)</t>
  </si>
  <si>
    <t>Silver (Ag)</t>
  </si>
  <si>
    <t>Rear Metal Contact (Ag, Al)</t>
  </si>
  <si>
    <t>Silicon Nitride (SiNx)</t>
  </si>
  <si>
    <t>Rear Anti-Reflective Coating (SiNx, AZO, ITO)</t>
  </si>
  <si>
    <t>Silicon (Si)</t>
  </si>
  <si>
    <t>N-type Polycrystalline Silicon (Poly-Si)</t>
  </si>
  <si>
    <t>Silicon Oxide (SiO₂)</t>
  </si>
  <si>
    <t>Ultra-Thin Tunnel Oxide (SiO₂)</t>
  </si>
  <si>
    <t>N-type Silicon Substrate</t>
  </si>
  <si>
    <t>Passivation Layer (SiO₂ + Al₂O₃)</t>
  </si>
  <si>
    <t>Anti-Reflective Coating (SiNx or AZO)</t>
  </si>
  <si>
    <t>Mass (mg)</t>
  </si>
  <si>
    <t>Density (mg/mm³)</t>
  </si>
  <si>
    <t>Thickness (mm)</t>
  </si>
  <si>
    <t>Material</t>
  </si>
  <si>
    <t>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</si>
</sst>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752476</xdr:colOff>
      <xdr:row>6</xdr:row>
      <xdr:rowOff>66675</xdr:rowOff>
    </xdr:from>
    <xdr:to>
      <xdr:col>4</xdr:col>
      <xdr:colOff>485776</xdr:colOff>
      <xdr:row>28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98FEDE4-A631-EAD7-E232-E54F60973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6" y="1209675"/>
          <a:ext cx="3505200" cy="4124325"/>
        </a:xfrm>
        <a:prstGeom prst="rect">
          <a:avLst/>
        </a:prstGeom>
      </xdr:spPr>
    </xdr:pic>
    <xdr:clientData/>
  </xdr:twoCellAnchor>
  <xdr:twoCellAnchor editAs="oneCell">
    <xdr:from>
      <xdr:col>5</xdr:col>
      <xdr:colOff>276225</xdr:colOff>
      <xdr:row>39</xdr:row>
      <xdr:rowOff>95249</xdr:rowOff>
    </xdr:from>
    <xdr:to>
      <xdr:col>14</xdr:col>
      <xdr:colOff>396545</xdr:colOff>
      <xdr:row>56</xdr:row>
      <xdr:rowOff>66674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08C18F5-F77A-0BC3-4803-ABE53DD41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15475" y="7524749"/>
          <a:ext cx="7654595" cy="3209925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</xdr:row>
      <xdr:rowOff>161925</xdr:rowOff>
    </xdr:from>
    <xdr:to>
      <xdr:col>15</xdr:col>
      <xdr:colOff>0</xdr:colOff>
      <xdr:row>36</xdr:row>
      <xdr:rowOff>9525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53BF610-D210-6B2A-8050-7BE8E13876CE}"/>
            </a:ext>
          </a:extLst>
        </xdr:cNvPr>
        <xdr:cNvSpPr/>
      </xdr:nvSpPr>
      <xdr:spPr>
        <a:xfrm>
          <a:off x="9525" y="5495925"/>
          <a:ext cx="17373600" cy="6096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600075</xdr:colOff>
      <xdr:row>3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74F1037-27F2-4E2B-A187-20EDC4C1E345}"/>
            </a:ext>
          </a:extLst>
        </xdr:cNvPr>
        <xdr:cNvSpPr/>
      </xdr:nvSpPr>
      <xdr:spPr>
        <a:xfrm>
          <a:off x="0" y="0"/>
          <a:ext cx="17373600" cy="6096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49"/>
  <sheetViews>
    <sheetView tabSelected="1" topLeftCell="A25" zoomScale="115" zoomScaleNormal="115" workbookViewId="0">
      <selection activeCell="F32" sqref="F32"/>
    </sheetView>
  </sheetViews>
  <sheetFormatPr baseColWidth="10" defaultColWidth="9.140625" defaultRowHeight="15" x14ac:dyDescent="0.25"/>
  <cols>
    <col min="1" max="1" width="41.85546875" style="11" customWidth="1"/>
    <col min="2" max="2" width="21" style="11" customWidth="1"/>
    <col min="3" max="3" width="37.42578125" customWidth="1"/>
    <col min="4" max="5" width="19.140625" customWidth="1"/>
    <col min="6" max="6" width="39.85546875" customWidth="1"/>
  </cols>
  <sheetData>
    <row r="5" spans="1:6" x14ac:dyDescent="0.25">
      <c r="A5" s="1" t="s">
        <v>0</v>
      </c>
      <c r="B5" s="1" t="s">
        <v>1</v>
      </c>
    </row>
    <row r="6" spans="1:6" x14ac:dyDescent="0.25">
      <c r="A6" s="12" t="s">
        <v>2</v>
      </c>
      <c r="B6" s="12">
        <v>0.04</v>
      </c>
    </row>
    <row r="7" spans="1:6" x14ac:dyDescent="0.25">
      <c r="A7" s="12" t="s">
        <v>3</v>
      </c>
      <c r="B7" s="12">
        <v>8.4499999999999993</v>
      </c>
    </row>
    <row r="8" spans="1:6" x14ac:dyDescent="0.25">
      <c r="A8" s="12" t="s">
        <v>4</v>
      </c>
      <c r="B8" s="12">
        <v>182.2</v>
      </c>
    </row>
    <row r="9" spans="1:6" x14ac:dyDescent="0.25">
      <c r="A9" s="12" t="s">
        <v>5</v>
      </c>
      <c r="B9" s="12">
        <v>183.75</v>
      </c>
      <c r="F9" s="5" t="s">
        <v>11</v>
      </c>
    </row>
    <row r="10" spans="1:6" x14ac:dyDescent="0.25">
      <c r="A10" s="12" t="s">
        <v>6</v>
      </c>
      <c r="B10" s="12">
        <v>0.13</v>
      </c>
      <c r="F10" s="4" t="s">
        <v>12</v>
      </c>
    </row>
    <row r="11" spans="1:6" x14ac:dyDescent="0.25">
      <c r="A11" s="12" t="s">
        <v>7</v>
      </c>
      <c r="B11" s="12">
        <v>2.33</v>
      </c>
      <c r="F11" s="3" t="s">
        <v>13</v>
      </c>
    </row>
    <row r="12" spans="1:6" x14ac:dyDescent="0.25">
      <c r="A12" s="7" t="s">
        <v>8</v>
      </c>
      <c r="B12" s="6">
        <f>B8*B9</f>
        <v>33479.25</v>
      </c>
      <c r="F12" s="2" t="s">
        <v>14</v>
      </c>
    </row>
    <row r="13" spans="1:6" x14ac:dyDescent="0.25">
      <c r="A13" s="8" t="s">
        <v>9</v>
      </c>
      <c r="B13" s="6">
        <f>B12*B10</f>
        <v>4352.3024999999998</v>
      </c>
      <c r="F13" s="2" t="s">
        <v>15</v>
      </c>
    </row>
    <row r="14" spans="1:6" x14ac:dyDescent="0.25">
      <c r="A14" s="9" t="s">
        <v>17</v>
      </c>
      <c r="B14" s="6">
        <f>(B13*B11)/1000</f>
        <v>10.140864825000001</v>
      </c>
    </row>
    <row r="15" spans="1:6" x14ac:dyDescent="0.25">
      <c r="A15" s="13" t="s">
        <v>16</v>
      </c>
      <c r="B15" s="6">
        <f>B6*B7</f>
        <v>0.33799999999999997</v>
      </c>
    </row>
    <row r="16" spans="1:6" x14ac:dyDescent="0.25">
      <c r="A16" s="14" t="s">
        <v>18</v>
      </c>
      <c r="B16" s="6">
        <f>B7/B14</f>
        <v>0.83326226567663553</v>
      </c>
    </row>
    <row r="17" spans="1:2" x14ac:dyDescent="0.25">
      <c r="A17" s="10" t="s">
        <v>10</v>
      </c>
      <c r="B17" s="10">
        <f>B6*B16</f>
        <v>3.3330490627065425E-2</v>
      </c>
    </row>
    <row r="40" spans="1:5" x14ac:dyDescent="0.25">
      <c r="A40" s="1" t="s">
        <v>38</v>
      </c>
      <c r="B40" s="1" t="s">
        <v>37</v>
      </c>
      <c r="C40" s="1" t="s">
        <v>36</v>
      </c>
      <c r="D40" s="1" t="s">
        <v>35</v>
      </c>
      <c r="E40" s="1" t="s">
        <v>34</v>
      </c>
    </row>
    <row r="41" spans="1:5" x14ac:dyDescent="0.25">
      <c r="A41" s="15" t="s">
        <v>33</v>
      </c>
      <c r="B41" s="15" t="s">
        <v>25</v>
      </c>
      <c r="C41" s="15">
        <v>1E-4</v>
      </c>
      <c r="D41" s="15">
        <v>3.44</v>
      </c>
      <c r="E41" s="15">
        <f>C41*D41*$B$12</f>
        <v>11.516862</v>
      </c>
    </row>
    <row r="42" spans="1:5" x14ac:dyDescent="0.25">
      <c r="A42" s="15" t="s">
        <v>32</v>
      </c>
      <c r="B42" s="15" t="s">
        <v>29</v>
      </c>
      <c r="C42" s="15">
        <v>1.0000000000000001E-5</v>
      </c>
      <c r="D42" s="15">
        <v>2.65</v>
      </c>
      <c r="E42" s="15">
        <f t="shared" ref="E42:E48" si="0">C42*D42*$B$12</f>
        <v>0.88720012500000001</v>
      </c>
    </row>
    <row r="43" spans="1:5" x14ac:dyDescent="0.25">
      <c r="A43" s="15" t="s">
        <v>31</v>
      </c>
      <c r="B43" s="15" t="s">
        <v>27</v>
      </c>
      <c r="C43" s="15"/>
      <c r="D43" s="15">
        <v>2.33</v>
      </c>
      <c r="E43" s="15">
        <f t="shared" si="0"/>
        <v>0</v>
      </c>
    </row>
    <row r="44" spans="1:5" x14ac:dyDescent="0.25">
      <c r="A44" s="15" t="s">
        <v>30</v>
      </c>
      <c r="B44" s="15" t="s">
        <v>29</v>
      </c>
      <c r="C44" s="15">
        <v>1.5E-6</v>
      </c>
      <c r="D44" s="15">
        <v>2.65</v>
      </c>
      <c r="E44" s="15">
        <f t="shared" si="0"/>
        <v>0.13308001875</v>
      </c>
    </row>
    <row r="45" spans="1:5" x14ac:dyDescent="0.25">
      <c r="A45" s="15" t="s">
        <v>28</v>
      </c>
      <c r="B45" s="15" t="s">
        <v>27</v>
      </c>
      <c r="C45" s="15">
        <v>2.0000000000000002E-5</v>
      </c>
      <c r="D45" s="15">
        <v>2.33</v>
      </c>
      <c r="E45" s="15">
        <f t="shared" si="0"/>
        <v>1.5601330500000004</v>
      </c>
    </row>
    <row r="46" spans="1:5" x14ac:dyDescent="0.25">
      <c r="A46" s="15" t="s">
        <v>26</v>
      </c>
      <c r="B46" s="15" t="s">
        <v>25</v>
      </c>
      <c r="C46" s="15">
        <v>1E-4</v>
      </c>
      <c r="D46" s="15">
        <v>3.44</v>
      </c>
      <c r="E46" s="15">
        <f t="shared" si="0"/>
        <v>11.516862</v>
      </c>
    </row>
    <row r="47" spans="1:5" x14ac:dyDescent="0.25">
      <c r="A47" s="15" t="s">
        <v>24</v>
      </c>
      <c r="B47" s="15" t="s">
        <v>23</v>
      </c>
      <c r="C47" s="15">
        <v>1E-4</v>
      </c>
      <c r="D47" s="15">
        <v>10.49</v>
      </c>
      <c r="E47" s="15">
        <f t="shared" si="0"/>
        <v>35.119733250000003</v>
      </c>
    </row>
    <row r="48" spans="1:5" x14ac:dyDescent="0.25">
      <c r="A48" s="16" t="s">
        <v>22</v>
      </c>
      <c r="B48" s="16" t="s">
        <v>20</v>
      </c>
      <c r="C48" s="16">
        <v>1E-3</v>
      </c>
      <c r="D48" s="16">
        <v>2.7</v>
      </c>
      <c r="E48" s="15">
        <f t="shared" si="0"/>
        <v>90.393975000000012</v>
      </c>
    </row>
    <row r="49" spans="1:5" x14ac:dyDescent="0.25">
      <c r="A49" s="16" t="s">
        <v>21</v>
      </c>
      <c r="B49" s="16" t="s">
        <v>20</v>
      </c>
      <c r="C49" s="16" t="s">
        <v>19</v>
      </c>
      <c r="D49" s="16" t="s">
        <v>19</v>
      </c>
      <c r="E49" s="16">
        <f>SUM(E41:E48)-(B14*1000)</f>
        <v>-9989.7369795562499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dcterms:created xsi:type="dcterms:W3CDTF">2025-01-29T10:07:54Z</dcterms:created>
  <dcterms:modified xsi:type="dcterms:W3CDTF">2025-02-05T10:43:48Z</dcterms:modified>
</cp:coreProperties>
</file>