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ingzhao\Desktop\2018-2 Courses\CISC1006 Assignment\CISC1006 Technology Assignment 1\CISC1006 Technology Assignment 1 Data\"/>
    </mc:Choice>
  </mc:AlternateContent>
  <bookViews>
    <workbookView xWindow="0" yWindow="0" windowWidth="16000" windowHeight="6420" activeTab="2"/>
  </bookViews>
  <sheets>
    <sheet name="Data original" sheetId="3" r:id="rId1"/>
    <sheet name="Definition and Source" sheetId="2" r:id="rId2"/>
    <sheet name=" Data" sheetId="1" r:id="rId3"/>
    <sheet name="your work" sheetId="4" r:id="rId4"/>
  </sheets>
  <calcPr calcId="152511"/>
</workbook>
</file>

<file path=xl/calcChain.xml><?xml version="1.0" encoding="utf-8"?>
<calcChain xmlns="http://schemas.openxmlformats.org/spreadsheetml/2006/main">
  <c r="F4" i="4" l="1"/>
  <c r="G4" i="4"/>
  <c r="H4" i="4"/>
  <c r="I4" i="4"/>
  <c r="J4" i="4"/>
  <c r="K4" i="4"/>
  <c r="L4" i="4"/>
  <c r="M4" i="4"/>
  <c r="N4" i="4"/>
  <c r="O4" i="4"/>
  <c r="P4" i="4"/>
  <c r="Q4" i="4"/>
  <c r="R4" i="4"/>
  <c r="S4" i="4"/>
  <c r="T4" i="4"/>
  <c r="U4" i="4"/>
  <c r="V4" i="4"/>
  <c r="W4" i="4"/>
  <c r="X4" i="4"/>
  <c r="Y4" i="4"/>
  <c r="Z4" i="4"/>
  <c r="AA4" i="4"/>
  <c r="AB4" i="4"/>
  <c r="AC4" i="4"/>
  <c r="E4" i="4"/>
  <c r="X16" i="4"/>
  <c r="X15" i="4"/>
  <c r="AC11" i="4"/>
  <c r="AC10" i="4"/>
  <c r="AC6" i="4"/>
  <c r="AC5" i="4"/>
  <c r="E36" i="1" l="1"/>
  <c r="G1" i="1" l="1"/>
  <c r="H1" i="1"/>
  <c r="I1" i="1"/>
  <c r="J1" i="1" s="1"/>
  <c r="K1" i="1" s="1"/>
  <c r="L1" i="1" s="1"/>
  <c r="M1" i="1" s="1"/>
  <c r="N1" i="1" s="1"/>
  <c r="O1" i="1" s="1"/>
  <c r="P1" i="1" s="1"/>
  <c r="Q1" i="1" s="1"/>
  <c r="R1" i="1" s="1"/>
  <c r="S1" i="1" s="1"/>
  <c r="T1" i="1" s="1"/>
  <c r="U1" i="1" s="1"/>
  <c r="V1" i="1" s="1"/>
  <c r="W1" i="1" s="1"/>
  <c r="X1" i="1" s="1"/>
  <c r="Y1" i="1" s="1"/>
  <c r="Z1" i="1" s="1"/>
  <c r="AA1" i="1" s="1"/>
  <c r="AB1" i="1" s="1"/>
  <c r="AC1" i="1" s="1"/>
  <c r="F1" i="1"/>
</calcChain>
</file>

<file path=xl/sharedStrings.xml><?xml version="1.0" encoding="utf-8"?>
<sst xmlns="http://schemas.openxmlformats.org/spreadsheetml/2006/main" count="629" uniqueCount="72">
  <si>
    <t>Total population is based on the de facto definition of population, which counts all residents regardless of legal status or citizenship. The values shown are midyear estimates.</t>
  </si>
  <si>
    <t>Energy intensity level of primary energy (MJ/$2011 PPP GDP)</t>
  </si>
  <si>
    <t>GDP per capita growth (annual %)</t>
  </si>
  <si>
    <t>Last Updated: 09/21/2018</t>
  </si>
  <si>
    <t>Energy intensity level of primary energy is the ratio between energy supply and gross domestic product measured at purchasing power parity. Energy intensity is an indication of how much energy is used to produce one unit of economic output. Lower ratio indicates that less energy is used to produce one unit of output.</t>
  </si>
  <si>
    <t>Annual percentage growth rate of GDP per capita based on constant local currency. Aggregates are based on constant 2010 U.S. dollars.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</si>
  <si>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</si>
  <si>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PPP (current international $)</t>
  </si>
  <si>
    <t>World Bank national accounts data, and OECD National Accounts data files.</t>
  </si>
  <si>
    <t>Energy use refers to use of primary energy before transformation to other end-use fuels, which is equal to indigenous production plus imports and stock changes, minus exports and fuels supplied to ships and aircraft engaged in international transport.</t>
  </si>
  <si>
    <t>Country Code</t>
  </si>
  <si>
    <t>Data from database: World Development Indicators</t>
  </si>
  <si>
    <t>NY.GDP.MKTP.CD</t>
  </si>
  <si>
    <t>Code</t>
  </si>
  <si>
    <t>(1) United Nations Population Division. World Population Prospects: 2017 Revision. (2) Census reports and other statistical publications from national statistical offices, (3) Eurostat: Demographic Statistics, (4) United Nations Statistical Division. Population and Vital Statistics Reprot (various years), (5) U.S. Census Bureau: International Database, and (6) Secretariat of the Pacific Community: Statistics and Demography Programme.</t>
  </si>
  <si>
    <t>NY.GDP.MKTP.KD.ZG</t>
  </si>
  <si>
    <t>NY.GDP.PCAP.PP.CD</t>
  </si>
  <si>
    <t>Unemployment, total (% of total labor force) (national estimate)</t>
  </si>
  <si>
    <t>..</t>
  </si>
  <si>
    <t>Country Name</t>
  </si>
  <si>
    <t>GDP growth (annual %)</t>
  </si>
  <si>
    <t>EG.EGY.PRIM.PP.KD</t>
  </si>
  <si>
    <t>Carbon dioxide emissions are those stemming from the burning of fossil fuels and the manufacture of cement. They include carbon dioxide produced during consumption of solid, liquid, and gas fuels and gas flaring.</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</si>
  <si>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For most economies PPP figures are extrapolated from the 2011 International Comparison Program (ICP) benchmark estimates or imputed using a statistical model based on the 2011 ICP. For 47 high- and upper middle-income economies conversion factors are provided by Eurostat and the Organisation for Economic Co-operation and Development (OECD).</t>
  </si>
  <si>
    <t>EN.ATM.CO2E.PC</t>
  </si>
  <si>
    <t>CO2 emissions (metric tons per capita)</t>
  </si>
  <si>
    <t>SP.POP.TOTL</t>
  </si>
  <si>
    <t>EG.USE.PCAP.KG.OE</t>
  </si>
  <si>
    <t>World Bank, Sustainable Energy for All (SE4ALL) database from the SE4ALL Global Tracking Framework led jointly by the World Bank, International Energy Agency, and the Energy Sector Management Assistance Program.</t>
  </si>
  <si>
    <t>NY.GDP.PCAP.KD.ZG</t>
  </si>
  <si>
    <t>IEA Statistics © OECD/IEA 2014 (http://www.iea.org/stats/index.asp), subject to https://www.iea.org/t&amp;c/termsandconditions/</t>
  </si>
  <si>
    <t>International Labour Organization, ILOSTAT database. Data retrieved in September 2018.</t>
  </si>
  <si>
    <t>GDP per capita, PPP (current international $)</t>
  </si>
  <si>
    <t>Population, total</t>
  </si>
  <si>
    <t>EN.ATM.CO2E.EG.ZS</t>
  </si>
  <si>
    <t>EN.ATM.GHGT.KT.CE</t>
  </si>
  <si>
    <t>CO2 emissions (kg per 2011 PPP $ of GDP)</t>
  </si>
  <si>
    <t>Total greenhouse gas emissions in kt of CO2 equivalent are composed of CO2 totals excluding short-cycle biomass burning (such as agricultural waste burning and Savannah burning) but including other biomass burning (such as forest fires, post-burn decay, peat fires and decay of drained peatlands), all anthropogenic CH4 sources, N2O sources and F-gases (HFCs, PFCs and SF6).</t>
  </si>
  <si>
    <t>EN.ATM.CO2E.PP.GD.KD</t>
  </si>
  <si>
    <t>NY.GDP.PCAP.CD</t>
  </si>
  <si>
    <t>GDP per capita (current US$)</t>
  </si>
  <si>
    <t>GDP (current US$)</t>
  </si>
  <si>
    <t>Long definition</t>
  </si>
  <si>
    <t>United States</t>
  </si>
  <si>
    <t>USA</t>
  </si>
  <si>
    <t>SL.UEM.TOTL.NE.ZS</t>
  </si>
  <si>
    <t>Unemployment refers to the share of the labor force that is without work but available for and seeking employment. Definitions of labor force and unemployment differ by country.</t>
  </si>
  <si>
    <t>CO2 emissions (kt)</t>
  </si>
  <si>
    <t>NE.EXP.GNFS.ZS</t>
  </si>
  <si>
    <t>China</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</si>
  <si>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</si>
  <si>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Series Code</t>
  </si>
  <si>
    <t>Annual percentage growth rate of GDP at market prices based on constant local currency. Aggregates are based on constant 2010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</si>
  <si>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CO2 intensity (kg per kg of oil equivalent energy use)</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</si>
  <si>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</si>
  <si>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CHN</t>
  </si>
  <si>
    <t>Imports of goods and services (% of GDP)</t>
  </si>
  <si>
    <t>EN.ATM.CO2E.KT</t>
  </si>
  <si>
    <t>Carbon dioxide emissions from solid fuel consumption refer mainly to emissions from use of coal as an energy source.</t>
  </si>
  <si>
    <t>NE.IMP.GNFS.ZS</t>
  </si>
  <si>
    <t>Total greenhouse gas emissions (kt of CO2 equivalent)</t>
  </si>
  <si>
    <t>Exports of goods and services (% of GDP)</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</si>
  <si>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</si>
  <si>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Source</t>
  </si>
  <si>
    <t>Series Name</t>
  </si>
  <si>
    <t>European Commission, Joint Research Centre (JRC)/Netherlands Environmental Assessment Agency (PBL). Emission Database for Global Atmospheric Research (EDGAR), EDGARv4.2 FT2012: http://edgar.jrc.ec.europa.eu/</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</si>
  <si>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 based on the 2011 ICP round.</t>
  </si>
  <si>
    <t>Energy use (kg of oil equivalent per capita)</t>
  </si>
  <si>
    <t>Indicator Name</t>
  </si>
  <si>
    <t>World Bank, International Comparison Program database.</t>
  </si>
  <si>
    <t>NY.GDP.MKTP.PP.CD</t>
  </si>
  <si>
    <t>Carbon Dioxide Information Analysis Center, Environmental Sciences Division, Oak Ridge National Laboratory, Tennessee, United States.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</si>
</sst>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0000000000000%"/>
  </numFmts>
  <fonts count="1" x14ac:knownFonts="1">
    <font>
      <sz val="11"/>
      <color theme="1"/>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3" tint="0.39997558519241921"/>
        <bgColor indexed="64"/>
      </patternFill>
    </fill>
    <fill>
      <patternFill patternType="solid">
        <fgColor rgb="FFFFFF0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7">
    <xf numFmtId="0" fontId="0" fillId="0" borderId="0" xfId="0"/>
    <xf numFmtId="0" fontId="0" fillId="0" borderId="0" xfId="0" applyAlignment="1"/>
    <xf numFmtId="0" fontId="0" fillId="2" borderId="0" xfId="0" applyFill="1"/>
    <xf numFmtId="0" fontId="0" fillId="4" borderId="0" xfId="0" applyFill="1"/>
    <xf numFmtId="2" fontId="0" fillId="0" borderId="0" xfId="0" applyNumberFormat="1"/>
    <xf numFmtId="2" fontId="0" fillId="3" borderId="0" xfId="0" applyNumberFormat="1" applyFill="1"/>
    <xf numFmtId="2" fontId="0" fillId="4" borderId="0" xfId="0" applyNumberFormat="1" applyFill="1"/>
    <xf numFmtId="3" fontId="0" fillId="0" borderId="0" xfId="0" applyNumberFormat="1"/>
    <xf numFmtId="3" fontId="0" fillId="6" borderId="0" xfId="0" applyNumberFormat="1" applyFill="1"/>
    <xf numFmtId="1" fontId="0" fillId="5" borderId="0" xfId="0" applyNumberFormat="1" applyFill="1"/>
    <xf numFmtId="165" fontId="0" fillId="0" borderId="0" xfId="0" applyNumberFormat="1"/>
    <xf numFmtId="165" fontId="0" fillId="4" borderId="0" xfId="0" applyNumberFormat="1" applyFill="1"/>
    <xf numFmtId="164" fontId="0" fillId="0" borderId="0" xfId="0" applyNumberFormat="1" applyFill="1"/>
    <xf numFmtId="0" fontId="0" fillId="7" borderId="0" xfId="0" applyFill="1"/>
    <xf numFmtId="9" fontId="0" fillId="0" borderId="0" xfId="0" applyNumberFormat="1"/>
    <xf numFmtId="0" fontId="0" fillId="8" borderId="0" xfId="0" applyFill="1"/>
    <xf numFmtId="1" fontId="0" fillId="4" borderId="0" xfId="0" applyNumberFormat="1" applyFill="1"/>
    <xf numFmtId="165" fontId="0" fillId="8" borderId="0" xfId="0" applyNumberFormat="1" applyFill="1"/>
    <xf numFmtId="10" fontId="0" fillId="0" borderId="0" xfId="0" applyNumberFormat="1"/>
    <xf numFmtId="1" fontId="0" fillId="0" borderId="0" xfId="0" applyNumberFormat="1"/>
    <xf numFmtId="164" fontId="0" fillId="9" borderId="0" xfId="0" applyNumberFormat="1" applyFill="1"/>
    <xf numFmtId="10" fontId="0" fillId="9" borderId="0" xfId="0" applyNumberFormat="1" applyFill="1"/>
    <xf numFmtId="2" fontId="0" fillId="9" borderId="0" xfId="0" applyNumberFormat="1" applyFill="1"/>
    <xf numFmtId="1" fontId="0" fillId="9" borderId="0" xfId="0" applyNumberFormat="1" applyFill="1"/>
    <xf numFmtId="9" fontId="0" fillId="9" borderId="0" xfId="0" applyNumberFormat="1" applyFill="1"/>
    <xf numFmtId="0" fontId="0" fillId="9" borderId="0" xfId="0" applyFill="1"/>
    <xf numFmtId="166" fontId="0" fillId="9" borderId="0" xfId="0" applyNumberFormat="1" applyFill="1"/>
  </cellXfs>
  <cellStyles count="1">
    <cellStyle name="Normal" xfId="0" builtinId="0"/>
  </cellStyles>
  <dxfs count="0"/>
  <tableStyles count="0" defaultTableStyle="TableStyleMedium2" defaultPivotStyle="PivotStyleLight16"/>
  <colors>
    <mruColors>
      <color rgb="FFDD1D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GDP, PPP (current international $)</a:t>
            </a:r>
            <a:r>
              <a:rPr lang="en-US" sz="1400" b="0" i="0" u="none" strike="noStrike" baseline="0"/>
              <a:t>  China US 1993-2017</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Data'!$C$34</c:f>
              <c:strCache>
                <c:ptCount val="1"/>
                <c:pt idx="0">
                  <c:v>China</c:v>
                </c:pt>
              </c:strCache>
            </c:strRef>
          </c:tx>
          <c:spPr>
            <a:solidFill>
              <a:schemeClr val="accent1"/>
            </a:solidFill>
            <a:ln>
              <a:noFill/>
            </a:ln>
            <a:effectLst/>
          </c:spPr>
          <c:invertIfNegative val="0"/>
          <c:cat>
            <c:numRef>
              <c:f>' Data'!$E$1:$AC$1</c:f>
              <c:numCache>
                <c:formatCode>General</c:formatCode>
                <c:ptCount val="2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numCache>
            </c:numRef>
          </c:cat>
          <c:val>
            <c:numRef>
              <c:f>' Data'!$E$34:$AC$34</c:f>
              <c:numCache>
                <c:formatCode>General</c:formatCode>
                <c:ptCount val="25"/>
                <c:pt idx="0">
                  <c:v>1722420096596.9895</c:v>
                </c:pt>
                <c:pt idx="1">
                  <c:v>1988672809227.0061</c:v>
                </c:pt>
                <c:pt idx="2">
                  <c:v>2252435843311.4575</c:v>
                </c:pt>
                <c:pt idx="3">
                  <c:v>2521267972305.1147</c:v>
                </c:pt>
                <c:pt idx="4">
                  <c:v>2801135217763.5791</c:v>
                </c:pt>
                <c:pt idx="5">
                  <c:v>3053459470024.168</c:v>
                </c:pt>
                <c:pt idx="6">
                  <c:v>3337893655564.2607</c:v>
                </c:pt>
                <c:pt idx="7">
                  <c:v>3703735286946.9121</c:v>
                </c:pt>
                <c:pt idx="8">
                  <c:v>4104067209345.1973</c:v>
                </c:pt>
                <c:pt idx="9">
                  <c:v>4547550139902.416</c:v>
                </c:pt>
                <c:pt idx="10">
                  <c:v>5103705283662.8135</c:v>
                </c:pt>
                <c:pt idx="11">
                  <c:v>5774279848423.2168</c:v>
                </c:pt>
                <c:pt idx="12">
                  <c:v>6639272110941.5244</c:v>
                </c:pt>
                <c:pt idx="13">
                  <c:v>7713673777916.6074</c:v>
                </c:pt>
                <c:pt idx="14">
                  <c:v>9045938594758.7051</c:v>
                </c:pt>
                <c:pt idx="15">
                  <c:v>10113837109441.084</c:v>
                </c:pt>
                <c:pt idx="16">
                  <c:v>11148546705256.613</c:v>
                </c:pt>
                <c:pt idx="17">
                  <c:v>12484966957331.051</c:v>
                </c:pt>
                <c:pt idx="18">
                  <c:v>13957938676634.09</c:v>
                </c:pt>
                <c:pt idx="19">
                  <c:v>15331822766014.414</c:v>
                </c:pt>
                <c:pt idx="20">
                  <c:v>16788028344180.295</c:v>
                </c:pt>
                <c:pt idx="21">
                  <c:v>18336440188215.266</c:v>
                </c:pt>
                <c:pt idx="22">
                  <c:v>19814259252456.566</c:v>
                </c:pt>
                <c:pt idx="23">
                  <c:v>21411541901612.664</c:v>
                </c:pt>
                <c:pt idx="24">
                  <c:v>23300782880353.07</c:v>
                </c:pt>
              </c:numCache>
            </c:numRef>
          </c:val>
        </c:ser>
        <c:ser>
          <c:idx val="1"/>
          <c:order val="1"/>
          <c:tx>
            <c:strRef>
              <c:f>' Data'!$C$35</c:f>
              <c:strCache>
                <c:ptCount val="1"/>
                <c:pt idx="0">
                  <c:v>United States</c:v>
                </c:pt>
              </c:strCache>
            </c:strRef>
          </c:tx>
          <c:spPr>
            <a:solidFill>
              <a:schemeClr val="accent2"/>
            </a:solidFill>
            <a:ln>
              <a:noFill/>
            </a:ln>
            <a:effectLst/>
          </c:spPr>
          <c:invertIfNegative val="0"/>
          <c:cat>
            <c:numRef>
              <c:f>' Data'!$E$1:$AC$1</c:f>
              <c:numCache>
                <c:formatCode>General</c:formatCode>
                <c:ptCount val="2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numCache>
            </c:numRef>
          </c:cat>
          <c:val>
            <c:numRef>
              <c:f>' Data'!$E$35:$AC$35</c:f>
              <c:numCache>
                <c:formatCode>General</c:formatCode>
                <c:ptCount val="25"/>
                <c:pt idx="0">
                  <c:v>6878718000000</c:v>
                </c:pt>
                <c:pt idx="1">
                  <c:v>7308755000000</c:v>
                </c:pt>
                <c:pt idx="2">
                  <c:v>7664060000000</c:v>
                </c:pt>
                <c:pt idx="3">
                  <c:v>8100201000000</c:v>
                </c:pt>
                <c:pt idx="4">
                  <c:v>8608515000000</c:v>
                </c:pt>
                <c:pt idx="5">
                  <c:v>9089168000000</c:v>
                </c:pt>
                <c:pt idx="6">
                  <c:v>9660624000000</c:v>
                </c:pt>
                <c:pt idx="7">
                  <c:v>10284779000000</c:v>
                </c:pt>
                <c:pt idx="8">
                  <c:v>10621824000000</c:v>
                </c:pt>
                <c:pt idx="9">
                  <c:v>10977514000000</c:v>
                </c:pt>
                <c:pt idx="10">
                  <c:v>11510670000000</c:v>
                </c:pt>
                <c:pt idx="11">
                  <c:v>12274928000000</c:v>
                </c:pt>
                <c:pt idx="12">
                  <c:v>13093726000000</c:v>
                </c:pt>
                <c:pt idx="13">
                  <c:v>13855888000000</c:v>
                </c:pt>
                <c:pt idx="14">
                  <c:v>14477635000000</c:v>
                </c:pt>
                <c:pt idx="15">
                  <c:v>14718582000000</c:v>
                </c:pt>
                <c:pt idx="16">
                  <c:v>14418739000000</c:v>
                </c:pt>
                <c:pt idx="17">
                  <c:v>14964372000000</c:v>
                </c:pt>
                <c:pt idx="18">
                  <c:v>15517926000000</c:v>
                </c:pt>
                <c:pt idx="19">
                  <c:v>16155255000000</c:v>
                </c:pt>
                <c:pt idx="20">
                  <c:v>16691517000000</c:v>
                </c:pt>
                <c:pt idx="21">
                  <c:v>17427609000000</c:v>
                </c:pt>
                <c:pt idx="22">
                  <c:v>18120714000000</c:v>
                </c:pt>
                <c:pt idx="23">
                  <c:v>18624475000000</c:v>
                </c:pt>
                <c:pt idx="24">
                  <c:v>19390604000000</c:v>
                </c:pt>
              </c:numCache>
            </c:numRef>
          </c:val>
        </c:ser>
        <c:dLbls>
          <c:showLegendKey val="0"/>
          <c:showVal val="0"/>
          <c:showCatName val="0"/>
          <c:showSerName val="0"/>
          <c:showPercent val="0"/>
          <c:showBubbleSize val="0"/>
        </c:dLbls>
        <c:gapWidth val="219"/>
        <c:overlap val="-27"/>
        <c:axId val="471166088"/>
        <c:axId val="471158640"/>
      </c:barChart>
      <c:catAx>
        <c:axId val="471166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8640"/>
        <c:crosses val="autoZero"/>
        <c:auto val="1"/>
        <c:lblAlgn val="ctr"/>
        <c:lblOffset val="100"/>
        <c:noMultiLvlLbl val="0"/>
      </c:catAx>
      <c:valAx>
        <c:axId val="471158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60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GDP per capita, PPP (current international $)</a:t>
            </a:r>
            <a:r>
              <a:rPr lang="en-US" sz="1400" b="0" i="0" u="none" strike="noStrike" baseline="0"/>
              <a: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 Data'!$C$32</c:f>
              <c:strCache>
                <c:ptCount val="1"/>
                <c:pt idx="0">
                  <c:v>China</c:v>
                </c:pt>
              </c:strCache>
            </c:strRef>
          </c:tx>
          <c:spPr>
            <a:solidFill>
              <a:srgbClr val="DD1D2F"/>
            </a:solidFill>
            <a:ln>
              <a:noFill/>
            </a:ln>
            <a:effectLst/>
          </c:spPr>
          <c:invertIfNegative val="0"/>
          <c:cat>
            <c:numRef>
              <c:f>' Data'!$E$1:$AC$1</c:f>
              <c:numCache>
                <c:formatCode>General</c:formatCode>
                <c:ptCount val="2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numCache>
            </c:numRef>
          </c:cat>
          <c:val>
            <c:numRef>
              <c:f>' Data'!$E$32:$AC$32</c:f>
              <c:numCache>
                <c:formatCode>General</c:formatCode>
                <c:ptCount val="25"/>
                <c:pt idx="0">
                  <c:v>1461.6103463875882</c:v>
                </c:pt>
                <c:pt idx="1">
                  <c:v>1668.5806418061277</c:v>
                </c:pt>
                <c:pt idx="2">
                  <c:v>1869.4663202721138</c:v>
                </c:pt>
                <c:pt idx="3">
                  <c:v>2070.7716088087673</c:v>
                </c:pt>
                <c:pt idx="4">
                  <c:v>2277.2068514225384</c:v>
                </c:pt>
                <c:pt idx="5">
                  <c:v>2458.6306610443926</c:v>
                </c:pt>
                <c:pt idx="6">
                  <c:v>2664.4850312031363</c:v>
                </c:pt>
                <c:pt idx="7">
                  <c:v>2933.3148168700723</c:v>
                </c:pt>
                <c:pt idx="8">
                  <c:v>3226.8484564572846</c:v>
                </c:pt>
                <c:pt idx="9">
                  <c:v>3551.6636519075414</c:v>
                </c:pt>
                <c:pt idx="10">
                  <c:v>3961.2738929391599</c:v>
                </c:pt>
                <c:pt idx="11">
                  <c:v>4455.2050216408907</c:v>
                </c:pt>
                <c:pt idx="12">
                  <c:v>5092.559837190136</c:v>
                </c:pt>
                <c:pt idx="13">
                  <c:v>5883.7193772151513</c:v>
                </c:pt>
                <c:pt idx="14">
                  <c:v>6863.9817546741215</c:v>
                </c:pt>
                <c:pt idx="15">
                  <c:v>7635.0726109372508</c:v>
                </c:pt>
                <c:pt idx="16">
                  <c:v>8374.4322711240584</c:v>
                </c:pt>
                <c:pt idx="17">
                  <c:v>9333.1242369065312</c:v>
                </c:pt>
                <c:pt idx="18">
                  <c:v>10384.366598940645</c:v>
                </c:pt>
                <c:pt idx="19">
                  <c:v>11351.062057692088</c:v>
                </c:pt>
                <c:pt idx="20">
                  <c:v>12367.9650091944</c:v>
                </c:pt>
                <c:pt idx="21">
                  <c:v>13440.477462830133</c:v>
                </c:pt>
                <c:pt idx="22">
                  <c:v>14450.094990196005</c:v>
                </c:pt>
                <c:pt idx="23">
                  <c:v>15530.634274180213</c:v>
                </c:pt>
                <c:pt idx="24">
                  <c:v>16806.741859537196</c:v>
                </c:pt>
              </c:numCache>
            </c:numRef>
          </c:val>
        </c:ser>
        <c:ser>
          <c:idx val="1"/>
          <c:order val="1"/>
          <c:tx>
            <c:strRef>
              <c:f>' Data'!$C$33</c:f>
              <c:strCache>
                <c:ptCount val="1"/>
                <c:pt idx="0">
                  <c:v>United States</c:v>
                </c:pt>
              </c:strCache>
            </c:strRef>
          </c:tx>
          <c:spPr>
            <a:solidFill>
              <a:srgbClr val="0070C0"/>
            </a:solidFill>
            <a:ln>
              <a:noFill/>
            </a:ln>
            <a:effectLst/>
          </c:spPr>
          <c:invertIfNegative val="0"/>
          <c:cat>
            <c:numRef>
              <c:f>' Data'!$E$1:$AC$1</c:f>
              <c:numCache>
                <c:formatCode>General</c:formatCode>
                <c:ptCount val="25"/>
                <c:pt idx="0">
                  <c:v>1993</c:v>
                </c:pt>
                <c:pt idx="1">
                  <c:v>1994</c:v>
                </c:pt>
                <c:pt idx="2">
                  <c:v>1995</c:v>
                </c:pt>
                <c:pt idx="3">
                  <c:v>1996</c:v>
                </c:pt>
                <c:pt idx="4">
                  <c:v>1997</c:v>
                </c:pt>
                <c:pt idx="5">
                  <c:v>1998</c:v>
                </c:pt>
                <c:pt idx="6">
                  <c:v>1999</c:v>
                </c:pt>
                <c:pt idx="7">
                  <c:v>2000</c:v>
                </c:pt>
                <c:pt idx="8">
                  <c:v>2001</c:v>
                </c:pt>
                <c:pt idx="9">
                  <c:v>2002</c:v>
                </c:pt>
                <c:pt idx="10">
                  <c:v>2003</c:v>
                </c:pt>
                <c:pt idx="11">
                  <c:v>2004</c:v>
                </c:pt>
                <c:pt idx="12">
                  <c:v>2005</c:v>
                </c:pt>
                <c:pt idx="13">
                  <c:v>2006</c:v>
                </c:pt>
                <c:pt idx="14">
                  <c:v>2007</c:v>
                </c:pt>
                <c:pt idx="15">
                  <c:v>2008</c:v>
                </c:pt>
                <c:pt idx="16">
                  <c:v>2009</c:v>
                </c:pt>
                <c:pt idx="17">
                  <c:v>2010</c:v>
                </c:pt>
                <c:pt idx="18">
                  <c:v>2011</c:v>
                </c:pt>
                <c:pt idx="19">
                  <c:v>2012</c:v>
                </c:pt>
                <c:pt idx="20">
                  <c:v>2013</c:v>
                </c:pt>
                <c:pt idx="21">
                  <c:v>2014</c:v>
                </c:pt>
                <c:pt idx="22">
                  <c:v>2015</c:v>
                </c:pt>
                <c:pt idx="23">
                  <c:v>2016</c:v>
                </c:pt>
                <c:pt idx="24">
                  <c:v>2017</c:v>
                </c:pt>
              </c:numCache>
            </c:numRef>
          </c:cat>
          <c:val>
            <c:numRef>
              <c:f>' Data'!$E$33:$AC$33</c:f>
              <c:numCache>
                <c:formatCode>General</c:formatCode>
                <c:ptCount val="25"/>
                <c:pt idx="0">
                  <c:v>26464.852511744044</c:v>
                </c:pt>
                <c:pt idx="1">
                  <c:v>27776.635528226019</c:v>
                </c:pt>
                <c:pt idx="2">
                  <c:v>28782.175020091785</c:v>
                </c:pt>
                <c:pt idx="3">
                  <c:v>30068.230918283258</c:v>
                </c:pt>
                <c:pt idx="4">
                  <c:v>31572.690229849224</c:v>
                </c:pt>
                <c:pt idx="5">
                  <c:v>32949.197764034601</c:v>
                </c:pt>
                <c:pt idx="6">
                  <c:v>34620.928899082566</c:v>
                </c:pt>
                <c:pt idx="7">
                  <c:v>36449.855115534861</c:v>
                </c:pt>
                <c:pt idx="8">
                  <c:v>37273.618103417619</c:v>
                </c:pt>
                <c:pt idx="9">
                  <c:v>38166.037840781217</c:v>
                </c:pt>
                <c:pt idx="10">
                  <c:v>39677.198348105841</c:v>
                </c:pt>
                <c:pt idx="11">
                  <c:v>41921.809761789213</c:v>
                </c:pt>
                <c:pt idx="12">
                  <c:v>44307.92058486028</c:v>
                </c:pt>
                <c:pt idx="13">
                  <c:v>46437.067117306477</c:v>
                </c:pt>
                <c:pt idx="14">
                  <c:v>48061.537661335336</c:v>
                </c:pt>
                <c:pt idx="15">
                  <c:v>48401.427340389913</c:v>
                </c:pt>
                <c:pt idx="16">
                  <c:v>47001.555349681752</c:v>
                </c:pt>
                <c:pt idx="17">
                  <c:v>48375.406946297175</c:v>
                </c:pt>
                <c:pt idx="18">
                  <c:v>49793.713524920146</c:v>
                </c:pt>
                <c:pt idx="19">
                  <c:v>51450.95911481823</c:v>
                </c:pt>
                <c:pt idx="20">
                  <c:v>52782.086508871005</c:v>
                </c:pt>
                <c:pt idx="21">
                  <c:v>54696.726165232671</c:v>
                </c:pt>
                <c:pt idx="22">
                  <c:v>56443.817242258214</c:v>
                </c:pt>
                <c:pt idx="23">
                  <c:v>57588.538070583025</c:v>
                </c:pt>
                <c:pt idx="24">
                  <c:v>59531.661964344021</c:v>
                </c:pt>
              </c:numCache>
            </c:numRef>
          </c:val>
        </c:ser>
        <c:dLbls>
          <c:showLegendKey val="0"/>
          <c:showVal val="0"/>
          <c:showCatName val="0"/>
          <c:showSerName val="0"/>
          <c:showPercent val="0"/>
          <c:showBubbleSize val="0"/>
        </c:dLbls>
        <c:gapWidth val="219"/>
        <c:overlap val="-27"/>
        <c:axId val="471159424"/>
        <c:axId val="471162952"/>
      </c:barChart>
      <c:catAx>
        <c:axId val="471159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2952"/>
        <c:crosses val="autoZero"/>
        <c:auto val="1"/>
        <c:lblAlgn val="ctr"/>
        <c:lblOffset val="100"/>
        <c:noMultiLvlLbl val="0"/>
      </c:catAx>
      <c:valAx>
        <c:axId val="471162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94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GHG Emmissions(kt of CO2 equivalent)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 Data'!$AD$8</c:f>
              <c:strCache>
                <c:ptCount val="1"/>
                <c:pt idx="0">
                  <c:v>China</c:v>
                </c:pt>
              </c:strCache>
            </c:strRef>
          </c:tx>
          <c:spPr>
            <a:ln w="28575" cap="rnd">
              <a:solidFill>
                <a:srgbClr val="FF0000"/>
              </a:solidFill>
              <a:round/>
            </a:ln>
            <a:effectLst/>
          </c:spPr>
          <c:marker>
            <c:symbol val="none"/>
          </c:marker>
          <c:cat>
            <c:numRef>
              <c:f>' Data'!$L$1:$X$1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 Data'!$L$8:$X$8</c:f>
              <c:numCache>
                <c:formatCode>General</c:formatCode>
                <c:ptCount val="13"/>
                <c:pt idx="0">
                  <c:v>5082325.5999999996</c:v>
                </c:pt>
                <c:pt idx="1">
                  <c:v>5145521.55</c:v>
                </c:pt>
                <c:pt idx="2">
                  <c:v>5474914.9000000004</c:v>
                </c:pt>
                <c:pt idx="3">
                  <c:v>6226962.5</c:v>
                </c:pt>
                <c:pt idx="4">
                  <c:v>7116642.4000000004</c:v>
                </c:pt>
                <c:pt idx="5">
                  <c:v>7803535.5999999996</c:v>
                </c:pt>
                <c:pt idx="6">
                  <c:v>8573395.4000000004</c:v>
                </c:pt>
                <c:pt idx="7">
                  <c:v>9124046.5</c:v>
                </c:pt>
                <c:pt idx="8">
                  <c:v>10022024.800000001</c:v>
                </c:pt>
                <c:pt idx="9">
                  <c:v>10617264.9</c:v>
                </c:pt>
                <c:pt idx="10">
                  <c:v>11183810.6</c:v>
                </c:pt>
                <c:pt idx="11">
                  <c:v>12064260.00255</c:v>
                </c:pt>
                <c:pt idx="12">
                  <c:v>12454710.6051</c:v>
                </c:pt>
              </c:numCache>
            </c:numRef>
          </c:val>
          <c:smooth val="0"/>
        </c:ser>
        <c:ser>
          <c:idx val="1"/>
          <c:order val="1"/>
          <c:tx>
            <c:strRef>
              <c:f>' Data'!$AD$9</c:f>
              <c:strCache>
                <c:ptCount val="1"/>
                <c:pt idx="0">
                  <c:v>United States</c:v>
                </c:pt>
              </c:strCache>
            </c:strRef>
          </c:tx>
          <c:spPr>
            <a:ln w="28575" cap="rnd">
              <a:solidFill>
                <a:schemeClr val="tx2">
                  <a:lumMod val="60000"/>
                  <a:lumOff val="40000"/>
                </a:schemeClr>
              </a:solidFill>
              <a:round/>
            </a:ln>
            <a:effectLst/>
          </c:spPr>
          <c:marker>
            <c:symbol val="none"/>
          </c:marker>
          <c:cat>
            <c:numRef>
              <c:f>' Data'!$L$1:$X$1</c:f>
              <c:numCache>
                <c:formatCode>General</c:formatCode>
                <c:ptCount val="13"/>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numCache>
            </c:numRef>
          </c:cat>
          <c:val>
            <c:numRef>
              <c:f>' Data'!$L$9:$X$9</c:f>
              <c:numCache>
                <c:formatCode>General</c:formatCode>
                <c:ptCount val="13"/>
                <c:pt idx="0">
                  <c:v>6969123.7999999998</c:v>
                </c:pt>
                <c:pt idx="1">
                  <c:v>6821235.5999999996</c:v>
                </c:pt>
                <c:pt idx="2">
                  <c:v>6981786.7999999998</c:v>
                </c:pt>
                <c:pt idx="3">
                  <c:v>6991255.2000000002</c:v>
                </c:pt>
                <c:pt idx="4">
                  <c:v>7244271.5</c:v>
                </c:pt>
                <c:pt idx="5">
                  <c:v>7182808.4000000004</c:v>
                </c:pt>
                <c:pt idx="6">
                  <c:v>6994086.9000000004</c:v>
                </c:pt>
                <c:pt idx="7">
                  <c:v>7128951.7000000002</c:v>
                </c:pt>
                <c:pt idx="8">
                  <c:v>6648991.2000000002</c:v>
                </c:pt>
                <c:pt idx="9">
                  <c:v>6604068.9516623998</c:v>
                </c:pt>
                <c:pt idx="10">
                  <c:v>6713348.9691114798</c:v>
                </c:pt>
                <c:pt idx="11">
                  <c:v>6571653.9769676402</c:v>
                </c:pt>
                <c:pt idx="12">
                  <c:v>6343840.5077461395</c:v>
                </c:pt>
              </c:numCache>
            </c:numRef>
          </c:val>
          <c:smooth val="0"/>
        </c:ser>
        <c:dLbls>
          <c:showLegendKey val="0"/>
          <c:showVal val="0"/>
          <c:showCatName val="0"/>
          <c:showSerName val="0"/>
          <c:showPercent val="0"/>
          <c:showBubbleSize val="0"/>
        </c:dLbls>
        <c:smooth val="0"/>
        <c:axId val="471169616"/>
        <c:axId val="471165696"/>
      </c:lineChart>
      <c:catAx>
        <c:axId val="471169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5696"/>
        <c:crosses val="autoZero"/>
        <c:auto val="1"/>
        <c:lblAlgn val="ctr"/>
        <c:lblOffset val="100"/>
        <c:noMultiLvlLbl val="0"/>
      </c:catAx>
      <c:valAx>
        <c:axId val="47116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96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16</xdr:col>
      <xdr:colOff>149225</xdr:colOff>
      <xdr:row>37</xdr:row>
      <xdr:rowOff>9525</xdr:rowOff>
    </xdr:from>
    <xdr:to>
      <xdr:col>24</xdr:col>
      <xdr:colOff>892175</xdr:colOff>
      <xdr:row>51</xdr:row>
      <xdr:rowOff>174625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549275</xdr:colOff>
      <xdr:row>38</xdr:row>
      <xdr:rowOff>79375</xdr:rowOff>
    </xdr:from>
    <xdr:to>
      <xdr:col>22</xdr:col>
      <xdr:colOff>130175</xdr:colOff>
      <xdr:row>53</xdr:row>
      <xdr:rowOff>60325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276225</xdr:colOff>
      <xdr:row>41</xdr:row>
      <xdr:rowOff>15875</xdr:rowOff>
    </xdr:from>
    <xdr:to>
      <xdr:col>20</xdr:col>
      <xdr:colOff>581025</xdr:colOff>
      <xdr:row>55</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workbookViewId="0">
      <selection activeCell="A8" sqref="A8:XFD9"/>
    </sheetView>
  </sheetViews>
  <sheetFormatPr defaultRowHeight="14.5" x14ac:dyDescent="0.35"/>
  <cols>
    <col min="1" max="1" width="38.6328125" customWidth="1"/>
  </cols>
  <sheetData>
    <row r="1" spans="1:31" x14ac:dyDescent="0.35">
      <c r="A1" t="s">
        <v>64</v>
      </c>
      <c r="B1" t="s">
        <v>51</v>
      </c>
      <c r="C1" t="s">
        <v>19</v>
      </c>
      <c r="D1" t="s">
        <v>10</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t="s">
        <v>19</v>
      </c>
      <c r="AE1" t="s">
        <v>64</v>
      </c>
    </row>
    <row r="2" spans="1:31" x14ac:dyDescent="0.35">
      <c r="A2" t="s">
        <v>41</v>
      </c>
      <c r="B2" t="s">
        <v>12</v>
      </c>
      <c r="C2" t="s">
        <v>49</v>
      </c>
      <c r="D2" t="s">
        <v>55</v>
      </c>
      <c r="E2">
        <v>444731282436.76215</v>
      </c>
      <c r="F2">
        <v>564324670005.91736</v>
      </c>
      <c r="G2">
        <v>734547898220.50842</v>
      </c>
      <c r="H2">
        <v>863746717503.7887</v>
      </c>
      <c r="I2">
        <v>961603952951.82031</v>
      </c>
      <c r="J2">
        <v>1029043097554.0822</v>
      </c>
      <c r="K2">
        <v>1093997267271.0581</v>
      </c>
      <c r="L2">
        <v>1211346869605.238</v>
      </c>
      <c r="M2">
        <v>1339395718865.3027</v>
      </c>
      <c r="N2">
        <v>1470550015081.5515</v>
      </c>
      <c r="O2">
        <v>1660287965662.6802</v>
      </c>
      <c r="P2">
        <v>1955347004963.2708</v>
      </c>
      <c r="Q2">
        <v>2285965892360.5435</v>
      </c>
      <c r="R2">
        <v>2752131773355.1558</v>
      </c>
      <c r="S2">
        <v>3552182311652.9741</v>
      </c>
      <c r="T2">
        <v>4598206091384</v>
      </c>
      <c r="U2">
        <v>5109953609257.2539</v>
      </c>
      <c r="V2">
        <v>6100620488867.5537</v>
      </c>
      <c r="W2">
        <v>7572553836875.3389</v>
      </c>
      <c r="X2">
        <v>8560547314679.2783</v>
      </c>
      <c r="Y2">
        <v>9607224481532.6504</v>
      </c>
      <c r="Z2">
        <v>10482372109961.91</v>
      </c>
      <c r="AA2">
        <v>11064666282625.451</v>
      </c>
      <c r="AB2">
        <v>11190992550229.514</v>
      </c>
      <c r="AC2">
        <v>12237700479375.037</v>
      </c>
      <c r="AD2" t="s">
        <v>49</v>
      </c>
      <c r="AE2" t="s">
        <v>41</v>
      </c>
    </row>
    <row r="3" spans="1:31" x14ac:dyDescent="0.35">
      <c r="A3" t="s">
        <v>41</v>
      </c>
      <c r="B3" t="s">
        <v>12</v>
      </c>
      <c r="C3" t="s">
        <v>43</v>
      </c>
      <c r="D3" t="s">
        <v>44</v>
      </c>
      <c r="E3">
        <v>6878718000000</v>
      </c>
      <c r="F3">
        <v>7308755000000</v>
      </c>
      <c r="G3">
        <v>7664060000000</v>
      </c>
      <c r="H3">
        <v>8100201000000</v>
      </c>
      <c r="I3">
        <v>8608515000000</v>
      </c>
      <c r="J3">
        <v>9089168000000</v>
      </c>
      <c r="K3">
        <v>9660624000000</v>
      </c>
      <c r="L3">
        <v>10284779000000</v>
      </c>
      <c r="M3">
        <v>10621824000000</v>
      </c>
      <c r="N3">
        <v>10977514000000</v>
      </c>
      <c r="O3">
        <v>11510670000000</v>
      </c>
      <c r="P3">
        <v>12274928000000</v>
      </c>
      <c r="Q3">
        <v>13093726000000</v>
      </c>
      <c r="R3">
        <v>13855888000000</v>
      </c>
      <c r="S3">
        <v>14477635000000</v>
      </c>
      <c r="T3">
        <v>14718582000000</v>
      </c>
      <c r="U3">
        <v>14418739000000</v>
      </c>
      <c r="V3">
        <v>14964372000000</v>
      </c>
      <c r="W3">
        <v>15517926000000</v>
      </c>
      <c r="X3">
        <v>16155255000000</v>
      </c>
      <c r="Y3">
        <v>16691517000000</v>
      </c>
      <c r="Z3">
        <v>17427609000000</v>
      </c>
      <c r="AA3">
        <v>18120714000000</v>
      </c>
      <c r="AB3">
        <v>18624475000000</v>
      </c>
      <c r="AC3">
        <v>19390604000000</v>
      </c>
      <c r="AD3" t="s">
        <v>43</v>
      </c>
      <c r="AE3" t="s">
        <v>41</v>
      </c>
    </row>
    <row r="4" spans="1:31" x14ac:dyDescent="0.35">
      <c r="A4" t="s">
        <v>36</v>
      </c>
      <c r="B4" t="s">
        <v>38</v>
      </c>
      <c r="C4" t="s">
        <v>49</v>
      </c>
      <c r="D4" t="s">
        <v>55</v>
      </c>
      <c r="E4">
        <v>1.168782663596257</v>
      </c>
      <c r="F4">
        <v>1.0983257124078565</v>
      </c>
      <c r="G4">
        <v>1.0747575344780991</v>
      </c>
      <c r="H4">
        <v>1.0197388997777135</v>
      </c>
      <c r="I4">
        <v>0.9352947030218306</v>
      </c>
      <c r="J4">
        <v>0.83102881163894049</v>
      </c>
      <c r="K4">
        <v>0.77038735027718475</v>
      </c>
      <c r="L4">
        <v>0.72873527318728104</v>
      </c>
      <c r="M4">
        <v>0.6889119863703127</v>
      </c>
      <c r="N4">
        <v>0.69692436057682672</v>
      </c>
      <c r="O4">
        <v>0.74689070534950674</v>
      </c>
      <c r="P4">
        <v>0.78185310015985288</v>
      </c>
      <c r="Q4">
        <v>0.79084069620220798</v>
      </c>
      <c r="R4">
        <v>0.77683374615361389</v>
      </c>
      <c r="S4">
        <v>0.73228675069841098</v>
      </c>
      <c r="T4">
        <v>0.71742163465047715</v>
      </c>
      <c r="U4">
        <v>0.69467092480865045</v>
      </c>
      <c r="V4">
        <v>0.68870932387230477</v>
      </c>
      <c r="W4">
        <v>0.69734782087086877</v>
      </c>
      <c r="X4">
        <v>0.66615076301405551</v>
      </c>
      <c r="Y4">
        <v>0.63233656189136334</v>
      </c>
      <c r="Z4">
        <v>0.59127799168499628</v>
      </c>
      <c r="AA4" t="s">
        <v>18</v>
      </c>
      <c r="AB4" t="s">
        <v>18</v>
      </c>
      <c r="AC4" t="s">
        <v>18</v>
      </c>
      <c r="AD4" t="s">
        <v>49</v>
      </c>
      <c r="AE4" t="s">
        <v>36</v>
      </c>
    </row>
    <row r="5" spans="1:31" x14ac:dyDescent="0.35">
      <c r="A5" t="s">
        <v>36</v>
      </c>
      <c r="B5" t="s">
        <v>38</v>
      </c>
      <c r="C5" t="s">
        <v>43</v>
      </c>
      <c r="D5" t="s">
        <v>44</v>
      </c>
      <c r="E5">
        <v>0.51123826944756356</v>
      </c>
      <c r="F5">
        <v>0.49781554795350907</v>
      </c>
      <c r="G5">
        <v>0.48830721106770303</v>
      </c>
      <c r="H5">
        <v>0.4813738727037053</v>
      </c>
      <c r="I5">
        <v>0.47093019461398078</v>
      </c>
      <c r="J5">
        <v>0.45357918444838252</v>
      </c>
      <c r="K5">
        <v>0.44159488913988343</v>
      </c>
      <c r="L5">
        <v>0.4388015347617123</v>
      </c>
      <c r="M5">
        <v>0.4270889830233206</v>
      </c>
      <c r="N5">
        <v>0.42300736723920274</v>
      </c>
      <c r="O5">
        <v>0.41396714280306457</v>
      </c>
      <c r="P5">
        <v>0.40451539628593125</v>
      </c>
      <c r="Q5">
        <v>0.39370989038448262</v>
      </c>
      <c r="R5">
        <v>0.37736093612938076</v>
      </c>
      <c r="S5">
        <v>0.37673712948855326</v>
      </c>
      <c r="T5">
        <v>0.36642232237187733</v>
      </c>
      <c r="U5">
        <v>0.35334619548785395</v>
      </c>
      <c r="V5">
        <v>0.35326493542503729</v>
      </c>
      <c r="W5">
        <v>0.34087548187818401</v>
      </c>
      <c r="X5">
        <v>0.32272712590509894</v>
      </c>
      <c r="Y5">
        <v>0.31986613325267976</v>
      </c>
      <c r="Z5">
        <v>0.31760358367894437</v>
      </c>
      <c r="AA5" t="s">
        <v>18</v>
      </c>
      <c r="AB5" t="s">
        <v>18</v>
      </c>
      <c r="AC5" t="s">
        <v>18</v>
      </c>
      <c r="AD5" t="s">
        <v>43</v>
      </c>
      <c r="AE5" t="s">
        <v>36</v>
      </c>
    </row>
    <row r="6" spans="1:31" x14ac:dyDescent="0.35">
      <c r="A6" t="s">
        <v>53</v>
      </c>
      <c r="B6" t="s">
        <v>34</v>
      </c>
      <c r="C6" t="s">
        <v>49</v>
      </c>
      <c r="D6" t="s">
        <v>55</v>
      </c>
      <c r="E6">
        <v>3.0994945194880539</v>
      </c>
      <c r="F6">
        <v>3.143972757423755</v>
      </c>
      <c r="G6">
        <v>3.1791020847728029</v>
      </c>
      <c r="H6">
        <v>3.2261073262715492</v>
      </c>
      <c r="I6">
        <v>3.235500349772475</v>
      </c>
      <c r="J6">
        <v>3.0789894500172319</v>
      </c>
      <c r="K6">
        <v>3.0148836367919745</v>
      </c>
      <c r="L6">
        <v>2.9998893130149078</v>
      </c>
      <c r="M6">
        <v>2.9522901133468387</v>
      </c>
      <c r="N6">
        <v>3.0534631201664983</v>
      </c>
      <c r="O6">
        <v>3.1509066342377197</v>
      </c>
      <c r="P6">
        <v>3.1842014643465584</v>
      </c>
      <c r="Q6">
        <v>3.2454661842719803</v>
      </c>
      <c r="R6">
        <v>3.2869592903600071</v>
      </c>
      <c r="S6">
        <v>3.2726074967816672</v>
      </c>
      <c r="T6">
        <v>3.4083931988098883</v>
      </c>
      <c r="U6">
        <v>3.3794360992993808</v>
      </c>
      <c r="V6">
        <v>3.3562410104300682</v>
      </c>
      <c r="W6">
        <v>3.4706737941748176</v>
      </c>
      <c r="X6">
        <v>3.4450966156077616</v>
      </c>
      <c r="Y6">
        <v>3.4137455473809477</v>
      </c>
      <c r="Z6">
        <v>3.3727396481438952</v>
      </c>
      <c r="AA6" t="s">
        <v>18</v>
      </c>
      <c r="AB6" t="s">
        <v>18</v>
      </c>
      <c r="AC6" t="s">
        <v>18</v>
      </c>
      <c r="AD6" t="s">
        <v>49</v>
      </c>
      <c r="AE6" t="s">
        <v>53</v>
      </c>
    </row>
    <row r="7" spans="1:31" x14ac:dyDescent="0.35">
      <c r="A7" t="s">
        <v>53</v>
      </c>
      <c r="B7" t="s">
        <v>34</v>
      </c>
      <c r="C7" t="s">
        <v>43</v>
      </c>
      <c r="D7" t="s">
        <v>44</v>
      </c>
      <c r="E7">
        <v>2.5095131297014861</v>
      </c>
      <c r="F7">
        <v>2.495657934660636</v>
      </c>
      <c r="G7">
        <v>2.4828894011485074</v>
      </c>
      <c r="H7">
        <v>2.4853213852584419</v>
      </c>
      <c r="I7">
        <v>2.5151892710985564</v>
      </c>
      <c r="J7">
        <v>2.5089691058336778</v>
      </c>
      <c r="K7">
        <v>2.4897907434509157</v>
      </c>
      <c r="L7">
        <v>2.504541578799397</v>
      </c>
      <c r="M7">
        <v>2.5085322207698191</v>
      </c>
      <c r="N7">
        <v>2.5006428321237415</v>
      </c>
      <c r="O7">
        <v>2.5100735605648583</v>
      </c>
      <c r="P7">
        <v>2.4942174752408808</v>
      </c>
      <c r="Q7">
        <v>2.4968949222220318</v>
      </c>
      <c r="R7">
        <v>2.4805051193615464</v>
      </c>
      <c r="S7">
        <v>2.4771186735086781</v>
      </c>
      <c r="T7">
        <v>2.4654863640090436</v>
      </c>
      <c r="U7">
        <v>2.4313821476335917</v>
      </c>
      <c r="V7">
        <v>2.4356602595174119</v>
      </c>
      <c r="W7">
        <v>2.4149185975862579</v>
      </c>
      <c r="X7">
        <v>2.373432388863312</v>
      </c>
      <c r="Y7">
        <v>2.3637866902644422</v>
      </c>
      <c r="Z7">
        <v>2.3708649920220504</v>
      </c>
      <c r="AA7" t="s">
        <v>18</v>
      </c>
      <c r="AB7" t="s">
        <v>18</v>
      </c>
      <c r="AC7" t="s">
        <v>18</v>
      </c>
      <c r="AD7" t="s">
        <v>43</v>
      </c>
      <c r="AE7" t="s">
        <v>53</v>
      </c>
    </row>
    <row r="8" spans="1:31" x14ac:dyDescent="0.35">
      <c r="A8" t="s">
        <v>60</v>
      </c>
      <c r="B8" t="s">
        <v>35</v>
      </c>
      <c r="C8" t="s">
        <v>49</v>
      </c>
      <c r="D8" t="s">
        <v>55</v>
      </c>
      <c r="E8">
        <v>4398290.8203999996</v>
      </c>
      <c r="F8">
        <v>4613489.2473999998</v>
      </c>
      <c r="G8">
        <v>5042349.1204000004</v>
      </c>
      <c r="H8">
        <v>5181880.5143999998</v>
      </c>
      <c r="I8">
        <v>5113706.8543999996</v>
      </c>
      <c r="J8">
        <v>5141402.7</v>
      </c>
      <c r="K8">
        <v>5079293.7</v>
      </c>
      <c r="L8">
        <v>5082325.5999999996</v>
      </c>
      <c r="M8">
        <v>5145521.55</v>
      </c>
      <c r="N8">
        <v>5474914.9000000004</v>
      </c>
      <c r="O8">
        <v>6226962.5</v>
      </c>
      <c r="P8">
        <v>7116642.4000000004</v>
      </c>
      <c r="Q8">
        <v>7803535.5999999996</v>
      </c>
      <c r="R8">
        <v>8573395.4000000004</v>
      </c>
      <c r="S8">
        <v>9124046.5</v>
      </c>
      <c r="T8">
        <v>10022024.800000001</v>
      </c>
      <c r="U8">
        <v>10617264.9</v>
      </c>
      <c r="V8">
        <v>11183810.6</v>
      </c>
      <c r="W8">
        <v>12064260.00255</v>
      </c>
      <c r="X8">
        <v>12454710.6051</v>
      </c>
      <c r="Y8" t="s">
        <v>18</v>
      </c>
      <c r="Z8" t="s">
        <v>18</v>
      </c>
      <c r="AA8" t="s">
        <v>18</v>
      </c>
      <c r="AB8" t="s">
        <v>18</v>
      </c>
      <c r="AC8" t="s">
        <v>18</v>
      </c>
      <c r="AD8" t="s">
        <v>49</v>
      </c>
      <c r="AE8" t="s">
        <v>60</v>
      </c>
    </row>
    <row r="9" spans="1:31" x14ac:dyDescent="0.35">
      <c r="A9" t="s">
        <v>60</v>
      </c>
      <c r="B9" t="s">
        <v>35</v>
      </c>
      <c r="C9" t="s">
        <v>43</v>
      </c>
      <c r="D9" t="s">
        <v>44</v>
      </c>
      <c r="E9">
        <v>6282704.2999999998</v>
      </c>
      <c r="F9">
        <v>6374979.2000000002</v>
      </c>
      <c r="G9">
        <v>6365296.5999999996</v>
      </c>
      <c r="H9">
        <v>6577713.0999999996</v>
      </c>
      <c r="I9">
        <v>6724414.4000000004</v>
      </c>
      <c r="J9">
        <v>6749016.0999999996</v>
      </c>
      <c r="K9">
        <v>6808137.7999999998</v>
      </c>
      <c r="L9">
        <v>6969123.7999999998</v>
      </c>
      <c r="M9">
        <v>6821235.5999999996</v>
      </c>
      <c r="N9">
        <v>6981786.7999999998</v>
      </c>
      <c r="O9">
        <v>6991255.2000000002</v>
      </c>
      <c r="P9">
        <v>7244271.5</v>
      </c>
      <c r="Q9">
        <v>7182808.4000000004</v>
      </c>
      <c r="R9">
        <v>6994086.9000000004</v>
      </c>
      <c r="S9">
        <v>7128951.7000000002</v>
      </c>
      <c r="T9">
        <v>6648991.2000000002</v>
      </c>
      <c r="U9">
        <v>6604068.9516623998</v>
      </c>
      <c r="V9">
        <v>6713348.9691114798</v>
      </c>
      <c r="W9">
        <v>6571653.9769676402</v>
      </c>
      <c r="X9">
        <v>6343840.5077461395</v>
      </c>
      <c r="Y9" t="s">
        <v>18</v>
      </c>
      <c r="Z9" t="s">
        <v>18</v>
      </c>
      <c r="AA9" t="s">
        <v>18</v>
      </c>
      <c r="AB9" t="s">
        <v>18</v>
      </c>
      <c r="AC9" t="s">
        <v>18</v>
      </c>
      <c r="AD9" t="s">
        <v>43</v>
      </c>
      <c r="AE9" t="s">
        <v>60</v>
      </c>
    </row>
    <row r="10" spans="1:31" x14ac:dyDescent="0.35">
      <c r="A10" t="s">
        <v>56</v>
      </c>
      <c r="B10" t="s">
        <v>59</v>
      </c>
      <c r="C10" t="s">
        <v>49</v>
      </c>
      <c r="D10" t="s">
        <v>55</v>
      </c>
      <c r="E10">
        <v>19.353783317960982</v>
      </c>
      <c r="F10">
        <v>17.233066418482167</v>
      </c>
      <c r="G10">
        <v>16.323077949098732</v>
      </c>
      <c r="H10">
        <v>15.891449914470781</v>
      </c>
      <c r="I10">
        <v>15.039852899527981</v>
      </c>
      <c r="J10">
        <v>14.082374687750482</v>
      </c>
      <c r="K10">
        <v>15.361870572824774</v>
      </c>
      <c r="L10">
        <v>18.517093970910111</v>
      </c>
      <c r="M10">
        <v>18.215213531102471</v>
      </c>
      <c r="N10">
        <v>20.102657959786278</v>
      </c>
      <c r="O10">
        <v>24.82323146580304</v>
      </c>
      <c r="P10">
        <v>28.444186641705944</v>
      </c>
      <c r="Q10">
        <v>28.378035299988841</v>
      </c>
      <c r="R10">
        <v>28.443858351504897</v>
      </c>
      <c r="S10">
        <v>26.716438329560706</v>
      </c>
      <c r="T10">
        <v>24.933298884014434</v>
      </c>
      <c r="U10">
        <v>20.148776467848499</v>
      </c>
      <c r="V10">
        <v>22.621885299595878</v>
      </c>
      <c r="W10">
        <v>24.105508667262189</v>
      </c>
      <c r="X10">
        <v>22.699663003966066</v>
      </c>
      <c r="Y10">
        <v>22.060253287458291</v>
      </c>
      <c r="Z10">
        <v>21.381502007129026</v>
      </c>
      <c r="AA10">
        <v>18.104993918677778</v>
      </c>
      <c r="AB10">
        <v>17.375439107136973</v>
      </c>
      <c r="AC10">
        <v>18.046019493987401</v>
      </c>
      <c r="AD10" t="s">
        <v>49</v>
      </c>
      <c r="AE10" t="s">
        <v>56</v>
      </c>
    </row>
    <row r="11" spans="1:31" x14ac:dyDescent="0.35">
      <c r="A11" t="s">
        <v>56</v>
      </c>
      <c r="B11" t="s">
        <v>59</v>
      </c>
      <c r="C11" t="s">
        <v>43</v>
      </c>
      <c r="D11" t="s">
        <v>44</v>
      </c>
      <c r="E11">
        <v>10.466688705657072</v>
      </c>
      <c r="F11">
        <v>11.129460489508816</v>
      </c>
      <c r="G11">
        <v>11.776669284948186</v>
      </c>
      <c r="H11">
        <v>11.900519505627082</v>
      </c>
      <c r="I11">
        <v>12.264322011403825</v>
      </c>
      <c r="J11">
        <v>12.274940896680532</v>
      </c>
      <c r="K11">
        <v>12.924744819796318</v>
      </c>
      <c r="L11">
        <v>14.318538103735628</v>
      </c>
      <c r="M11">
        <v>13.137065724304978</v>
      </c>
      <c r="N11">
        <v>13.017273309785804</v>
      </c>
      <c r="O11">
        <v>13.413068049036243</v>
      </c>
      <c r="P11">
        <v>14.669552440551994</v>
      </c>
      <c r="Q11">
        <v>15.50426517249559</v>
      </c>
      <c r="R11">
        <v>16.218830579461958</v>
      </c>
      <c r="S11">
        <v>16.461024193523322</v>
      </c>
      <c r="T11">
        <v>17.427011650986486</v>
      </c>
      <c r="U11">
        <v>13.75417087444332</v>
      </c>
      <c r="V11">
        <v>15.80415135362847</v>
      </c>
      <c r="W11">
        <v>17.311372666682388</v>
      </c>
      <c r="X11">
        <v>17.108019031578269</v>
      </c>
      <c r="Y11">
        <v>16.586946530983372</v>
      </c>
      <c r="Z11">
        <v>16.543617658624314</v>
      </c>
      <c r="AA11">
        <v>15.390993975182212</v>
      </c>
      <c r="AB11">
        <v>14.689299966844702</v>
      </c>
      <c r="AC11" t="s">
        <v>18</v>
      </c>
      <c r="AD11" t="s">
        <v>43</v>
      </c>
      <c r="AE11" t="s">
        <v>56</v>
      </c>
    </row>
    <row r="12" spans="1:31" x14ac:dyDescent="0.35">
      <c r="A12" t="s">
        <v>40</v>
      </c>
      <c r="B12" t="s">
        <v>39</v>
      </c>
      <c r="C12" t="s">
        <v>49</v>
      </c>
      <c r="D12" t="s">
        <v>55</v>
      </c>
      <c r="E12">
        <v>377.38983947995837</v>
      </c>
      <c r="F12">
        <v>473.4922787180418</v>
      </c>
      <c r="G12">
        <v>609.65667920248359</v>
      </c>
      <c r="H12">
        <v>709.41375508503859</v>
      </c>
      <c r="I12">
        <v>781.74416434105262</v>
      </c>
      <c r="J12">
        <v>828.58047929568147</v>
      </c>
      <c r="K12">
        <v>873.28706172579041</v>
      </c>
      <c r="L12">
        <v>959.37248363969127</v>
      </c>
      <c r="M12">
        <v>1053.108243004523</v>
      </c>
      <c r="N12">
        <v>1148.508290441699</v>
      </c>
      <c r="O12">
        <v>1288.6432518338095</v>
      </c>
      <c r="P12">
        <v>1508.6680978826616</v>
      </c>
      <c r="Q12">
        <v>1753.417829258233</v>
      </c>
      <c r="R12">
        <v>2099.2294346044728</v>
      </c>
      <c r="S12">
        <v>2695.3659170966921</v>
      </c>
      <c r="T12">
        <v>3471.2480543114998</v>
      </c>
      <c r="U12">
        <v>3838.4339717690414</v>
      </c>
      <c r="V12">
        <v>4560.5125860092876</v>
      </c>
      <c r="W12">
        <v>5633.7957168393968</v>
      </c>
      <c r="X12">
        <v>6337.8833227925461</v>
      </c>
      <c r="Y12">
        <v>7077.7707653955786</v>
      </c>
      <c r="Z12">
        <v>7683.5026130911847</v>
      </c>
      <c r="AA12">
        <v>8069.2130238951086</v>
      </c>
      <c r="AB12">
        <v>8117.2674654317861</v>
      </c>
      <c r="AC12">
        <v>8826.9940957483523</v>
      </c>
      <c r="AD12" t="s">
        <v>49</v>
      </c>
      <c r="AE12" t="s">
        <v>40</v>
      </c>
    </row>
    <row r="13" spans="1:31" x14ac:dyDescent="0.35">
      <c r="A13" t="s">
        <v>40</v>
      </c>
      <c r="B13" t="s">
        <v>39</v>
      </c>
      <c r="C13" t="s">
        <v>43</v>
      </c>
      <c r="D13" t="s">
        <v>44</v>
      </c>
      <c r="E13">
        <v>26464.852511744044</v>
      </c>
      <c r="F13">
        <v>27776.635528226019</v>
      </c>
      <c r="G13">
        <v>28782.175020091785</v>
      </c>
      <c r="H13">
        <v>30068.230918283258</v>
      </c>
      <c r="I13">
        <v>31572.690229849224</v>
      </c>
      <c r="J13">
        <v>32949.197764034601</v>
      </c>
      <c r="K13">
        <v>34620.928899082566</v>
      </c>
      <c r="L13">
        <v>36449.855115534861</v>
      </c>
      <c r="M13">
        <v>37273.618103417619</v>
      </c>
      <c r="N13">
        <v>38166.037840781217</v>
      </c>
      <c r="O13">
        <v>39677.198348105841</v>
      </c>
      <c r="P13">
        <v>41921.809761789213</v>
      </c>
      <c r="Q13">
        <v>44307.92058486028</v>
      </c>
      <c r="R13">
        <v>46437.067117306477</v>
      </c>
      <c r="S13">
        <v>48061.537661335336</v>
      </c>
      <c r="T13">
        <v>48401.427340389913</v>
      </c>
      <c r="U13">
        <v>47001.555349681752</v>
      </c>
      <c r="V13">
        <v>48375.406946297175</v>
      </c>
      <c r="W13">
        <v>49793.713524920146</v>
      </c>
      <c r="X13">
        <v>51450.95911481823</v>
      </c>
      <c r="Y13">
        <v>52782.086508871005</v>
      </c>
      <c r="Z13">
        <v>54696.726165232671</v>
      </c>
      <c r="AA13">
        <v>56443.817242258214</v>
      </c>
      <c r="AB13">
        <v>57588.538070583025</v>
      </c>
      <c r="AC13">
        <v>59531.661964344021</v>
      </c>
      <c r="AD13" t="s">
        <v>43</v>
      </c>
      <c r="AE13" t="s">
        <v>40</v>
      </c>
    </row>
    <row r="14" spans="1:31" x14ac:dyDescent="0.35">
      <c r="A14" t="s">
        <v>2</v>
      </c>
      <c r="B14" t="s">
        <v>29</v>
      </c>
      <c r="C14" t="s">
        <v>49</v>
      </c>
      <c r="D14" t="s">
        <v>55</v>
      </c>
      <c r="E14">
        <v>12.566027995705298</v>
      </c>
      <c r="F14">
        <v>11.781568694183704</v>
      </c>
      <c r="G14">
        <v>9.7502790013578249</v>
      </c>
      <c r="H14">
        <v>8.7821848828697284</v>
      </c>
      <c r="I14">
        <v>8.1185481185479915</v>
      </c>
      <c r="J14">
        <v>6.8078063193136984</v>
      </c>
      <c r="K14">
        <v>6.7392700272722834</v>
      </c>
      <c r="L14">
        <v>7.6400016553423029</v>
      </c>
      <c r="M14">
        <v>7.5558016717557166</v>
      </c>
      <c r="N14">
        <v>8.4019150614510636</v>
      </c>
      <c r="O14">
        <v>9.3523642617348486</v>
      </c>
      <c r="P14">
        <v>9.4591750503150536</v>
      </c>
      <c r="Q14">
        <v>10.742552314170339</v>
      </c>
      <c r="R14">
        <v>12.091836271647296</v>
      </c>
      <c r="S14">
        <v>13.636344857516164</v>
      </c>
      <c r="T14">
        <v>9.0938721024025142</v>
      </c>
      <c r="U14">
        <v>8.8570298188041647</v>
      </c>
      <c r="V14">
        <v>10.103100723312892</v>
      </c>
      <c r="W14">
        <v>9.0128540350195863</v>
      </c>
      <c r="X14">
        <v>7.3320309842537483</v>
      </c>
      <c r="Y14">
        <v>7.2269364538717298</v>
      </c>
      <c r="Z14">
        <v>6.7557784162558079</v>
      </c>
      <c r="AA14">
        <v>6.3583833559257954</v>
      </c>
      <c r="AB14">
        <v>6.1238038247144004</v>
      </c>
      <c r="AC14">
        <v>6.3039671233668315</v>
      </c>
      <c r="AD14" t="s">
        <v>49</v>
      </c>
      <c r="AE14" t="s">
        <v>2</v>
      </c>
    </row>
    <row r="15" spans="1:31" x14ac:dyDescent="0.35">
      <c r="A15" t="s">
        <v>2</v>
      </c>
      <c r="B15" t="s">
        <v>29</v>
      </c>
      <c r="C15" t="s">
        <v>43</v>
      </c>
      <c r="D15" t="s">
        <v>44</v>
      </c>
      <c r="E15">
        <v>1.3998618431040342</v>
      </c>
      <c r="F15">
        <v>2.7696245956212522</v>
      </c>
      <c r="G15">
        <v>1.5030653054290042</v>
      </c>
      <c r="H15">
        <v>2.5953052481089571</v>
      </c>
      <c r="I15">
        <v>3.2365866825363412</v>
      </c>
      <c r="J15">
        <v>3.2393924812260622</v>
      </c>
      <c r="K15">
        <v>3.4899335320212259</v>
      </c>
      <c r="L15">
        <v>2.9402917749952451</v>
      </c>
      <c r="M15">
        <v>-1.8489777756713011E-2</v>
      </c>
      <c r="N15">
        <v>0.84612595319759976</v>
      </c>
      <c r="O15">
        <v>1.9269568757038513</v>
      </c>
      <c r="P15">
        <v>2.8296534886960671</v>
      </c>
      <c r="Q15">
        <v>2.3970460160284119</v>
      </c>
      <c r="R15">
        <v>1.6814164585621967</v>
      </c>
      <c r="S15">
        <v>0.81518822050014705</v>
      </c>
      <c r="T15">
        <v>-1.2302821687342487</v>
      </c>
      <c r="U15">
        <v>-3.6241241147220649</v>
      </c>
      <c r="V15">
        <v>1.6811101480568738</v>
      </c>
      <c r="W15">
        <v>0.84970454033481246</v>
      </c>
      <c r="X15">
        <v>1.4592901664086924</v>
      </c>
      <c r="Y15">
        <v>0.95671886061190037</v>
      </c>
      <c r="Z15">
        <v>1.8004554590345379</v>
      </c>
      <c r="AA15">
        <v>2.0870764375742255</v>
      </c>
      <c r="AB15">
        <v>0.74279463378503863</v>
      </c>
      <c r="AC15">
        <v>1.5469978828973012</v>
      </c>
      <c r="AD15" t="s">
        <v>43</v>
      </c>
      <c r="AE15" t="s">
        <v>2</v>
      </c>
    </row>
    <row r="16" spans="1:31" x14ac:dyDescent="0.35">
      <c r="A16" t="s">
        <v>20</v>
      </c>
      <c r="B16" t="s">
        <v>15</v>
      </c>
      <c r="C16" t="s">
        <v>49</v>
      </c>
      <c r="D16" t="s">
        <v>55</v>
      </c>
      <c r="E16">
        <v>13.86757601591367</v>
      </c>
      <c r="F16">
        <v>13.052158722236527</v>
      </c>
      <c r="G16">
        <v>10.949227373068425</v>
      </c>
      <c r="H16">
        <v>9.9283724631910246</v>
      </c>
      <c r="I16">
        <v>9.2307692307690843</v>
      </c>
      <c r="J16">
        <v>7.8376139188072784</v>
      </c>
      <c r="K16">
        <v>7.6674861708663684</v>
      </c>
      <c r="L16">
        <v>8.4915084915083412</v>
      </c>
      <c r="M16">
        <v>8.3399105498556594</v>
      </c>
      <c r="N16">
        <v>9.1306459446333719</v>
      </c>
      <c r="O16">
        <v>10.035603026256766</v>
      </c>
      <c r="P16">
        <v>10.111223458038737</v>
      </c>
      <c r="Q16">
        <v>11.395775941230383</v>
      </c>
      <c r="R16">
        <v>12.719479020690841</v>
      </c>
      <c r="S16">
        <v>14.231388035687999</v>
      </c>
      <c r="T16">
        <v>9.6542893725992656</v>
      </c>
      <c r="U16">
        <v>9.3998131714153601</v>
      </c>
      <c r="V16">
        <v>10.636140463229765</v>
      </c>
      <c r="W16">
        <v>9.5364430080554996</v>
      </c>
      <c r="X16">
        <v>7.856262110269526</v>
      </c>
      <c r="Y16">
        <v>7.7576351461702444</v>
      </c>
      <c r="Z16">
        <v>7.2976659593815469</v>
      </c>
      <c r="AA16">
        <v>6.9002048167243686</v>
      </c>
      <c r="AB16">
        <v>6.6999999999999318</v>
      </c>
      <c r="AC16">
        <v>6.9000000000001336</v>
      </c>
      <c r="AD16" t="s">
        <v>49</v>
      </c>
      <c r="AE16" t="s">
        <v>20</v>
      </c>
    </row>
    <row r="17" spans="1:31" x14ac:dyDescent="0.35">
      <c r="A17" t="s">
        <v>20</v>
      </c>
      <c r="B17" t="s">
        <v>15</v>
      </c>
      <c r="C17" t="s">
        <v>43</v>
      </c>
      <c r="D17" t="s">
        <v>44</v>
      </c>
      <c r="E17">
        <v>2.7458567189227523</v>
      </c>
      <c r="F17">
        <v>4.037643424864811</v>
      </c>
      <c r="G17">
        <v>2.7189757887819326</v>
      </c>
      <c r="H17">
        <v>3.7958812294258735</v>
      </c>
      <c r="I17">
        <v>4.4870264931673063</v>
      </c>
      <c r="J17">
        <v>4.4499109632840401</v>
      </c>
      <c r="K17">
        <v>4.685199608398662</v>
      </c>
      <c r="L17">
        <v>4.0921764488106618</v>
      </c>
      <c r="M17">
        <v>0.97598183393212423</v>
      </c>
      <c r="N17">
        <v>1.7861276874555188</v>
      </c>
      <c r="O17">
        <v>2.8067759564809336</v>
      </c>
      <c r="P17">
        <v>3.7857428496944436</v>
      </c>
      <c r="Q17">
        <v>3.3452160633487722</v>
      </c>
      <c r="R17">
        <v>2.6666258261220008</v>
      </c>
      <c r="S17">
        <v>1.7785702396528933</v>
      </c>
      <c r="T17">
        <v>-0.29162145869395317</v>
      </c>
      <c r="U17">
        <v>-2.7755295741680754</v>
      </c>
      <c r="V17">
        <v>2.5319206161631485</v>
      </c>
      <c r="W17">
        <v>1.6014546724713909</v>
      </c>
      <c r="X17">
        <v>2.2240308538571441</v>
      </c>
      <c r="Y17">
        <v>1.6773315299245297</v>
      </c>
      <c r="Z17">
        <v>2.5691935941892723</v>
      </c>
      <c r="AA17">
        <v>2.861587025272371</v>
      </c>
      <c r="AB17">
        <v>1.4852791931914595</v>
      </c>
      <c r="AC17">
        <v>2.2733385483016662</v>
      </c>
      <c r="AD17" t="s">
        <v>43</v>
      </c>
      <c r="AE17" t="s">
        <v>20</v>
      </c>
    </row>
    <row r="18" spans="1:31" x14ac:dyDescent="0.35">
      <c r="A18" t="s">
        <v>61</v>
      </c>
      <c r="B18" t="s">
        <v>48</v>
      </c>
      <c r="C18" t="s">
        <v>49</v>
      </c>
      <c r="D18" t="s">
        <v>55</v>
      </c>
      <c r="E18">
        <v>16.702294550319195</v>
      </c>
      <c r="F18">
        <v>18.536748570092314</v>
      </c>
      <c r="G18">
        <v>17.95101807784582</v>
      </c>
      <c r="H18">
        <v>17.923295552127058</v>
      </c>
      <c r="I18">
        <v>19.493164459713046</v>
      </c>
      <c r="J18">
        <v>18.342321582510777</v>
      </c>
      <c r="K18">
        <v>18.162696158341358</v>
      </c>
      <c r="L18">
        <v>20.893444816469398</v>
      </c>
      <c r="M18">
        <v>20.312145744826704</v>
      </c>
      <c r="N18">
        <v>22.644745673949991</v>
      </c>
      <c r="O18">
        <v>26.98075653417234</v>
      </c>
      <c r="P18">
        <v>31.061337582693067</v>
      </c>
      <c r="Q18">
        <v>33.829857566177907</v>
      </c>
      <c r="R18">
        <v>36.035025552263392</v>
      </c>
      <c r="S18">
        <v>35.388178734686996</v>
      </c>
      <c r="T18">
        <v>32.519573318463031</v>
      </c>
      <c r="U18">
        <v>24.45665121974427</v>
      </c>
      <c r="V18">
        <v>26.267414073983819</v>
      </c>
      <c r="W18">
        <v>26.49432271616034</v>
      </c>
      <c r="X18">
        <v>25.408195828058894</v>
      </c>
      <c r="Y18">
        <v>24.504981486380274</v>
      </c>
      <c r="Z18">
        <v>23.495058267970922</v>
      </c>
      <c r="AA18">
        <v>21.348071605852223</v>
      </c>
      <c r="AB18">
        <v>19.658377570703035</v>
      </c>
      <c r="AC18">
        <v>19.757380101743188</v>
      </c>
      <c r="AD18" t="s">
        <v>49</v>
      </c>
      <c r="AE18" t="s">
        <v>61</v>
      </c>
    </row>
    <row r="19" spans="1:31" x14ac:dyDescent="0.35">
      <c r="A19" t="s">
        <v>61</v>
      </c>
      <c r="B19" t="s">
        <v>48</v>
      </c>
      <c r="C19" t="s">
        <v>43</v>
      </c>
      <c r="D19" t="s">
        <v>44</v>
      </c>
      <c r="E19">
        <v>9.5192156445430687</v>
      </c>
      <c r="F19">
        <v>9.8640466125899682</v>
      </c>
      <c r="G19">
        <v>10.60551457060618</v>
      </c>
      <c r="H19">
        <v>10.710721869741258</v>
      </c>
      <c r="I19">
        <v>11.079797154329173</v>
      </c>
      <c r="J19">
        <v>10.484799048713809</v>
      </c>
      <c r="K19">
        <v>10.268280806705654</v>
      </c>
      <c r="L19">
        <v>10.664643353056007</v>
      </c>
      <c r="M19">
        <v>9.6660705355313734</v>
      </c>
      <c r="N19">
        <v>9.1323864401357167</v>
      </c>
      <c r="O19">
        <v>9.0375191018420296</v>
      </c>
      <c r="P19">
        <v>9.6253680673320456</v>
      </c>
      <c r="Q19">
        <v>9.9963982750211819</v>
      </c>
      <c r="R19">
        <v>10.654791666907238</v>
      </c>
      <c r="S19">
        <v>11.497906944055435</v>
      </c>
      <c r="T19">
        <v>12.514398465830473</v>
      </c>
      <c r="U19">
        <v>11.011656428485182</v>
      </c>
      <c r="V19">
        <v>12.378300940393624</v>
      </c>
      <c r="W19">
        <v>13.573792013185267</v>
      </c>
      <c r="X19">
        <v>13.606608499834882</v>
      </c>
      <c r="Y19">
        <v>13.639311513746774</v>
      </c>
      <c r="Z19">
        <v>13.620043919966301</v>
      </c>
      <c r="AA19">
        <v>12.499043911845858</v>
      </c>
      <c r="AB19">
        <v>11.890622420229295</v>
      </c>
      <c r="AC19" t="s">
        <v>18</v>
      </c>
      <c r="AD19" t="s">
        <v>43</v>
      </c>
      <c r="AE19" t="s">
        <v>61</v>
      </c>
    </row>
    <row r="20" spans="1:31" x14ac:dyDescent="0.35">
      <c r="A20" t="s">
        <v>25</v>
      </c>
      <c r="B20" t="s">
        <v>24</v>
      </c>
      <c r="C20" t="s">
        <v>49</v>
      </c>
      <c r="D20" t="s">
        <v>55</v>
      </c>
      <c r="E20">
        <v>2.4428006593462546</v>
      </c>
      <c r="F20">
        <v>2.5659938917719316</v>
      </c>
      <c r="G20">
        <v>2.7557549663652474</v>
      </c>
      <c r="H20">
        <v>2.8443095815366926</v>
      </c>
      <c r="I20">
        <v>2.8205678905757781</v>
      </c>
      <c r="J20">
        <v>2.6767459802646676</v>
      </c>
      <c r="K20">
        <v>2.6486492466483336</v>
      </c>
      <c r="L20">
        <v>2.6968624332254909</v>
      </c>
      <c r="M20">
        <v>2.7421208129889534</v>
      </c>
      <c r="N20">
        <v>3.0070831974383001</v>
      </c>
      <c r="O20">
        <v>3.5240740926730827</v>
      </c>
      <c r="P20">
        <v>4.0379906510039927</v>
      </c>
      <c r="Q20">
        <v>4.5231780635412511</v>
      </c>
      <c r="R20">
        <v>4.9803141965797622</v>
      </c>
      <c r="S20">
        <v>5.334909929166809</v>
      </c>
      <c r="T20">
        <v>5.7019150246667998</v>
      </c>
      <c r="U20">
        <v>6.0101024330333672</v>
      </c>
      <c r="V20">
        <v>6.5605200070269598</v>
      </c>
      <c r="W20">
        <v>7.2415154188954931</v>
      </c>
      <c r="X20">
        <v>7.4247509163800851</v>
      </c>
      <c r="Y20">
        <v>7.5572110448069072</v>
      </c>
      <c r="Z20">
        <v>7.5439076414492741</v>
      </c>
      <c r="AA20" t="s">
        <v>18</v>
      </c>
      <c r="AB20" t="s">
        <v>18</v>
      </c>
      <c r="AC20" t="s">
        <v>18</v>
      </c>
      <c r="AD20" t="s">
        <v>49</v>
      </c>
      <c r="AE20" t="s">
        <v>25</v>
      </c>
    </row>
    <row r="21" spans="1:31" x14ac:dyDescent="0.35">
      <c r="A21" t="s">
        <v>25</v>
      </c>
      <c r="B21" t="s">
        <v>24</v>
      </c>
      <c r="C21" t="s">
        <v>43</v>
      </c>
      <c r="D21" t="s">
        <v>44</v>
      </c>
      <c r="E21">
        <v>19.347082914292528</v>
      </c>
      <c r="F21">
        <v>19.360892047916206</v>
      </c>
      <c r="G21">
        <v>19.276545264723332</v>
      </c>
      <c r="H21">
        <v>19.496024737002312</v>
      </c>
      <c r="I21">
        <v>19.690363181579787</v>
      </c>
      <c r="J21">
        <v>19.579236201033879</v>
      </c>
      <c r="K21">
        <v>19.727169506163989</v>
      </c>
      <c r="L21">
        <v>20.178750506919933</v>
      </c>
      <c r="M21">
        <v>19.636505067718694</v>
      </c>
      <c r="N21">
        <v>19.613404076881402</v>
      </c>
      <c r="O21">
        <v>19.564104529330468</v>
      </c>
      <c r="P21">
        <v>19.658371181521449</v>
      </c>
      <c r="Q21">
        <v>19.591885229431735</v>
      </c>
      <c r="R21">
        <v>19.094066520134906</v>
      </c>
      <c r="S21">
        <v>19.217897835532028</v>
      </c>
      <c r="T21">
        <v>18.461763868080169</v>
      </c>
      <c r="U21">
        <v>17.157737793196581</v>
      </c>
      <c r="V21">
        <v>17.442166115537262</v>
      </c>
      <c r="W21">
        <v>16.973456092311398</v>
      </c>
      <c r="X21">
        <v>16.304286803317236</v>
      </c>
      <c r="Y21">
        <v>16.314351819387959</v>
      </c>
      <c r="Z21">
        <v>16.490608393113451</v>
      </c>
      <c r="AA21" t="s">
        <v>18</v>
      </c>
      <c r="AB21" t="s">
        <v>18</v>
      </c>
      <c r="AC21" t="s">
        <v>18</v>
      </c>
      <c r="AD21" t="s">
        <v>43</v>
      </c>
      <c r="AE21" t="s">
        <v>25</v>
      </c>
    </row>
    <row r="22" spans="1:31" x14ac:dyDescent="0.35">
      <c r="A22" t="s">
        <v>47</v>
      </c>
      <c r="B22" t="s">
        <v>57</v>
      </c>
      <c r="C22" t="s">
        <v>49</v>
      </c>
      <c r="D22" t="s">
        <v>55</v>
      </c>
      <c r="E22">
        <v>2878694.0090000001</v>
      </c>
      <c r="F22">
        <v>3058241.33</v>
      </c>
      <c r="G22">
        <v>3320285.15</v>
      </c>
      <c r="H22">
        <v>3463089.1310000001</v>
      </c>
      <c r="I22">
        <v>3469510.048</v>
      </c>
      <c r="J22">
        <v>3324344.5189999999</v>
      </c>
      <c r="K22">
        <v>3318055.6140000001</v>
      </c>
      <c r="L22">
        <v>3405179.8670000001</v>
      </c>
      <c r="M22">
        <v>3487566.3560000001</v>
      </c>
      <c r="N22">
        <v>3850269.3259999999</v>
      </c>
      <c r="O22">
        <v>4540417.0609999998</v>
      </c>
      <c r="P22">
        <v>5233538.733</v>
      </c>
      <c r="Q22">
        <v>5896957.7050000001</v>
      </c>
      <c r="R22">
        <v>6529291.5180000002</v>
      </c>
      <c r="S22">
        <v>7030797.7719999999</v>
      </c>
      <c r="T22">
        <v>7553070.2470000004</v>
      </c>
      <c r="U22">
        <v>8001008.9649999999</v>
      </c>
      <c r="V22">
        <v>8776040.4159999993</v>
      </c>
      <c r="W22">
        <v>9733538.1199999992</v>
      </c>
      <c r="X22">
        <v>10028573.938999999</v>
      </c>
      <c r="Y22">
        <v>10258007.128</v>
      </c>
      <c r="Z22">
        <v>10291926.878</v>
      </c>
      <c r="AA22" t="s">
        <v>18</v>
      </c>
      <c r="AB22" t="s">
        <v>18</v>
      </c>
      <c r="AC22" t="s">
        <v>18</v>
      </c>
      <c r="AD22" t="s">
        <v>49</v>
      </c>
      <c r="AE22" t="s">
        <v>47</v>
      </c>
    </row>
    <row r="23" spans="1:31" x14ac:dyDescent="0.35">
      <c r="A23" t="s">
        <v>47</v>
      </c>
      <c r="B23" t="s">
        <v>57</v>
      </c>
      <c r="C23" t="s">
        <v>43</v>
      </c>
      <c r="D23" t="s">
        <v>44</v>
      </c>
      <c r="E23">
        <v>5028674.4440000001</v>
      </c>
      <c r="F23">
        <v>5094354.0810000002</v>
      </c>
      <c r="G23">
        <v>5132919.92</v>
      </c>
      <c r="H23">
        <v>5252112.0880000005</v>
      </c>
      <c r="I23">
        <v>5368715.3540000003</v>
      </c>
      <c r="J23">
        <v>5401010.6229999997</v>
      </c>
      <c r="K23">
        <v>5504669.3789999997</v>
      </c>
      <c r="L23">
        <v>5693684.8940000003</v>
      </c>
      <c r="M23">
        <v>5595794.3289999999</v>
      </c>
      <c r="N23">
        <v>5641309.1330000004</v>
      </c>
      <c r="O23">
        <v>5675701.926</v>
      </c>
      <c r="P23">
        <v>5756075.2319999998</v>
      </c>
      <c r="Q23">
        <v>5789727.2910000002</v>
      </c>
      <c r="R23">
        <v>5697285.8880000003</v>
      </c>
      <c r="S23">
        <v>5789030.5609999998</v>
      </c>
      <c r="T23">
        <v>5614110.9939999999</v>
      </c>
      <c r="U23">
        <v>5263505.4570000004</v>
      </c>
      <c r="V23">
        <v>5395532.125</v>
      </c>
      <c r="W23">
        <v>5289680.5029999996</v>
      </c>
      <c r="X23">
        <v>5119436.3609999996</v>
      </c>
      <c r="Y23">
        <v>5159160.9720000001</v>
      </c>
      <c r="Z23">
        <v>5254279.2850000001</v>
      </c>
      <c r="AA23" t="s">
        <v>18</v>
      </c>
      <c r="AB23" t="s">
        <v>18</v>
      </c>
      <c r="AC23" t="s">
        <v>18</v>
      </c>
      <c r="AD23" t="s">
        <v>43</v>
      </c>
      <c r="AE23" t="s">
        <v>47</v>
      </c>
    </row>
    <row r="24" spans="1:31" x14ac:dyDescent="0.35">
      <c r="A24" t="s">
        <v>67</v>
      </c>
      <c r="B24" t="s">
        <v>27</v>
      </c>
      <c r="C24" t="s">
        <v>49</v>
      </c>
      <c r="D24" t="s">
        <v>55</v>
      </c>
      <c r="E24">
        <v>788.12872356674916</v>
      </c>
      <c r="F24">
        <v>816.16288999735696</v>
      </c>
      <c r="G24">
        <v>866.8343742608032</v>
      </c>
      <c r="H24">
        <v>881.65373742351437</v>
      </c>
      <c r="I24">
        <v>871.75632380139416</v>
      </c>
      <c r="J24">
        <v>869.35860733452228</v>
      </c>
      <c r="K24">
        <v>878.52453551629026</v>
      </c>
      <c r="L24">
        <v>898.98731314027293</v>
      </c>
      <c r="M24">
        <v>928.81143373825523</v>
      </c>
      <c r="N24">
        <v>984.81071462043099</v>
      </c>
      <c r="O24">
        <v>1118.4317727413847</v>
      </c>
      <c r="P24">
        <v>1268.1329043458134</v>
      </c>
      <c r="Q24">
        <v>1393.6913240573131</v>
      </c>
      <c r="R24">
        <v>1515.1736777470976</v>
      </c>
      <c r="S24">
        <v>1630.1710285798836</v>
      </c>
      <c r="T24">
        <v>1672.9041199406638</v>
      </c>
      <c r="U24">
        <v>1778.4335186214564</v>
      </c>
      <c r="V24">
        <v>1954.7225561689611</v>
      </c>
      <c r="W24">
        <v>2086.4869037965077</v>
      </c>
      <c r="X24">
        <v>2155.1647877574137</v>
      </c>
      <c r="Y24">
        <v>2213.7593267913185</v>
      </c>
      <c r="Z24">
        <v>2236.729907569616</v>
      </c>
      <c r="AA24" t="s">
        <v>18</v>
      </c>
      <c r="AB24" t="s">
        <v>18</v>
      </c>
      <c r="AC24" t="s">
        <v>18</v>
      </c>
      <c r="AD24" t="s">
        <v>49</v>
      </c>
      <c r="AE24" t="s">
        <v>67</v>
      </c>
    </row>
    <row r="25" spans="1:31" x14ac:dyDescent="0.35">
      <c r="A25" t="s">
        <v>67</v>
      </c>
      <c r="B25" t="s">
        <v>27</v>
      </c>
      <c r="C25" t="s">
        <v>43</v>
      </c>
      <c r="D25" t="s">
        <v>44</v>
      </c>
      <c r="E25">
        <v>7709.4965893220588</v>
      </c>
      <c r="F25">
        <v>7757.8308224956863</v>
      </c>
      <c r="G25">
        <v>7763.7551055663625</v>
      </c>
      <c r="H25">
        <v>7844.4682658114134</v>
      </c>
      <c r="I25">
        <v>7828.5810963958384</v>
      </c>
      <c r="J25">
        <v>7803.6976045299325</v>
      </c>
      <c r="K25">
        <v>7923.2238926318796</v>
      </c>
      <c r="L25">
        <v>8056.8638499477538</v>
      </c>
      <c r="M25">
        <v>7827.8863253718291</v>
      </c>
      <c r="N25">
        <v>7843.3448491419167</v>
      </c>
      <c r="O25">
        <v>7794.2355302638343</v>
      </c>
      <c r="P25">
        <v>7881.5786420640516</v>
      </c>
      <c r="Q25">
        <v>7846.4996884997308</v>
      </c>
      <c r="R25">
        <v>7697.6525350004122</v>
      </c>
      <c r="S25">
        <v>7758.1659857705245</v>
      </c>
      <c r="T25">
        <v>7488.0819207047343</v>
      </c>
      <c r="U25">
        <v>7056.7836528271837</v>
      </c>
      <c r="V25">
        <v>7161.1654570383944</v>
      </c>
      <c r="W25">
        <v>7028.583120473123</v>
      </c>
      <c r="X25">
        <v>6869.4970540642662</v>
      </c>
      <c r="Y25">
        <v>6901.7868179818006</v>
      </c>
      <c r="Z25">
        <v>6955.524017016688</v>
      </c>
      <c r="AA25">
        <v>6797.6206124374476</v>
      </c>
      <c r="AB25" t="s">
        <v>18</v>
      </c>
      <c r="AC25" t="s">
        <v>18</v>
      </c>
      <c r="AD25" t="s">
        <v>43</v>
      </c>
      <c r="AE25" t="s">
        <v>67</v>
      </c>
    </row>
    <row r="26" spans="1:31" x14ac:dyDescent="0.35">
      <c r="A26" t="s">
        <v>1</v>
      </c>
      <c r="B26" t="s">
        <v>21</v>
      </c>
      <c r="C26" t="s">
        <v>49</v>
      </c>
      <c r="D26" t="s">
        <v>55</v>
      </c>
      <c r="E26">
        <v>15.879745620574299</v>
      </c>
      <c r="F26">
        <v>14.7079958674348</v>
      </c>
      <c r="G26">
        <v>14.2276292342512</v>
      </c>
      <c r="H26">
        <v>13.3030465045035</v>
      </c>
      <c r="I26">
        <v>12.1664364132538</v>
      </c>
      <c r="J26">
        <v>11.357959507554501</v>
      </c>
      <c r="K26">
        <v>10.7579613765602</v>
      </c>
      <c r="L26">
        <v>10.2330505139265</v>
      </c>
      <c r="M26">
        <v>9.8335833064796905</v>
      </c>
      <c r="N26">
        <v>9.62184205654561</v>
      </c>
      <c r="O26">
        <v>9.9942099834131</v>
      </c>
      <c r="P26">
        <v>10.355997375727799</v>
      </c>
      <c r="Q26">
        <v>10.2813087845064</v>
      </c>
      <c r="R26">
        <v>9.9744894132112396</v>
      </c>
      <c r="S26">
        <v>9.4467556522331595</v>
      </c>
      <c r="T26">
        <v>8.8887901212866804</v>
      </c>
      <c r="U26">
        <v>8.6938728406191501</v>
      </c>
      <c r="V26">
        <v>8.6791785368509906</v>
      </c>
      <c r="W26">
        <v>8.5023195012734405</v>
      </c>
      <c r="X26">
        <v>8.1902994407766307</v>
      </c>
      <c r="Y26">
        <v>7.8513338034451703</v>
      </c>
      <c r="Z26">
        <v>7.10422000054532</v>
      </c>
      <c r="AA26">
        <v>6.6900697016727699</v>
      </c>
      <c r="AB26" t="s">
        <v>18</v>
      </c>
      <c r="AC26" t="s">
        <v>18</v>
      </c>
      <c r="AD26" t="s">
        <v>49</v>
      </c>
      <c r="AE26" t="s">
        <v>1</v>
      </c>
    </row>
    <row r="27" spans="1:31" x14ac:dyDescent="0.35">
      <c r="A27" t="s">
        <v>1</v>
      </c>
      <c r="B27" t="s">
        <v>21</v>
      </c>
      <c r="C27" t="s">
        <v>43</v>
      </c>
      <c r="D27" t="s">
        <v>44</v>
      </c>
      <c r="E27">
        <v>8.5293532087543706</v>
      </c>
      <c r="F27">
        <v>8.3515216858241903</v>
      </c>
      <c r="G27">
        <v>8.2341349169743996</v>
      </c>
      <c r="H27">
        <v>8.1092777062564707</v>
      </c>
      <c r="I27">
        <v>7.8391338634672296</v>
      </c>
      <c r="J27">
        <v>7.5690263584073696</v>
      </c>
      <c r="K27">
        <v>7.4258026973314299</v>
      </c>
      <c r="L27">
        <v>7.3353713960741</v>
      </c>
      <c r="M27">
        <v>7.1282168086854201</v>
      </c>
      <c r="N27">
        <v>7.0823678711964702</v>
      </c>
      <c r="O27">
        <v>6.9049674906652498</v>
      </c>
      <c r="P27">
        <v>6.79020605854096</v>
      </c>
      <c r="Q27">
        <v>6.6017378400322304</v>
      </c>
      <c r="R27">
        <v>6.3694074043804001</v>
      </c>
      <c r="S27">
        <v>6.3675714474692402</v>
      </c>
      <c r="T27">
        <v>6.2224516902700202</v>
      </c>
      <c r="U27">
        <v>6.0845632707651598</v>
      </c>
      <c r="V27">
        <v>6.0724792214271996</v>
      </c>
      <c r="W27">
        <v>5.9098367495867699</v>
      </c>
      <c r="X27">
        <v>5.6929952463764302</v>
      </c>
      <c r="Y27">
        <v>5.6760356312809499</v>
      </c>
      <c r="Z27">
        <v>5.6211457131730302</v>
      </c>
      <c r="AA27">
        <v>5.4083925395535202</v>
      </c>
      <c r="AB27" t="s">
        <v>18</v>
      </c>
      <c r="AC27" t="s">
        <v>18</v>
      </c>
      <c r="AD27" t="s">
        <v>43</v>
      </c>
      <c r="AE27" t="s">
        <v>1</v>
      </c>
    </row>
    <row r="28" spans="1:31" x14ac:dyDescent="0.35">
      <c r="A28" t="s">
        <v>33</v>
      </c>
      <c r="B28" t="s">
        <v>26</v>
      </c>
      <c r="C28" t="s">
        <v>49</v>
      </c>
      <c r="D28" t="s">
        <v>55</v>
      </c>
      <c r="E28">
        <v>1178440000</v>
      </c>
      <c r="F28">
        <v>1191835000</v>
      </c>
      <c r="G28">
        <v>1204855000</v>
      </c>
      <c r="H28">
        <v>1217550000</v>
      </c>
      <c r="I28">
        <v>1230075000</v>
      </c>
      <c r="J28">
        <v>1241935000</v>
      </c>
      <c r="K28">
        <v>1252735000</v>
      </c>
      <c r="L28">
        <v>1262645000</v>
      </c>
      <c r="M28">
        <v>1271850000</v>
      </c>
      <c r="N28">
        <v>1280400000</v>
      </c>
      <c r="O28">
        <v>1288400000</v>
      </c>
      <c r="P28">
        <v>1296075000</v>
      </c>
      <c r="Q28">
        <v>1303720000</v>
      </c>
      <c r="R28">
        <v>1311020000</v>
      </c>
      <c r="S28">
        <v>1317885000</v>
      </c>
      <c r="T28">
        <v>1324655000</v>
      </c>
      <c r="U28">
        <v>1331260000</v>
      </c>
      <c r="V28">
        <v>1337705000</v>
      </c>
      <c r="W28">
        <v>1344130000</v>
      </c>
      <c r="X28">
        <v>1350695000</v>
      </c>
      <c r="Y28">
        <v>1357380000</v>
      </c>
      <c r="Z28">
        <v>1364270000</v>
      </c>
      <c r="AA28">
        <v>1371220000</v>
      </c>
      <c r="AB28">
        <v>1378665000</v>
      </c>
      <c r="AC28">
        <v>1386395000</v>
      </c>
      <c r="AD28" t="s">
        <v>49</v>
      </c>
      <c r="AE28" t="s">
        <v>33</v>
      </c>
    </row>
    <row r="29" spans="1:31" x14ac:dyDescent="0.35">
      <c r="A29" t="s">
        <v>33</v>
      </c>
      <c r="B29" t="s">
        <v>26</v>
      </c>
      <c r="C29" t="s">
        <v>43</v>
      </c>
      <c r="D29" t="s">
        <v>44</v>
      </c>
      <c r="E29">
        <v>259919000</v>
      </c>
      <c r="F29">
        <v>263126000</v>
      </c>
      <c r="G29">
        <v>266278000</v>
      </c>
      <c r="H29">
        <v>269394000</v>
      </c>
      <c r="I29">
        <v>272657000</v>
      </c>
      <c r="J29">
        <v>275854000</v>
      </c>
      <c r="K29">
        <v>279040000</v>
      </c>
      <c r="L29">
        <v>282162411</v>
      </c>
      <c r="M29">
        <v>284968955</v>
      </c>
      <c r="N29">
        <v>287625193</v>
      </c>
      <c r="O29">
        <v>290107933</v>
      </c>
      <c r="P29">
        <v>292805298</v>
      </c>
      <c r="Q29">
        <v>295516599</v>
      </c>
      <c r="R29">
        <v>298379912</v>
      </c>
      <c r="S29">
        <v>301231207</v>
      </c>
      <c r="T29">
        <v>304093966</v>
      </c>
      <c r="U29">
        <v>306771529</v>
      </c>
      <c r="V29">
        <v>309338421</v>
      </c>
      <c r="W29">
        <v>311644280</v>
      </c>
      <c r="X29">
        <v>313993272</v>
      </c>
      <c r="Y29">
        <v>316234505</v>
      </c>
      <c r="Z29">
        <v>318622525</v>
      </c>
      <c r="AA29">
        <v>321039839</v>
      </c>
      <c r="AB29">
        <v>323405935</v>
      </c>
      <c r="AC29">
        <v>325719178</v>
      </c>
      <c r="AD29" t="s">
        <v>43</v>
      </c>
      <c r="AE29" t="s">
        <v>33</v>
      </c>
    </row>
    <row r="30" spans="1:31" x14ac:dyDescent="0.35">
      <c r="A30" t="s">
        <v>17</v>
      </c>
      <c r="B30" t="s">
        <v>45</v>
      </c>
      <c r="C30" t="s">
        <v>49</v>
      </c>
      <c r="D30" t="s">
        <v>55</v>
      </c>
      <c r="E30">
        <v>2.5999999046325701</v>
      </c>
      <c r="F30">
        <v>2.7999999523162802</v>
      </c>
      <c r="G30">
        <v>2.9000000953674299</v>
      </c>
      <c r="H30">
        <v>3</v>
      </c>
      <c r="I30">
        <v>3.0999999046325701</v>
      </c>
      <c r="J30">
        <v>3.0999999046325701</v>
      </c>
      <c r="K30">
        <v>3.0999999046325701</v>
      </c>
      <c r="L30">
        <v>3.0999999046325701</v>
      </c>
      <c r="M30">
        <v>3.5999999046325701</v>
      </c>
      <c r="N30">
        <v>4</v>
      </c>
      <c r="O30">
        <v>4.3000001907348597</v>
      </c>
      <c r="P30">
        <v>4.1999998092651403</v>
      </c>
      <c r="Q30">
        <v>4.1999998092651403</v>
      </c>
      <c r="R30">
        <v>4.0999999046325701</v>
      </c>
      <c r="S30">
        <v>4</v>
      </c>
      <c r="T30">
        <v>4.1999998092651403</v>
      </c>
      <c r="U30">
        <v>4.3000001907348597</v>
      </c>
      <c r="V30">
        <v>4.0999999046325701</v>
      </c>
      <c r="W30">
        <v>4.0999999046325701</v>
      </c>
      <c r="X30">
        <v>4.0999999046325701</v>
      </c>
      <c r="Y30">
        <v>4.0500001907348597</v>
      </c>
      <c r="Z30">
        <v>4.0999999046325701</v>
      </c>
      <c r="AA30" t="s">
        <v>18</v>
      </c>
      <c r="AB30" t="s">
        <v>18</v>
      </c>
      <c r="AC30" t="s">
        <v>18</v>
      </c>
      <c r="AD30" t="s">
        <v>49</v>
      </c>
      <c r="AE30" t="s">
        <v>17</v>
      </c>
    </row>
    <row r="31" spans="1:31" x14ac:dyDescent="0.35">
      <c r="A31" t="s">
        <v>17</v>
      </c>
      <c r="B31" t="s">
        <v>45</v>
      </c>
      <c r="C31" t="s">
        <v>43</v>
      </c>
      <c r="D31" t="s">
        <v>44</v>
      </c>
      <c r="E31">
        <v>6.9000000953674299</v>
      </c>
      <c r="F31">
        <v>6.1187000274658203</v>
      </c>
      <c r="G31">
        <v>5.6504001617431596</v>
      </c>
      <c r="H31">
        <v>5.4510998725891104</v>
      </c>
      <c r="I31">
        <v>5.0002999305725098</v>
      </c>
      <c r="J31">
        <v>4.5104999542236301</v>
      </c>
      <c r="K31">
        <v>4.2188000679016104</v>
      </c>
      <c r="L31">
        <v>3.9920001029968302</v>
      </c>
      <c r="M31">
        <v>4.7312998771667498</v>
      </c>
      <c r="N31">
        <v>5.7831997871398899</v>
      </c>
      <c r="O31">
        <v>5.9886999130248997</v>
      </c>
      <c r="P31">
        <v>5.5286002159118697</v>
      </c>
      <c r="Q31">
        <v>5.0834999084472701</v>
      </c>
      <c r="R31">
        <v>4.6230001449584996</v>
      </c>
      <c r="S31">
        <v>4.6220998764038104</v>
      </c>
      <c r="T31">
        <v>5.7842001914978001</v>
      </c>
      <c r="U31">
        <v>9.2541999816894496</v>
      </c>
      <c r="V31">
        <v>9.6333999633789098</v>
      </c>
      <c r="W31">
        <v>8.9491996765136701</v>
      </c>
      <c r="X31">
        <v>8.0693998336791992</v>
      </c>
      <c r="Y31">
        <v>7.37489986419678</v>
      </c>
      <c r="Z31">
        <v>6.1675000190734899</v>
      </c>
      <c r="AA31">
        <v>5.2800002098083496</v>
      </c>
      <c r="AB31">
        <v>4.8692002296447798</v>
      </c>
      <c r="AC31">
        <v>4.3551998138427699</v>
      </c>
      <c r="AD31" t="s">
        <v>43</v>
      </c>
      <c r="AE31" t="s">
        <v>17</v>
      </c>
    </row>
    <row r="32" spans="1:31" x14ac:dyDescent="0.35">
      <c r="A32" t="s">
        <v>32</v>
      </c>
      <c r="B32" t="s">
        <v>16</v>
      </c>
      <c r="C32" t="s">
        <v>49</v>
      </c>
      <c r="D32" t="s">
        <v>55</v>
      </c>
      <c r="E32">
        <v>1461.6103463875882</v>
      </c>
      <c r="F32">
        <v>1668.5806418061277</v>
      </c>
      <c r="G32">
        <v>1869.4663202721138</v>
      </c>
      <c r="H32">
        <v>2070.7716088087673</v>
      </c>
      <c r="I32">
        <v>2277.2068514225384</v>
      </c>
      <c r="J32">
        <v>2458.6306610443926</v>
      </c>
      <c r="K32">
        <v>2664.4850312031363</v>
      </c>
      <c r="L32">
        <v>2933.3148168700723</v>
      </c>
      <c r="M32">
        <v>3226.8484564572846</v>
      </c>
      <c r="N32">
        <v>3551.6636519075414</v>
      </c>
      <c r="O32">
        <v>3961.2738929391599</v>
      </c>
      <c r="P32">
        <v>4455.2050216408907</v>
      </c>
      <c r="Q32">
        <v>5092.559837190136</v>
      </c>
      <c r="R32">
        <v>5883.7193772151513</v>
      </c>
      <c r="S32">
        <v>6863.9817546741215</v>
      </c>
      <c r="T32">
        <v>7635.0726109372508</v>
      </c>
      <c r="U32">
        <v>8374.4322711240584</v>
      </c>
      <c r="V32">
        <v>9333.1242369065312</v>
      </c>
      <c r="W32">
        <v>10384.366598940645</v>
      </c>
      <c r="X32">
        <v>11351.062057692088</v>
      </c>
      <c r="Y32">
        <v>12367.9650091944</v>
      </c>
      <c r="Z32">
        <v>13440.477462830133</v>
      </c>
      <c r="AA32">
        <v>14450.094990196005</v>
      </c>
      <c r="AB32">
        <v>15530.634274180213</v>
      </c>
      <c r="AC32">
        <v>16806.741859537196</v>
      </c>
      <c r="AD32" t="s">
        <v>49</v>
      </c>
      <c r="AE32" t="s">
        <v>32</v>
      </c>
    </row>
    <row r="33" spans="1:31" x14ac:dyDescent="0.35">
      <c r="A33" t="s">
        <v>32</v>
      </c>
      <c r="B33" t="s">
        <v>16</v>
      </c>
      <c r="C33" t="s">
        <v>43</v>
      </c>
      <c r="D33" t="s">
        <v>44</v>
      </c>
      <c r="E33">
        <v>26464.852511744044</v>
      </c>
      <c r="F33">
        <v>27776.635528226019</v>
      </c>
      <c r="G33">
        <v>28782.175020091785</v>
      </c>
      <c r="H33">
        <v>30068.230918283258</v>
      </c>
      <c r="I33">
        <v>31572.690229849224</v>
      </c>
      <c r="J33">
        <v>32949.197764034601</v>
      </c>
      <c r="K33">
        <v>34620.928899082566</v>
      </c>
      <c r="L33">
        <v>36449.855115534861</v>
      </c>
      <c r="M33">
        <v>37273.618103417619</v>
      </c>
      <c r="N33">
        <v>38166.037840781217</v>
      </c>
      <c r="O33">
        <v>39677.198348105841</v>
      </c>
      <c r="P33">
        <v>41921.809761789213</v>
      </c>
      <c r="Q33">
        <v>44307.92058486028</v>
      </c>
      <c r="R33">
        <v>46437.067117306477</v>
      </c>
      <c r="S33">
        <v>48061.537661335336</v>
      </c>
      <c r="T33">
        <v>48401.427340389913</v>
      </c>
      <c r="U33">
        <v>47001.555349681752</v>
      </c>
      <c r="V33">
        <v>48375.406946297175</v>
      </c>
      <c r="W33">
        <v>49793.713524920146</v>
      </c>
      <c r="X33">
        <v>51450.95911481823</v>
      </c>
      <c r="Y33">
        <v>52782.086508871005</v>
      </c>
      <c r="Z33">
        <v>54696.726165232671</v>
      </c>
      <c r="AA33">
        <v>56443.817242258214</v>
      </c>
      <c r="AB33">
        <v>57588.538070583025</v>
      </c>
      <c r="AC33">
        <v>59531.661964344021</v>
      </c>
      <c r="AD33" t="s">
        <v>43</v>
      </c>
      <c r="AE33" t="s">
        <v>32</v>
      </c>
    </row>
    <row r="34" spans="1:31" x14ac:dyDescent="0.35">
      <c r="A34" t="s">
        <v>7</v>
      </c>
      <c r="B34" t="s">
        <v>70</v>
      </c>
      <c r="C34" t="s">
        <v>49</v>
      </c>
      <c r="D34" t="s">
        <v>55</v>
      </c>
      <c r="E34">
        <v>1722420096596.9895</v>
      </c>
      <c r="F34">
        <v>1988672809227.0061</v>
      </c>
      <c r="G34">
        <v>2252435843311.4575</v>
      </c>
      <c r="H34">
        <v>2521267972305.1147</v>
      </c>
      <c r="I34">
        <v>2801135217763.5791</v>
      </c>
      <c r="J34">
        <v>3053459470024.168</v>
      </c>
      <c r="K34">
        <v>3337893655564.2607</v>
      </c>
      <c r="L34">
        <v>3703735286946.9121</v>
      </c>
      <c r="M34">
        <v>4104067209345.1973</v>
      </c>
      <c r="N34">
        <v>4547550139902.416</v>
      </c>
      <c r="O34">
        <v>5103705283662.8135</v>
      </c>
      <c r="P34">
        <v>5774279848423.2168</v>
      </c>
      <c r="Q34">
        <v>6639272110941.5244</v>
      </c>
      <c r="R34">
        <v>7713673777916.6074</v>
      </c>
      <c r="S34">
        <v>9045938594758.7051</v>
      </c>
      <c r="T34">
        <v>10113837109441.084</v>
      </c>
      <c r="U34">
        <v>11148546705256.613</v>
      </c>
      <c r="V34">
        <v>12484966957331.051</v>
      </c>
      <c r="W34">
        <v>13957938676634.09</v>
      </c>
      <c r="X34">
        <v>15331822766014.414</v>
      </c>
      <c r="Y34">
        <v>16788028344180.295</v>
      </c>
      <c r="Z34">
        <v>18336440188215.266</v>
      </c>
      <c r="AA34">
        <v>19814259252456.566</v>
      </c>
      <c r="AB34">
        <v>21411541901612.664</v>
      </c>
      <c r="AC34">
        <v>23300782880353.07</v>
      </c>
      <c r="AD34" t="s">
        <v>49</v>
      </c>
      <c r="AE34" t="s">
        <v>7</v>
      </c>
    </row>
    <row r="35" spans="1:31" x14ac:dyDescent="0.35">
      <c r="A35" t="s">
        <v>7</v>
      </c>
      <c r="B35" t="s">
        <v>70</v>
      </c>
      <c r="C35" t="s">
        <v>43</v>
      </c>
      <c r="D35" t="s">
        <v>44</v>
      </c>
      <c r="E35">
        <v>6878718000000</v>
      </c>
      <c r="F35">
        <v>7308755000000</v>
      </c>
      <c r="G35">
        <v>7664060000000</v>
      </c>
      <c r="H35">
        <v>8100201000000</v>
      </c>
      <c r="I35">
        <v>8608515000000</v>
      </c>
      <c r="J35">
        <v>9089168000000</v>
      </c>
      <c r="K35">
        <v>9660624000000</v>
      </c>
      <c r="L35">
        <v>10284779000000</v>
      </c>
      <c r="M35">
        <v>10621824000000</v>
      </c>
      <c r="N35">
        <v>10977514000000</v>
      </c>
      <c r="O35">
        <v>11510670000000</v>
      </c>
      <c r="P35">
        <v>12274928000000</v>
      </c>
      <c r="Q35">
        <v>13093726000000</v>
      </c>
      <c r="R35">
        <v>13855888000000</v>
      </c>
      <c r="S35">
        <v>14477635000000</v>
      </c>
      <c r="T35">
        <v>14718582000000</v>
      </c>
      <c r="U35">
        <v>14418739000000</v>
      </c>
      <c r="V35">
        <v>14964372000000</v>
      </c>
      <c r="W35">
        <v>15517926000000</v>
      </c>
      <c r="X35">
        <v>16155255000000</v>
      </c>
      <c r="Y35">
        <v>16691517000000</v>
      </c>
      <c r="Z35">
        <v>17427609000000</v>
      </c>
      <c r="AA35">
        <v>18120714000000</v>
      </c>
      <c r="AB35">
        <v>18624475000000</v>
      </c>
      <c r="AC35">
        <v>19390604000000</v>
      </c>
      <c r="AD35" t="s">
        <v>43</v>
      </c>
      <c r="AE35" t="s">
        <v>7</v>
      </c>
    </row>
    <row r="36" spans="1:31" x14ac:dyDescent="0.35">
      <c r="E36">
        <v>3.9936354746384946</v>
      </c>
    </row>
    <row r="39" spans="1:31" x14ac:dyDescent="0.35">
      <c r="A39" t="s">
        <v>11</v>
      </c>
      <c r="AE39" t="s">
        <v>11</v>
      </c>
    </row>
    <row r="40" spans="1:31" x14ac:dyDescent="0.35">
      <c r="A40" t="s">
        <v>3</v>
      </c>
      <c r="AE40"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defaultRowHeight="14.5" x14ac:dyDescent="0.35"/>
  <cols>
    <col min="1" max="1" width="15.81640625" customWidth="1"/>
    <col min="2" max="4" width="50.81640625" customWidth="1"/>
  </cols>
  <sheetData>
    <row r="1" spans="1:4" x14ac:dyDescent="0.35">
      <c r="A1" s="1" t="s">
        <v>13</v>
      </c>
      <c r="B1" s="1" t="s">
        <v>68</v>
      </c>
      <c r="C1" s="1" t="s">
        <v>42</v>
      </c>
      <c r="D1" s="1" t="s">
        <v>63</v>
      </c>
    </row>
    <row r="2" spans="1:4" x14ac:dyDescent="0.35">
      <c r="A2" s="1" t="s">
        <v>12</v>
      </c>
      <c r="B2" s="1" t="s">
        <v>41</v>
      </c>
      <c r="C2" s="1" t="s">
        <v>6</v>
      </c>
      <c r="D2" s="1" t="s">
        <v>8</v>
      </c>
    </row>
    <row r="3" spans="1:4" x14ac:dyDescent="0.35">
      <c r="A3" s="1" t="s">
        <v>38</v>
      </c>
      <c r="B3" s="1" t="s">
        <v>36</v>
      </c>
      <c r="C3" s="1" t="s">
        <v>22</v>
      </c>
      <c r="D3" s="1" t="s">
        <v>71</v>
      </c>
    </row>
    <row r="4" spans="1:4" x14ac:dyDescent="0.35">
      <c r="A4" s="1" t="s">
        <v>34</v>
      </c>
      <c r="B4" s="1" t="s">
        <v>53</v>
      </c>
      <c r="C4" s="1" t="s">
        <v>58</v>
      </c>
      <c r="D4" s="1" t="s">
        <v>71</v>
      </c>
    </row>
    <row r="5" spans="1:4" x14ac:dyDescent="0.35">
      <c r="A5" s="1" t="s">
        <v>35</v>
      </c>
      <c r="B5" s="1" t="s">
        <v>60</v>
      </c>
      <c r="C5" s="1" t="s">
        <v>37</v>
      </c>
      <c r="D5" s="1" t="s">
        <v>65</v>
      </c>
    </row>
    <row r="6" spans="1:4" x14ac:dyDescent="0.35">
      <c r="A6" s="1" t="s">
        <v>59</v>
      </c>
      <c r="B6" s="1" t="s">
        <v>56</v>
      </c>
      <c r="C6" s="1" t="s">
        <v>62</v>
      </c>
      <c r="D6" s="1" t="s">
        <v>8</v>
      </c>
    </row>
    <row r="7" spans="1:4" x14ac:dyDescent="0.35">
      <c r="A7" s="1" t="s">
        <v>39</v>
      </c>
      <c r="B7" s="1" t="s">
        <v>40</v>
      </c>
      <c r="C7" s="1" t="s">
        <v>54</v>
      </c>
      <c r="D7" s="1" t="s">
        <v>8</v>
      </c>
    </row>
    <row r="8" spans="1:4" x14ac:dyDescent="0.35">
      <c r="A8" s="1" t="s">
        <v>29</v>
      </c>
      <c r="B8" s="1" t="s">
        <v>2</v>
      </c>
      <c r="C8" s="1" t="s">
        <v>5</v>
      </c>
      <c r="D8" s="1" t="s">
        <v>8</v>
      </c>
    </row>
    <row r="9" spans="1:4" x14ac:dyDescent="0.35">
      <c r="A9" s="1" t="s">
        <v>15</v>
      </c>
      <c r="B9" s="1" t="s">
        <v>20</v>
      </c>
      <c r="C9" s="1" t="s">
        <v>52</v>
      </c>
      <c r="D9" s="1" t="s">
        <v>8</v>
      </c>
    </row>
    <row r="10" spans="1:4" x14ac:dyDescent="0.35">
      <c r="A10" s="1" t="s">
        <v>48</v>
      </c>
      <c r="B10" s="1" t="s">
        <v>61</v>
      </c>
      <c r="C10" s="1" t="s">
        <v>50</v>
      </c>
      <c r="D10" s="1" t="s">
        <v>8</v>
      </c>
    </row>
    <row r="11" spans="1:4" x14ac:dyDescent="0.35">
      <c r="A11" s="1" t="s">
        <v>24</v>
      </c>
      <c r="B11" s="1" t="s">
        <v>25</v>
      </c>
      <c r="C11" s="1" t="s">
        <v>22</v>
      </c>
      <c r="D11" s="1" t="s">
        <v>71</v>
      </c>
    </row>
    <row r="12" spans="1:4" x14ac:dyDescent="0.35">
      <c r="A12" s="1" t="s">
        <v>57</v>
      </c>
      <c r="B12" s="1" t="s">
        <v>47</v>
      </c>
      <c r="C12" s="1" t="s">
        <v>22</v>
      </c>
      <c r="D12" s="1" t="s">
        <v>71</v>
      </c>
    </row>
    <row r="13" spans="1:4" x14ac:dyDescent="0.35">
      <c r="A13" s="1" t="s">
        <v>27</v>
      </c>
      <c r="B13" s="1" t="s">
        <v>67</v>
      </c>
      <c r="C13" s="1" t="s">
        <v>9</v>
      </c>
      <c r="D13" s="1" t="s">
        <v>30</v>
      </c>
    </row>
    <row r="14" spans="1:4" x14ac:dyDescent="0.35">
      <c r="A14" s="1" t="s">
        <v>21</v>
      </c>
      <c r="B14" s="1" t="s">
        <v>1</v>
      </c>
      <c r="C14" s="1" t="s">
        <v>4</v>
      </c>
      <c r="D14" s="1" t="s">
        <v>28</v>
      </c>
    </row>
    <row r="15" spans="1:4" x14ac:dyDescent="0.35">
      <c r="A15" s="1" t="s">
        <v>26</v>
      </c>
      <c r="B15" s="1" t="s">
        <v>33</v>
      </c>
      <c r="C15" s="1" t="s">
        <v>0</v>
      </c>
      <c r="D15" s="1" t="s">
        <v>14</v>
      </c>
    </row>
    <row r="16" spans="1:4" x14ac:dyDescent="0.35">
      <c r="A16" s="1" t="s">
        <v>45</v>
      </c>
      <c r="B16" s="1" t="s">
        <v>17</v>
      </c>
      <c r="C16" s="1" t="s">
        <v>46</v>
      </c>
      <c r="D16" s="1" t="s">
        <v>31</v>
      </c>
    </row>
    <row r="17" spans="1:4" x14ac:dyDescent="0.35">
      <c r="A17" s="1" t="s">
        <v>16</v>
      </c>
      <c r="B17" s="1" t="s">
        <v>32</v>
      </c>
      <c r="C17" s="1" t="s">
        <v>66</v>
      </c>
      <c r="D17" s="1" t="s">
        <v>69</v>
      </c>
    </row>
    <row r="18" spans="1:4" x14ac:dyDescent="0.35">
      <c r="A18" s="1" t="s">
        <v>70</v>
      </c>
      <c r="B18" s="1" t="s">
        <v>7</v>
      </c>
      <c r="C18" s="1" t="s">
        <v>23</v>
      </c>
      <c r="D18" s="1"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0"/>
  <sheetViews>
    <sheetView tabSelected="1" workbookViewId="0">
      <selection activeCell="D29" sqref="D29"/>
    </sheetView>
  </sheetViews>
  <sheetFormatPr defaultRowHeight="14.5" x14ac:dyDescent="0.35"/>
  <cols>
    <col min="1" max="1" width="39.7265625" customWidth="1"/>
    <col min="12" max="23" width="10.36328125" bestFit="1" customWidth="1"/>
    <col min="24" max="24" width="11.36328125" bestFit="1" customWidth="1"/>
    <col min="25" max="25" width="15.81640625" bestFit="1" customWidth="1"/>
    <col min="26" max="26" width="16.81640625" bestFit="1" customWidth="1"/>
    <col min="27" max="27" width="20.6328125" bestFit="1" customWidth="1"/>
    <col min="28" max="29" width="16.7265625" bestFit="1" customWidth="1"/>
    <col min="31" max="31" width="39.7265625" customWidth="1"/>
  </cols>
  <sheetData>
    <row r="1" spans="1:31" x14ac:dyDescent="0.35">
      <c r="A1" t="s">
        <v>64</v>
      </c>
      <c r="B1" t="s">
        <v>51</v>
      </c>
      <c r="C1" t="s">
        <v>19</v>
      </c>
      <c r="D1" t="s">
        <v>10</v>
      </c>
      <c r="E1">
        <v>1993</v>
      </c>
      <c r="F1">
        <f>E1+1</f>
        <v>1994</v>
      </c>
      <c r="G1">
        <f t="shared" ref="G1:AC1" si="0">F1+1</f>
        <v>1995</v>
      </c>
      <c r="H1">
        <f t="shared" si="0"/>
        <v>1996</v>
      </c>
      <c r="I1">
        <f t="shared" si="0"/>
        <v>1997</v>
      </c>
      <c r="J1">
        <f t="shared" si="0"/>
        <v>1998</v>
      </c>
      <c r="K1">
        <f t="shared" si="0"/>
        <v>1999</v>
      </c>
      <c r="L1">
        <f t="shared" si="0"/>
        <v>2000</v>
      </c>
      <c r="M1">
        <f t="shared" si="0"/>
        <v>2001</v>
      </c>
      <c r="N1">
        <f t="shared" si="0"/>
        <v>2002</v>
      </c>
      <c r="O1">
        <f t="shared" si="0"/>
        <v>2003</v>
      </c>
      <c r="P1">
        <f t="shared" si="0"/>
        <v>2004</v>
      </c>
      <c r="Q1">
        <f t="shared" si="0"/>
        <v>2005</v>
      </c>
      <c r="R1">
        <f t="shared" si="0"/>
        <v>2006</v>
      </c>
      <c r="S1">
        <f t="shared" si="0"/>
        <v>2007</v>
      </c>
      <c r="T1">
        <f t="shared" si="0"/>
        <v>2008</v>
      </c>
      <c r="U1">
        <f t="shared" si="0"/>
        <v>2009</v>
      </c>
      <c r="V1">
        <f t="shared" si="0"/>
        <v>2010</v>
      </c>
      <c r="W1">
        <f t="shared" si="0"/>
        <v>2011</v>
      </c>
      <c r="X1">
        <f t="shared" si="0"/>
        <v>2012</v>
      </c>
      <c r="Y1">
        <f t="shared" si="0"/>
        <v>2013</v>
      </c>
      <c r="Z1">
        <f t="shared" si="0"/>
        <v>2014</v>
      </c>
      <c r="AA1">
        <f t="shared" si="0"/>
        <v>2015</v>
      </c>
      <c r="AB1">
        <f t="shared" si="0"/>
        <v>2016</v>
      </c>
      <c r="AC1">
        <f t="shared" si="0"/>
        <v>2017</v>
      </c>
      <c r="AD1" t="s">
        <v>19</v>
      </c>
      <c r="AE1" t="s">
        <v>64</v>
      </c>
    </row>
    <row r="2" spans="1:31" x14ac:dyDescent="0.35">
      <c r="A2" t="s">
        <v>41</v>
      </c>
      <c r="B2" t="s">
        <v>12</v>
      </c>
      <c r="C2" t="s">
        <v>49</v>
      </c>
      <c r="D2" t="s">
        <v>55</v>
      </c>
      <c r="E2">
        <v>444731282436.76215</v>
      </c>
      <c r="F2">
        <v>564324670005.91736</v>
      </c>
      <c r="G2">
        <v>734547898220.50842</v>
      </c>
      <c r="H2">
        <v>863746717503.7887</v>
      </c>
      <c r="I2">
        <v>961603952951.82031</v>
      </c>
      <c r="J2">
        <v>1029043097554.0822</v>
      </c>
      <c r="K2">
        <v>1093997267271.0581</v>
      </c>
      <c r="L2">
        <v>1211346869605.238</v>
      </c>
      <c r="M2">
        <v>1339395718865.3027</v>
      </c>
      <c r="N2">
        <v>1470550015081.5515</v>
      </c>
      <c r="O2">
        <v>1660287965662.6802</v>
      </c>
      <c r="P2">
        <v>1955347004963.2708</v>
      </c>
      <c r="Q2">
        <v>2285965892360.5435</v>
      </c>
      <c r="R2">
        <v>2752131773355.1558</v>
      </c>
      <c r="S2">
        <v>3552182311652.9741</v>
      </c>
      <c r="T2">
        <v>4598206091384</v>
      </c>
      <c r="U2">
        <v>5109953609257.2539</v>
      </c>
      <c r="V2">
        <v>6100620488867.5537</v>
      </c>
      <c r="W2">
        <v>7572553836875.3389</v>
      </c>
      <c r="X2">
        <v>8560547314679.2783</v>
      </c>
      <c r="Y2" s="8">
        <v>9607224481532.6504</v>
      </c>
      <c r="Z2" s="8">
        <v>10482372109961.91</v>
      </c>
      <c r="AA2" s="8">
        <v>11064666282625.451</v>
      </c>
      <c r="AB2" s="8">
        <v>11190992550229.514</v>
      </c>
      <c r="AC2" s="7">
        <v>12237700479375.037</v>
      </c>
      <c r="AD2" t="s">
        <v>49</v>
      </c>
      <c r="AE2" t="s">
        <v>41</v>
      </c>
    </row>
    <row r="3" spans="1:31" x14ac:dyDescent="0.35">
      <c r="A3" t="s">
        <v>41</v>
      </c>
      <c r="B3" t="s">
        <v>12</v>
      </c>
      <c r="C3" t="s">
        <v>43</v>
      </c>
      <c r="D3" t="s">
        <v>44</v>
      </c>
      <c r="E3">
        <v>6878718000000</v>
      </c>
      <c r="F3">
        <v>7308755000000</v>
      </c>
      <c r="G3">
        <v>7664060000000</v>
      </c>
      <c r="H3">
        <v>8100201000000</v>
      </c>
      <c r="I3">
        <v>8608515000000</v>
      </c>
      <c r="J3">
        <v>9089168000000</v>
      </c>
      <c r="K3">
        <v>9660624000000</v>
      </c>
      <c r="L3">
        <v>10284779000000</v>
      </c>
      <c r="M3">
        <v>10621824000000</v>
      </c>
      <c r="N3">
        <v>10977514000000</v>
      </c>
      <c r="O3">
        <v>11510670000000</v>
      </c>
      <c r="P3">
        <v>12274928000000</v>
      </c>
      <c r="Q3">
        <v>13093726000000</v>
      </c>
      <c r="R3">
        <v>13855888000000</v>
      </c>
      <c r="S3">
        <v>14477635000000</v>
      </c>
      <c r="T3">
        <v>14718582000000</v>
      </c>
      <c r="U3">
        <v>14418739000000</v>
      </c>
      <c r="V3">
        <v>14964372000000</v>
      </c>
      <c r="W3">
        <v>15517926000000</v>
      </c>
      <c r="X3">
        <v>16155255000000</v>
      </c>
      <c r="Y3">
        <v>16691517000000</v>
      </c>
      <c r="Z3">
        <v>17427609000000</v>
      </c>
      <c r="AA3">
        <v>18120714000000</v>
      </c>
      <c r="AB3">
        <v>18624475000000</v>
      </c>
      <c r="AC3">
        <v>19390604000000</v>
      </c>
      <c r="AD3" t="s">
        <v>43</v>
      </c>
      <c r="AE3" t="s">
        <v>41</v>
      </c>
    </row>
    <row r="4" spans="1:31" x14ac:dyDescent="0.35">
      <c r="A4" t="s">
        <v>36</v>
      </c>
      <c r="B4" t="s">
        <v>38</v>
      </c>
      <c r="C4" t="s">
        <v>49</v>
      </c>
      <c r="D4" t="s">
        <v>55</v>
      </c>
      <c r="E4">
        <v>1.168782663596257</v>
      </c>
      <c r="F4">
        <v>1.0983257124078565</v>
      </c>
      <c r="G4">
        <v>1.0747575344780991</v>
      </c>
      <c r="H4">
        <v>1.0197388997777135</v>
      </c>
      <c r="I4">
        <v>0.9352947030218306</v>
      </c>
      <c r="J4">
        <v>0.83102881163894049</v>
      </c>
      <c r="K4">
        <v>0.77038735027718475</v>
      </c>
      <c r="L4">
        <v>0.72873527318728104</v>
      </c>
      <c r="M4">
        <v>0.6889119863703127</v>
      </c>
      <c r="N4">
        <v>0.69692436057682672</v>
      </c>
      <c r="O4">
        <v>0.74689070534950674</v>
      </c>
      <c r="P4">
        <v>0.78185310015985288</v>
      </c>
      <c r="Q4">
        <v>0.79084069620220798</v>
      </c>
      <c r="R4">
        <v>0.77683374615361389</v>
      </c>
      <c r="S4">
        <v>0.73228675069841098</v>
      </c>
      <c r="T4">
        <v>0.71742163465047715</v>
      </c>
      <c r="U4">
        <v>0.69467092480865045</v>
      </c>
      <c r="V4">
        <v>0.68870932387230477</v>
      </c>
      <c r="W4">
        <v>0.69734782087086877</v>
      </c>
      <c r="X4">
        <v>0.66615076301405551</v>
      </c>
      <c r="Y4">
        <v>0.63233656189136334</v>
      </c>
      <c r="Z4">
        <v>0.59127799168499628</v>
      </c>
      <c r="AA4" t="s">
        <v>18</v>
      </c>
      <c r="AB4" s="12" t="s">
        <v>18</v>
      </c>
      <c r="AC4" t="s">
        <v>18</v>
      </c>
      <c r="AD4" t="s">
        <v>49</v>
      </c>
      <c r="AE4" t="s">
        <v>36</v>
      </c>
    </row>
    <row r="5" spans="1:31" x14ac:dyDescent="0.35">
      <c r="A5" t="s">
        <v>36</v>
      </c>
      <c r="B5" t="s">
        <v>38</v>
      </c>
      <c r="C5" t="s">
        <v>43</v>
      </c>
      <c r="D5" t="s">
        <v>44</v>
      </c>
      <c r="E5">
        <v>0.51123826944756356</v>
      </c>
      <c r="F5">
        <v>0.49781554795350907</v>
      </c>
      <c r="G5">
        <v>0.48830721106770303</v>
      </c>
      <c r="H5">
        <v>0.4813738727037053</v>
      </c>
      <c r="I5">
        <v>0.47093019461398078</v>
      </c>
      <c r="J5">
        <v>0.45357918444838252</v>
      </c>
      <c r="K5">
        <v>0.44159488913988343</v>
      </c>
      <c r="L5">
        <v>0.4388015347617123</v>
      </c>
      <c r="M5">
        <v>0.4270889830233206</v>
      </c>
      <c r="N5">
        <v>0.42300736723920274</v>
      </c>
      <c r="O5">
        <v>0.41396714280306457</v>
      </c>
      <c r="P5">
        <v>0.40451539628593125</v>
      </c>
      <c r="Q5">
        <v>0.39370989038448262</v>
      </c>
      <c r="R5">
        <v>0.37736093612938076</v>
      </c>
      <c r="S5">
        <v>0.37673712948855326</v>
      </c>
      <c r="T5">
        <v>0.36642232237187733</v>
      </c>
      <c r="U5">
        <v>0.35334619548785395</v>
      </c>
      <c r="V5">
        <v>0.35326493542503729</v>
      </c>
      <c r="W5">
        <v>0.34087548187818401</v>
      </c>
      <c r="X5">
        <v>0.32272712590509894</v>
      </c>
      <c r="Y5">
        <v>0.31986613325267976</v>
      </c>
      <c r="Z5">
        <v>0.31760358367894437</v>
      </c>
      <c r="AA5" t="s">
        <v>18</v>
      </c>
      <c r="AB5" t="s">
        <v>18</v>
      </c>
      <c r="AC5" t="s">
        <v>18</v>
      </c>
      <c r="AD5" t="s">
        <v>43</v>
      </c>
      <c r="AE5" t="s">
        <v>36</v>
      </c>
    </row>
    <row r="6" spans="1:31" x14ac:dyDescent="0.35">
      <c r="A6" t="s">
        <v>53</v>
      </c>
      <c r="B6" t="s">
        <v>34</v>
      </c>
      <c r="C6" t="s">
        <v>49</v>
      </c>
      <c r="D6" t="s">
        <v>55</v>
      </c>
      <c r="E6">
        <v>3.0994945194880539</v>
      </c>
      <c r="F6">
        <v>3.143972757423755</v>
      </c>
      <c r="G6">
        <v>3.1791020847728029</v>
      </c>
      <c r="H6">
        <v>3.2261073262715492</v>
      </c>
      <c r="I6">
        <v>3.235500349772475</v>
      </c>
      <c r="J6">
        <v>3.0789894500172319</v>
      </c>
      <c r="K6">
        <v>3.0148836367919745</v>
      </c>
      <c r="L6">
        <v>2.9998893130149078</v>
      </c>
      <c r="M6">
        <v>2.9522901133468387</v>
      </c>
      <c r="N6">
        <v>3.0534631201664983</v>
      </c>
      <c r="O6">
        <v>3.1509066342377197</v>
      </c>
      <c r="P6">
        <v>3.1842014643465584</v>
      </c>
      <c r="Q6">
        <v>3.2454661842719803</v>
      </c>
      <c r="R6">
        <v>3.2869592903600071</v>
      </c>
      <c r="S6">
        <v>3.2726074967816672</v>
      </c>
      <c r="T6">
        <v>3.4083931988098883</v>
      </c>
      <c r="U6">
        <v>3.3794360992993808</v>
      </c>
      <c r="V6">
        <v>3.3562410104300682</v>
      </c>
      <c r="W6">
        <v>3.4706737941748176</v>
      </c>
      <c r="X6">
        <v>3.4450966156077616</v>
      </c>
      <c r="Y6">
        <v>3.4137455473809477</v>
      </c>
      <c r="Z6">
        <v>3.3727396481438952</v>
      </c>
      <c r="AA6" t="s">
        <v>18</v>
      </c>
      <c r="AB6" t="s">
        <v>18</v>
      </c>
      <c r="AC6" t="s">
        <v>18</v>
      </c>
      <c r="AD6" t="s">
        <v>49</v>
      </c>
      <c r="AE6" t="s">
        <v>53</v>
      </c>
    </row>
    <row r="7" spans="1:31" x14ac:dyDescent="0.35">
      <c r="A7" t="s">
        <v>53</v>
      </c>
      <c r="B7" t="s">
        <v>34</v>
      </c>
      <c r="C7" t="s">
        <v>43</v>
      </c>
      <c r="D7" t="s">
        <v>44</v>
      </c>
      <c r="E7">
        <v>2.5095131297014861</v>
      </c>
      <c r="F7">
        <v>2.495657934660636</v>
      </c>
      <c r="G7">
        <v>2.4828894011485074</v>
      </c>
      <c r="H7">
        <v>2.4853213852584419</v>
      </c>
      <c r="I7">
        <v>2.5151892710985564</v>
      </c>
      <c r="J7">
        <v>2.5089691058336778</v>
      </c>
      <c r="K7">
        <v>2.4897907434509157</v>
      </c>
      <c r="L7">
        <v>2.504541578799397</v>
      </c>
      <c r="M7">
        <v>2.5085322207698191</v>
      </c>
      <c r="N7">
        <v>2.5006428321237415</v>
      </c>
      <c r="O7">
        <v>2.5100735605648583</v>
      </c>
      <c r="P7">
        <v>2.4942174752408808</v>
      </c>
      <c r="Q7">
        <v>2.4968949222220318</v>
      </c>
      <c r="R7">
        <v>2.4805051193615464</v>
      </c>
      <c r="S7">
        <v>2.4771186735086781</v>
      </c>
      <c r="T7">
        <v>2.4654863640090436</v>
      </c>
      <c r="U7">
        <v>2.4313821476335917</v>
      </c>
      <c r="V7">
        <v>2.4356602595174119</v>
      </c>
      <c r="W7">
        <v>2.4149185975862579</v>
      </c>
      <c r="X7">
        <v>2.373432388863312</v>
      </c>
      <c r="Y7">
        <v>2.3637866902644422</v>
      </c>
      <c r="Z7">
        <v>2.3708649920220504</v>
      </c>
      <c r="AA7" t="s">
        <v>18</v>
      </c>
      <c r="AB7" t="s">
        <v>18</v>
      </c>
      <c r="AC7" t="s">
        <v>18</v>
      </c>
      <c r="AD7" t="s">
        <v>43</v>
      </c>
      <c r="AE7" t="s">
        <v>53</v>
      </c>
    </row>
    <row r="8" spans="1:31" x14ac:dyDescent="0.35">
      <c r="A8" t="s">
        <v>60</v>
      </c>
      <c r="B8" t="s">
        <v>35</v>
      </c>
      <c r="C8" t="s">
        <v>49</v>
      </c>
      <c r="D8" t="s">
        <v>55</v>
      </c>
      <c r="E8">
        <v>4398290.8203999996</v>
      </c>
      <c r="F8">
        <v>4613489.2473999998</v>
      </c>
      <c r="G8">
        <v>5042349.1204000004</v>
      </c>
      <c r="H8">
        <v>5181880.5143999998</v>
      </c>
      <c r="I8">
        <v>5113706.8543999996</v>
      </c>
      <c r="J8">
        <v>5141402.7</v>
      </c>
      <c r="K8">
        <v>5079293.7</v>
      </c>
      <c r="L8" s="3">
        <v>5082325.5999999996</v>
      </c>
      <c r="M8" s="3">
        <v>5145521.55</v>
      </c>
      <c r="N8" s="3">
        <v>5474914.9000000004</v>
      </c>
      <c r="O8" s="3">
        <v>6226962.5</v>
      </c>
      <c r="P8" s="3">
        <v>7116642.4000000004</v>
      </c>
      <c r="Q8" s="3">
        <v>7803535.5999999996</v>
      </c>
      <c r="R8" s="3">
        <v>8573395.4000000004</v>
      </c>
      <c r="S8" s="3">
        <v>9124046.5</v>
      </c>
      <c r="T8" s="3">
        <v>10022024.800000001</v>
      </c>
      <c r="U8" s="3">
        <v>10617264.9</v>
      </c>
      <c r="V8" s="3">
        <v>11183810.6</v>
      </c>
      <c r="W8" s="3">
        <v>12064260.00255</v>
      </c>
      <c r="X8" s="3">
        <v>12454710.6051</v>
      </c>
      <c r="Y8" s="20"/>
      <c r="Z8" t="s">
        <v>18</v>
      </c>
      <c r="AA8" t="s">
        <v>18</v>
      </c>
      <c r="AB8" s="21"/>
      <c r="AC8" t="s">
        <v>18</v>
      </c>
      <c r="AD8" t="s">
        <v>49</v>
      </c>
      <c r="AE8" t="s">
        <v>60</v>
      </c>
    </row>
    <row r="9" spans="1:31" x14ac:dyDescent="0.35">
      <c r="A9" t="s">
        <v>60</v>
      </c>
      <c r="B9" t="s">
        <v>35</v>
      </c>
      <c r="C9" t="s">
        <v>43</v>
      </c>
      <c r="D9" t="s">
        <v>44</v>
      </c>
      <c r="E9">
        <v>6282704.2999999998</v>
      </c>
      <c r="F9">
        <v>6374979.2000000002</v>
      </c>
      <c r="G9">
        <v>6365296.5999999996</v>
      </c>
      <c r="H9">
        <v>6577713.0999999996</v>
      </c>
      <c r="I9">
        <v>6724414.4000000004</v>
      </c>
      <c r="J9">
        <v>6749016.0999999996</v>
      </c>
      <c r="K9">
        <v>6808137.7999999998</v>
      </c>
      <c r="L9" s="3">
        <v>6969123.7999999998</v>
      </c>
      <c r="M9" s="3">
        <v>6821235.5999999996</v>
      </c>
      <c r="N9" s="3">
        <v>6981786.7999999998</v>
      </c>
      <c r="O9" s="3">
        <v>6991255.2000000002</v>
      </c>
      <c r="P9" s="3">
        <v>7244271.5</v>
      </c>
      <c r="Q9" s="3">
        <v>7182808.4000000004</v>
      </c>
      <c r="R9" s="3">
        <v>6994086.9000000004</v>
      </c>
      <c r="S9" s="3">
        <v>7128951.7000000002</v>
      </c>
      <c r="T9" s="3">
        <v>6648991.2000000002</v>
      </c>
      <c r="U9" s="3">
        <v>6604068.9516623998</v>
      </c>
      <c r="V9" s="3">
        <v>6713348.9691114798</v>
      </c>
      <c r="W9" s="3">
        <v>6571653.9769676402</v>
      </c>
      <c r="X9" s="3">
        <v>6343840.5077461395</v>
      </c>
      <c r="Y9" s="20"/>
      <c r="Z9" t="s">
        <v>18</v>
      </c>
      <c r="AA9" t="s">
        <v>18</v>
      </c>
      <c r="AB9" t="s">
        <v>18</v>
      </c>
      <c r="AC9" t="s">
        <v>18</v>
      </c>
      <c r="AD9" t="s">
        <v>43</v>
      </c>
      <c r="AE9" t="s">
        <v>60</v>
      </c>
    </row>
    <row r="10" spans="1:31" x14ac:dyDescent="0.35">
      <c r="A10" t="s">
        <v>56</v>
      </c>
      <c r="B10" t="s">
        <v>59</v>
      </c>
      <c r="C10" t="s">
        <v>49</v>
      </c>
      <c r="D10" t="s">
        <v>55</v>
      </c>
      <c r="E10">
        <v>19.353783317960982</v>
      </c>
      <c r="F10">
        <v>17.233066418482167</v>
      </c>
      <c r="G10">
        <v>16.323077949098732</v>
      </c>
      <c r="H10">
        <v>15.891449914470781</v>
      </c>
      <c r="I10">
        <v>15.039852899527981</v>
      </c>
      <c r="J10">
        <v>14.082374687750482</v>
      </c>
      <c r="K10">
        <v>15.361870572824774</v>
      </c>
      <c r="L10">
        <v>18.517093970910111</v>
      </c>
      <c r="M10">
        <v>18.215213531102471</v>
      </c>
      <c r="N10">
        <v>20.102657959786278</v>
      </c>
      <c r="O10">
        <v>24.82323146580304</v>
      </c>
      <c r="P10">
        <v>28.444186641705944</v>
      </c>
      <c r="Q10">
        <v>28.378035299988841</v>
      </c>
      <c r="R10">
        <v>28.443858351504897</v>
      </c>
      <c r="S10">
        <v>26.716438329560706</v>
      </c>
      <c r="T10">
        <v>24.933298884014434</v>
      </c>
      <c r="U10">
        <v>20.148776467848499</v>
      </c>
      <c r="V10">
        <v>22.621885299595878</v>
      </c>
      <c r="W10">
        <v>24.105508667262189</v>
      </c>
      <c r="X10">
        <v>22.699663003966066</v>
      </c>
      <c r="Y10">
        <v>22.060253287458291</v>
      </c>
      <c r="Z10">
        <v>21.381502007129026</v>
      </c>
      <c r="AA10">
        <v>18.104993918677778</v>
      </c>
      <c r="AB10">
        <v>17.375439107136973</v>
      </c>
      <c r="AC10">
        <v>18.046019493987401</v>
      </c>
      <c r="AD10" t="s">
        <v>49</v>
      </c>
      <c r="AE10" t="s">
        <v>56</v>
      </c>
    </row>
    <row r="11" spans="1:31" x14ac:dyDescent="0.35">
      <c r="A11" t="s">
        <v>56</v>
      </c>
      <c r="B11" t="s">
        <v>59</v>
      </c>
      <c r="C11" t="s">
        <v>43</v>
      </c>
      <c r="D11" t="s">
        <v>44</v>
      </c>
      <c r="E11">
        <v>10.466688705657072</v>
      </c>
      <c r="F11">
        <v>11.129460489508816</v>
      </c>
      <c r="G11">
        <v>11.776669284948186</v>
      </c>
      <c r="H11">
        <v>11.900519505627082</v>
      </c>
      <c r="I11">
        <v>12.264322011403825</v>
      </c>
      <c r="J11">
        <v>12.274940896680532</v>
      </c>
      <c r="K11">
        <v>12.924744819796318</v>
      </c>
      <c r="L11">
        <v>14.318538103735628</v>
      </c>
      <c r="M11">
        <v>13.137065724304978</v>
      </c>
      <c r="N11">
        <v>13.017273309785804</v>
      </c>
      <c r="O11">
        <v>13.413068049036243</v>
      </c>
      <c r="P11">
        <v>14.669552440551994</v>
      </c>
      <c r="Q11">
        <v>15.50426517249559</v>
      </c>
      <c r="R11">
        <v>16.218830579461958</v>
      </c>
      <c r="S11">
        <v>16.461024193523322</v>
      </c>
      <c r="T11">
        <v>17.427011650986486</v>
      </c>
      <c r="U11">
        <v>13.75417087444332</v>
      </c>
      <c r="V11">
        <v>15.80415135362847</v>
      </c>
      <c r="W11">
        <v>17.311372666682388</v>
      </c>
      <c r="X11">
        <v>17.108019031578269</v>
      </c>
      <c r="Y11">
        <v>16.586946530983372</v>
      </c>
      <c r="Z11">
        <v>16.543617658624314</v>
      </c>
      <c r="AA11">
        <v>15.390993975182212</v>
      </c>
      <c r="AB11">
        <v>14.689299966844702</v>
      </c>
      <c r="AC11" t="s">
        <v>18</v>
      </c>
      <c r="AD11" t="s">
        <v>43</v>
      </c>
      <c r="AE11" t="s">
        <v>56</v>
      </c>
    </row>
    <row r="12" spans="1:31" x14ac:dyDescent="0.35">
      <c r="A12" t="s">
        <v>40</v>
      </c>
      <c r="B12" t="s">
        <v>39</v>
      </c>
      <c r="C12" t="s">
        <v>49</v>
      </c>
      <c r="D12" t="s">
        <v>55</v>
      </c>
      <c r="E12">
        <v>377.38983947995837</v>
      </c>
      <c r="F12">
        <v>473.4922787180418</v>
      </c>
      <c r="G12">
        <v>609.65667920248359</v>
      </c>
      <c r="H12">
        <v>709.41375508503859</v>
      </c>
      <c r="I12">
        <v>781.74416434105262</v>
      </c>
      <c r="J12">
        <v>828.58047929568147</v>
      </c>
      <c r="K12">
        <v>873.28706172579041</v>
      </c>
      <c r="L12">
        <v>959.37248363969127</v>
      </c>
      <c r="M12">
        <v>1053.108243004523</v>
      </c>
      <c r="N12">
        <v>1148.508290441699</v>
      </c>
      <c r="O12">
        <v>1288.6432518338095</v>
      </c>
      <c r="P12">
        <v>1508.6680978826616</v>
      </c>
      <c r="Q12">
        <v>1753.417829258233</v>
      </c>
      <c r="R12">
        <v>2099.2294346044728</v>
      </c>
      <c r="S12">
        <v>2695.3659170966921</v>
      </c>
      <c r="T12">
        <v>3471.2480543114998</v>
      </c>
      <c r="U12">
        <v>3838.4339717690414</v>
      </c>
      <c r="V12">
        <v>4560.5125860092876</v>
      </c>
      <c r="W12">
        <v>5633.7957168393968</v>
      </c>
      <c r="X12">
        <v>6337.8833227925461</v>
      </c>
      <c r="Y12">
        <v>7077.7707653955786</v>
      </c>
      <c r="Z12">
        <v>7683.5026130911847</v>
      </c>
      <c r="AA12">
        <v>8069.2130238951086</v>
      </c>
      <c r="AB12">
        <v>8117.2674654317861</v>
      </c>
      <c r="AC12" s="9">
        <v>8826.9940957483523</v>
      </c>
      <c r="AD12" t="s">
        <v>49</v>
      </c>
      <c r="AE12" t="s">
        <v>40</v>
      </c>
    </row>
    <row r="13" spans="1:31" x14ac:dyDescent="0.35">
      <c r="A13" t="s">
        <v>40</v>
      </c>
      <c r="B13" t="s">
        <v>39</v>
      </c>
      <c r="C13" t="s">
        <v>43</v>
      </c>
      <c r="D13" t="s">
        <v>44</v>
      </c>
      <c r="E13">
        <v>26464.852511744044</v>
      </c>
      <c r="F13">
        <v>27776.635528226019</v>
      </c>
      <c r="G13">
        <v>28782.175020091785</v>
      </c>
      <c r="H13">
        <v>30068.230918283258</v>
      </c>
      <c r="I13">
        <v>31572.690229849224</v>
      </c>
      <c r="J13">
        <v>32949.197764034601</v>
      </c>
      <c r="K13">
        <v>34620.928899082566</v>
      </c>
      <c r="L13">
        <v>36449.855115534861</v>
      </c>
      <c r="M13">
        <v>37273.618103417619</v>
      </c>
      <c r="N13">
        <v>38166.037840781217</v>
      </c>
      <c r="O13">
        <v>39677.198348105841</v>
      </c>
      <c r="P13">
        <v>41921.809761789213</v>
      </c>
      <c r="Q13">
        <v>44307.92058486028</v>
      </c>
      <c r="R13">
        <v>46437.067117306477</v>
      </c>
      <c r="S13">
        <v>48061.537661335336</v>
      </c>
      <c r="T13">
        <v>48401.427340389913</v>
      </c>
      <c r="U13">
        <v>47001.555349681752</v>
      </c>
      <c r="V13">
        <v>48375.406946297175</v>
      </c>
      <c r="W13">
        <v>49793.713524920146</v>
      </c>
      <c r="X13">
        <v>51450.95911481823</v>
      </c>
      <c r="Y13">
        <v>52782.086508871005</v>
      </c>
      <c r="Z13">
        <v>54696.726165232671</v>
      </c>
      <c r="AA13">
        <v>56443.817242258214</v>
      </c>
      <c r="AB13">
        <v>57588.538070583025</v>
      </c>
      <c r="AC13" s="9">
        <v>59531.661964344021</v>
      </c>
      <c r="AD13" t="s">
        <v>43</v>
      </c>
      <c r="AE13" t="s">
        <v>40</v>
      </c>
    </row>
    <row r="14" spans="1:31" x14ac:dyDescent="0.35">
      <c r="A14" t="s">
        <v>2</v>
      </c>
      <c r="B14" t="s">
        <v>29</v>
      </c>
      <c r="C14" t="s">
        <v>49</v>
      </c>
      <c r="D14" t="s">
        <v>55</v>
      </c>
      <c r="E14">
        <v>12.566027995705298</v>
      </c>
      <c r="F14">
        <v>11.781568694183704</v>
      </c>
      <c r="G14">
        <v>9.7502790013578249</v>
      </c>
      <c r="H14">
        <v>8.7821848828697284</v>
      </c>
      <c r="I14">
        <v>8.1185481185479915</v>
      </c>
      <c r="J14">
        <v>6.8078063193136984</v>
      </c>
      <c r="K14">
        <v>6.7392700272722834</v>
      </c>
      <c r="L14">
        <v>7.6400016553423029</v>
      </c>
      <c r="M14">
        <v>7.5558016717557166</v>
      </c>
      <c r="N14">
        <v>8.4019150614510636</v>
      </c>
      <c r="O14">
        <v>9.3523642617348486</v>
      </c>
      <c r="P14">
        <v>9.4591750503150536</v>
      </c>
      <c r="Q14">
        <v>10.742552314170339</v>
      </c>
      <c r="R14">
        <v>12.091836271647296</v>
      </c>
      <c r="S14">
        <v>13.636344857516164</v>
      </c>
      <c r="T14">
        <v>9.0938721024025142</v>
      </c>
      <c r="U14">
        <v>8.8570298188041647</v>
      </c>
      <c r="V14">
        <v>10.103100723312892</v>
      </c>
      <c r="W14">
        <v>9.0128540350195863</v>
      </c>
      <c r="X14">
        <v>7.3320309842537483</v>
      </c>
      <c r="Y14">
        <v>7.2269364538717298</v>
      </c>
      <c r="Z14">
        <v>6.7557784162558079</v>
      </c>
      <c r="AA14">
        <v>6.3583833559257954</v>
      </c>
      <c r="AB14">
        <v>6.1238038247144004</v>
      </c>
      <c r="AC14" s="6">
        <v>6.3039671233668315</v>
      </c>
      <c r="AD14" t="s">
        <v>49</v>
      </c>
      <c r="AE14" t="s">
        <v>2</v>
      </c>
    </row>
    <row r="15" spans="1:31" x14ac:dyDescent="0.35">
      <c r="A15" t="s">
        <v>2</v>
      </c>
      <c r="B15" t="s">
        <v>29</v>
      </c>
      <c r="C15" t="s">
        <v>43</v>
      </c>
      <c r="D15" t="s">
        <v>44</v>
      </c>
      <c r="E15">
        <v>1.3998618431040342</v>
      </c>
      <c r="F15">
        <v>2.7696245956212522</v>
      </c>
      <c r="G15">
        <v>1.5030653054290042</v>
      </c>
      <c r="H15">
        <v>2.5953052481089571</v>
      </c>
      <c r="I15">
        <v>3.2365866825363412</v>
      </c>
      <c r="J15">
        <v>3.2393924812260622</v>
      </c>
      <c r="K15">
        <v>3.4899335320212259</v>
      </c>
      <c r="L15">
        <v>2.9402917749952451</v>
      </c>
      <c r="M15">
        <v>-1.8489777756713011E-2</v>
      </c>
      <c r="N15">
        <v>0.84612595319759976</v>
      </c>
      <c r="O15">
        <v>1.9269568757038513</v>
      </c>
      <c r="P15">
        <v>2.8296534886960671</v>
      </c>
      <c r="Q15">
        <v>2.3970460160284119</v>
      </c>
      <c r="R15">
        <v>1.6814164585621967</v>
      </c>
      <c r="S15">
        <v>0.81518822050014705</v>
      </c>
      <c r="T15">
        <v>-1.2302821687342487</v>
      </c>
      <c r="U15">
        <v>-3.6241241147220649</v>
      </c>
      <c r="V15">
        <v>1.6811101480568738</v>
      </c>
      <c r="W15">
        <v>0.84970454033481246</v>
      </c>
      <c r="X15">
        <v>1.4592901664086924</v>
      </c>
      <c r="Y15">
        <v>0.95671886061190037</v>
      </c>
      <c r="Z15">
        <v>1.8004554590345379</v>
      </c>
      <c r="AA15">
        <v>2.0870764375742255</v>
      </c>
      <c r="AB15">
        <v>0.74279463378503863</v>
      </c>
      <c r="AC15" s="6">
        <v>1.5469978828973012</v>
      </c>
      <c r="AD15" t="s">
        <v>43</v>
      </c>
      <c r="AE15" t="s">
        <v>2</v>
      </c>
    </row>
    <row r="16" spans="1:31" x14ac:dyDescent="0.35">
      <c r="A16" t="s">
        <v>20</v>
      </c>
      <c r="B16" t="s">
        <v>15</v>
      </c>
      <c r="C16" t="s">
        <v>49</v>
      </c>
      <c r="D16" t="s">
        <v>55</v>
      </c>
      <c r="E16">
        <v>13.86757601591367</v>
      </c>
      <c r="F16">
        <v>13.052158722236527</v>
      </c>
      <c r="G16">
        <v>10.949227373068425</v>
      </c>
      <c r="H16">
        <v>9.9283724631910246</v>
      </c>
      <c r="I16">
        <v>9.2307692307690843</v>
      </c>
      <c r="J16">
        <v>7.8376139188072784</v>
      </c>
      <c r="K16">
        <v>7.6674861708663684</v>
      </c>
      <c r="L16">
        <v>8.4915084915083412</v>
      </c>
      <c r="M16">
        <v>8.3399105498556594</v>
      </c>
      <c r="N16">
        <v>9.1306459446333719</v>
      </c>
      <c r="O16">
        <v>10.035603026256766</v>
      </c>
      <c r="P16">
        <v>10.111223458038737</v>
      </c>
      <c r="Q16">
        <v>11.395775941230383</v>
      </c>
      <c r="R16">
        <v>12.719479020690841</v>
      </c>
      <c r="S16">
        <v>14.231388035687999</v>
      </c>
      <c r="T16">
        <v>9.6542893725992656</v>
      </c>
      <c r="U16">
        <v>9.3998131714153601</v>
      </c>
      <c r="V16">
        <v>10.636140463229765</v>
      </c>
      <c r="W16">
        <v>9.5364430080554996</v>
      </c>
      <c r="X16">
        <v>7.856262110269526</v>
      </c>
      <c r="Y16">
        <v>7.7576351461702444</v>
      </c>
      <c r="Z16" s="6">
        <v>7.2976659593815469</v>
      </c>
      <c r="AA16" s="6">
        <v>6.9002048167243686</v>
      </c>
      <c r="AB16" s="6">
        <v>6.6999999999999318</v>
      </c>
      <c r="AC16" s="5">
        <v>6.9000000000001336</v>
      </c>
      <c r="AD16" t="s">
        <v>49</v>
      </c>
      <c r="AE16" t="s">
        <v>20</v>
      </c>
    </row>
    <row r="17" spans="1:31" x14ac:dyDescent="0.35">
      <c r="A17" t="s">
        <v>20</v>
      </c>
      <c r="B17" t="s">
        <v>15</v>
      </c>
      <c r="C17" t="s">
        <v>43</v>
      </c>
      <c r="D17" t="s">
        <v>44</v>
      </c>
      <c r="E17">
        <v>2.7458567189227523</v>
      </c>
      <c r="F17">
        <v>4.037643424864811</v>
      </c>
      <c r="G17">
        <v>2.7189757887819326</v>
      </c>
      <c r="H17">
        <v>3.7958812294258735</v>
      </c>
      <c r="I17">
        <v>4.4870264931673063</v>
      </c>
      <c r="J17">
        <v>4.4499109632840401</v>
      </c>
      <c r="K17">
        <v>4.685199608398662</v>
      </c>
      <c r="L17">
        <v>4.0921764488106618</v>
      </c>
      <c r="M17">
        <v>0.97598183393212423</v>
      </c>
      <c r="N17">
        <v>1.7861276874555188</v>
      </c>
      <c r="O17">
        <v>2.8067759564809336</v>
      </c>
      <c r="P17">
        <v>3.7857428496944436</v>
      </c>
      <c r="Q17">
        <v>3.3452160633487722</v>
      </c>
      <c r="R17">
        <v>2.6666258261220008</v>
      </c>
      <c r="S17">
        <v>1.7785702396528933</v>
      </c>
      <c r="T17">
        <v>-0.29162145869395317</v>
      </c>
      <c r="U17">
        <v>-2.7755295741680754</v>
      </c>
      <c r="V17">
        <v>2.5319206161631485</v>
      </c>
      <c r="W17">
        <v>1.6014546724713909</v>
      </c>
      <c r="X17">
        <v>2.2240308538571441</v>
      </c>
      <c r="Y17">
        <v>1.6773315299245297</v>
      </c>
      <c r="Z17" s="4">
        <v>2.5691935941892723</v>
      </c>
      <c r="AA17" s="4">
        <v>2.861587025272371</v>
      </c>
      <c r="AB17" s="4">
        <v>1.4852791931914595</v>
      </c>
      <c r="AC17" s="5">
        <v>2.2733385483016662</v>
      </c>
      <c r="AD17" t="s">
        <v>43</v>
      </c>
      <c r="AE17" t="s">
        <v>20</v>
      </c>
    </row>
    <row r="18" spans="1:31" x14ac:dyDescent="0.35">
      <c r="A18" t="s">
        <v>61</v>
      </c>
      <c r="B18" t="s">
        <v>48</v>
      </c>
      <c r="C18" t="s">
        <v>49</v>
      </c>
      <c r="D18" t="s">
        <v>55</v>
      </c>
      <c r="E18">
        <v>16.702294550319195</v>
      </c>
      <c r="F18">
        <v>18.536748570092314</v>
      </c>
      <c r="G18">
        <v>17.95101807784582</v>
      </c>
      <c r="H18">
        <v>17.923295552127058</v>
      </c>
      <c r="I18">
        <v>19.493164459713046</v>
      </c>
      <c r="J18">
        <v>18.342321582510777</v>
      </c>
      <c r="K18">
        <v>18.162696158341358</v>
      </c>
      <c r="L18" s="4">
        <v>20.893444816469398</v>
      </c>
      <c r="M18" s="4">
        <v>20.312145744826704</v>
      </c>
      <c r="N18" s="4">
        <v>22.644745673949991</v>
      </c>
      <c r="O18" s="4">
        <v>26.98075653417234</v>
      </c>
      <c r="P18" s="4">
        <v>31.061337582693067</v>
      </c>
      <c r="Q18" s="4">
        <v>33.829857566177907</v>
      </c>
      <c r="R18" s="4">
        <v>36.035025552263392</v>
      </c>
      <c r="S18" s="4">
        <v>35.388178734686996</v>
      </c>
      <c r="T18" s="4">
        <v>32.519573318463031</v>
      </c>
      <c r="U18" s="4">
        <v>24.45665121974427</v>
      </c>
      <c r="V18" s="4">
        <v>26.267414073983819</v>
      </c>
      <c r="W18" s="4">
        <v>26.49432271616034</v>
      </c>
      <c r="X18" s="4">
        <v>25.408195828058894</v>
      </c>
      <c r="Y18" s="4">
        <v>24.504981486380274</v>
      </c>
      <c r="Z18" s="4">
        <v>23.495058267970922</v>
      </c>
      <c r="AA18">
        <v>21.348071605852223</v>
      </c>
      <c r="AB18">
        <v>19.658377570703035</v>
      </c>
      <c r="AC18">
        <v>19.757380101743188</v>
      </c>
      <c r="AD18" t="s">
        <v>49</v>
      </c>
      <c r="AE18" t="s">
        <v>61</v>
      </c>
    </row>
    <row r="19" spans="1:31" x14ac:dyDescent="0.35">
      <c r="A19" t="s">
        <v>61</v>
      </c>
      <c r="B19" t="s">
        <v>48</v>
      </c>
      <c r="C19" t="s">
        <v>43</v>
      </c>
      <c r="D19" t="s">
        <v>44</v>
      </c>
      <c r="E19">
        <v>9.5192156445430687</v>
      </c>
      <c r="F19">
        <v>9.8640466125899682</v>
      </c>
      <c r="G19">
        <v>10.60551457060618</v>
      </c>
      <c r="H19">
        <v>10.710721869741258</v>
      </c>
      <c r="I19">
        <v>11.079797154329173</v>
      </c>
      <c r="J19">
        <v>10.484799048713809</v>
      </c>
      <c r="K19">
        <v>10.268280806705654</v>
      </c>
      <c r="L19" s="4">
        <v>10.664643353056007</v>
      </c>
      <c r="M19" s="4">
        <v>9.6660705355313734</v>
      </c>
      <c r="N19" s="4">
        <v>9.1323864401357167</v>
      </c>
      <c r="O19" s="4">
        <v>9.0375191018420296</v>
      </c>
      <c r="P19" s="4">
        <v>9.6253680673320456</v>
      </c>
      <c r="Q19" s="4">
        <v>9.9963982750211819</v>
      </c>
      <c r="R19" s="4">
        <v>10.654791666907238</v>
      </c>
      <c r="S19" s="4">
        <v>11.497906944055435</v>
      </c>
      <c r="T19" s="4">
        <v>12.514398465830473</v>
      </c>
      <c r="U19" s="4">
        <v>11.011656428485182</v>
      </c>
      <c r="V19" s="4">
        <v>12.378300940393624</v>
      </c>
      <c r="W19" s="4">
        <v>13.573792013185267</v>
      </c>
      <c r="X19" s="4">
        <v>13.606608499834882</v>
      </c>
      <c r="Y19" s="4">
        <v>13.639311513746774</v>
      </c>
      <c r="Z19" s="4">
        <v>13.620043919966301</v>
      </c>
      <c r="AA19">
        <v>12.499043911845858</v>
      </c>
      <c r="AB19">
        <v>11.890622420229295</v>
      </c>
      <c r="AC19" t="s">
        <v>18</v>
      </c>
      <c r="AD19" t="s">
        <v>43</v>
      </c>
      <c r="AE19" t="s">
        <v>61</v>
      </c>
    </row>
    <row r="20" spans="1:31" x14ac:dyDescent="0.35">
      <c r="A20" t="s">
        <v>25</v>
      </c>
      <c r="B20" t="s">
        <v>24</v>
      </c>
      <c r="C20" t="s">
        <v>49</v>
      </c>
      <c r="D20" t="s">
        <v>55</v>
      </c>
      <c r="E20">
        <v>2.4428006593462546</v>
      </c>
      <c r="F20">
        <v>2.5659938917719316</v>
      </c>
      <c r="G20">
        <v>2.7557549663652474</v>
      </c>
      <c r="H20">
        <v>2.8443095815366926</v>
      </c>
      <c r="I20">
        <v>2.8205678905757781</v>
      </c>
      <c r="J20">
        <v>2.6767459802646676</v>
      </c>
      <c r="K20">
        <v>2.6486492466483336</v>
      </c>
      <c r="L20" s="6">
        <v>2.6968624332254909</v>
      </c>
      <c r="M20" s="6">
        <v>2.7421208129889534</v>
      </c>
      <c r="N20" s="6">
        <v>3.0070831974383001</v>
      </c>
      <c r="O20" s="6">
        <v>3.5240740926730827</v>
      </c>
      <c r="P20" s="6">
        <v>4.0379906510039927</v>
      </c>
      <c r="Q20" s="6">
        <v>4.5231780635412511</v>
      </c>
      <c r="R20" s="6">
        <v>4.9803141965797622</v>
      </c>
      <c r="S20" s="6">
        <v>5.334909929166809</v>
      </c>
      <c r="T20" s="6">
        <v>5.7019150246667998</v>
      </c>
      <c r="U20" s="6">
        <v>6.0101024330333672</v>
      </c>
      <c r="V20" s="6">
        <v>6.5605200070269598</v>
      </c>
      <c r="W20" s="6">
        <v>7.2415154188954931</v>
      </c>
      <c r="X20" s="6">
        <v>7.4247509163800851</v>
      </c>
      <c r="Y20" s="6">
        <v>7.5572110448069072</v>
      </c>
      <c r="Z20" s="6">
        <v>7.5439076414492741</v>
      </c>
      <c r="AA20" s="20"/>
      <c r="AB20" s="22"/>
      <c r="AC20" s="23"/>
      <c r="AD20" t="s">
        <v>49</v>
      </c>
      <c r="AE20" t="s">
        <v>25</v>
      </c>
    </row>
    <row r="21" spans="1:31" x14ac:dyDescent="0.35">
      <c r="A21" t="s">
        <v>25</v>
      </c>
      <c r="B21" t="s">
        <v>24</v>
      </c>
      <c r="C21" t="s">
        <v>43</v>
      </c>
      <c r="D21" t="s">
        <v>44</v>
      </c>
      <c r="E21">
        <v>19.347082914292528</v>
      </c>
      <c r="F21">
        <v>19.360892047916206</v>
      </c>
      <c r="G21">
        <v>19.276545264723332</v>
      </c>
      <c r="H21">
        <v>19.496024737002312</v>
      </c>
      <c r="I21">
        <v>19.690363181579787</v>
      </c>
      <c r="J21">
        <v>19.579236201033879</v>
      </c>
      <c r="K21">
        <v>19.727169506163989</v>
      </c>
      <c r="L21" s="6">
        <v>20.178750506919933</v>
      </c>
      <c r="M21" s="6">
        <v>19.636505067718694</v>
      </c>
      <c r="N21" s="6">
        <v>19.613404076881402</v>
      </c>
      <c r="O21" s="6">
        <v>19.564104529330468</v>
      </c>
      <c r="P21" s="6">
        <v>19.658371181521449</v>
      </c>
      <c r="Q21" s="6">
        <v>19.591885229431735</v>
      </c>
      <c r="R21" s="6">
        <v>19.094066520134906</v>
      </c>
      <c r="S21" s="6">
        <v>19.217897835532028</v>
      </c>
      <c r="T21" s="6">
        <v>18.461763868080169</v>
      </c>
      <c r="U21" s="6">
        <v>17.157737793196581</v>
      </c>
      <c r="V21" s="6">
        <v>17.442166115537262</v>
      </c>
      <c r="W21" s="6">
        <v>16.973456092311398</v>
      </c>
      <c r="X21" s="6">
        <v>16.304286803317236</v>
      </c>
      <c r="Y21" s="6">
        <v>16.314351819387959</v>
      </c>
      <c r="Z21" s="6">
        <v>16.490608393113451</v>
      </c>
      <c r="AA21" s="20"/>
      <c r="AB21" s="21"/>
      <c r="AC21" s="24"/>
      <c r="AD21" t="s">
        <v>43</v>
      </c>
      <c r="AE21" t="s">
        <v>25</v>
      </c>
    </row>
    <row r="22" spans="1:31" x14ac:dyDescent="0.35">
      <c r="A22" t="s">
        <v>47</v>
      </c>
      <c r="B22" t="s">
        <v>57</v>
      </c>
      <c r="C22" t="s">
        <v>49</v>
      </c>
      <c r="D22" t="s">
        <v>55</v>
      </c>
      <c r="E22">
        <v>2878694.0090000001</v>
      </c>
      <c r="F22">
        <v>3058241.33</v>
      </c>
      <c r="G22">
        <v>3320285.15</v>
      </c>
      <c r="H22">
        <v>3463089.1310000001</v>
      </c>
      <c r="I22">
        <v>3469510.048</v>
      </c>
      <c r="J22">
        <v>3324344.5189999999</v>
      </c>
      <c r="K22">
        <v>3318055.6140000001</v>
      </c>
      <c r="L22" s="4">
        <v>3405179.8670000001</v>
      </c>
      <c r="M22" s="4">
        <v>3487566.3560000001</v>
      </c>
      <c r="N22" s="4">
        <v>3850269.3259999999</v>
      </c>
      <c r="O22" s="4">
        <v>4540417.0609999998</v>
      </c>
      <c r="P22" s="4">
        <v>5233538.733</v>
      </c>
      <c r="Q22" s="4">
        <v>5896957.7050000001</v>
      </c>
      <c r="R22" s="4">
        <v>6529291.5180000002</v>
      </c>
      <c r="S22" s="4">
        <v>7030797.7719999999</v>
      </c>
      <c r="T22" s="4">
        <v>7553070.2470000004</v>
      </c>
      <c r="U22" s="4">
        <v>8001008.9649999999</v>
      </c>
      <c r="V22" s="4">
        <v>8776040.4159999993</v>
      </c>
      <c r="W22" s="4">
        <v>9733538.1199999992</v>
      </c>
      <c r="X22" s="4">
        <v>10028573.938999999</v>
      </c>
      <c r="Y22" s="4">
        <v>10258007.128</v>
      </c>
      <c r="Z22" s="4">
        <v>10291926.878</v>
      </c>
      <c r="AA22" s="20"/>
      <c r="AB22" s="25"/>
      <c r="AC22" s="22"/>
      <c r="AD22" t="s">
        <v>49</v>
      </c>
      <c r="AE22" t="s">
        <v>47</v>
      </c>
    </row>
    <row r="23" spans="1:31" x14ac:dyDescent="0.35">
      <c r="A23" t="s">
        <v>47</v>
      </c>
      <c r="B23" t="s">
        <v>57</v>
      </c>
      <c r="C23" t="s">
        <v>43</v>
      </c>
      <c r="D23" t="s">
        <v>44</v>
      </c>
      <c r="E23">
        <v>5028674.4440000001</v>
      </c>
      <c r="F23">
        <v>5094354.0810000002</v>
      </c>
      <c r="G23">
        <v>5132919.92</v>
      </c>
      <c r="H23">
        <v>5252112.0880000005</v>
      </c>
      <c r="I23">
        <v>5368715.3540000003</v>
      </c>
      <c r="J23">
        <v>5401010.6229999997</v>
      </c>
      <c r="K23">
        <v>5504669.3789999997</v>
      </c>
      <c r="L23" s="4">
        <v>5693684.8940000003</v>
      </c>
      <c r="M23" s="4">
        <v>5595794.3289999999</v>
      </c>
      <c r="N23" s="4">
        <v>5641309.1330000004</v>
      </c>
      <c r="O23" s="4">
        <v>5675701.926</v>
      </c>
      <c r="P23" s="4">
        <v>5756075.2319999998</v>
      </c>
      <c r="Q23" s="4">
        <v>5789727.2910000002</v>
      </c>
      <c r="R23" s="4">
        <v>5697285.8880000003</v>
      </c>
      <c r="S23" s="4">
        <v>5789030.5609999998</v>
      </c>
      <c r="T23" s="4">
        <v>5614110.9939999999</v>
      </c>
      <c r="U23" s="4">
        <v>5263505.4570000004</v>
      </c>
      <c r="V23" s="4">
        <v>5395532.125</v>
      </c>
      <c r="W23" s="4">
        <v>5289680.5029999996</v>
      </c>
      <c r="X23" s="4">
        <v>5119436.3609999996</v>
      </c>
      <c r="Y23" s="4">
        <v>5159160.9720000001</v>
      </c>
      <c r="Z23" s="4">
        <v>5254279.2850000001</v>
      </c>
      <c r="AA23" s="26"/>
      <c r="AB23" s="25"/>
      <c r="AC23" s="24"/>
      <c r="AD23" t="s">
        <v>43</v>
      </c>
      <c r="AE23" t="s">
        <v>47</v>
      </c>
    </row>
    <row r="24" spans="1:31" x14ac:dyDescent="0.35">
      <c r="A24" t="s">
        <v>67</v>
      </c>
      <c r="B24" t="s">
        <v>27</v>
      </c>
      <c r="C24" t="s">
        <v>49</v>
      </c>
      <c r="D24" t="s">
        <v>55</v>
      </c>
      <c r="E24" s="10">
        <v>788.12872356674916</v>
      </c>
      <c r="F24" s="10">
        <v>816.16288999735696</v>
      </c>
      <c r="G24" s="10">
        <v>866.8343742608032</v>
      </c>
      <c r="H24" s="10">
        <v>881.65373742351437</v>
      </c>
      <c r="I24" s="10">
        <v>871.75632380139416</v>
      </c>
      <c r="J24" s="10">
        <v>869.35860733452228</v>
      </c>
      <c r="K24" s="10">
        <v>878.52453551629026</v>
      </c>
      <c r="L24" s="11">
        <v>898.98731314027293</v>
      </c>
      <c r="M24" s="11">
        <v>928.81143373825523</v>
      </c>
      <c r="N24" s="11">
        <v>984.81071462043099</v>
      </c>
      <c r="O24" s="11">
        <v>1118.4317727413847</v>
      </c>
      <c r="P24" s="11">
        <v>1268.1329043458134</v>
      </c>
      <c r="Q24" s="11">
        <v>1393.6913240573131</v>
      </c>
      <c r="R24" s="11">
        <v>1515.1736777470976</v>
      </c>
      <c r="S24" s="11">
        <v>1630.1710285798836</v>
      </c>
      <c r="T24" s="11">
        <v>1672.9041199406638</v>
      </c>
      <c r="U24" s="11">
        <v>1778.4335186214564</v>
      </c>
      <c r="V24" s="11">
        <v>1954.7225561689611</v>
      </c>
      <c r="W24" s="11">
        <v>2086.4869037965077</v>
      </c>
      <c r="X24" s="11">
        <v>2155.1647877574137</v>
      </c>
      <c r="Y24" s="11">
        <v>2213.7593267913185</v>
      </c>
      <c r="Z24" s="11">
        <v>2236.729907569616</v>
      </c>
      <c r="AA24" s="11" t="s">
        <v>18</v>
      </c>
      <c r="AB24" s="21"/>
      <c r="AC24" s="22"/>
      <c r="AD24" t="s">
        <v>49</v>
      </c>
      <c r="AE24" t="s">
        <v>67</v>
      </c>
    </row>
    <row r="25" spans="1:31" x14ac:dyDescent="0.35">
      <c r="A25" t="s">
        <v>67</v>
      </c>
      <c r="B25" t="s">
        <v>27</v>
      </c>
      <c r="C25" t="s">
        <v>43</v>
      </c>
      <c r="D25" t="s">
        <v>44</v>
      </c>
      <c r="E25" s="10">
        <v>7709.4965893220588</v>
      </c>
      <c r="F25" s="10">
        <v>7757.8308224956863</v>
      </c>
      <c r="G25" s="10">
        <v>7763.7551055663625</v>
      </c>
      <c r="H25" s="10">
        <v>7844.4682658114134</v>
      </c>
      <c r="I25" s="10">
        <v>7828.5810963958384</v>
      </c>
      <c r="J25" s="10">
        <v>7803.6976045299325</v>
      </c>
      <c r="K25" s="10">
        <v>7923.2238926318796</v>
      </c>
      <c r="L25" s="11">
        <v>8056.8638499477538</v>
      </c>
      <c r="M25" s="11">
        <v>7827.8863253718291</v>
      </c>
      <c r="N25" s="11">
        <v>7843.3448491419167</v>
      </c>
      <c r="O25" s="11">
        <v>7794.2355302638343</v>
      </c>
      <c r="P25" s="11">
        <v>7881.5786420640516</v>
      </c>
      <c r="Q25" s="11">
        <v>7846.4996884997308</v>
      </c>
      <c r="R25" s="11">
        <v>7697.6525350004122</v>
      </c>
      <c r="S25" s="11">
        <v>7758.1659857705245</v>
      </c>
      <c r="T25" s="11">
        <v>7488.0819207047343</v>
      </c>
      <c r="U25" s="11">
        <v>7056.7836528271837</v>
      </c>
      <c r="V25" s="11">
        <v>7161.1654570383944</v>
      </c>
      <c r="W25" s="11">
        <v>7028.583120473123</v>
      </c>
      <c r="X25" s="11">
        <v>6869.4970540642662</v>
      </c>
      <c r="Y25" s="11">
        <v>6901.7868179818006</v>
      </c>
      <c r="Z25" s="11">
        <v>6955.524017016688</v>
      </c>
      <c r="AA25" s="11">
        <v>6797.6206124374476</v>
      </c>
      <c r="AB25" s="21"/>
      <c r="AC25" s="21"/>
      <c r="AD25" t="s">
        <v>43</v>
      </c>
      <c r="AE25" t="s">
        <v>67</v>
      </c>
    </row>
    <row r="26" spans="1:31" x14ac:dyDescent="0.35">
      <c r="A26" t="s">
        <v>1</v>
      </c>
      <c r="B26" t="s">
        <v>21</v>
      </c>
      <c r="C26" t="s">
        <v>49</v>
      </c>
      <c r="D26" t="s">
        <v>55</v>
      </c>
      <c r="E26">
        <v>15.879745620574299</v>
      </c>
      <c r="F26">
        <v>14.7079958674348</v>
      </c>
      <c r="G26">
        <v>14.2276292342512</v>
      </c>
      <c r="H26">
        <v>13.3030465045035</v>
      </c>
      <c r="I26">
        <v>12.1664364132538</v>
      </c>
      <c r="J26">
        <v>11.357959507554501</v>
      </c>
      <c r="K26">
        <v>10.7579613765602</v>
      </c>
      <c r="L26">
        <v>10.2330505139265</v>
      </c>
      <c r="M26">
        <v>9.8335833064796905</v>
      </c>
      <c r="N26">
        <v>9.62184205654561</v>
      </c>
      <c r="O26">
        <v>9.9942099834131</v>
      </c>
      <c r="P26">
        <v>10.355997375727799</v>
      </c>
      <c r="Q26">
        <v>10.2813087845064</v>
      </c>
      <c r="R26">
        <v>9.9744894132112396</v>
      </c>
      <c r="S26">
        <v>9.4467556522331595</v>
      </c>
      <c r="T26">
        <v>8.8887901212866804</v>
      </c>
      <c r="U26">
        <v>8.6938728406191501</v>
      </c>
      <c r="V26">
        <v>8.6791785368509906</v>
      </c>
      <c r="W26">
        <v>8.5023195012734405</v>
      </c>
      <c r="X26">
        <v>8.1902994407766307</v>
      </c>
      <c r="Y26">
        <v>7.8513338034451703</v>
      </c>
      <c r="Z26">
        <v>7.10422000054532</v>
      </c>
      <c r="AA26">
        <v>6.6900697016727699</v>
      </c>
      <c r="AB26" t="s">
        <v>18</v>
      </c>
      <c r="AC26" t="s">
        <v>18</v>
      </c>
      <c r="AD26" t="s">
        <v>49</v>
      </c>
      <c r="AE26" t="s">
        <v>1</v>
      </c>
    </row>
    <row r="27" spans="1:31" x14ac:dyDescent="0.35">
      <c r="A27" t="s">
        <v>1</v>
      </c>
      <c r="B27" t="s">
        <v>21</v>
      </c>
      <c r="C27" t="s">
        <v>43</v>
      </c>
      <c r="D27" t="s">
        <v>44</v>
      </c>
      <c r="E27">
        <v>8.5293532087543706</v>
      </c>
      <c r="F27">
        <v>8.3515216858241903</v>
      </c>
      <c r="G27">
        <v>8.2341349169743996</v>
      </c>
      <c r="H27">
        <v>8.1092777062564707</v>
      </c>
      <c r="I27">
        <v>7.8391338634672296</v>
      </c>
      <c r="J27">
        <v>7.5690263584073696</v>
      </c>
      <c r="K27">
        <v>7.4258026973314299</v>
      </c>
      <c r="L27">
        <v>7.3353713960741</v>
      </c>
      <c r="M27">
        <v>7.1282168086854201</v>
      </c>
      <c r="N27">
        <v>7.0823678711964702</v>
      </c>
      <c r="O27">
        <v>6.9049674906652498</v>
      </c>
      <c r="P27">
        <v>6.79020605854096</v>
      </c>
      <c r="Q27">
        <v>6.6017378400322304</v>
      </c>
      <c r="R27">
        <v>6.3694074043804001</v>
      </c>
      <c r="S27">
        <v>6.3675714474692402</v>
      </c>
      <c r="T27">
        <v>6.2224516902700202</v>
      </c>
      <c r="U27">
        <v>6.0845632707651598</v>
      </c>
      <c r="V27">
        <v>6.0724792214271996</v>
      </c>
      <c r="W27">
        <v>5.9098367495867699</v>
      </c>
      <c r="X27">
        <v>5.6929952463764302</v>
      </c>
      <c r="Y27">
        <v>5.6760356312809499</v>
      </c>
      <c r="Z27">
        <v>5.6211457131730302</v>
      </c>
      <c r="AA27">
        <v>5.4083925395535202</v>
      </c>
      <c r="AB27" t="s">
        <v>18</v>
      </c>
      <c r="AC27" t="s">
        <v>18</v>
      </c>
      <c r="AD27" t="s">
        <v>43</v>
      </c>
      <c r="AE27" t="s">
        <v>1</v>
      </c>
    </row>
    <row r="28" spans="1:31" x14ac:dyDescent="0.35">
      <c r="A28" t="s">
        <v>33</v>
      </c>
      <c r="B28" t="s">
        <v>26</v>
      </c>
      <c r="C28" t="s">
        <v>49</v>
      </c>
      <c r="D28" t="s">
        <v>55</v>
      </c>
      <c r="E28">
        <v>1178440000</v>
      </c>
      <c r="F28">
        <v>1191835000</v>
      </c>
      <c r="G28">
        <v>1204855000</v>
      </c>
      <c r="H28">
        <v>1217550000</v>
      </c>
      <c r="I28">
        <v>1230075000</v>
      </c>
      <c r="J28">
        <v>1241935000</v>
      </c>
      <c r="K28">
        <v>1252735000</v>
      </c>
      <c r="L28">
        <v>1262645000</v>
      </c>
      <c r="M28">
        <v>1271850000</v>
      </c>
      <c r="N28">
        <v>1280400000</v>
      </c>
      <c r="O28">
        <v>1288400000</v>
      </c>
      <c r="P28">
        <v>1296075000</v>
      </c>
      <c r="Q28">
        <v>1303720000</v>
      </c>
      <c r="R28">
        <v>1311020000</v>
      </c>
      <c r="S28">
        <v>1317885000</v>
      </c>
      <c r="T28">
        <v>1324655000</v>
      </c>
      <c r="U28">
        <v>1331260000</v>
      </c>
      <c r="V28">
        <v>1337705000</v>
      </c>
      <c r="W28">
        <v>1344130000</v>
      </c>
      <c r="X28">
        <v>1350695000</v>
      </c>
      <c r="Y28">
        <v>1357380000</v>
      </c>
      <c r="Z28">
        <v>1364270000</v>
      </c>
      <c r="AA28">
        <v>1371220000</v>
      </c>
      <c r="AB28">
        <v>1378665000</v>
      </c>
      <c r="AC28">
        <v>1386395000</v>
      </c>
      <c r="AD28" t="s">
        <v>49</v>
      </c>
      <c r="AE28" t="s">
        <v>33</v>
      </c>
    </row>
    <row r="29" spans="1:31" x14ac:dyDescent="0.35">
      <c r="A29" t="s">
        <v>33</v>
      </c>
      <c r="B29" t="s">
        <v>26</v>
      </c>
      <c r="C29" t="s">
        <v>43</v>
      </c>
      <c r="D29" t="s">
        <v>44</v>
      </c>
      <c r="E29">
        <v>259919000</v>
      </c>
      <c r="F29">
        <v>263126000</v>
      </c>
      <c r="G29">
        <v>266278000</v>
      </c>
      <c r="H29">
        <v>269394000</v>
      </c>
      <c r="I29">
        <v>272657000</v>
      </c>
      <c r="J29">
        <v>275854000</v>
      </c>
      <c r="K29">
        <v>279040000</v>
      </c>
      <c r="L29">
        <v>282162411</v>
      </c>
      <c r="M29">
        <v>284968955</v>
      </c>
      <c r="N29">
        <v>287625193</v>
      </c>
      <c r="O29">
        <v>290107933</v>
      </c>
      <c r="P29">
        <v>292805298</v>
      </c>
      <c r="Q29">
        <v>295516599</v>
      </c>
      <c r="R29">
        <v>298379912</v>
      </c>
      <c r="S29">
        <v>301231207</v>
      </c>
      <c r="T29">
        <v>304093966</v>
      </c>
      <c r="U29">
        <v>306771529</v>
      </c>
      <c r="V29">
        <v>309338421</v>
      </c>
      <c r="W29">
        <v>311644280</v>
      </c>
      <c r="X29">
        <v>313993272</v>
      </c>
      <c r="Y29">
        <v>316234505</v>
      </c>
      <c r="Z29">
        <v>318622525</v>
      </c>
      <c r="AA29">
        <v>321039839</v>
      </c>
      <c r="AB29">
        <v>323405935</v>
      </c>
      <c r="AC29">
        <v>325719178</v>
      </c>
      <c r="AD29" t="s">
        <v>43</v>
      </c>
      <c r="AE29" t="s">
        <v>33</v>
      </c>
    </row>
    <row r="30" spans="1:31" x14ac:dyDescent="0.35">
      <c r="A30" t="s">
        <v>17</v>
      </c>
      <c r="B30" t="s">
        <v>45</v>
      </c>
      <c r="C30" t="s">
        <v>49</v>
      </c>
      <c r="D30" t="s">
        <v>55</v>
      </c>
      <c r="E30">
        <v>2.5999999046325701</v>
      </c>
      <c r="F30">
        <v>2.7999999523162802</v>
      </c>
      <c r="G30">
        <v>2.9000000953674299</v>
      </c>
      <c r="H30">
        <v>3</v>
      </c>
      <c r="I30">
        <v>3.0999999046325701</v>
      </c>
      <c r="J30">
        <v>3.0999999046325701</v>
      </c>
      <c r="K30">
        <v>3.0999999046325701</v>
      </c>
      <c r="L30">
        <v>3.0999999046325701</v>
      </c>
      <c r="M30">
        <v>3.5999999046325701</v>
      </c>
      <c r="N30">
        <v>4</v>
      </c>
      <c r="O30">
        <v>4.3000001907348597</v>
      </c>
      <c r="P30">
        <v>4.1999998092651403</v>
      </c>
      <c r="Q30">
        <v>4.1999998092651403</v>
      </c>
      <c r="R30">
        <v>4.0999999046325701</v>
      </c>
      <c r="S30">
        <v>4</v>
      </c>
      <c r="T30">
        <v>4.1999998092651403</v>
      </c>
      <c r="U30">
        <v>4.3000001907348597</v>
      </c>
      <c r="V30">
        <v>4.0999999046325701</v>
      </c>
      <c r="W30">
        <v>4.0999999046325701</v>
      </c>
      <c r="X30">
        <v>4.0999999046325701</v>
      </c>
      <c r="Y30">
        <v>4.0500001907348597</v>
      </c>
      <c r="Z30">
        <v>4.0999999046325701</v>
      </c>
      <c r="AA30" t="s">
        <v>18</v>
      </c>
      <c r="AB30" t="s">
        <v>18</v>
      </c>
      <c r="AC30" t="s">
        <v>18</v>
      </c>
      <c r="AD30" t="s">
        <v>49</v>
      </c>
      <c r="AE30" t="s">
        <v>17</v>
      </c>
    </row>
    <row r="31" spans="1:31" x14ac:dyDescent="0.35">
      <c r="A31" t="s">
        <v>17</v>
      </c>
      <c r="B31" t="s">
        <v>45</v>
      </c>
      <c r="C31" t="s">
        <v>43</v>
      </c>
      <c r="D31" t="s">
        <v>44</v>
      </c>
      <c r="E31">
        <v>6.9000000953674299</v>
      </c>
      <c r="F31">
        <v>6.1187000274658203</v>
      </c>
      <c r="G31">
        <v>5.6504001617431596</v>
      </c>
      <c r="H31">
        <v>5.4510998725891104</v>
      </c>
      <c r="I31">
        <v>5.0002999305725098</v>
      </c>
      <c r="J31">
        <v>4.5104999542236301</v>
      </c>
      <c r="K31">
        <v>4.2188000679016104</v>
      </c>
      <c r="L31">
        <v>3.9920001029968302</v>
      </c>
      <c r="M31">
        <v>4.7312998771667498</v>
      </c>
      <c r="N31">
        <v>5.7831997871398899</v>
      </c>
      <c r="O31">
        <v>5.9886999130248997</v>
      </c>
      <c r="P31">
        <v>5.5286002159118697</v>
      </c>
      <c r="Q31">
        <v>5.0834999084472701</v>
      </c>
      <c r="R31">
        <v>4.6230001449584996</v>
      </c>
      <c r="S31">
        <v>4.6220998764038104</v>
      </c>
      <c r="T31">
        <v>5.7842001914978001</v>
      </c>
      <c r="U31">
        <v>9.2541999816894496</v>
      </c>
      <c r="V31">
        <v>9.6333999633789098</v>
      </c>
      <c r="W31">
        <v>8.9491996765136701</v>
      </c>
      <c r="X31">
        <v>8.0693998336791992</v>
      </c>
      <c r="Y31">
        <v>7.37489986419678</v>
      </c>
      <c r="Z31">
        <v>6.1675000190734899</v>
      </c>
      <c r="AA31">
        <v>5.2800002098083496</v>
      </c>
      <c r="AB31">
        <v>4.8692002296447798</v>
      </c>
      <c r="AC31">
        <v>4.3551998138427699</v>
      </c>
      <c r="AD31" t="s">
        <v>43</v>
      </c>
      <c r="AE31" t="s">
        <v>17</v>
      </c>
    </row>
    <row r="32" spans="1:31" x14ac:dyDescent="0.35">
      <c r="A32" t="s">
        <v>32</v>
      </c>
      <c r="B32" t="s">
        <v>16</v>
      </c>
      <c r="C32" t="s">
        <v>49</v>
      </c>
      <c r="D32" t="s">
        <v>55</v>
      </c>
      <c r="E32">
        <v>1461.6103463875882</v>
      </c>
      <c r="F32">
        <v>1668.5806418061277</v>
      </c>
      <c r="G32">
        <v>1869.4663202721138</v>
      </c>
      <c r="H32">
        <v>2070.7716088087673</v>
      </c>
      <c r="I32">
        <v>2277.2068514225384</v>
      </c>
      <c r="J32">
        <v>2458.6306610443926</v>
      </c>
      <c r="K32">
        <v>2664.4850312031363</v>
      </c>
      <c r="L32">
        <v>2933.3148168700723</v>
      </c>
      <c r="M32">
        <v>3226.8484564572846</v>
      </c>
      <c r="N32">
        <v>3551.6636519075414</v>
      </c>
      <c r="O32">
        <v>3961.2738929391599</v>
      </c>
      <c r="P32">
        <v>4455.2050216408907</v>
      </c>
      <c r="Q32">
        <v>5092.559837190136</v>
      </c>
      <c r="R32">
        <v>5883.7193772151513</v>
      </c>
      <c r="S32">
        <v>6863.9817546741215</v>
      </c>
      <c r="T32">
        <v>7635.0726109372508</v>
      </c>
      <c r="U32">
        <v>8374.4322711240584</v>
      </c>
      <c r="V32">
        <v>9333.1242369065312</v>
      </c>
      <c r="W32">
        <v>10384.366598940645</v>
      </c>
      <c r="X32">
        <v>11351.062057692088</v>
      </c>
      <c r="Y32">
        <v>12367.9650091944</v>
      </c>
      <c r="Z32">
        <v>13440.477462830133</v>
      </c>
      <c r="AA32">
        <v>14450.094990196005</v>
      </c>
      <c r="AB32">
        <v>15530.634274180213</v>
      </c>
      <c r="AC32" s="2">
        <v>16806.741859537196</v>
      </c>
      <c r="AD32" t="s">
        <v>49</v>
      </c>
      <c r="AE32" t="s">
        <v>32</v>
      </c>
    </row>
    <row r="33" spans="1:31" x14ac:dyDescent="0.35">
      <c r="A33" t="s">
        <v>32</v>
      </c>
      <c r="B33" t="s">
        <v>16</v>
      </c>
      <c r="C33" t="s">
        <v>43</v>
      </c>
      <c r="D33" t="s">
        <v>44</v>
      </c>
      <c r="E33">
        <v>26464.852511744044</v>
      </c>
      <c r="F33">
        <v>27776.635528226019</v>
      </c>
      <c r="G33">
        <v>28782.175020091785</v>
      </c>
      <c r="H33">
        <v>30068.230918283258</v>
      </c>
      <c r="I33">
        <v>31572.690229849224</v>
      </c>
      <c r="J33">
        <v>32949.197764034601</v>
      </c>
      <c r="K33">
        <v>34620.928899082566</v>
      </c>
      <c r="L33">
        <v>36449.855115534861</v>
      </c>
      <c r="M33">
        <v>37273.618103417619</v>
      </c>
      <c r="N33">
        <v>38166.037840781217</v>
      </c>
      <c r="O33">
        <v>39677.198348105841</v>
      </c>
      <c r="P33">
        <v>41921.809761789213</v>
      </c>
      <c r="Q33">
        <v>44307.92058486028</v>
      </c>
      <c r="R33">
        <v>46437.067117306477</v>
      </c>
      <c r="S33">
        <v>48061.537661335336</v>
      </c>
      <c r="T33">
        <v>48401.427340389913</v>
      </c>
      <c r="U33">
        <v>47001.555349681752</v>
      </c>
      <c r="V33">
        <v>48375.406946297175</v>
      </c>
      <c r="W33">
        <v>49793.713524920146</v>
      </c>
      <c r="X33">
        <v>51450.95911481823</v>
      </c>
      <c r="Y33">
        <v>52782.086508871005</v>
      </c>
      <c r="Z33">
        <v>54696.726165232671</v>
      </c>
      <c r="AA33">
        <v>56443.817242258214</v>
      </c>
      <c r="AB33">
        <v>57588.538070583025</v>
      </c>
      <c r="AC33" s="2">
        <v>59531.661964344021</v>
      </c>
      <c r="AD33" t="s">
        <v>43</v>
      </c>
      <c r="AE33" t="s">
        <v>32</v>
      </c>
    </row>
    <row r="34" spans="1:31" x14ac:dyDescent="0.35">
      <c r="A34" t="s">
        <v>7</v>
      </c>
      <c r="B34" t="s">
        <v>70</v>
      </c>
      <c r="C34" t="s">
        <v>49</v>
      </c>
      <c r="D34" t="s">
        <v>55</v>
      </c>
      <c r="E34">
        <v>1722420096596.9895</v>
      </c>
      <c r="F34">
        <v>1988672809227.0061</v>
      </c>
      <c r="G34">
        <v>2252435843311.4575</v>
      </c>
      <c r="H34">
        <v>2521267972305.1147</v>
      </c>
      <c r="I34">
        <v>2801135217763.5791</v>
      </c>
      <c r="J34">
        <v>3053459470024.168</v>
      </c>
      <c r="K34">
        <v>3337893655564.2607</v>
      </c>
      <c r="L34">
        <v>3703735286946.9121</v>
      </c>
      <c r="M34">
        <v>4104067209345.1973</v>
      </c>
      <c r="N34">
        <v>4547550139902.416</v>
      </c>
      <c r="O34">
        <v>5103705283662.8135</v>
      </c>
      <c r="P34">
        <v>5774279848423.2168</v>
      </c>
      <c r="Q34">
        <v>6639272110941.5244</v>
      </c>
      <c r="R34">
        <v>7713673777916.6074</v>
      </c>
      <c r="S34">
        <v>9045938594758.7051</v>
      </c>
      <c r="T34">
        <v>10113837109441.084</v>
      </c>
      <c r="U34">
        <v>11148546705256.613</v>
      </c>
      <c r="V34">
        <v>12484966957331.051</v>
      </c>
      <c r="W34">
        <v>13957938676634.09</v>
      </c>
      <c r="X34">
        <v>15331822766014.414</v>
      </c>
      <c r="Y34">
        <v>16788028344180.295</v>
      </c>
      <c r="Z34">
        <v>18336440188215.266</v>
      </c>
      <c r="AA34">
        <v>19814259252456.566</v>
      </c>
      <c r="AB34">
        <v>21411541901612.664</v>
      </c>
      <c r="AC34" s="2">
        <v>23300782880353.07</v>
      </c>
      <c r="AD34" t="s">
        <v>49</v>
      </c>
      <c r="AE34" t="s">
        <v>7</v>
      </c>
    </row>
    <row r="35" spans="1:31" x14ac:dyDescent="0.35">
      <c r="A35" t="s">
        <v>7</v>
      </c>
      <c r="B35" t="s">
        <v>70</v>
      </c>
      <c r="C35" t="s">
        <v>43</v>
      </c>
      <c r="D35" t="s">
        <v>44</v>
      </c>
      <c r="E35">
        <v>6878718000000</v>
      </c>
      <c r="F35">
        <v>7308755000000</v>
      </c>
      <c r="G35">
        <v>7664060000000</v>
      </c>
      <c r="H35">
        <v>8100201000000</v>
      </c>
      <c r="I35">
        <v>8608515000000</v>
      </c>
      <c r="J35">
        <v>9089168000000</v>
      </c>
      <c r="K35">
        <v>9660624000000</v>
      </c>
      <c r="L35">
        <v>10284779000000</v>
      </c>
      <c r="M35">
        <v>10621824000000</v>
      </c>
      <c r="N35">
        <v>10977514000000</v>
      </c>
      <c r="O35">
        <v>11510670000000</v>
      </c>
      <c r="P35">
        <v>12274928000000</v>
      </c>
      <c r="Q35">
        <v>13093726000000</v>
      </c>
      <c r="R35">
        <v>13855888000000</v>
      </c>
      <c r="S35">
        <v>14477635000000</v>
      </c>
      <c r="T35">
        <v>14718582000000</v>
      </c>
      <c r="U35">
        <v>14418739000000</v>
      </c>
      <c r="V35">
        <v>14964372000000</v>
      </c>
      <c r="W35">
        <v>15517926000000</v>
      </c>
      <c r="X35">
        <v>16155255000000</v>
      </c>
      <c r="Y35">
        <v>16691517000000</v>
      </c>
      <c r="Z35">
        <v>17427609000000</v>
      </c>
      <c r="AA35">
        <v>18120714000000</v>
      </c>
      <c r="AB35">
        <v>18624475000000</v>
      </c>
      <c r="AC35" s="2">
        <v>19390604000000</v>
      </c>
      <c r="AD35" t="s">
        <v>43</v>
      </c>
      <c r="AE35" t="s">
        <v>7</v>
      </c>
    </row>
    <row r="36" spans="1:31" x14ac:dyDescent="0.35">
      <c r="E36">
        <f>E35/E34</f>
        <v>3.9936354746384946</v>
      </c>
    </row>
    <row r="39" spans="1:31" x14ac:dyDescent="0.35">
      <c r="A39" t="s">
        <v>11</v>
      </c>
      <c r="AE39" t="s">
        <v>11</v>
      </c>
    </row>
    <row r="40" spans="1:31" x14ac:dyDescent="0.35">
      <c r="A40" t="s">
        <v>3</v>
      </c>
      <c r="AE40" t="s">
        <v>3</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23"/>
  <sheetViews>
    <sheetView topLeftCell="A7" zoomScale="160" zoomScaleNormal="160" workbookViewId="0">
      <selection activeCell="A5" sqref="A5"/>
    </sheetView>
  </sheetViews>
  <sheetFormatPr defaultRowHeight="14.5" x14ac:dyDescent="0.35"/>
  <cols>
    <col min="1" max="1" width="38.6328125" customWidth="1"/>
    <col min="24" max="24" width="17.453125" customWidth="1"/>
  </cols>
  <sheetData>
    <row r="1" spans="1:31" x14ac:dyDescent="0.35">
      <c r="A1" t="s">
        <v>64</v>
      </c>
      <c r="B1" t="s">
        <v>51</v>
      </c>
      <c r="C1" t="s">
        <v>19</v>
      </c>
      <c r="D1" t="s">
        <v>10</v>
      </c>
      <c r="E1">
        <v>1993</v>
      </c>
      <c r="F1">
        <v>1994</v>
      </c>
      <c r="G1">
        <v>1995</v>
      </c>
      <c r="H1">
        <v>1996</v>
      </c>
      <c r="I1">
        <v>1997</v>
      </c>
      <c r="J1">
        <v>1998</v>
      </c>
      <c r="K1">
        <v>1999</v>
      </c>
      <c r="L1">
        <v>2000</v>
      </c>
      <c r="M1">
        <v>2001</v>
      </c>
      <c r="N1">
        <v>2002</v>
      </c>
      <c r="O1">
        <v>2003</v>
      </c>
      <c r="P1">
        <v>2004</v>
      </c>
      <c r="Q1">
        <v>2005</v>
      </c>
      <c r="R1">
        <v>2006</v>
      </c>
      <c r="S1">
        <v>2007</v>
      </c>
      <c r="T1">
        <v>2008</v>
      </c>
      <c r="U1">
        <v>2009</v>
      </c>
      <c r="V1">
        <v>2010</v>
      </c>
      <c r="W1">
        <v>2011</v>
      </c>
      <c r="X1">
        <v>2012</v>
      </c>
      <c r="Y1">
        <v>2013</v>
      </c>
      <c r="Z1">
        <v>2014</v>
      </c>
      <c r="AA1">
        <v>2015</v>
      </c>
      <c r="AB1">
        <v>2016</v>
      </c>
      <c r="AC1">
        <v>2017</v>
      </c>
      <c r="AD1" t="s">
        <v>19</v>
      </c>
      <c r="AE1" t="s">
        <v>64</v>
      </c>
    </row>
    <row r="2" spans="1:31" s="3" customFormat="1" x14ac:dyDescent="0.35">
      <c r="A2" s="3" t="s">
        <v>40</v>
      </c>
      <c r="B2" s="3" t="s">
        <v>39</v>
      </c>
      <c r="C2" s="3" t="s">
        <v>49</v>
      </c>
      <c r="D2" s="3" t="s">
        <v>55</v>
      </c>
      <c r="E2" s="16">
        <v>377.38983947995837</v>
      </c>
      <c r="F2" s="16">
        <v>473.4922787180418</v>
      </c>
      <c r="G2" s="16">
        <v>609.65667920248359</v>
      </c>
      <c r="H2" s="16">
        <v>709.41375508503859</v>
      </c>
      <c r="I2" s="16">
        <v>781.74416434105262</v>
      </c>
      <c r="J2" s="16">
        <v>828.58047929568147</v>
      </c>
      <c r="K2" s="16">
        <v>873.28706172579041</v>
      </c>
      <c r="L2" s="16">
        <v>959.37248363969127</v>
      </c>
      <c r="M2" s="16">
        <v>1053.108243004523</v>
      </c>
      <c r="N2" s="16">
        <v>1148.508290441699</v>
      </c>
      <c r="O2" s="16">
        <v>1288.6432518338095</v>
      </c>
      <c r="P2" s="16">
        <v>1508.6680978826616</v>
      </c>
      <c r="Q2" s="16">
        <v>1753.417829258233</v>
      </c>
      <c r="R2" s="16">
        <v>2099.2294346044728</v>
      </c>
      <c r="S2" s="16">
        <v>2695.3659170966921</v>
      </c>
      <c r="T2" s="16">
        <v>3471.2480543114998</v>
      </c>
      <c r="U2" s="16">
        <v>3838.4339717690414</v>
      </c>
      <c r="V2" s="16">
        <v>4560.5125860092876</v>
      </c>
      <c r="W2" s="16">
        <v>5633.7957168393968</v>
      </c>
      <c r="X2" s="16">
        <v>6337.8833227925461</v>
      </c>
      <c r="Y2" s="16">
        <v>7077.7707653955786</v>
      </c>
      <c r="Z2" s="16">
        <v>7683.5026130911847</v>
      </c>
      <c r="AA2" s="16">
        <v>8069.2130238951086</v>
      </c>
      <c r="AB2" s="16">
        <v>8117.2674654317861</v>
      </c>
      <c r="AC2" s="16">
        <v>8826.9940957483523</v>
      </c>
      <c r="AD2" s="3" t="s">
        <v>49</v>
      </c>
      <c r="AE2" s="3" t="s">
        <v>40</v>
      </c>
    </row>
    <row r="3" spans="1:31" s="3" customFormat="1" x14ac:dyDescent="0.35">
      <c r="A3" s="3" t="s">
        <v>40</v>
      </c>
      <c r="B3" s="3" t="s">
        <v>39</v>
      </c>
      <c r="C3" s="3" t="s">
        <v>43</v>
      </c>
      <c r="D3" s="3" t="s">
        <v>44</v>
      </c>
      <c r="E3" s="16">
        <v>26464.852511744044</v>
      </c>
      <c r="F3" s="16">
        <v>27776.635528226019</v>
      </c>
      <c r="G3" s="16">
        <v>28782.175020091785</v>
      </c>
      <c r="H3" s="16">
        <v>30068.230918283258</v>
      </c>
      <c r="I3" s="16">
        <v>31572.690229849224</v>
      </c>
      <c r="J3" s="16">
        <v>32949.197764034601</v>
      </c>
      <c r="K3" s="16">
        <v>34620.928899082566</v>
      </c>
      <c r="L3" s="16">
        <v>36449.855115534861</v>
      </c>
      <c r="M3" s="16">
        <v>37273.618103417619</v>
      </c>
      <c r="N3" s="16">
        <v>38166.037840781217</v>
      </c>
      <c r="O3" s="16">
        <v>39677.198348105841</v>
      </c>
      <c r="P3" s="16">
        <v>41921.809761789213</v>
      </c>
      <c r="Q3" s="16">
        <v>44307.92058486028</v>
      </c>
      <c r="R3" s="16">
        <v>46437.067117306477</v>
      </c>
      <c r="S3" s="16">
        <v>48061.537661335336</v>
      </c>
      <c r="T3" s="16">
        <v>48401.427340389913</v>
      </c>
      <c r="U3" s="16">
        <v>47001.555349681752</v>
      </c>
      <c r="V3" s="16">
        <v>48375.406946297175</v>
      </c>
      <c r="W3" s="16">
        <v>49793.713524920146</v>
      </c>
      <c r="X3" s="16">
        <v>51450.95911481823</v>
      </c>
      <c r="Y3" s="16">
        <v>52782.086508871005</v>
      </c>
      <c r="Z3" s="16">
        <v>54696.726165232671</v>
      </c>
      <c r="AA3" s="16">
        <v>56443.817242258214</v>
      </c>
      <c r="AB3" s="16">
        <v>57588.538070583025</v>
      </c>
      <c r="AC3" s="16">
        <v>59531.661964344021</v>
      </c>
      <c r="AD3" s="3" t="s">
        <v>43</v>
      </c>
      <c r="AE3" s="3" t="s">
        <v>40</v>
      </c>
    </row>
    <row r="4" spans="1:31" x14ac:dyDescent="0.35">
      <c r="E4" s="19">
        <f>E3-E2</f>
        <v>26087.462672264086</v>
      </c>
      <c r="F4" s="19">
        <f t="shared" ref="F4:AC4" si="0">F3-F2</f>
        <v>27303.143249507979</v>
      </c>
      <c r="G4" s="19">
        <f t="shared" si="0"/>
        <v>28172.518340889303</v>
      </c>
      <c r="H4" s="19">
        <f t="shared" si="0"/>
        <v>29358.817163198219</v>
      </c>
      <c r="I4" s="19">
        <f t="shared" si="0"/>
        <v>30790.946065508171</v>
      </c>
      <c r="J4" s="19">
        <f t="shared" si="0"/>
        <v>32120.617284738921</v>
      </c>
      <c r="K4" s="19">
        <f t="shared" si="0"/>
        <v>33747.641837356772</v>
      </c>
      <c r="L4" s="19">
        <f t="shared" si="0"/>
        <v>35490.482631895167</v>
      </c>
      <c r="M4" s="19">
        <f t="shared" si="0"/>
        <v>36220.509860413098</v>
      </c>
      <c r="N4" s="19">
        <f t="shared" si="0"/>
        <v>37017.529550339517</v>
      </c>
      <c r="O4" s="19">
        <f t="shared" si="0"/>
        <v>38388.55509627203</v>
      </c>
      <c r="P4" s="19">
        <f t="shared" si="0"/>
        <v>40413.14166390655</v>
      </c>
      <c r="Q4" s="19">
        <f t="shared" si="0"/>
        <v>42554.502755602043</v>
      </c>
      <c r="R4" s="19">
        <f t="shared" si="0"/>
        <v>44337.837682702004</v>
      </c>
      <c r="S4" s="19">
        <f t="shared" si="0"/>
        <v>45366.171744238643</v>
      </c>
      <c r="T4" s="19">
        <f t="shared" si="0"/>
        <v>44930.179286078412</v>
      </c>
      <c r="U4" s="19">
        <f t="shared" si="0"/>
        <v>43163.121377912714</v>
      </c>
      <c r="V4" s="19">
        <f t="shared" si="0"/>
        <v>43814.894360287886</v>
      </c>
      <c r="W4" s="19">
        <f t="shared" si="0"/>
        <v>44159.917808080747</v>
      </c>
      <c r="X4" s="19">
        <f t="shared" si="0"/>
        <v>45113.075792025687</v>
      </c>
      <c r="Y4" s="19">
        <f t="shared" si="0"/>
        <v>45704.315743475425</v>
      </c>
      <c r="Z4" s="19">
        <f t="shared" si="0"/>
        <v>47013.223552141484</v>
      </c>
      <c r="AA4" s="19">
        <f t="shared" si="0"/>
        <v>48374.604218363107</v>
      </c>
      <c r="AB4" s="19">
        <f t="shared" si="0"/>
        <v>49471.270605151236</v>
      </c>
      <c r="AC4" s="19">
        <f t="shared" si="0"/>
        <v>50704.667868595672</v>
      </c>
    </row>
    <row r="5" spans="1:31" x14ac:dyDescent="0.35">
      <c r="AC5">
        <f>AC3-AC2</f>
        <v>50704.667868595672</v>
      </c>
    </row>
    <row r="6" spans="1:31" x14ac:dyDescent="0.35">
      <c r="AC6" s="14">
        <f>(AC3-AC2)/AC2</f>
        <v>5.7442734546540937</v>
      </c>
    </row>
    <row r="7" spans="1:31" s="15" customFormat="1" x14ac:dyDescent="0.35">
      <c r="A7" s="15" t="s">
        <v>20</v>
      </c>
      <c r="B7" s="15" t="s">
        <v>15</v>
      </c>
      <c r="C7" s="15" t="s">
        <v>49</v>
      </c>
      <c r="D7" s="15" t="s">
        <v>55</v>
      </c>
      <c r="E7" s="17">
        <v>13.86757601591367</v>
      </c>
      <c r="F7" s="17">
        <v>13.052158722236527</v>
      </c>
      <c r="G7" s="17">
        <v>10.949227373068425</v>
      </c>
      <c r="H7" s="17">
        <v>9.9283724631910246</v>
      </c>
      <c r="I7" s="17">
        <v>9.2307692307690843</v>
      </c>
      <c r="J7" s="17">
        <v>7.8376139188072784</v>
      </c>
      <c r="K7" s="17">
        <v>7.6674861708663684</v>
      </c>
      <c r="L7" s="17">
        <v>8.4915084915083412</v>
      </c>
      <c r="M7" s="17">
        <v>8.3399105498556594</v>
      </c>
      <c r="N7" s="17">
        <v>9.1306459446333719</v>
      </c>
      <c r="O7" s="17">
        <v>10.035603026256766</v>
      </c>
      <c r="P7" s="17">
        <v>10.111223458038737</v>
      </c>
      <c r="Q7" s="17">
        <v>11.395775941230383</v>
      </c>
      <c r="R7" s="17">
        <v>12.719479020690841</v>
      </c>
      <c r="S7" s="17">
        <v>14.231388035687999</v>
      </c>
      <c r="T7" s="17">
        <v>9.6542893725992656</v>
      </c>
      <c r="U7" s="17">
        <v>9.3998131714153601</v>
      </c>
      <c r="V7" s="17">
        <v>10.636140463229765</v>
      </c>
      <c r="W7" s="17">
        <v>9.5364430080554996</v>
      </c>
      <c r="X7" s="17">
        <v>7.856262110269526</v>
      </c>
      <c r="Y7" s="17">
        <v>7.7576351461702444</v>
      </c>
      <c r="Z7" s="17">
        <v>7.2976659593815469</v>
      </c>
      <c r="AA7" s="17">
        <v>6.9002048167243686</v>
      </c>
      <c r="AB7" s="17">
        <v>6.6999999999999318</v>
      </c>
      <c r="AC7" s="17">
        <v>6.9000000000001336</v>
      </c>
      <c r="AD7" s="15" t="s">
        <v>49</v>
      </c>
      <c r="AE7" s="15" t="s">
        <v>20</v>
      </c>
    </row>
    <row r="8" spans="1:31" s="15" customFormat="1" x14ac:dyDescent="0.35">
      <c r="A8" s="15" t="s">
        <v>20</v>
      </c>
      <c r="B8" s="15" t="s">
        <v>15</v>
      </c>
      <c r="C8" s="15" t="s">
        <v>43</v>
      </c>
      <c r="D8" s="15" t="s">
        <v>44</v>
      </c>
      <c r="E8" s="17">
        <v>2.7458567189227523</v>
      </c>
      <c r="F8" s="17">
        <v>4.037643424864811</v>
      </c>
      <c r="G8" s="17">
        <v>2.7189757887819326</v>
      </c>
      <c r="H8" s="17">
        <v>3.7958812294258735</v>
      </c>
      <c r="I8" s="17">
        <v>4.4870264931673063</v>
      </c>
      <c r="J8" s="17">
        <v>4.4499109632840401</v>
      </c>
      <c r="K8" s="17">
        <v>4.685199608398662</v>
      </c>
      <c r="L8" s="17">
        <v>4.0921764488106618</v>
      </c>
      <c r="M8" s="17">
        <v>0.97598183393212423</v>
      </c>
      <c r="N8" s="17">
        <v>1.7861276874555188</v>
      </c>
      <c r="O8" s="17">
        <v>2.8067759564809336</v>
      </c>
      <c r="P8" s="17">
        <v>3.7857428496944436</v>
      </c>
      <c r="Q8" s="17">
        <v>3.3452160633487722</v>
      </c>
      <c r="R8" s="17">
        <v>2.6666258261220008</v>
      </c>
      <c r="S8" s="17">
        <v>1.7785702396528933</v>
      </c>
      <c r="T8" s="17">
        <v>-0.29162145869395317</v>
      </c>
      <c r="U8" s="17">
        <v>-2.7755295741680754</v>
      </c>
      <c r="V8" s="17">
        <v>2.5319206161631485</v>
      </c>
      <c r="W8" s="17">
        <v>1.6014546724713909</v>
      </c>
      <c r="X8" s="17">
        <v>2.2240308538571441</v>
      </c>
      <c r="Y8" s="17">
        <v>1.6773315299245297</v>
      </c>
      <c r="Z8" s="17">
        <v>2.5691935941892723</v>
      </c>
      <c r="AA8" s="17">
        <v>2.861587025272371</v>
      </c>
      <c r="AB8" s="17">
        <v>1.4852791931914595</v>
      </c>
      <c r="AC8" s="17">
        <v>2.2733385483016662</v>
      </c>
      <c r="AD8" s="15" t="s">
        <v>43</v>
      </c>
      <c r="AE8" s="15" t="s">
        <v>20</v>
      </c>
    </row>
    <row r="10" spans="1:31" x14ac:dyDescent="0.35">
      <c r="AC10" s="4">
        <f>AC7-AC8</f>
        <v>4.6266614516984674</v>
      </c>
    </row>
    <row r="11" spans="1:31" x14ac:dyDescent="0.35">
      <c r="AC11" s="14">
        <f>(AC7-AC8)/AC8</f>
        <v>2.0351836532024183</v>
      </c>
    </row>
    <row r="12" spans="1:31" x14ac:dyDescent="0.35">
      <c r="A12" t="s">
        <v>60</v>
      </c>
      <c r="B12" t="s">
        <v>35</v>
      </c>
      <c r="C12" t="s">
        <v>49</v>
      </c>
      <c r="D12" t="s">
        <v>55</v>
      </c>
      <c r="E12">
        <v>4398290.8203999996</v>
      </c>
      <c r="F12">
        <v>4613489.2473999998</v>
      </c>
      <c r="G12">
        <v>5042349.1204000004</v>
      </c>
      <c r="H12">
        <v>5181880.5143999998</v>
      </c>
      <c r="I12">
        <v>5113706.8543999996</v>
      </c>
      <c r="J12">
        <v>5141402.7</v>
      </c>
      <c r="K12">
        <v>5079293.7</v>
      </c>
      <c r="L12" s="13">
        <v>5082325.5999999996</v>
      </c>
      <c r="M12" s="13">
        <v>5145521.55</v>
      </c>
      <c r="N12" s="13">
        <v>5474914.9000000004</v>
      </c>
      <c r="O12" s="13">
        <v>6226962.5</v>
      </c>
      <c r="P12" s="13">
        <v>7116642.4000000004</v>
      </c>
      <c r="Q12" s="13">
        <v>7803535.5999999996</v>
      </c>
      <c r="R12" s="13">
        <v>8573395.4000000004</v>
      </c>
      <c r="S12" s="13">
        <v>9124046.5</v>
      </c>
      <c r="T12" s="13">
        <v>10022024.800000001</v>
      </c>
      <c r="U12" s="13">
        <v>10617264.9</v>
      </c>
      <c r="V12" s="13">
        <v>11183810.6</v>
      </c>
      <c r="W12" s="13">
        <v>12064260.00255</v>
      </c>
      <c r="X12" s="13">
        <v>12454710.6051</v>
      </c>
      <c r="Y12" t="s">
        <v>18</v>
      </c>
      <c r="Z12" t="s">
        <v>18</v>
      </c>
      <c r="AA12" t="s">
        <v>18</v>
      </c>
      <c r="AB12" t="s">
        <v>18</v>
      </c>
      <c r="AC12" t="s">
        <v>18</v>
      </c>
      <c r="AD12" t="s">
        <v>49</v>
      </c>
      <c r="AE12" t="s">
        <v>60</v>
      </c>
    </row>
    <row r="13" spans="1:31" x14ac:dyDescent="0.35">
      <c r="A13" t="s">
        <v>60</v>
      </c>
      <c r="B13" t="s">
        <v>35</v>
      </c>
      <c r="C13" t="s">
        <v>43</v>
      </c>
      <c r="D13" t="s">
        <v>44</v>
      </c>
      <c r="E13">
        <v>6282704.2999999998</v>
      </c>
      <c r="F13">
        <v>6374979.2000000002</v>
      </c>
      <c r="G13">
        <v>6365296.5999999996</v>
      </c>
      <c r="H13">
        <v>6577713.0999999996</v>
      </c>
      <c r="I13">
        <v>6724414.4000000004</v>
      </c>
      <c r="J13">
        <v>6749016.0999999996</v>
      </c>
      <c r="K13">
        <v>6808137.7999999998</v>
      </c>
      <c r="L13" s="13">
        <v>6969123.7999999998</v>
      </c>
      <c r="M13" s="13">
        <v>6821235.5999999996</v>
      </c>
      <c r="N13" s="13">
        <v>6981786.7999999998</v>
      </c>
      <c r="O13" s="13">
        <v>6991255.2000000002</v>
      </c>
      <c r="P13" s="13">
        <v>7244271.5</v>
      </c>
      <c r="Q13" s="13">
        <v>7182808.4000000004</v>
      </c>
      <c r="R13" s="13">
        <v>6994086.9000000004</v>
      </c>
      <c r="S13" s="13">
        <v>7128951.7000000002</v>
      </c>
      <c r="T13" s="13">
        <v>6648991.2000000002</v>
      </c>
      <c r="U13" s="13">
        <v>6604068.9516623998</v>
      </c>
      <c r="V13" s="13">
        <v>6713348.9691114798</v>
      </c>
      <c r="W13" s="13">
        <v>6571653.9769676402</v>
      </c>
      <c r="X13" s="13">
        <v>6343840.5077461395</v>
      </c>
      <c r="Y13" t="s">
        <v>18</v>
      </c>
      <c r="Z13" t="s">
        <v>18</v>
      </c>
      <c r="AA13" t="s">
        <v>18</v>
      </c>
      <c r="AB13" t="s">
        <v>18</v>
      </c>
      <c r="AC13" t="s">
        <v>18</v>
      </c>
      <c r="AD13" t="s">
        <v>43</v>
      </c>
      <c r="AE13" t="s">
        <v>60</v>
      </c>
    </row>
    <row r="15" spans="1:31" x14ac:dyDescent="0.35">
      <c r="X15" s="18">
        <f>(X12/L12)^(1/12)-1</f>
        <v>7.7554544892640243E-2</v>
      </c>
    </row>
    <row r="16" spans="1:31" x14ac:dyDescent="0.35">
      <c r="X16" s="18">
        <f>(X13/L13)^(1/12)-1</f>
        <v>-7.8031596501031419E-3</v>
      </c>
    </row>
    <row r="20" spans="29:29" x14ac:dyDescent="0.35">
      <c r="AC20" s="13"/>
    </row>
    <row r="21" spans="29:29" x14ac:dyDescent="0.35">
      <c r="AC21" s="13"/>
    </row>
    <row r="22" spans="29:29" x14ac:dyDescent="0.35">
      <c r="AC22" s="13"/>
    </row>
    <row r="23" spans="29:29" x14ac:dyDescent="0.35">
      <c r="AC23" s="1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 original</vt:lpstr>
      <vt:lpstr>Definition and Source</vt:lpstr>
      <vt:lpstr> Data</vt:lpstr>
      <vt:lpstr>your work</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UM</cp:lastModifiedBy>
  <dcterms:modified xsi:type="dcterms:W3CDTF">2019-01-11T04:26:04Z</dcterms:modified>
</cp:coreProperties>
</file>