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8eac9eaa5b2f1d/経済ファイル/02_分析/03_Blanchar_Quah_1989/JP/"/>
    </mc:Choice>
  </mc:AlternateContent>
  <xr:revisionPtr revIDLastSave="43" documentId="8_{FBAD1528-CB5C-45C3-B3EA-DF6A2A1C01EE}" xr6:coauthVersionLast="47" xr6:coauthVersionMax="47" xr10:uidLastSave="{EE68AA18-38A3-40B4-94BD-7ED1D4D929EE}"/>
  <bookViews>
    <workbookView xWindow="28680" yWindow="-120" windowWidth="29040" windowHeight="15720" activeTab="1" xr2:uid="{69F24CF7-AD3F-4817-A1BB-197A3B6D82C3}"/>
  </bookViews>
  <sheets>
    <sheet name="貼" sheetId="1" r:id="rId1"/>
    <sheet name="decomp" sheetId="3" r:id="rId2"/>
    <sheet name="GDP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4" i="3"/>
  <c r="I5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6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E3" i="3" l="1"/>
  <c r="F153" i="3"/>
  <c r="E153" i="3"/>
  <c r="D153" i="3"/>
  <c r="F152" i="3"/>
  <c r="E152" i="3"/>
  <c r="D152" i="3"/>
  <c r="F151" i="3"/>
  <c r="E151" i="3"/>
  <c r="D151" i="3"/>
  <c r="F150" i="3"/>
  <c r="E150" i="3"/>
  <c r="D150" i="3"/>
  <c r="F149" i="3"/>
  <c r="E149" i="3"/>
  <c r="D149" i="3"/>
  <c r="F148" i="3"/>
  <c r="E148" i="3"/>
  <c r="D148" i="3"/>
  <c r="F147" i="3"/>
  <c r="E147" i="3"/>
  <c r="D147" i="3"/>
  <c r="F146" i="3"/>
  <c r="E146" i="3"/>
  <c r="D146" i="3"/>
  <c r="F145" i="3"/>
  <c r="E145" i="3"/>
  <c r="D145" i="3"/>
  <c r="F144" i="3"/>
  <c r="E144" i="3"/>
  <c r="D144" i="3"/>
  <c r="F143" i="3"/>
  <c r="E143" i="3"/>
  <c r="D143" i="3"/>
  <c r="F142" i="3"/>
  <c r="E142" i="3"/>
  <c r="D142" i="3"/>
  <c r="F141" i="3"/>
  <c r="E141" i="3"/>
  <c r="D141" i="3"/>
  <c r="F140" i="3"/>
  <c r="E140" i="3"/>
  <c r="D140" i="3"/>
  <c r="F139" i="3"/>
  <c r="E139" i="3"/>
  <c r="D139" i="3"/>
  <c r="F138" i="3"/>
  <c r="E138" i="3"/>
  <c r="D138" i="3"/>
  <c r="F137" i="3"/>
  <c r="E137" i="3"/>
  <c r="D137" i="3"/>
  <c r="F136" i="3"/>
  <c r="E136" i="3"/>
  <c r="D136" i="3"/>
  <c r="F135" i="3"/>
  <c r="E135" i="3"/>
  <c r="D135" i="3"/>
  <c r="F134" i="3"/>
  <c r="E134" i="3"/>
  <c r="D134" i="3"/>
  <c r="F133" i="3"/>
  <c r="E133" i="3"/>
  <c r="D133" i="3"/>
  <c r="F132" i="3"/>
  <c r="E132" i="3"/>
  <c r="D132" i="3"/>
  <c r="F131" i="3"/>
  <c r="E131" i="3"/>
  <c r="D131" i="3"/>
  <c r="F130" i="3"/>
  <c r="E130" i="3"/>
  <c r="D130" i="3"/>
  <c r="F129" i="3"/>
  <c r="E129" i="3"/>
  <c r="D129" i="3"/>
  <c r="F128" i="3"/>
  <c r="E128" i="3"/>
  <c r="D128" i="3"/>
  <c r="F127" i="3"/>
  <c r="E127" i="3"/>
  <c r="D127" i="3"/>
  <c r="F126" i="3"/>
  <c r="E126" i="3"/>
  <c r="D126" i="3"/>
  <c r="F125" i="3"/>
  <c r="E125" i="3"/>
  <c r="D125" i="3"/>
  <c r="F124" i="3"/>
  <c r="E124" i="3"/>
  <c r="D124" i="3"/>
  <c r="F123" i="3"/>
  <c r="E123" i="3"/>
  <c r="D123" i="3"/>
  <c r="F122" i="3"/>
  <c r="E122" i="3"/>
  <c r="D122" i="3"/>
  <c r="F121" i="3"/>
  <c r="E121" i="3"/>
  <c r="D121" i="3"/>
  <c r="F120" i="3"/>
  <c r="E120" i="3"/>
  <c r="D120" i="3"/>
  <c r="F119" i="3"/>
  <c r="E119" i="3"/>
  <c r="D119" i="3"/>
  <c r="F118" i="3"/>
  <c r="E118" i="3"/>
  <c r="D118" i="3"/>
  <c r="F117" i="3"/>
  <c r="E117" i="3"/>
  <c r="D117" i="3"/>
  <c r="F116" i="3"/>
  <c r="E116" i="3"/>
  <c r="D116" i="3"/>
  <c r="F115" i="3"/>
  <c r="E115" i="3"/>
  <c r="D115" i="3"/>
  <c r="F114" i="3"/>
  <c r="E114" i="3"/>
  <c r="D114" i="3"/>
  <c r="F113" i="3"/>
  <c r="E113" i="3"/>
  <c r="D113" i="3"/>
  <c r="F112" i="3"/>
  <c r="E112" i="3"/>
  <c r="D112" i="3"/>
  <c r="F111" i="3"/>
  <c r="E111" i="3"/>
  <c r="D111" i="3"/>
  <c r="F110" i="3"/>
  <c r="E110" i="3"/>
  <c r="D110" i="3"/>
  <c r="F109" i="3"/>
  <c r="E109" i="3"/>
  <c r="D109" i="3"/>
  <c r="F108" i="3"/>
  <c r="E108" i="3"/>
  <c r="D108" i="3"/>
  <c r="F107" i="3"/>
  <c r="K107" i="3" s="1"/>
  <c r="E107" i="3"/>
  <c r="J107" i="3" s="1"/>
  <c r="D107" i="3"/>
  <c r="F106" i="3"/>
  <c r="K106" i="3" s="1"/>
  <c r="E106" i="3"/>
  <c r="J106" i="3" s="1"/>
  <c r="D106" i="3"/>
  <c r="F105" i="3"/>
  <c r="K105" i="3" s="1"/>
  <c r="E105" i="3"/>
  <c r="J105" i="3" s="1"/>
  <c r="D105" i="3"/>
  <c r="F104" i="3"/>
  <c r="K104" i="3" s="1"/>
  <c r="E104" i="3"/>
  <c r="J104" i="3" s="1"/>
  <c r="D104" i="3"/>
  <c r="F103" i="3"/>
  <c r="K103" i="3" s="1"/>
  <c r="E103" i="3"/>
  <c r="J103" i="3" s="1"/>
  <c r="D103" i="3"/>
  <c r="F102" i="3"/>
  <c r="K102" i="3" s="1"/>
  <c r="E102" i="3"/>
  <c r="J102" i="3" s="1"/>
  <c r="D102" i="3"/>
  <c r="F101" i="3"/>
  <c r="K101" i="3" s="1"/>
  <c r="E101" i="3"/>
  <c r="J101" i="3" s="1"/>
  <c r="D101" i="3"/>
  <c r="F100" i="3"/>
  <c r="K100" i="3" s="1"/>
  <c r="E100" i="3"/>
  <c r="J100" i="3" s="1"/>
  <c r="D100" i="3"/>
  <c r="F99" i="3"/>
  <c r="K99" i="3" s="1"/>
  <c r="E99" i="3"/>
  <c r="J99" i="3" s="1"/>
  <c r="D99" i="3"/>
  <c r="F98" i="3"/>
  <c r="K98" i="3" s="1"/>
  <c r="E98" i="3"/>
  <c r="J98" i="3" s="1"/>
  <c r="D98" i="3"/>
  <c r="F97" i="3"/>
  <c r="K97" i="3" s="1"/>
  <c r="E97" i="3"/>
  <c r="J97" i="3" s="1"/>
  <c r="D97" i="3"/>
  <c r="F96" i="3"/>
  <c r="K96" i="3" s="1"/>
  <c r="E96" i="3"/>
  <c r="J96" i="3" s="1"/>
  <c r="D96" i="3"/>
  <c r="F95" i="3"/>
  <c r="K95" i="3" s="1"/>
  <c r="E95" i="3"/>
  <c r="J95" i="3" s="1"/>
  <c r="D95" i="3"/>
  <c r="F94" i="3"/>
  <c r="K94" i="3" s="1"/>
  <c r="E94" i="3"/>
  <c r="J94" i="3" s="1"/>
  <c r="D94" i="3"/>
  <c r="F93" i="3"/>
  <c r="K93" i="3" s="1"/>
  <c r="E93" i="3"/>
  <c r="J93" i="3" s="1"/>
  <c r="D93" i="3"/>
  <c r="F92" i="3"/>
  <c r="K92" i="3" s="1"/>
  <c r="E92" i="3"/>
  <c r="J92" i="3" s="1"/>
  <c r="D92" i="3"/>
  <c r="F91" i="3"/>
  <c r="K91" i="3" s="1"/>
  <c r="E91" i="3"/>
  <c r="J91" i="3" s="1"/>
  <c r="D91" i="3"/>
  <c r="F90" i="3"/>
  <c r="K90" i="3" s="1"/>
  <c r="E90" i="3"/>
  <c r="J90" i="3" s="1"/>
  <c r="D90" i="3"/>
  <c r="F89" i="3"/>
  <c r="K89" i="3" s="1"/>
  <c r="E89" i="3"/>
  <c r="J89" i="3" s="1"/>
  <c r="D89" i="3"/>
  <c r="F88" i="3"/>
  <c r="K88" i="3" s="1"/>
  <c r="E88" i="3"/>
  <c r="J88" i="3" s="1"/>
  <c r="D88" i="3"/>
  <c r="F87" i="3"/>
  <c r="K87" i="3" s="1"/>
  <c r="E87" i="3"/>
  <c r="J87" i="3" s="1"/>
  <c r="D87" i="3"/>
  <c r="F86" i="3"/>
  <c r="K86" i="3" s="1"/>
  <c r="E86" i="3"/>
  <c r="J86" i="3" s="1"/>
  <c r="D86" i="3"/>
  <c r="F85" i="3"/>
  <c r="K85" i="3" s="1"/>
  <c r="E85" i="3"/>
  <c r="J85" i="3" s="1"/>
  <c r="D85" i="3"/>
  <c r="F84" i="3"/>
  <c r="K84" i="3" s="1"/>
  <c r="E84" i="3"/>
  <c r="J84" i="3" s="1"/>
  <c r="D84" i="3"/>
  <c r="F83" i="3"/>
  <c r="K83" i="3" s="1"/>
  <c r="E83" i="3"/>
  <c r="J83" i="3" s="1"/>
  <c r="D83" i="3"/>
  <c r="F82" i="3"/>
  <c r="K82" i="3" s="1"/>
  <c r="E82" i="3"/>
  <c r="J82" i="3" s="1"/>
  <c r="D82" i="3"/>
  <c r="F81" i="3"/>
  <c r="K81" i="3" s="1"/>
  <c r="E81" i="3"/>
  <c r="J81" i="3" s="1"/>
  <c r="D81" i="3"/>
  <c r="F80" i="3"/>
  <c r="K80" i="3" s="1"/>
  <c r="E80" i="3"/>
  <c r="J80" i="3" s="1"/>
  <c r="D80" i="3"/>
  <c r="F79" i="3"/>
  <c r="K79" i="3" s="1"/>
  <c r="E79" i="3"/>
  <c r="J79" i="3" s="1"/>
  <c r="D79" i="3"/>
  <c r="F78" i="3"/>
  <c r="K78" i="3" s="1"/>
  <c r="E78" i="3"/>
  <c r="J78" i="3" s="1"/>
  <c r="D78" i="3"/>
  <c r="F77" i="3"/>
  <c r="K77" i="3" s="1"/>
  <c r="E77" i="3"/>
  <c r="J77" i="3" s="1"/>
  <c r="D77" i="3"/>
  <c r="F76" i="3"/>
  <c r="K76" i="3" s="1"/>
  <c r="E76" i="3"/>
  <c r="J76" i="3" s="1"/>
  <c r="D76" i="3"/>
  <c r="F75" i="3"/>
  <c r="K75" i="3" s="1"/>
  <c r="E75" i="3"/>
  <c r="J75" i="3" s="1"/>
  <c r="D75" i="3"/>
  <c r="F74" i="3"/>
  <c r="K74" i="3" s="1"/>
  <c r="E74" i="3"/>
  <c r="J74" i="3" s="1"/>
  <c r="D74" i="3"/>
  <c r="F73" i="3"/>
  <c r="K73" i="3" s="1"/>
  <c r="E73" i="3"/>
  <c r="J73" i="3" s="1"/>
  <c r="D73" i="3"/>
  <c r="F72" i="3"/>
  <c r="K72" i="3" s="1"/>
  <c r="E72" i="3"/>
  <c r="J72" i="3" s="1"/>
  <c r="D72" i="3"/>
  <c r="F71" i="3"/>
  <c r="K71" i="3" s="1"/>
  <c r="E71" i="3"/>
  <c r="J71" i="3" s="1"/>
  <c r="D71" i="3"/>
  <c r="F70" i="3"/>
  <c r="K70" i="3" s="1"/>
  <c r="E70" i="3"/>
  <c r="J70" i="3" s="1"/>
  <c r="D70" i="3"/>
  <c r="F69" i="3"/>
  <c r="K69" i="3" s="1"/>
  <c r="E69" i="3"/>
  <c r="J69" i="3" s="1"/>
  <c r="D69" i="3"/>
  <c r="F68" i="3"/>
  <c r="K68" i="3" s="1"/>
  <c r="E68" i="3"/>
  <c r="J68" i="3" s="1"/>
  <c r="D68" i="3"/>
  <c r="F67" i="3"/>
  <c r="K67" i="3" s="1"/>
  <c r="E67" i="3"/>
  <c r="J67" i="3" s="1"/>
  <c r="D67" i="3"/>
  <c r="F66" i="3"/>
  <c r="K66" i="3" s="1"/>
  <c r="E66" i="3"/>
  <c r="J66" i="3" s="1"/>
  <c r="D66" i="3"/>
  <c r="F65" i="3"/>
  <c r="K65" i="3" s="1"/>
  <c r="E65" i="3"/>
  <c r="J65" i="3" s="1"/>
  <c r="D65" i="3"/>
  <c r="F64" i="3"/>
  <c r="K64" i="3" s="1"/>
  <c r="E64" i="3"/>
  <c r="J64" i="3" s="1"/>
  <c r="D64" i="3"/>
  <c r="F63" i="3"/>
  <c r="K63" i="3" s="1"/>
  <c r="E63" i="3"/>
  <c r="J63" i="3" s="1"/>
  <c r="D63" i="3"/>
  <c r="F62" i="3"/>
  <c r="K62" i="3" s="1"/>
  <c r="E62" i="3"/>
  <c r="J62" i="3" s="1"/>
  <c r="D62" i="3"/>
  <c r="F61" i="3"/>
  <c r="K61" i="3" s="1"/>
  <c r="E61" i="3"/>
  <c r="J61" i="3" s="1"/>
  <c r="D61" i="3"/>
  <c r="F60" i="3"/>
  <c r="K60" i="3" s="1"/>
  <c r="E60" i="3"/>
  <c r="J60" i="3" s="1"/>
  <c r="D60" i="3"/>
  <c r="F59" i="3"/>
  <c r="K59" i="3" s="1"/>
  <c r="E59" i="3"/>
  <c r="J59" i="3" s="1"/>
  <c r="D59" i="3"/>
  <c r="F58" i="3"/>
  <c r="K58" i="3" s="1"/>
  <c r="E58" i="3"/>
  <c r="J58" i="3" s="1"/>
  <c r="D58" i="3"/>
  <c r="F57" i="3"/>
  <c r="K57" i="3" s="1"/>
  <c r="E57" i="3"/>
  <c r="J57" i="3" s="1"/>
  <c r="D57" i="3"/>
  <c r="F56" i="3"/>
  <c r="K56" i="3" s="1"/>
  <c r="E56" i="3"/>
  <c r="J56" i="3" s="1"/>
  <c r="D56" i="3"/>
  <c r="F55" i="3"/>
  <c r="K55" i="3" s="1"/>
  <c r="E55" i="3"/>
  <c r="J55" i="3" s="1"/>
  <c r="D55" i="3"/>
  <c r="F54" i="3"/>
  <c r="K54" i="3" s="1"/>
  <c r="E54" i="3"/>
  <c r="J54" i="3" s="1"/>
  <c r="D54" i="3"/>
  <c r="F53" i="3"/>
  <c r="K53" i="3" s="1"/>
  <c r="E53" i="3"/>
  <c r="J53" i="3" s="1"/>
  <c r="D53" i="3"/>
  <c r="F52" i="3"/>
  <c r="K52" i="3" s="1"/>
  <c r="E52" i="3"/>
  <c r="J52" i="3" s="1"/>
  <c r="D52" i="3"/>
  <c r="F51" i="3"/>
  <c r="K51" i="3" s="1"/>
  <c r="E51" i="3"/>
  <c r="J51" i="3" s="1"/>
  <c r="D51" i="3"/>
  <c r="F50" i="3"/>
  <c r="K50" i="3" s="1"/>
  <c r="E50" i="3"/>
  <c r="J50" i="3" s="1"/>
  <c r="D50" i="3"/>
  <c r="F49" i="3"/>
  <c r="K49" i="3" s="1"/>
  <c r="E49" i="3"/>
  <c r="J49" i="3" s="1"/>
  <c r="D49" i="3"/>
  <c r="F48" i="3"/>
  <c r="K48" i="3" s="1"/>
  <c r="E48" i="3"/>
  <c r="J48" i="3" s="1"/>
  <c r="D48" i="3"/>
  <c r="F47" i="3"/>
  <c r="K47" i="3" s="1"/>
  <c r="E47" i="3"/>
  <c r="J47" i="3" s="1"/>
  <c r="D47" i="3"/>
  <c r="F46" i="3"/>
  <c r="K46" i="3" s="1"/>
  <c r="E46" i="3"/>
  <c r="J46" i="3" s="1"/>
  <c r="D46" i="3"/>
  <c r="F45" i="3"/>
  <c r="K45" i="3" s="1"/>
  <c r="E45" i="3"/>
  <c r="J45" i="3" s="1"/>
  <c r="D45" i="3"/>
  <c r="F44" i="3"/>
  <c r="K44" i="3" s="1"/>
  <c r="E44" i="3"/>
  <c r="J44" i="3" s="1"/>
  <c r="D44" i="3"/>
  <c r="F43" i="3"/>
  <c r="K43" i="3" s="1"/>
  <c r="E43" i="3"/>
  <c r="J43" i="3" s="1"/>
  <c r="D43" i="3"/>
  <c r="F42" i="3"/>
  <c r="K42" i="3" s="1"/>
  <c r="E42" i="3"/>
  <c r="J42" i="3" s="1"/>
  <c r="D42" i="3"/>
  <c r="F41" i="3"/>
  <c r="K41" i="3" s="1"/>
  <c r="E41" i="3"/>
  <c r="J41" i="3" s="1"/>
  <c r="D41" i="3"/>
  <c r="F40" i="3"/>
  <c r="K40" i="3" s="1"/>
  <c r="E40" i="3"/>
  <c r="J40" i="3" s="1"/>
  <c r="D40" i="3"/>
  <c r="F39" i="3"/>
  <c r="K39" i="3" s="1"/>
  <c r="E39" i="3"/>
  <c r="J39" i="3" s="1"/>
  <c r="D39" i="3"/>
  <c r="F38" i="3"/>
  <c r="K38" i="3" s="1"/>
  <c r="E38" i="3"/>
  <c r="J38" i="3" s="1"/>
  <c r="D38" i="3"/>
  <c r="F37" i="3"/>
  <c r="K37" i="3" s="1"/>
  <c r="E37" i="3"/>
  <c r="J37" i="3" s="1"/>
  <c r="D37" i="3"/>
  <c r="F36" i="3"/>
  <c r="K36" i="3" s="1"/>
  <c r="E36" i="3"/>
  <c r="J36" i="3" s="1"/>
  <c r="D36" i="3"/>
  <c r="F35" i="3"/>
  <c r="K35" i="3" s="1"/>
  <c r="E35" i="3"/>
  <c r="J35" i="3" s="1"/>
  <c r="D35" i="3"/>
  <c r="F34" i="3"/>
  <c r="K34" i="3" s="1"/>
  <c r="E34" i="3"/>
  <c r="J34" i="3" s="1"/>
  <c r="D34" i="3"/>
  <c r="F33" i="3"/>
  <c r="K33" i="3" s="1"/>
  <c r="E33" i="3"/>
  <c r="J33" i="3" s="1"/>
  <c r="D33" i="3"/>
  <c r="F32" i="3"/>
  <c r="K32" i="3" s="1"/>
  <c r="E32" i="3"/>
  <c r="J32" i="3" s="1"/>
  <c r="D32" i="3"/>
  <c r="F31" i="3"/>
  <c r="K31" i="3" s="1"/>
  <c r="E31" i="3"/>
  <c r="J31" i="3" s="1"/>
  <c r="D31" i="3"/>
  <c r="F30" i="3"/>
  <c r="K30" i="3" s="1"/>
  <c r="E30" i="3"/>
  <c r="J30" i="3" s="1"/>
  <c r="D30" i="3"/>
  <c r="F29" i="3"/>
  <c r="K29" i="3" s="1"/>
  <c r="E29" i="3"/>
  <c r="J29" i="3" s="1"/>
  <c r="D29" i="3"/>
  <c r="F28" i="3"/>
  <c r="K28" i="3" s="1"/>
  <c r="E28" i="3"/>
  <c r="J28" i="3" s="1"/>
  <c r="D28" i="3"/>
  <c r="F27" i="3"/>
  <c r="K27" i="3" s="1"/>
  <c r="E27" i="3"/>
  <c r="J27" i="3" s="1"/>
  <c r="D27" i="3"/>
  <c r="F26" i="3"/>
  <c r="K26" i="3" s="1"/>
  <c r="E26" i="3"/>
  <c r="J26" i="3" s="1"/>
  <c r="D26" i="3"/>
  <c r="F25" i="3"/>
  <c r="K25" i="3" s="1"/>
  <c r="E25" i="3"/>
  <c r="J25" i="3" s="1"/>
  <c r="D25" i="3"/>
  <c r="F24" i="3"/>
  <c r="K24" i="3" s="1"/>
  <c r="E24" i="3"/>
  <c r="J24" i="3" s="1"/>
  <c r="D24" i="3"/>
  <c r="F23" i="3"/>
  <c r="K23" i="3" s="1"/>
  <c r="E23" i="3"/>
  <c r="J23" i="3" s="1"/>
  <c r="D23" i="3"/>
  <c r="F22" i="3"/>
  <c r="K22" i="3" s="1"/>
  <c r="E22" i="3"/>
  <c r="J22" i="3" s="1"/>
  <c r="D22" i="3"/>
  <c r="F21" i="3"/>
  <c r="K21" i="3" s="1"/>
  <c r="E21" i="3"/>
  <c r="J21" i="3" s="1"/>
  <c r="D21" i="3"/>
  <c r="F20" i="3"/>
  <c r="K20" i="3" s="1"/>
  <c r="E20" i="3"/>
  <c r="J20" i="3" s="1"/>
  <c r="D20" i="3"/>
  <c r="F19" i="3"/>
  <c r="K19" i="3" s="1"/>
  <c r="E19" i="3"/>
  <c r="J19" i="3" s="1"/>
  <c r="D19" i="3"/>
  <c r="F18" i="3"/>
  <c r="K18" i="3" s="1"/>
  <c r="E18" i="3"/>
  <c r="J18" i="3" s="1"/>
  <c r="D18" i="3"/>
  <c r="F17" i="3"/>
  <c r="K17" i="3" s="1"/>
  <c r="E17" i="3"/>
  <c r="J17" i="3" s="1"/>
  <c r="D17" i="3"/>
  <c r="F16" i="3"/>
  <c r="K16" i="3" s="1"/>
  <c r="E16" i="3"/>
  <c r="J16" i="3" s="1"/>
  <c r="D16" i="3"/>
  <c r="F15" i="3"/>
  <c r="K15" i="3" s="1"/>
  <c r="E15" i="3"/>
  <c r="J15" i="3" s="1"/>
  <c r="D15" i="3"/>
  <c r="F14" i="3"/>
  <c r="K14" i="3" s="1"/>
  <c r="E14" i="3"/>
  <c r="J14" i="3" s="1"/>
  <c r="D14" i="3"/>
  <c r="F13" i="3"/>
  <c r="K13" i="3" s="1"/>
  <c r="E13" i="3"/>
  <c r="J13" i="3" s="1"/>
  <c r="D13" i="3"/>
  <c r="F12" i="3"/>
  <c r="K12" i="3" s="1"/>
  <c r="E12" i="3"/>
  <c r="J12" i="3" s="1"/>
  <c r="D12" i="3"/>
  <c r="F11" i="3"/>
  <c r="K11" i="3" s="1"/>
  <c r="E11" i="3"/>
  <c r="J11" i="3" s="1"/>
  <c r="D11" i="3"/>
  <c r="F10" i="3"/>
  <c r="K10" i="3" s="1"/>
  <c r="E10" i="3"/>
  <c r="J10" i="3" s="1"/>
  <c r="D10" i="3"/>
  <c r="F9" i="3"/>
  <c r="K9" i="3" s="1"/>
  <c r="E9" i="3"/>
  <c r="J9" i="3" s="1"/>
  <c r="D9" i="3"/>
  <c r="F8" i="3"/>
  <c r="K8" i="3" s="1"/>
  <c r="E8" i="3"/>
  <c r="J8" i="3" s="1"/>
  <c r="D8" i="3"/>
  <c r="F7" i="3"/>
  <c r="K7" i="3" s="1"/>
  <c r="E7" i="3"/>
  <c r="J7" i="3" s="1"/>
  <c r="D7" i="3"/>
  <c r="F6" i="3"/>
  <c r="E6" i="3"/>
  <c r="D6" i="3"/>
  <c r="F5" i="3"/>
  <c r="E5" i="3"/>
  <c r="D5" i="3"/>
  <c r="F4" i="3"/>
  <c r="E4" i="3"/>
  <c r="D4" i="3"/>
  <c r="F3" i="3"/>
  <c r="D3" i="3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L10" i="3" l="1"/>
  <c r="L58" i="3"/>
  <c r="L13" i="3"/>
  <c r="L21" i="3"/>
  <c r="L29" i="3"/>
  <c r="L37" i="3"/>
  <c r="L45" i="3"/>
  <c r="L53" i="3"/>
  <c r="L61" i="3"/>
  <c r="L69" i="3"/>
  <c r="L77" i="3"/>
  <c r="L85" i="3"/>
  <c r="L93" i="3"/>
  <c r="L101" i="3"/>
  <c r="L26" i="3"/>
  <c r="L50" i="3"/>
  <c r="L82" i="3"/>
  <c r="L98" i="3"/>
  <c r="L8" i="3"/>
  <c r="L16" i="3"/>
  <c r="L24" i="3"/>
  <c r="L32" i="3"/>
  <c r="L40" i="3"/>
  <c r="L48" i="3"/>
  <c r="L56" i="3"/>
  <c r="L64" i="3"/>
  <c r="L72" i="3"/>
  <c r="L80" i="3"/>
  <c r="L88" i="3"/>
  <c r="L96" i="3"/>
  <c r="L104" i="3"/>
  <c r="L74" i="3"/>
  <c r="L11" i="3"/>
  <c r="L19" i="3"/>
  <c r="L27" i="3"/>
  <c r="L35" i="3"/>
  <c r="L43" i="3"/>
  <c r="L51" i="3"/>
  <c r="L59" i="3"/>
  <c r="L67" i="3"/>
  <c r="L75" i="3"/>
  <c r="L83" i="3"/>
  <c r="L91" i="3"/>
  <c r="L99" i="3"/>
  <c r="L107" i="3"/>
  <c r="L42" i="3"/>
  <c r="L14" i="3"/>
  <c r="L22" i="3"/>
  <c r="L30" i="3"/>
  <c r="L38" i="3"/>
  <c r="L46" i="3"/>
  <c r="L54" i="3"/>
  <c r="L62" i="3"/>
  <c r="L70" i="3"/>
  <c r="L78" i="3"/>
  <c r="L86" i="3"/>
  <c r="L94" i="3"/>
  <c r="L102" i="3"/>
  <c r="L34" i="3"/>
  <c r="L66" i="3"/>
  <c r="L9" i="3"/>
  <c r="L17" i="3"/>
  <c r="L25" i="3"/>
  <c r="L33" i="3"/>
  <c r="L41" i="3"/>
  <c r="L49" i="3"/>
  <c r="L57" i="3"/>
  <c r="L65" i="3"/>
  <c r="L73" i="3"/>
  <c r="L81" i="3"/>
  <c r="L89" i="3"/>
  <c r="L97" i="3"/>
  <c r="L105" i="3"/>
  <c r="L18" i="3"/>
  <c r="L90" i="3"/>
  <c r="L12" i="3"/>
  <c r="L20" i="3"/>
  <c r="L28" i="3"/>
  <c r="L36" i="3"/>
  <c r="L44" i="3"/>
  <c r="L52" i="3"/>
  <c r="L60" i="3"/>
  <c r="L68" i="3"/>
  <c r="L76" i="3"/>
  <c r="L84" i="3"/>
  <c r="L92" i="3"/>
  <c r="L100" i="3"/>
  <c r="L106" i="3"/>
  <c r="L7" i="3"/>
  <c r="L15" i="3"/>
  <c r="L23" i="3"/>
  <c r="L31" i="3"/>
  <c r="L39" i="3"/>
  <c r="L47" i="3"/>
  <c r="L55" i="3"/>
  <c r="L63" i="3"/>
  <c r="L71" i="3"/>
  <c r="L79" i="3"/>
  <c r="L87" i="3"/>
  <c r="L95" i="3"/>
  <c r="L103" i="3"/>
  <c r="C11" i="3"/>
  <c r="C19" i="3"/>
  <c r="C27" i="3"/>
  <c r="C35" i="3"/>
  <c r="C43" i="3"/>
  <c r="C51" i="3"/>
  <c r="C59" i="3"/>
  <c r="C67" i="3"/>
  <c r="C75" i="3"/>
  <c r="C136" i="3"/>
  <c r="C144" i="3"/>
  <c r="C152" i="3"/>
  <c r="C83" i="3"/>
  <c r="C91" i="3"/>
  <c r="C99" i="3"/>
  <c r="C107" i="3"/>
  <c r="C115" i="3"/>
  <c r="C123" i="3"/>
  <c r="C131" i="3"/>
  <c r="C139" i="3"/>
  <c r="C147" i="3"/>
  <c r="C134" i="3"/>
  <c r="C135" i="3"/>
  <c r="C143" i="3"/>
  <c r="C151" i="3"/>
  <c r="C6" i="3"/>
  <c r="C38" i="3"/>
  <c r="C70" i="3"/>
  <c r="C94" i="3"/>
  <c r="C102" i="3"/>
  <c r="C66" i="3"/>
  <c r="C74" i="3"/>
  <c r="C82" i="3"/>
  <c r="C90" i="3"/>
  <c r="C98" i="3"/>
  <c r="C106" i="3"/>
  <c r="C114" i="3"/>
  <c r="C122" i="3"/>
  <c r="C130" i="3"/>
  <c r="C138" i="3"/>
  <c r="C146" i="3"/>
  <c r="C141" i="3"/>
  <c r="C149" i="3"/>
  <c r="C14" i="3"/>
  <c r="C22" i="3"/>
  <c r="C30" i="3"/>
  <c r="C46" i="3"/>
  <c r="C54" i="3"/>
  <c r="C62" i="3"/>
  <c r="C78" i="3"/>
  <c r="C86" i="3"/>
  <c r="C110" i="3"/>
  <c r="C118" i="3"/>
  <c r="C126" i="3"/>
  <c r="C142" i="3"/>
  <c r="C150" i="3"/>
  <c r="C25" i="3"/>
  <c r="C33" i="3"/>
  <c r="C41" i="3"/>
  <c r="C49" i="3"/>
  <c r="C57" i="3"/>
  <c r="C65" i="3"/>
  <c r="C73" i="3"/>
  <c r="C81" i="3"/>
  <c r="C89" i="3"/>
  <c r="C97" i="3"/>
  <c r="C105" i="3"/>
  <c r="C113" i="3"/>
  <c r="C121" i="3"/>
  <c r="C129" i="3"/>
  <c r="C137" i="3"/>
  <c r="C145" i="3"/>
  <c r="C153" i="3"/>
  <c r="C4" i="3"/>
  <c r="C12" i="3"/>
  <c r="C20" i="3"/>
  <c r="C28" i="3"/>
  <c r="C36" i="3"/>
  <c r="C44" i="3"/>
  <c r="C52" i="3"/>
  <c r="C60" i="3"/>
  <c r="C68" i="3"/>
  <c r="C76" i="3"/>
  <c r="C84" i="3"/>
  <c r="C92" i="3"/>
  <c r="C100" i="3"/>
  <c r="C108" i="3"/>
  <c r="C116" i="3"/>
  <c r="C124" i="3"/>
  <c r="C132" i="3"/>
  <c r="C140" i="3"/>
  <c r="C148" i="3"/>
  <c r="C17" i="3"/>
  <c r="C9" i="3"/>
  <c r="C7" i="3"/>
  <c r="C15" i="3"/>
  <c r="C23" i="3"/>
  <c r="C31" i="3"/>
  <c r="C39" i="3"/>
  <c r="C47" i="3"/>
  <c r="C55" i="3"/>
  <c r="C63" i="3"/>
  <c r="C71" i="3"/>
  <c r="C79" i="3"/>
  <c r="C87" i="3"/>
  <c r="C95" i="3"/>
  <c r="C103" i="3"/>
  <c r="C111" i="3"/>
  <c r="C119" i="3"/>
  <c r="C127" i="3"/>
  <c r="C10" i="3"/>
  <c r="C18" i="3"/>
  <c r="C26" i="3"/>
  <c r="C34" i="3"/>
  <c r="C42" i="3"/>
  <c r="C50" i="3"/>
  <c r="C58" i="3"/>
  <c r="C3" i="3"/>
  <c r="C5" i="3"/>
  <c r="C13" i="3"/>
  <c r="C21" i="3"/>
  <c r="C29" i="3"/>
  <c r="C37" i="3"/>
  <c r="C45" i="3"/>
  <c r="C53" i="3"/>
  <c r="C61" i="3"/>
  <c r="C69" i="3"/>
  <c r="C77" i="3"/>
  <c r="C85" i="3"/>
  <c r="C93" i="3"/>
  <c r="C101" i="3"/>
  <c r="C109" i="3"/>
  <c r="C117" i="3"/>
  <c r="C125" i="3"/>
  <c r="C133" i="3"/>
  <c r="C8" i="3"/>
  <c r="C16" i="3"/>
  <c r="C24" i="3"/>
  <c r="C32" i="3"/>
  <c r="C40" i="3"/>
  <c r="C48" i="3"/>
  <c r="C56" i="3"/>
  <c r="C64" i="3"/>
  <c r="C72" i="3"/>
  <c r="C80" i="3"/>
  <c r="C88" i="3"/>
  <c r="C96" i="3"/>
  <c r="C104" i="3"/>
  <c r="C112" i="3"/>
  <c r="C120" i="3"/>
  <c r="C128" i="3"/>
</calcChain>
</file>

<file path=xl/sharedStrings.xml><?xml version="1.0" encoding="utf-8"?>
<sst xmlns="http://schemas.openxmlformats.org/spreadsheetml/2006/main" count="303" uniqueCount="215">
  <si>
    <t/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</si>
  <si>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</si>
  <si>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</si>
  <si>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</si>
  <si>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</si>
  <si>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</si>
  <si>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</si>
  <si>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</si>
  <si>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</si>
  <si>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</si>
  <si>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</si>
  <si>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</si>
  <si>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</si>
  <si>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</si>
  <si>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</si>
  <si>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</si>
  <si>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</si>
  <si>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</si>
  <si>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</si>
  <si>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</si>
  <si>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</si>
  <si>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</si>
  <si>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</si>
  <si>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</si>
  <si>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</si>
  <si>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</si>
  <si>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</si>
  <si>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</si>
  <si>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</si>
  <si>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</si>
  <si>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</si>
  <si>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</si>
  <si>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</si>
  <si>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</si>
  <si>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</si>
  <si>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</si>
  <si>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</si>
  <si>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</si>
  <si>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</si>
  <si>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</si>
  <si>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</si>
  <si>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</si>
  <si>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</si>
  <si>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</si>
  <si>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</si>
  <si>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</si>
  <si>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</si>
  <si>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</si>
  <si>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</si>
  <si>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</si>
  <si>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</si>
  <si>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</si>
  <si>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</si>
  <si>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</si>
  <si>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</si>
  <si>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</si>
  <si>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</si>
  <si>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</si>
  <si>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</si>
  <si>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</si>
  <si>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</si>
  <si>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</si>
  <si>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</si>
  <si>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</si>
  <si>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</si>
  <si>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</si>
  <si>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</si>
  <si>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</si>
  <si>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</si>
  <si>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</si>
  <si>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</si>
  <si>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</si>
  <si>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</si>
  <si>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</si>
  <si>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</si>
  <si>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</si>
  <si>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</si>
  <si>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</si>
  <si>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</si>
  <si>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</si>
  <si>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</si>
  <si>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</si>
  <si>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</si>
  <si>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</si>
  <si>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</si>
  <si>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</si>
  <si>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</si>
  <si>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</si>
  <si>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</si>
  <si>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</si>
  <si>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</si>
  <si>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</si>
  <si>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</si>
  <si>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</si>
  <si>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</si>
  <si>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</si>
  <si>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</si>
  <si>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</si>
  <si>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</si>
  <si>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</si>
  <si>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</si>
  <si>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</si>
  <si>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</si>
  <si>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</si>
  <si>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</si>
  <si>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</si>
  <si>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</si>
  <si>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demand</t>
    <phoneticPr fontId="1"/>
  </si>
  <si>
    <t>supply</t>
    <phoneticPr fontId="1"/>
  </si>
  <si>
    <t>GDP</t>
    <phoneticPr fontId="1"/>
  </si>
  <si>
    <t>潜在</t>
    <rPh sb="0" eb="2">
      <t>センザイ</t>
    </rPh>
    <phoneticPr fontId="1"/>
  </si>
  <si>
    <t>ギャップ</t>
    <phoneticPr fontId="1"/>
  </si>
  <si>
    <t>Demeaned series  dyt</t>
  </si>
  <si>
    <t>Constructed series  dyt</t>
  </si>
  <si>
    <t>Cumulative effect of  dyt shock on  dyt</t>
  </si>
  <si>
    <t>Cumulative effect of  unt shock on  dyt</t>
  </si>
  <si>
    <t>&lt;参考&gt;</t>
  </si>
  <si>
    <t>(単位:2015暦年連鎖価格、10億円)</t>
  </si>
  <si>
    <t>&lt;cf&gt;</t>
  </si>
  <si>
    <t>(Billions of Chained (2015) Yen)</t>
  </si>
  <si>
    <t>国内総生産(支出側)</t>
  </si>
  <si>
    <t>民間最終消費支出</t>
  </si>
  <si>
    <t>民間住宅</t>
  </si>
  <si>
    <t>民間企業設備</t>
  </si>
  <si>
    <t>民間在庫変動</t>
  </si>
  <si>
    <t>政府最終消費支出</t>
  </si>
  <si>
    <t>公的固定資本形成</t>
  </si>
  <si>
    <t>公的在庫変動</t>
  </si>
  <si>
    <t>財貨・サービス</t>
  </si>
  <si>
    <t>開差</t>
  </si>
  <si>
    <t>交易利得</t>
  </si>
  <si>
    <t>国内総所得</t>
  </si>
  <si>
    <t>海外からの所得</t>
  </si>
  <si>
    <t>国民総所得</t>
  </si>
  <si>
    <t>国内需要</t>
  </si>
  <si>
    <t>民間需要</t>
  </si>
  <si>
    <t>公的需要</t>
  </si>
  <si>
    <t>総固定資本形成</t>
  </si>
  <si>
    <t>最終需要</t>
  </si>
  <si>
    <t>家計最終消費支出</t>
  </si>
  <si>
    <t>純輸出</t>
  </si>
  <si>
    <t>輸出</t>
  </si>
  <si>
    <t>輸入</t>
  </si>
  <si>
    <t>純受取</t>
  </si>
  <si>
    <t>受取</t>
  </si>
  <si>
    <t>支払</t>
  </si>
  <si>
    <t>除く持ち家の帰属家賃</t>
  </si>
  <si>
    <t>GDP(Expenditure Approach)</t>
  </si>
  <si>
    <t>PrivateConsumption</t>
  </si>
  <si>
    <t>Consumption ofHouseholds</t>
  </si>
  <si>
    <t>ExcludingImputed Rent</t>
  </si>
  <si>
    <t>PrivateResidentialInvestment</t>
  </si>
  <si>
    <t>Private Non-Resi.Investment</t>
  </si>
  <si>
    <t>Changein PrivateInventories</t>
  </si>
  <si>
    <t>GovernmentConsumption</t>
  </si>
  <si>
    <t>PublicInvestment</t>
  </si>
  <si>
    <t>Changein PublicInventories</t>
  </si>
  <si>
    <t>Goods &amp; Services</t>
  </si>
  <si>
    <t>Residual</t>
  </si>
  <si>
    <t>TradingGains/Losses</t>
  </si>
  <si>
    <t>GDI</t>
  </si>
  <si>
    <t>Income from /to the Rest of the World</t>
  </si>
  <si>
    <t>GNI</t>
  </si>
  <si>
    <t>DomesticDemand</t>
  </si>
  <si>
    <t>PrivateDemand</t>
  </si>
  <si>
    <t>PublicDemand</t>
  </si>
  <si>
    <t>Gross Fixed CapitalFormation</t>
  </si>
  <si>
    <t>Final Sales of Domestic Product</t>
  </si>
  <si>
    <t>Net Exports</t>
  </si>
  <si>
    <t>Exports</t>
  </si>
  <si>
    <t>Imports</t>
  </si>
  <si>
    <t>Net</t>
  </si>
  <si>
    <t>Receipt</t>
  </si>
  <si>
    <t>Payment</t>
  </si>
  <si>
    <t>1994/ 1- 3.</t>
  </si>
  <si>
    <t>4- 6.</t>
  </si>
  <si>
    <t>7- 9.</t>
  </si>
  <si>
    <t>10-12.</t>
  </si>
  <si>
    <t>1995/ 1- 3.</t>
  </si>
  <si>
    <t>1996/ 1- 3.</t>
  </si>
  <si>
    <t>1997/ 1- 3.</t>
  </si>
  <si>
    <t>1998/ 1- 3.</t>
  </si>
  <si>
    <t>1999/ 1- 3.</t>
  </si>
  <si>
    <t>2000/ 1- 3.</t>
  </si>
  <si>
    <t>2001/ 1- 3.</t>
  </si>
  <si>
    <t>2002/ 1- 3.</t>
  </si>
  <si>
    <t>2003/ 1- 3.</t>
  </si>
  <si>
    <t>2004/ 1- 3.</t>
  </si>
  <si>
    <t>2005/ 1- 3.</t>
  </si>
  <si>
    <t>2006/ 1- 3.</t>
  </si>
  <si>
    <t>2007/ 1- 3.</t>
  </si>
  <si>
    <t>2008/ 1- 3.</t>
  </si>
  <si>
    <t>2009/ 1- 3.</t>
  </si>
  <si>
    <t>2010/ 1- 3.</t>
  </si>
  <si>
    <t>2011/ 1- 3.</t>
  </si>
  <si>
    <t>2012/ 1- 3.</t>
  </si>
  <si>
    <t>2013/ 1- 3.</t>
  </si>
  <si>
    <t>2014/ 1- 3.</t>
  </si>
  <si>
    <t>2015/ 1- 3.</t>
  </si>
  <si>
    <t>2016/ 1- 3.</t>
  </si>
  <si>
    <t>2017/ 1- 3.</t>
  </si>
  <si>
    <t>2018/ 1- 3.</t>
  </si>
  <si>
    <t>2019/ 1- 3.</t>
  </si>
  <si>
    <t>2020/ 1- 3.</t>
  </si>
  <si>
    <t>2021/ 1- 3.</t>
  </si>
  <si>
    <t>2022/ 1- 3.</t>
  </si>
  <si>
    <t>2023/ 1- 3.</t>
  </si>
  <si>
    <t>＊開差＝国内総生産(支出側)－国内総生産(支出側)の内訳項目計</t>
  </si>
  <si>
    <t>＊財貨・サービスの純輸出は連鎖方式での計算ができないため、財貨・サービスの輸出－財貨・サービスの輸入により求めている。このため寄与度とは符号が一致しない場合がある。</t>
  </si>
  <si>
    <t>日銀</t>
    <rPh sb="0" eb="2">
      <t>ニチギン</t>
    </rPh>
    <phoneticPr fontId="1"/>
  </si>
  <si>
    <t>BQ</t>
    <phoneticPr fontId="1"/>
  </si>
  <si>
    <t>ギャップ
レベル</t>
    <phoneticPr fontId="1"/>
  </si>
  <si>
    <t>日銀ギャップ</t>
    <rPh sb="0" eb="1">
      <t>ヒ</t>
    </rPh>
    <rPh sb="1" eb="2">
      <t>ギン</t>
    </rPh>
    <phoneticPr fontId="1"/>
  </si>
  <si>
    <t>実質原系列</t>
  </si>
  <si>
    <t>Real, Original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</si>
</sst>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"/>
    <numFmt numFmtId="177" formatCode="0_ "/>
    <numFmt numFmtId="182" formatCode="0.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4" fontId="0" fillId="0" borderId="0" xfId="0" applyNumberFormat="1">
      <alignment vertical="center"/>
    </xf>
    <xf numFmtId="0" fontId="0" fillId="4" borderId="0" xfId="0" applyFill="1" applyAlignment="1">
      <alignment horizontal="center" vertical="center"/>
    </xf>
    <xf numFmtId="3" fontId="0" fillId="0" borderId="0" xfId="0" applyNumberFormat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182" fontId="0" fillId="2" borderId="0" xfId="0" applyNumberFormat="1" applyFill="1" applyAlignment="1">
      <alignment horizontal="center" vertical="center"/>
    </xf>
    <xf numFmtId="182" fontId="0" fillId="3" borderId="0" xfId="0" applyNumberFormat="1" applyFill="1" applyAlignment="1">
      <alignment horizontal="center" vertical="center"/>
    </xf>
    <xf numFmtId="182" fontId="0" fillId="0" borderId="0" xfId="0" applyNumberFormat="1">
      <alignment vertical="center"/>
    </xf>
    <xf numFmtId="182" fontId="0" fillId="0" borderId="0" xfId="0" applyNumberForma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microsoft.com/office/2017/10/relationships/person" Target="persons/person0.xml"/><Relationship Id="rId4" Type="http://schemas.openxmlformats.org/officeDocument/2006/relationships/theme" Target="theme/theme1.xml"/><Relationship Id="rId9" Type="http://schemas.microsoft.com/office/2017/10/relationships/person" Target="persons/pers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727697817029411E-2"/>
          <c:y val="3.2997895386915645E-2"/>
          <c:w val="0.95008134194331717"/>
          <c:h val="0.89496566799119148"/>
        </c:manualLayout>
      </c:layout>
      <c:barChart>
        <c:barDir val="col"/>
        <c:grouping val="stacked"/>
        <c:varyColors val="0"/>
        <c:ser>
          <c:idx val="2"/>
          <c:order val="1"/>
          <c:tx>
            <c:strRef>
              <c:f>decomp!$F$2</c:f>
              <c:strCache>
                <c:ptCount val="1"/>
                <c:pt idx="0">
                  <c:v>supply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numRef>
              <c:f>decomp!$B$3:$B$153</c:f>
              <c:numCache>
                <c:formatCode>yy</c:formatCode>
                <c:ptCount val="106"/>
                <c:pt idx="0">
                  <c:v>35520</c:v>
                </c:pt>
                <c:pt idx="1">
                  <c:v>35611</c:v>
                </c:pt>
                <c:pt idx="2">
                  <c:v>35703</c:v>
                </c:pt>
                <c:pt idx="3">
                  <c:v>35795</c:v>
                </c:pt>
                <c:pt idx="4">
                  <c:v>35885</c:v>
                </c:pt>
                <c:pt idx="5">
                  <c:v>35976</c:v>
                </c:pt>
                <c:pt idx="6">
                  <c:v>36068</c:v>
                </c:pt>
                <c:pt idx="7">
                  <c:v>36160</c:v>
                </c:pt>
                <c:pt idx="8">
                  <c:v>36250</c:v>
                </c:pt>
                <c:pt idx="9">
                  <c:v>36341</c:v>
                </c:pt>
                <c:pt idx="10">
                  <c:v>36433</c:v>
                </c:pt>
                <c:pt idx="11">
                  <c:v>36525</c:v>
                </c:pt>
                <c:pt idx="12">
                  <c:v>36616</c:v>
                </c:pt>
                <c:pt idx="13">
                  <c:v>36707</c:v>
                </c:pt>
                <c:pt idx="14">
                  <c:v>36799</c:v>
                </c:pt>
                <c:pt idx="15">
                  <c:v>36891</c:v>
                </c:pt>
                <c:pt idx="16">
                  <c:v>36981</c:v>
                </c:pt>
                <c:pt idx="17">
                  <c:v>37072</c:v>
                </c:pt>
                <c:pt idx="18">
                  <c:v>37164</c:v>
                </c:pt>
                <c:pt idx="19">
                  <c:v>37256</c:v>
                </c:pt>
                <c:pt idx="20">
                  <c:v>37346</c:v>
                </c:pt>
                <c:pt idx="21">
                  <c:v>37437</c:v>
                </c:pt>
                <c:pt idx="22">
                  <c:v>37529</c:v>
                </c:pt>
                <c:pt idx="23">
                  <c:v>37621</c:v>
                </c:pt>
                <c:pt idx="24">
                  <c:v>37711</c:v>
                </c:pt>
                <c:pt idx="25">
                  <c:v>37802</c:v>
                </c:pt>
                <c:pt idx="26">
                  <c:v>37894</c:v>
                </c:pt>
                <c:pt idx="27">
                  <c:v>37986</c:v>
                </c:pt>
                <c:pt idx="28">
                  <c:v>38077</c:v>
                </c:pt>
                <c:pt idx="29">
                  <c:v>38168</c:v>
                </c:pt>
                <c:pt idx="30">
                  <c:v>38260</c:v>
                </c:pt>
                <c:pt idx="31">
                  <c:v>38352</c:v>
                </c:pt>
                <c:pt idx="32">
                  <c:v>38442</c:v>
                </c:pt>
                <c:pt idx="33">
                  <c:v>38533</c:v>
                </c:pt>
                <c:pt idx="34">
                  <c:v>38625</c:v>
                </c:pt>
                <c:pt idx="35">
                  <c:v>38717</c:v>
                </c:pt>
                <c:pt idx="36">
                  <c:v>38807</c:v>
                </c:pt>
                <c:pt idx="37">
                  <c:v>38898</c:v>
                </c:pt>
                <c:pt idx="38">
                  <c:v>38990</c:v>
                </c:pt>
                <c:pt idx="39">
                  <c:v>39082</c:v>
                </c:pt>
                <c:pt idx="40">
                  <c:v>39172</c:v>
                </c:pt>
                <c:pt idx="41">
                  <c:v>39263</c:v>
                </c:pt>
                <c:pt idx="42">
                  <c:v>39355</c:v>
                </c:pt>
                <c:pt idx="43">
                  <c:v>39447</c:v>
                </c:pt>
                <c:pt idx="44">
                  <c:v>39538</c:v>
                </c:pt>
                <c:pt idx="45">
                  <c:v>39629</c:v>
                </c:pt>
                <c:pt idx="46">
                  <c:v>39721</c:v>
                </c:pt>
                <c:pt idx="47">
                  <c:v>39813</c:v>
                </c:pt>
                <c:pt idx="48">
                  <c:v>39903</c:v>
                </c:pt>
                <c:pt idx="49">
                  <c:v>39994</c:v>
                </c:pt>
                <c:pt idx="50">
                  <c:v>40086</c:v>
                </c:pt>
                <c:pt idx="51">
                  <c:v>40178</c:v>
                </c:pt>
                <c:pt idx="52">
                  <c:v>40268</c:v>
                </c:pt>
                <c:pt idx="53">
                  <c:v>40359</c:v>
                </c:pt>
                <c:pt idx="54">
                  <c:v>40451</c:v>
                </c:pt>
                <c:pt idx="55">
                  <c:v>40543</c:v>
                </c:pt>
                <c:pt idx="56">
                  <c:v>40633</c:v>
                </c:pt>
                <c:pt idx="57">
                  <c:v>40724</c:v>
                </c:pt>
                <c:pt idx="58">
                  <c:v>40816</c:v>
                </c:pt>
                <c:pt idx="59">
                  <c:v>40908</c:v>
                </c:pt>
                <c:pt idx="60">
                  <c:v>40999</c:v>
                </c:pt>
                <c:pt idx="61">
                  <c:v>41090</c:v>
                </c:pt>
                <c:pt idx="62">
                  <c:v>41182</c:v>
                </c:pt>
                <c:pt idx="63">
                  <c:v>41274</c:v>
                </c:pt>
                <c:pt idx="64">
                  <c:v>41364</c:v>
                </c:pt>
                <c:pt idx="65">
                  <c:v>41455</c:v>
                </c:pt>
                <c:pt idx="66">
                  <c:v>41547</c:v>
                </c:pt>
                <c:pt idx="67">
                  <c:v>41639</c:v>
                </c:pt>
                <c:pt idx="68">
                  <c:v>41729</c:v>
                </c:pt>
                <c:pt idx="69">
                  <c:v>41820</c:v>
                </c:pt>
                <c:pt idx="70">
                  <c:v>41912</c:v>
                </c:pt>
                <c:pt idx="71">
                  <c:v>42004</c:v>
                </c:pt>
                <c:pt idx="72">
                  <c:v>42094</c:v>
                </c:pt>
                <c:pt idx="73">
                  <c:v>42185</c:v>
                </c:pt>
                <c:pt idx="74">
                  <c:v>42277</c:v>
                </c:pt>
                <c:pt idx="75">
                  <c:v>42369</c:v>
                </c:pt>
                <c:pt idx="76">
                  <c:v>42460</c:v>
                </c:pt>
                <c:pt idx="77">
                  <c:v>42551</c:v>
                </c:pt>
                <c:pt idx="78">
                  <c:v>42643</c:v>
                </c:pt>
                <c:pt idx="79">
                  <c:v>42735</c:v>
                </c:pt>
                <c:pt idx="80">
                  <c:v>42825</c:v>
                </c:pt>
                <c:pt idx="81">
                  <c:v>42916</c:v>
                </c:pt>
                <c:pt idx="82">
                  <c:v>43008</c:v>
                </c:pt>
                <c:pt idx="83">
                  <c:v>43100</c:v>
                </c:pt>
                <c:pt idx="84">
                  <c:v>43190</c:v>
                </c:pt>
                <c:pt idx="85">
                  <c:v>43281</c:v>
                </c:pt>
                <c:pt idx="86">
                  <c:v>43373</c:v>
                </c:pt>
                <c:pt idx="87">
                  <c:v>43465</c:v>
                </c:pt>
                <c:pt idx="88">
                  <c:v>43555</c:v>
                </c:pt>
                <c:pt idx="89">
                  <c:v>43646</c:v>
                </c:pt>
                <c:pt idx="90">
                  <c:v>43738</c:v>
                </c:pt>
                <c:pt idx="91">
                  <c:v>43830</c:v>
                </c:pt>
                <c:pt idx="92">
                  <c:v>43921</c:v>
                </c:pt>
                <c:pt idx="93">
                  <c:v>44012</c:v>
                </c:pt>
                <c:pt idx="94">
                  <c:v>44104</c:v>
                </c:pt>
                <c:pt idx="95">
                  <c:v>44196</c:v>
                </c:pt>
                <c:pt idx="96">
                  <c:v>44286</c:v>
                </c:pt>
                <c:pt idx="97">
                  <c:v>44377</c:v>
                </c:pt>
                <c:pt idx="98">
                  <c:v>44469</c:v>
                </c:pt>
                <c:pt idx="99">
                  <c:v>44561</c:v>
                </c:pt>
                <c:pt idx="100">
                  <c:v>44651</c:v>
                </c:pt>
                <c:pt idx="101">
                  <c:v>44742</c:v>
                </c:pt>
                <c:pt idx="102">
                  <c:v>44834</c:v>
                </c:pt>
                <c:pt idx="103">
                  <c:v>44926</c:v>
                </c:pt>
                <c:pt idx="104">
                  <c:v>45016</c:v>
                </c:pt>
                <c:pt idx="105">
                  <c:v>45107</c:v>
                </c:pt>
              </c:numCache>
            </c:numRef>
          </c:cat>
          <c:val>
            <c:numRef>
              <c:f>decomp!$F$3:$F$153</c:f>
              <c:numCache>
                <c:formatCode>0.00_ </c:formatCode>
                <c:ptCount val="106"/>
                <c:pt idx="0">
                  <c:v>9.8201742449167101E-2</c:v>
                </c:pt>
                <c:pt idx="1">
                  <c:v>-0.62313186875697602</c:v>
                </c:pt>
                <c:pt idx="2">
                  <c:v>-0.59165902491225297</c:v>
                </c:pt>
                <c:pt idx="3">
                  <c:v>-0.355525673015196</c:v>
                </c:pt>
                <c:pt idx="4">
                  <c:v>-0.61686627778907299</c:v>
                </c:pt>
                <c:pt idx="5">
                  <c:v>-0.47247862637765597</c:v>
                </c:pt>
                <c:pt idx="6">
                  <c:v>-0.54565103555110805</c:v>
                </c:pt>
                <c:pt idx="7">
                  <c:v>-0.900184661794865</c:v>
                </c:pt>
                <c:pt idx="8">
                  <c:v>-0.58865366066190405</c:v>
                </c:pt>
                <c:pt idx="9">
                  <c:v>0.57067028014872401</c:v>
                </c:pt>
                <c:pt idx="10">
                  <c:v>0.47159796453653002</c:v>
                </c:pt>
                <c:pt idx="11">
                  <c:v>1.29065786111434</c:v>
                </c:pt>
                <c:pt idx="12">
                  <c:v>1.7943896672203199</c:v>
                </c:pt>
                <c:pt idx="13">
                  <c:v>0.95582407705738204</c:v>
                </c:pt>
                <c:pt idx="14">
                  <c:v>0.63717211112829397</c:v>
                </c:pt>
                <c:pt idx="15">
                  <c:v>4.4352589297055801E-2</c:v>
                </c:pt>
                <c:pt idx="16">
                  <c:v>-0.17136031404602001</c:v>
                </c:pt>
                <c:pt idx="17">
                  <c:v>-0.89947835103268203</c:v>
                </c:pt>
                <c:pt idx="18">
                  <c:v>-1.1932811699855801</c:v>
                </c:pt>
                <c:pt idx="19">
                  <c:v>-1.55449409760707</c:v>
                </c:pt>
                <c:pt idx="20">
                  <c:v>-2.26255613252849</c:v>
                </c:pt>
                <c:pt idx="21">
                  <c:v>-0.79236818400492304</c:v>
                </c:pt>
                <c:pt idx="22">
                  <c:v>-5.5253240450182199E-2</c:v>
                </c:pt>
                <c:pt idx="23">
                  <c:v>0.46413647450163698</c:v>
                </c:pt>
                <c:pt idx="24">
                  <c:v>2.20136110289772</c:v>
                </c:pt>
                <c:pt idx="25">
                  <c:v>1.76554408252414</c:v>
                </c:pt>
                <c:pt idx="26">
                  <c:v>1.3037074809555</c:v>
                </c:pt>
                <c:pt idx="27">
                  <c:v>1.2944772582489601</c:v>
                </c:pt>
                <c:pt idx="28">
                  <c:v>1.3546010798307699</c:v>
                </c:pt>
                <c:pt idx="29">
                  <c:v>0.43680386811113597</c:v>
                </c:pt>
                <c:pt idx="30">
                  <c:v>0.30518453606385398</c:v>
                </c:pt>
                <c:pt idx="31">
                  <c:v>0.71336431321341898</c:v>
                </c:pt>
                <c:pt idx="32">
                  <c:v>0.634391697281253</c:v>
                </c:pt>
                <c:pt idx="33">
                  <c:v>0.61054833652603202</c:v>
                </c:pt>
                <c:pt idx="34">
                  <c:v>0.45463058290666603</c:v>
                </c:pt>
                <c:pt idx="35">
                  <c:v>0.27282786978984902</c:v>
                </c:pt>
                <c:pt idx="36">
                  <c:v>-0.42891946243325202</c:v>
                </c:pt>
                <c:pt idx="37">
                  <c:v>0.31169151027064101</c:v>
                </c:pt>
                <c:pt idx="38">
                  <c:v>-0.27064276420428501</c:v>
                </c:pt>
                <c:pt idx="39">
                  <c:v>0.85525545371812595</c:v>
                </c:pt>
                <c:pt idx="40">
                  <c:v>0.75911449611686699</c:v>
                </c:pt>
                <c:pt idx="41">
                  <c:v>-0.56254672138499395</c:v>
                </c:pt>
                <c:pt idx="42">
                  <c:v>-0.17025956171595699</c:v>
                </c:pt>
                <c:pt idx="43">
                  <c:v>-1.6147711376531999</c:v>
                </c:pt>
                <c:pt idx="44">
                  <c:v>-1.84203153308209</c:v>
                </c:pt>
                <c:pt idx="45">
                  <c:v>-1.36862644448399</c:v>
                </c:pt>
                <c:pt idx="46">
                  <c:v>-1.5222232309533701</c:v>
                </c:pt>
                <c:pt idx="47">
                  <c:v>-1.2995960466346901</c:v>
                </c:pt>
                <c:pt idx="48">
                  <c:v>-1.26309202675369</c:v>
                </c:pt>
                <c:pt idx="49">
                  <c:v>-1.66830449964751</c:v>
                </c:pt>
                <c:pt idx="50">
                  <c:v>-0.16694861975508801</c:v>
                </c:pt>
                <c:pt idx="51">
                  <c:v>-5.5996175212832199E-2</c:v>
                </c:pt>
                <c:pt idx="52">
                  <c:v>0.66304595607819705</c:v>
                </c:pt>
                <c:pt idx="53">
                  <c:v>1.8208552279466901</c:v>
                </c:pt>
                <c:pt idx="54">
                  <c:v>0.85065834074084101</c:v>
                </c:pt>
                <c:pt idx="55">
                  <c:v>0.227980942084309</c:v>
                </c:pt>
                <c:pt idx="56">
                  <c:v>-0.95518741733895296</c:v>
                </c:pt>
                <c:pt idx="57">
                  <c:v>-0.86190191433947205</c:v>
                </c:pt>
                <c:pt idx="58">
                  <c:v>-1.65075424914526</c:v>
                </c:pt>
                <c:pt idx="59">
                  <c:v>-0.246002027431443</c:v>
                </c:pt>
                <c:pt idx="60">
                  <c:v>1.2984136168050899</c:v>
                </c:pt>
                <c:pt idx="61">
                  <c:v>0.726618823306032</c:v>
                </c:pt>
                <c:pt idx="62">
                  <c:v>1.7637497546807499</c:v>
                </c:pt>
                <c:pt idx="63">
                  <c:v>1.38078126244304</c:v>
                </c:pt>
                <c:pt idx="64">
                  <c:v>1.0627843130895001</c:v>
                </c:pt>
                <c:pt idx="65">
                  <c:v>1.60169758423153</c:v>
                </c:pt>
                <c:pt idx="66">
                  <c:v>0.89816785952834799</c:v>
                </c:pt>
                <c:pt idx="67">
                  <c:v>0.77662037266358497</c:v>
                </c:pt>
                <c:pt idx="68">
                  <c:v>0.89204312451059697</c:v>
                </c:pt>
                <c:pt idx="69">
                  <c:v>0.49370423785609802</c:v>
                </c:pt>
                <c:pt idx="70">
                  <c:v>0.30389032154385798</c:v>
                </c:pt>
                <c:pt idx="71">
                  <c:v>1.11089323587878</c:v>
                </c:pt>
                <c:pt idx="72">
                  <c:v>1.0770577037764399</c:v>
                </c:pt>
                <c:pt idx="73">
                  <c:v>1.41381339653798</c:v>
                </c:pt>
                <c:pt idx="74">
                  <c:v>0.526366863252968</c:v>
                </c:pt>
                <c:pt idx="75">
                  <c:v>0.593502023487815</c:v>
                </c:pt>
                <c:pt idx="76">
                  <c:v>0.38138426439858403</c:v>
                </c:pt>
                <c:pt idx="77">
                  <c:v>0.41054168889725801</c:v>
                </c:pt>
                <c:pt idx="78">
                  <c:v>1.4070316222878401</c:v>
                </c:pt>
                <c:pt idx="79">
                  <c:v>1.2050406672337399</c:v>
                </c:pt>
                <c:pt idx="80">
                  <c:v>1.7885144794964301</c:v>
                </c:pt>
                <c:pt idx="81">
                  <c:v>1.3205099154295901</c:v>
                </c:pt>
                <c:pt idx="82">
                  <c:v>0.67040621035968995</c:v>
                </c:pt>
                <c:pt idx="83">
                  <c:v>0.58454397114881695</c:v>
                </c:pt>
                <c:pt idx="84">
                  <c:v>0.27461360358341402</c:v>
                </c:pt>
                <c:pt idx="85">
                  <c:v>0.23935101437946599</c:v>
                </c:pt>
                <c:pt idx="86">
                  <c:v>-0.20786400746512601</c:v>
                </c:pt>
                <c:pt idx="87">
                  <c:v>0.88283323192847696</c:v>
                </c:pt>
                <c:pt idx="88">
                  <c:v>-3.4142854574317802E-2</c:v>
                </c:pt>
                <c:pt idx="89">
                  <c:v>0.27342257675529402</c:v>
                </c:pt>
                <c:pt idx="90">
                  <c:v>0.3122897105113</c:v>
                </c:pt>
                <c:pt idx="91">
                  <c:v>-1.2133141668626799</c:v>
                </c:pt>
                <c:pt idx="92">
                  <c:v>0.218361912419056</c:v>
                </c:pt>
                <c:pt idx="93">
                  <c:v>-2.3615151440962898</c:v>
                </c:pt>
                <c:pt idx="94">
                  <c:v>-2.1307628800842702</c:v>
                </c:pt>
                <c:pt idx="95">
                  <c:v>-2.8621633184322701</c:v>
                </c:pt>
                <c:pt idx="96">
                  <c:v>-4.0705747323478496</c:v>
                </c:pt>
                <c:pt idx="97">
                  <c:v>-1.44434237300919</c:v>
                </c:pt>
                <c:pt idx="98">
                  <c:v>-1.3882302077628801</c:v>
                </c:pt>
                <c:pt idx="99">
                  <c:v>0.27162851507159902</c:v>
                </c:pt>
                <c:pt idx="100">
                  <c:v>1.42163241100311</c:v>
                </c:pt>
                <c:pt idx="101">
                  <c:v>1.4312997153003399</c:v>
                </c:pt>
                <c:pt idx="102">
                  <c:v>1.7021408055265499</c:v>
                </c:pt>
                <c:pt idx="103">
                  <c:v>1.2275203673706301</c:v>
                </c:pt>
                <c:pt idx="104">
                  <c:v>0.66791116591806698</c:v>
                </c:pt>
                <c:pt idx="105">
                  <c:v>0.410087793191664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51-4544-BFED-02DFD6EF380B}"/>
            </c:ext>
          </c:extLst>
        </c:ser>
        <c:ser>
          <c:idx val="1"/>
          <c:order val="2"/>
          <c:tx>
            <c:strRef>
              <c:f>decomp!$E$2</c:f>
              <c:strCache>
                <c:ptCount val="1"/>
                <c:pt idx="0">
                  <c:v>demand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cat>
            <c:numRef>
              <c:f>decomp!$B$3:$B$153</c:f>
              <c:numCache>
                <c:formatCode>yy</c:formatCode>
                <c:ptCount val="106"/>
                <c:pt idx="0">
                  <c:v>35520</c:v>
                </c:pt>
                <c:pt idx="1">
                  <c:v>35611</c:v>
                </c:pt>
                <c:pt idx="2">
                  <c:v>35703</c:v>
                </c:pt>
                <c:pt idx="3">
                  <c:v>35795</c:v>
                </c:pt>
                <c:pt idx="4">
                  <c:v>35885</c:v>
                </c:pt>
                <c:pt idx="5">
                  <c:v>35976</c:v>
                </c:pt>
                <c:pt idx="6">
                  <c:v>36068</c:v>
                </c:pt>
                <c:pt idx="7">
                  <c:v>36160</c:v>
                </c:pt>
                <c:pt idx="8">
                  <c:v>36250</c:v>
                </c:pt>
                <c:pt idx="9">
                  <c:v>36341</c:v>
                </c:pt>
                <c:pt idx="10">
                  <c:v>36433</c:v>
                </c:pt>
                <c:pt idx="11">
                  <c:v>36525</c:v>
                </c:pt>
                <c:pt idx="12">
                  <c:v>36616</c:v>
                </c:pt>
                <c:pt idx="13">
                  <c:v>36707</c:v>
                </c:pt>
                <c:pt idx="14">
                  <c:v>36799</c:v>
                </c:pt>
                <c:pt idx="15">
                  <c:v>36891</c:v>
                </c:pt>
                <c:pt idx="16">
                  <c:v>36981</c:v>
                </c:pt>
                <c:pt idx="17">
                  <c:v>37072</c:v>
                </c:pt>
                <c:pt idx="18">
                  <c:v>37164</c:v>
                </c:pt>
                <c:pt idx="19">
                  <c:v>37256</c:v>
                </c:pt>
                <c:pt idx="20">
                  <c:v>37346</c:v>
                </c:pt>
                <c:pt idx="21">
                  <c:v>37437</c:v>
                </c:pt>
                <c:pt idx="22">
                  <c:v>37529</c:v>
                </c:pt>
                <c:pt idx="23">
                  <c:v>37621</c:v>
                </c:pt>
                <c:pt idx="24">
                  <c:v>37711</c:v>
                </c:pt>
                <c:pt idx="25">
                  <c:v>37802</c:v>
                </c:pt>
                <c:pt idx="26">
                  <c:v>37894</c:v>
                </c:pt>
                <c:pt idx="27">
                  <c:v>37986</c:v>
                </c:pt>
                <c:pt idx="28">
                  <c:v>38077</c:v>
                </c:pt>
                <c:pt idx="29">
                  <c:v>38168</c:v>
                </c:pt>
                <c:pt idx="30">
                  <c:v>38260</c:v>
                </c:pt>
                <c:pt idx="31">
                  <c:v>38352</c:v>
                </c:pt>
                <c:pt idx="32">
                  <c:v>38442</c:v>
                </c:pt>
                <c:pt idx="33">
                  <c:v>38533</c:v>
                </c:pt>
                <c:pt idx="34">
                  <c:v>38625</c:v>
                </c:pt>
                <c:pt idx="35">
                  <c:v>38717</c:v>
                </c:pt>
                <c:pt idx="36">
                  <c:v>38807</c:v>
                </c:pt>
                <c:pt idx="37">
                  <c:v>38898</c:v>
                </c:pt>
                <c:pt idx="38">
                  <c:v>38990</c:v>
                </c:pt>
                <c:pt idx="39">
                  <c:v>39082</c:v>
                </c:pt>
                <c:pt idx="40">
                  <c:v>39172</c:v>
                </c:pt>
                <c:pt idx="41">
                  <c:v>39263</c:v>
                </c:pt>
                <c:pt idx="42">
                  <c:v>39355</c:v>
                </c:pt>
                <c:pt idx="43">
                  <c:v>39447</c:v>
                </c:pt>
                <c:pt idx="44">
                  <c:v>39538</c:v>
                </c:pt>
                <c:pt idx="45">
                  <c:v>39629</c:v>
                </c:pt>
                <c:pt idx="46">
                  <c:v>39721</c:v>
                </c:pt>
                <c:pt idx="47">
                  <c:v>39813</c:v>
                </c:pt>
                <c:pt idx="48">
                  <c:v>39903</c:v>
                </c:pt>
                <c:pt idx="49">
                  <c:v>39994</c:v>
                </c:pt>
                <c:pt idx="50">
                  <c:v>40086</c:v>
                </c:pt>
                <c:pt idx="51">
                  <c:v>40178</c:v>
                </c:pt>
                <c:pt idx="52">
                  <c:v>40268</c:v>
                </c:pt>
                <c:pt idx="53">
                  <c:v>40359</c:v>
                </c:pt>
                <c:pt idx="54">
                  <c:v>40451</c:v>
                </c:pt>
                <c:pt idx="55">
                  <c:v>40543</c:v>
                </c:pt>
                <c:pt idx="56">
                  <c:v>40633</c:v>
                </c:pt>
                <c:pt idx="57">
                  <c:v>40724</c:v>
                </c:pt>
                <c:pt idx="58">
                  <c:v>40816</c:v>
                </c:pt>
                <c:pt idx="59">
                  <c:v>40908</c:v>
                </c:pt>
                <c:pt idx="60">
                  <c:v>40999</c:v>
                </c:pt>
                <c:pt idx="61">
                  <c:v>41090</c:v>
                </c:pt>
                <c:pt idx="62">
                  <c:v>41182</c:v>
                </c:pt>
                <c:pt idx="63">
                  <c:v>41274</c:v>
                </c:pt>
                <c:pt idx="64">
                  <c:v>41364</c:v>
                </c:pt>
                <c:pt idx="65">
                  <c:v>41455</c:v>
                </c:pt>
                <c:pt idx="66">
                  <c:v>41547</c:v>
                </c:pt>
                <c:pt idx="67">
                  <c:v>41639</c:v>
                </c:pt>
                <c:pt idx="68">
                  <c:v>41729</c:v>
                </c:pt>
                <c:pt idx="69">
                  <c:v>41820</c:v>
                </c:pt>
                <c:pt idx="70">
                  <c:v>41912</c:v>
                </c:pt>
                <c:pt idx="71">
                  <c:v>42004</c:v>
                </c:pt>
                <c:pt idx="72">
                  <c:v>42094</c:v>
                </c:pt>
                <c:pt idx="73">
                  <c:v>42185</c:v>
                </c:pt>
                <c:pt idx="74">
                  <c:v>42277</c:v>
                </c:pt>
                <c:pt idx="75">
                  <c:v>42369</c:v>
                </c:pt>
                <c:pt idx="76">
                  <c:v>42460</c:v>
                </c:pt>
                <c:pt idx="77">
                  <c:v>42551</c:v>
                </c:pt>
                <c:pt idx="78">
                  <c:v>42643</c:v>
                </c:pt>
                <c:pt idx="79">
                  <c:v>42735</c:v>
                </c:pt>
                <c:pt idx="80">
                  <c:v>42825</c:v>
                </c:pt>
                <c:pt idx="81">
                  <c:v>42916</c:v>
                </c:pt>
                <c:pt idx="82">
                  <c:v>43008</c:v>
                </c:pt>
                <c:pt idx="83">
                  <c:v>43100</c:v>
                </c:pt>
                <c:pt idx="84">
                  <c:v>43190</c:v>
                </c:pt>
                <c:pt idx="85">
                  <c:v>43281</c:v>
                </c:pt>
                <c:pt idx="86">
                  <c:v>43373</c:v>
                </c:pt>
                <c:pt idx="87">
                  <c:v>43465</c:v>
                </c:pt>
                <c:pt idx="88">
                  <c:v>43555</c:v>
                </c:pt>
                <c:pt idx="89">
                  <c:v>43646</c:v>
                </c:pt>
                <c:pt idx="90">
                  <c:v>43738</c:v>
                </c:pt>
                <c:pt idx="91">
                  <c:v>43830</c:v>
                </c:pt>
                <c:pt idx="92">
                  <c:v>43921</c:v>
                </c:pt>
                <c:pt idx="93">
                  <c:v>44012</c:v>
                </c:pt>
                <c:pt idx="94">
                  <c:v>44104</c:v>
                </c:pt>
                <c:pt idx="95">
                  <c:v>44196</c:v>
                </c:pt>
                <c:pt idx="96">
                  <c:v>44286</c:v>
                </c:pt>
                <c:pt idx="97">
                  <c:v>44377</c:v>
                </c:pt>
                <c:pt idx="98">
                  <c:v>44469</c:v>
                </c:pt>
                <c:pt idx="99">
                  <c:v>44561</c:v>
                </c:pt>
                <c:pt idx="100">
                  <c:v>44651</c:v>
                </c:pt>
                <c:pt idx="101">
                  <c:v>44742</c:v>
                </c:pt>
                <c:pt idx="102">
                  <c:v>44834</c:v>
                </c:pt>
                <c:pt idx="103">
                  <c:v>44926</c:v>
                </c:pt>
                <c:pt idx="104">
                  <c:v>45016</c:v>
                </c:pt>
                <c:pt idx="105">
                  <c:v>45107</c:v>
                </c:pt>
              </c:numCache>
            </c:numRef>
          </c:cat>
          <c:val>
            <c:numRef>
              <c:f>decomp!$E$3:$E$153</c:f>
              <c:numCache>
                <c:formatCode>0.00_ </c:formatCode>
                <c:ptCount val="106"/>
                <c:pt idx="0">
                  <c:v>1.01581120686034</c:v>
                </c:pt>
                <c:pt idx="1">
                  <c:v>0.69772462874521801</c:v>
                </c:pt>
                <c:pt idx="2">
                  <c:v>1.1773993626102499</c:v>
                </c:pt>
                <c:pt idx="3">
                  <c:v>0.80249807694133601</c:v>
                </c:pt>
                <c:pt idx="4">
                  <c:v>-5.5658629686785699E-2</c:v>
                </c:pt>
                <c:pt idx="5">
                  <c:v>0.65509934873818598</c:v>
                </c:pt>
                <c:pt idx="6">
                  <c:v>0.347158868753211</c:v>
                </c:pt>
                <c:pt idx="7">
                  <c:v>1.08351613143468</c:v>
                </c:pt>
                <c:pt idx="8">
                  <c:v>0.86629689108072605</c:v>
                </c:pt>
                <c:pt idx="9">
                  <c:v>-0.10750709795543301</c:v>
                </c:pt>
                <c:pt idx="10">
                  <c:v>0.19372968622817399</c:v>
                </c:pt>
                <c:pt idx="11">
                  <c:v>-1.9174781038236699</c:v>
                </c:pt>
                <c:pt idx="12">
                  <c:v>1.4095366280527699</c:v>
                </c:pt>
                <c:pt idx="13">
                  <c:v>1.8452194525518999</c:v>
                </c:pt>
                <c:pt idx="14">
                  <c:v>1.5069992653776001</c:v>
                </c:pt>
                <c:pt idx="15">
                  <c:v>2.36546488910624</c:v>
                </c:pt>
                <c:pt idx="16">
                  <c:v>2.48173831130056</c:v>
                </c:pt>
                <c:pt idx="17">
                  <c:v>1.7912357228214599</c:v>
                </c:pt>
                <c:pt idx="18">
                  <c:v>0.98338685285304395</c:v>
                </c:pt>
                <c:pt idx="19">
                  <c:v>-0.12622091621146</c:v>
                </c:pt>
                <c:pt idx="20">
                  <c:v>0.45120193280778498</c:v>
                </c:pt>
                <c:pt idx="21">
                  <c:v>0.57910974537669202</c:v>
                </c:pt>
                <c:pt idx="22">
                  <c:v>1.05625755965628</c:v>
                </c:pt>
                <c:pt idx="23">
                  <c:v>1.03532158144923</c:v>
                </c:pt>
                <c:pt idx="24">
                  <c:v>-0.52289666634826704</c:v>
                </c:pt>
                <c:pt idx="25">
                  <c:v>-0.28972449852557502</c:v>
                </c:pt>
                <c:pt idx="26">
                  <c:v>3.5369226392004599E-2</c:v>
                </c:pt>
                <c:pt idx="27">
                  <c:v>0.62667482084800397</c:v>
                </c:pt>
                <c:pt idx="28">
                  <c:v>1.74079167891416</c:v>
                </c:pt>
                <c:pt idx="29">
                  <c:v>1.73602687855523</c:v>
                </c:pt>
                <c:pt idx="30">
                  <c:v>2.16592375813631</c:v>
                </c:pt>
                <c:pt idx="31">
                  <c:v>0.35002956360188098</c:v>
                </c:pt>
                <c:pt idx="32">
                  <c:v>0.438828856538171</c:v>
                </c:pt>
                <c:pt idx="33">
                  <c:v>1.06926568129373</c:v>
                </c:pt>
                <c:pt idx="34">
                  <c:v>1.53178547553966</c:v>
                </c:pt>
                <c:pt idx="35">
                  <c:v>2.1233770656998501</c:v>
                </c:pt>
                <c:pt idx="36">
                  <c:v>2.9273799802216698</c:v>
                </c:pt>
                <c:pt idx="37">
                  <c:v>1.0936701165200799</c:v>
                </c:pt>
                <c:pt idx="38">
                  <c:v>0.47797011486094898</c:v>
                </c:pt>
                <c:pt idx="39">
                  <c:v>0.65390046394510504</c:v>
                </c:pt>
                <c:pt idx="40">
                  <c:v>1.45142148723555</c:v>
                </c:pt>
                <c:pt idx="41">
                  <c:v>2.37014039328281</c:v>
                </c:pt>
                <c:pt idx="42">
                  <c:v>1.5767057252251699</c:v>
                </c:pt>
                <c:pt idx="43">
                  <c:v>2.21726034663306</c:v>
                </c:pt>
                <c:pt idx="44">
                  <c:v>2.24189900363382</c:v>
                </c:pt>
                <c:pt idx="45">
                  <c:v>0.96688873393105801</c:v>
                </c:pt>
                <c:pt idx="46">
                  <c:v>0.51870773198893405</c:v>
                </c:pt>
                <c:pt idx="47">
                  <c:v>-2.6034666879793198</c:v>
                </c:pt>
                <c:pt idx="48">
                  <c:v>-7.7402273267857602</c:v>
                </c:pt>
                <c:pt idx="49">
                  <c:v>-4.9343039896579004</c:v>
                </c:pt>
                <c:pt idx="50">
                  <c:v>-5.2349284357126402</c:v>
                </c:pt>
                <c:pt idx="51">
                  <c:v>-1.64546801927443</c:v>
                </c:pt>
                <c:pt idx="52">
                  <c:v>3.7365618098744799</c:v>
                </c:pt>
                <c:pt idx="53">
                  <c:v>1.6791657312033099</c:v>
                </c:pt>
                <c:pt idx="54">
                  <c:v>4.75009191793123</c:v>
                </c:pt>
                <c:pt idx="55">
                  <c:v>2.7731247376038701</c:v>
                </c:pt>
                <c:pt idx="56">
                  <c:v>2.0562913759164698</c:v>
                </c:pt>
                <c:pt idx="57">
                  <c:v>-3.6959373653001303E-2</c:v>
                </c:pt>
                <c:pt idx="58">
                  <c:v>1.35146491729269</c:v>
                </c:pt>
                <c:pt idx="59">
                  <c:v>0.44648387711870002</c:v>
                </c:pt>
                <c:pt idx="60">
                  <c:v>1.70174561562414</c:v>
                </c:pt>
                <c:pt idx="61">
                  <c:v>2.0732836817249898</c:v>
                </c:pt>
                <c:pt idx="62">
                  <c:v>-1.8639223327168499</c:v>
                </c:pt>
                <c:pt idx="63">
                  <c:v>-1.4811102312505899</c:v>
                </c:pt>
                <c:pt idx="64">
                  <c:v>-1.06309086058917</c:v>
                </c:pt>
                <c:pt idx="65">
                  <c:v>0.197975697612125</c:v>
                </c:pt>
                <c:pt idx="66">
                  <c:v>2.20154070067868</c:v>
                </c:pt>
                <c:pt idx="67">
                  <c:v>2.3231886130280901</c:v>
                </c:pt>
                <c:pt idx="68">
                  <c:v>2.0078230675069699</c:v>
                </c:pt>
                <c:pt idx="69">
                  <c:v>-0.59371209537264702</c:v>
                </c:pt>
                <c:pt idx="70">
                  <c:v>-1.4038374351424301</c:v>
                </c:pt>
                <c:pt idx="71">
                  <c:v>-1.6107882505354001</c:v>
                </c:pt>
                <c:pt idx="72">
                  <c:v>-0.77692494590710104</c:v>
                </c:pt>
                <c:pt idx="73">
                  <c:v>0.98629539432201396</c:v>
                </c:pt>
                <c:pt idx="74">
                  <c:v>1.6737347564582301</c:v>
                </c:pt>
                <c:pt idx="75">
                  <c:v>0.906559988494546</c:v>
                </c:pt>
                <c:pt idx="76">
                  <c:v>0.61865360460713503</c:v>
                </c:pt>
                <c:pt idx="77">
                  <c:v>8.9474378648969496E-2</c:v>
                </c:pt>
                <c:pt idx="78">
                  <c:v>-0.90704292157326705</c:v>
                </c:pt>
                <c:pt idx="79">
                  <c:v>-0.20506034991334801</c:v>
                </c:pt>
                <c:pt idx="80">
                  <c:v>-0.78855125638407397</c:v>
                </c:pt>
                <c:pt idx="81">
                  <c:v>7.9451879026049194E-2</c:v>
                </c:pt>
                <c:pt idx="82">
                  <c:v>1.32955799330709</c:v>
                </c:pt>
                <c:pt idx="83">
                  <c:v>1.61542538176136</c:v>
                </c:pt>
                <c:pt idx="84">
                  <c:v>1.1253703432786999</c:v>
                </c:pt>
                <c:pt idx="85">
                  <c:v>1.06064086515619</c:v>
                </c:pt>
                <c:pt idx="86">
                  <c:v>0.207867166376621</c:v>
                </c:pt>
                <c:pt idx="87">
                  <c:v>-0.98282444939466196</c:v>
                </c:pt>
                <c:pt idx="88">
                  <c:v>-0.165846296936594</c:v>
                </c:pt>
                <c:pt idx="89">
                  <c:v>-0.27340958893105399</c:v>
                </c:pt>
                <c:pt idx="90">
                  <c:v>0.287720575235557</c:v>
                </c:pt>
                <c:pt idx="91">
                  <c:v>-0.78667626844091398</c:v>
                </c:pt>
                <c:pt idx="92">
                  <c:v>-1.9183553271796601</c:v>
                </c:pt>
                <c:pt idx="93">
                  <c:v>-7.5384812808053301</c:v>
                </c:pt>
                <c:pt idx="94">
                  <c:v>-2.9692357443450201</c:v>
                </c:pt>
                <c:pt idx="95">
                  <c:v>2.36216134231515</c:v>
                </c:pt>
                <c:pt idx="96">
                  <c:v>3.0705715827193401</c:v>
                </c:pt>
                <c:pt idx="97">
                  <c:v>9.2443379485772805</c:v>
                </c:pt>
                <c:pt idx="98">
                  <c:v>3.2882258315332802</c:v>
                </c:pt>
                <c:pt idx="99">
                  <c:v>0.62836809317921705</c:v>
                </c:pt>
                <c:pt idx="100">
                  <c:v>-0.82163506364796801</c:v>
                </c:pt>
                <c:pt idx="101">
                  <c:v>0.26869913903850201</c:v>
                </c:pt>
                <c:pt idx="102">
                  <c:v>-0.20214119663800301</c:v>
                </c:pt>
                <c:pt idx="103">
                  <c:v>-0.82751995680507695</c:v>
                </c:pt>
                <c:pt idx="104">
                  <c:v>1.33208980503179</c:v>
                </c:pt>
                <c:pt idx="105">
                  <c:v>1.58991329407534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51-4544-BFED-02DFD6EF3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60049295"/>
        <c:axId val="1122055711"/>
      </c:barChart>
      <c:lineChart>
        <c:grouping val="standard"/>
        <c:varyColors val="0"/>
        <c:ser>
          <c:idx val="0"/>
          <c:order val="0"/>
          <c:tx>
            <c:strRef>
              <c:f>decomp!$D$2</c:f>
              <c:strCache>
                <c:ptCount val="1"/>
                <c:pt idx="0">
                  <c:v>GDP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decomp!$B$3:$B$153</c:f>
              <c:numCache>
                <c:formatCode>yy</c:formatCode>
                <c:ptCount val="106"/>
                <c:pt idx="0">
                  <c:v>35520</c:v>
                </c:pt>
                <c:pt idx="1">
                  <c:v>35611</c:v>
                </c:pt>
                <c:pt idx="2">
                  <c:v>35703</c:v>
                </c:pt>
                <c:pt idx="3">
                  <c:v>35795</c:v>
                </c:pt>
                <c:pt idx="4">
                  <c:v>35885</c:v>
                </c:pt>
                <c:pt idx="5">
                  <c:v>35976</c:v>
                </c:pt>
                <c:pt idx="6">
                  <c:v>36068</c:v>
                </c:pt>
                <c:pt idx="7">
                  <c:v>36160</c:v>
                </c:pt>
                <c:pt idx="8">
                  <c:v>36250</c:v>
                </c:pt>
                <c:pt idx="9">
                  <c:v>36341</c:v>
                </c:pt>
                <c:pt idx="10">
                  <c:v>36433</c:v>
                </c:pt>
                <c:pt idx="11">
                  <c:v>36525</c:v>
                </c:pt>
                <c:pt idx="12">
                  <c:v>36616</c:v>
                </c:pt>
                <c:pt idx="13">
                  <c:v>36707</c:v>
                </c:pt>
                <c:pt idx="14">
                  <c:v>36799</c:v>
                </c:pt>
                <c:pt idx="15">
                  <c:v>36891</c:v>
                </c:pt>
                <c:pt idx="16">
                  <c:v>36981</c:v>
                </c:pt>
                <c:pt idx="17">
                  <c:v>37072</c:v>
                </c:pt>
                <c:pt idx="18">
                  <c:v>37164</c:v>
                </c:pt>
                <c:pt idx="19">
                  <c:v>37256</c:v>
                </c:pt>
                <c:pt idx="20">
                  <c:v>37346</c:v>
                </c:pt>
                <c:pt idx="21">
                  <c:v>37437</c:v>
                </c:pt>
                <c:pt idx="22">
                  <c:v>37529</c:v>
                </c:pt>
                <c:pt idx="23">
                  <c:v>37621</c:v>
                </c:pt>
                <c:pt idx="24">
                  <c:v>37711</c:v>
                </c:pt>
                <c:pt idx="25">
                  <c:v>37802</c:v>
                </c:pt>
                <c:pt idx="26">
                  <c:v>37894</c:v>
                </c:pt>
                <c:pt idx="27">
                  <c:v>37986</c:v>
                </c:pt>
                <c:pt idx="28">
                  <c:v>38077</c:v>
                </c:pt>
                <c:pt idx="29">
                  <c:v>38168</c:v>
                </c:pt>
                <c:pt idx="30">
                  <c:v>38260</c:v>
                </c:pt>
                <c:pt idx="31">
                  <c:v>38352</c:v>
                </c:pt>
                <c:pt idx="32">
                  <c:v>38442</c:v>
                </c:pt>
                <c:pt idx="33">
                  <c:v>38533</c:v>
                </c:pt>
                <c:pt idx="34">
                  <c:v>38625</c:v>
                </c:pt>
                <c:pt idx="35">
                  <c:v>38717</c:v>
                </c:pt>
                <c:pt idx="36">
                  <c:v>38807</c:v>
                </c:pt>
                <c:pt idx="37">
                  <c:v>38898</c:v>
                </c:pt>
                <c:pt idx="38">
                  <c:v>38990</c:v>
                </c:pt>
                <c:pt idx="39">
                  <c:v>39082</c:v>
                </c:pt>
                <c:pt idx="40">
                  <c:v>39172</c:v>
                </c:pt>
                <c:pt idx="41">
                  <c:v>39263</c:v>
                </c:pt>
                <c:pt idx="42">
                  <c:v>39355</c:v>
                </c:pt>
                <c:pt idx="43">
                  <c:v>39447</c:v>
                </c:pt>
                <c:pt idx="44">
                  <c:v>39538</c:v>
                </c:pt>
                <c:pt idx="45">
                  <c:v>39629</c:v>
                </c:pt>
                <c:pt idx="46">
                  <c:v>39721</c:v>
                </c:pt>
                <c:pt idx="47">
                  <c:v>39813</c:v>
                </c:pt>
                <c:pt idx="48">
                  <c:v>39903</c:v>
                </c:pt>
                <c:pt idx="49">
                  <c:v>39994</c:v>
                </c:pt>
                <c:pt idx="50">
                  <c:v>40086</c:v>
                </c:pt>
                <c:pt idx="51">
                  <c:v>40178</c:v>
                </c:pt>
                <c:pt idx="52">
                  <c:v>40268</c:v>
                </c:pt>
                <c:pt idx="53">
                  <c:v>40359</c:v>
                </c:pt>
                <c:pt idx="54">
                  <c:v>40451</c:v>
                </c:pt>
                <c:pt idx="55">
                  <c:v>40543</c:v>
                </c:pt>
                <c:pt idx="56">
                  <c:v>40633</c:v>
                </c:pt>
                <c:pt idx="57">
                  <c:v>40724</c:v>
                </c:pt>
                <c:pt idx="58">
                  <c:v>40816</c:v>
                </c:pt>
                <c:pt idx="59">
                  <c:v>40908</c:v>
                </c:pt>
                <c:pt idx="60">
                  <c:v>40999</c:v>
                </c:pt>
                <c:pt idx="61">
                  <c:v>41090</c:v>
                </c:pt>
                <c:pt idx="62">
                  <c:v>41182</c:v>
                </c:pt>
                <c:pt idx="63">
                  <c:v>41274</c:v>
                </c:pt>
                <c:pt idx="64">
                  <c:v>41364</c:v>
                </c:pt>
                <c:pt idx="65">
                  <c:v>41455</c:v>
                </c:pt>
                <c:pt idx="66">
                  <c:v>41547</c:v>
                </c:pt>
                <c:pt idx="67">
                  <c:v>41639</c:v>
                </c:pt>
                <c:pt idx="68">
                  <c:v>41729</c:v>
                </c:pt>
                <c:pt idx="69">
                  <c:v>41820</c:v>
                </c:pt>
                <c:pt idx="70">
                  <c:v>41912</c:v>
                </c:pt>
                <c:pt idx="71">
                  <c:v>42004</c:v>
                </c:pt>
                <c:pt idx="72">
                  <c:v>42094</c:v>
                </c:pt>
                <c:pt idx="73">
                  <c:v>42185</c:v>
                </c:pt>
                <c:pt idx="74">
                  <c:v>42277</c:v>
                </c:pt>
                <c:pt idx="75">
                  <c:v>42369</c:v>
                </c:pt>
                <c:pt idx="76">
                  <c:v>42460</c:v>
                </c:pt>
                <c:pt idx="77">
                  <c:v>42551</c:v>
                </c:pt>
                <c:pt idx="78">
                  <c:v>42643</c:v>
                </c:pt>
                <c:pt idx="79">
                  <c:v>42735</c:v>
                </c:pt>
                <c:pt idx="80">
                  <c:v>42825</c:v>
                </c:pt>
                <c:pt idx="81">
                  <c:v>42916</c:v>
                </c:pt>
                <c:pt idx="82">
                  <c:v>43008</c:v>
                </c:pt>
                <c:pt idx="83">
                  <c:v>43100</c:v>
                </c:pt>
                <c:pt idx="84">
                  <c:v>43190</c:v>
                </c:pt>
                <c:pt idx="85">
                  <c:v>43281</c:v>
                </c:pt>
                <c:pt idx="86">
                  <c:v>43373</c:v>
                </c:pt>
                <c:pt idx="87">
                  <c:v>43465</c:v>
                </c:pt>
                <c:pt idx="88">
                  <c:v>43555</c:v>
                </c:pt>
                <c:pt idx="89">
                  <c:v>43646</c:v>
                </c:pt>
                <c:pt idx="90">
                  <c:v>43738</c:v>
                </c:pt>
                <c:pt idx="91">
                  <c:v>43830</c:v>
                </c:pt>
                <c:pt idx="92">
                  <c:v>43921</c:v>
                </c:pt>
                <c:pt idx="93">
                  <c:v>44012</c:v>
                </c:pt>
                <c:pt idx="94">
                  <c:v>44104</c:v>
                </c:pt>
                <c:pt idx="95">
                  <c:v>44196</c:v>
                </c:pt>
                <c:pt idx="96">
                  <c:v>44286</c:v>
                </c:pt>
                <c:pt idx="97">
                  <c:v>44377</c:v>
                </c:pt>
                <c:pt idx="98">
                  <c:v>44469</c:v>
                </c:pt>
                <c:pt idx="99">
                  <c:v>44561</c:v>
                </c:pt>
                <c:pt idx="100">
                  <c:v>44651</c:v>
                </c:pt>
                <c:pt idx="101">
                  <c:v>44742</c:v>
                </c:pt>
                <c:pt idx="102">
                  <c:v>44834</c:v>
                </c:pt>
                <c:pt idx="103">
                  <c:v>44926</c:v>
                </c:pt>
                <c:pt idx="104">
                  <c:v>45016</c:v>
                </c:pt>
                <c:pt idx="105">
                  <c:v>45107</c:v>
                </c:pt>
              </c:numCache>
            </c:numRef>
          </c:cat>
          <c:val>
            <c:numRef>
              <c:f>decomp!$D$3:$D$153</c:f>
              <c:numCache>
                <c:formatCode>0.00_ </c:formatCode>
                <c:ptCount val="106"/>
                <c:pt idx="0">
                  <c:v>1.1140129493095099</c:v>
                </c:pt>
                <c:pt idx="1">
                  <c:v>7.4592759988241802E-2</c:v>
                </c:pt>
                <c:pt idx="2">
                  <c:v>0.58574033769799805</c:v>
                </c:pt>
                <c:pt idx="3">
                  <c:v>0.44697240392614002</c:v>
                </c:pt>
                <c:pt idx="4">
                  <c:v>-0.67252490747585902</c:v>
                </c:pt>
                <c:pt idx="5">
                  <c:v>0.18262072236053001</c:v>
                </c:pt>
                <c:pt idx="6">
                  <c:v>-0.198492166797897</c:v>
                </c:pt>
                <c:pt idx="7">
                  <c:v>0.183331469639815</c:v>
                </c:pt>
                <c:pt idx="8">
                  <c:v>0.277643230418822</c:v>
                </c:pt>
                <c:pt idx="9">
                  <c:v>0.463163182193291</c:v>
                </c:pt>
                <c:pt idx="10">
                  <c:v>0.66532765076470401</c:v>
                </c:pt>
                <c:pt idx="11">
                  <c:v>-0.62682024270932801</c:v>
                </c:pt>
                <c:pt idx="12">
                  <c:v>3.20392629527309</c:v>
                </c:pt>
                <c:pt idx="13">
                  <c:v>2.8010435296092902</c:v>
                </c:pt>
                <c:pt idx="14">
                  <c:v>2.1441713765058998</c:v>
                </c:pt>
                <c:pt idx="15">
                  <c:v>2.4098174784032902</c:v>
                </c:pt>
                <c:pt idx="16">
                  <c:v>2.3103779972545402</c:v>
                </c:pt>
                <c:pt idx="17">
                  <c:v>0.89175737178878201</c:v>
                </c:pt>
                <c:pt idx="18">
                  <c:v>-0.20989431713253701</c:v>
                </c:pt>
                <c:pt idx="19">
                  <c:v>-1.6807150138185301</c:v>
                </c:pt>
                <c:pt idx="20">
                  <c:v>-1.8113541997207001</c:v>
                </c:pt>
                <c:pt idx="21">
                  <c:v>-0.21325843862823099</c:v>
                </c:pt>
                <c:pt idx="22">
                  <c:v>1.00100431920609</c:v>
                </c:pt>
                <c:pt idx="23">
                  <c:v>1.4994580559508699</c:v>
                </c:pt>
                <c:pt idx="24">
                  <c:v>1.6784644365494501</c:v>
                </c:pt>
                <c:pt idx="25">
                  <c:v>1.4758195839985599</c:v>
                </c:pt>
                <c:pt idx="26">
                  <c:v>1.3390767073475101</c:v>
                </c:pt>
                <c:pt idx="27">
                  <c:v>1.9211520790969601</c:v>
                </c:pt>
                <c:pt idx="28">
                  <c:v>3.0953927587449401</c:v>
                </c:pt>
                <c:pt idx="29">
                  <c:v>2.1728307466663601</c:v>
                </c:pt>
                <c:pt idx="30">
                  <c:v>2.4711082942001599</c:v>
                </c:pt>
                <c:pt idx="31">
                  <c:v>1.0633938768153</c:v>
                </c:pt>
                <c:pt idx="32">
                  <c:v>1.0732205538194199</c:v>
                </c:pt>
                <c:pt idx="33">
                  <c:v>1.67981401781977</c:v>
                </c:pt>
                <c:pt idx="34">
                  <c:v>1.98641605844633</c:v>
                </c:pt>
                <c:pt idx="35">
                  <c:v>2.3962049354896999</c:v>
                </c:pt>
                <c:pt idx="36">
                  <c:v>2.4984605177884198</c:v>
                </c:pt>
                <c:pt idx="37">
                  <c:v>1.4053616267907201</c:v>
                </c:pt>
                <c:pt idx="38">
                  <c:v>0.207327350656663</c:v>
                </c:pt>
                <c:pt idx="39">
                  <c:v>1.5091559176632301</c:v>
                </c:pt>
                <c:pt idx="40">
                  <c:v>2.2105359833524099</c:v>
                </c:pt>
                <c:pt idx="41">
                  <c:v>1.8075936718978201</c:v>
                </c:pt>
                <c:pt idx="42">
                  <c:v>1.40644616350921</c:v>
                </c:pt>
                <c:pt idx="43">
                  <c:v>0.60248920897986502</c:v>
                </c:pt>
                <c:pt idx="44">
                  <c:v>0.39986747055173</c:v>
                </c:pt>
                <c:pt idx="45">
                  <c:v>-0.401737710552936</c:v>
                </c:pt>
                <c:pt idx="46">
                  <c:v>-1.0035154989644399</c:v>
                </c:pt>
                <c:pt idx="47">
                  <c:v>-3.9030627346140099</c:v>
                </c:pt>
                <c:pt idx="48">
                  <c:v>-9.0033193535394496</c:v>
                </c:pt>
                <c:pt idx="49">
                  <c:v>-6.6026084893054096</c:v>
                </c:pt>
                <c:pt idx="50">
                  <c:v>-5.4018770554677298</c:v>
                </c:pt>
                <c:pt idx="51">
                  <c:v>-1.7014641944872599</c:v>
                </c:pt>
                <c:pt idx="52">
                  <c:v>4.3996077659526698</c:v>
                </c:pt>
                <c:pt idx="53">
                  <c:v>3.50002095915</c:v>
                </c:pt>
                <c:pt idx="54">
                  <c:v>5.6007502586720701</c:v>
                </c:pt>
                <c:pt idx="55">
                  <c:v>3.0011056796881799</c:v>
                </c:pt>
                <c:pt idx="56">
                  <c:v>1.10110395857752</c:v>
                </c:pt>
                <c:pt idx="57">
                  <c:v>-0.898861287992473</c:v>
                </c:pt>
                <c:pt idx="58">
                  <c:v>-0.29928933185256701</c:v>
                </c:pt>
                <c:pt idx="59">
                  <c:v>0.20048184968725699</c:v>
                </c:pt>
                <c:pt idx="60">
                  <c:v>3.0001592324292301</c:v>
                </c:pt>
                <c:pt idx="61">
                  <c:v>2.79990250503102</c:v>
                </c:pt>
                <c:pt idx="62">
                  <c:v>-0.100172578036109</c:v>
                </c:pt>
                <c:pt idx="63">
                  <c:v>-0.100328968807553</c:v>
                </c:pt>
                <c:pt idx="64">
                  <c:v>-3.0654749967173899E-4</c:v>
                </c:pt>
                <c:pt idx="65">
                  <c:v>1.7996732818436501</c:v>
                </c:pt>
                <c:pt idx="66">
                  <c:v>3.0997085602070298</c:v>
                </c:pt>
                <c:pt idx="67">
                  <c:v>3.0998089856916802</c:v>
                </c:pt>
                <c:pt idx="68">
                  <c:v>2.8998661920175701</c:v>
                </c:pt>
                <c:pt idx="69">
                  <c:v>-0.100007857516549</c:v>
                </c:pt>
                <c:pt idx="70">
                  <c:v>-1.0999471135985699</c:v>
                </c:pt>
                <c:pt idx="71">
                  <c:v>-0.499895014656623</c:v>
                </c:pt>
                <c:pt idx="72">
                  <c:v>0.30013275786933902</c:v>
                </c:pt>
                <c:pt idx="73">
                  <c:v>2.4001087908600001</c:v>
                </c:pt>
                <c:pt idx="74">
                  <c:v>2.2001016197112002</c:v>
                </c:pt>
                <c:pt idx="75">
                  <c:v>1.50006201198236</c:v>
                </c:pt>
                <c:pt idx="76">
                  <c:v>1.0000378690057199</c:v>
                </c:pt>
                <c:pt idx="77">
                  <c:v>0.50001606754622796</c:v>
                </c:pt>
                <c:pt idx="78">
                  <c:v>0.49998870071457102</c:v>
                </c:pt>
                <c:pt idx="79">
                  <c:v>0.99998031732038795</c:v>
                </c:pt>
                <c:pt idx="80">
                  <c:v>0.99996322311235797</c:v>
                </c:pt>
                <c:pt idx="81">
                  <c:v>1.39996179445564</c:v>
                </c:pt>
                <c:pt idx="82">
                  <c:v>1.99996420366678</c:v>
                </c:pt>
                <c:pt idx="83">
                  <c:v>2.1999693529101698</c:v>
                </c:pt>
                <c:pt idx="84">
                  <c:v>1.39998394686211</c:v>
                </c:pt>
                <c:pt idx="85">
                  <c:v>1.29999187953566</c:v>
                </c:pt>
                <c:pt idx="86">
                  <c:v>3.1589114951047202E-6</c:v>
                </c:pt>
                <c:pt idx="87">
                  <c:v>-9.9991217466184903E-2</c:v>
                </c:pt>
                <c:pt idx="88">
                  <c:v>-0.19998915151091201</c:v>
                </c:pt>
                <c:pt idx="89">
                  <c:v>1.29878242397519E-5</c:v>
                </c:pt>
                <c:pt idx="90">
                  <c:v>0.600010285746857</c:v>
                </c:pt>
                <c:pt idx="91">
                  <c:v>-1.9999904353036</c:v>
                </c:pt>
                <c:pt idx="92">
                  <c:v>-1.6999934147606</c:v>
                </c:pt>
                <c:pt idx="93">
                  <c:v>-9.8999964249016195</c:v>
                </c:pt>
                <c:pt idx="94">
                  <c:v>-5.0999986244292899</c:v>
                </c:pt>
                <c:pt idx="95">
                  <c:v>-0.50000197611712804</c:v>
                </c:pt>
                <c:pt idx="96">
                  <c:v>-1.00000314962851</c:v>
                </c:pt>
                <c:pt idx="97">
                  <c:v>7.7999955755680901</c:v>
                </c:pt>
                <c:pt idx="98">
                  <c:v>1.8999956237704001</c:v>
                </c:pt>
                <c:pt idx="99">
                  <c:v>0.89999660825081695</c:v>
                </c:pt>
                <c:pt idx="100">
                  <c:v>0.59999734735514199</c:v>
                </c:pt>
                <c:pt idx="101">
                  <c:v>1.69999885433884</c:v>
                </c:pt>
                <c:pt idx="102">
                  <c:v>1.4999996088885501</c:v>
                </c:pt>
                <c:pt idx="103">
                  <c:v>0.40000041056555402</c:v>
                </c:pt>
                <c:pt idx="104">
                  <c:v>2.0000009709498601</c:v>
                </c:pt>
                <c:pt idx="105">
                  <c:v>2.0000010872670102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1-4544-BFED-02DFD6EF3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49295"/>
        <c:axId val="1122055711"/>
      </c:lineChart>
      <c:catAx>
        <c:axId val="560049295"/>
        <c:scaling>
          <c:orientation val="minMax"/>
        </c:scaling>
        <c:delete val="0"/>
        <c:axPos val="b"/>
        <c:numFmt formatCode="yy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055711"/>
        <c:crossesAt val="-100"/>
        <c:auto val="0"/>
        <c:lblAlgn val="ctr"/>
        <c:lblOffset val="100"/>
        <c:tickLblSkip val="8"/>
        <c:tickMarkSkip val="8"/>
        <c:noMultiLvlLbl val="0"/>
      </c:catAx>
      <c:valAx>
        <c:axId val="1122055711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04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113509893362257E-2"/>
          <c:y val="9.7164409921023709E-2"/>
          <c:w val="0.36900296497024127"/>
          <c:h val="5.72862680090685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727697817029411E-2"/>
          <c:y val="3.2997895386915645E-2"/>
          <c:w val="0.95008134194331717"/>
          <c:h val="0.89496566799119148"/>
        </c:manualLayout>
      </c:layout>
      <c:lineChart>
        <c:grouping val="standard"/>
        <c:varyColors val="0"/>
        <c:ser>
          <c:idx val="0"/>
          <c:order val="0"/>
          <c:tx>
            <c:strRef>
              <c:f>decomp!$H$2</c:f>
              <c:strCache>
                <c:ptCount val="1"/>
                <c:pt idx="0">
                  <c:v>日銀ギャップ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decomp!$B$3:$B$153</c:f>
              <c:numCache>
                <c:formatCode>yy</c:formatCode>
                <c:ptCount val="106"/>
                <c:pt idx="0">
                  <c:v>35520</c:v>
                </c:pt>
                <c:pt idx="1">
                  <c:v>35611</c:v>
                </c:pt>
                <c:pt idx="2">
                  <c:v>35703</c:v>
                </c:pt>
                <c:pt idx="3">
                  <c:v>35795</c:v>
                </c:pt>
                <c:pt idx="4">
                  <c:v>35885</c:v>
                </c:pt>
                <c:pt idx="5">
                  <c:v>35976</c:v>
                </c:pt>
                <c:pt idx="6">
                  <c:v>36068</c:v>
                </c:pt>
                <c:pt idx="7">
                  <c:v>36160</c:v>
                </c:pt>
                <c:pt idx="8">
                  <c:v>36250</c:v>
                </c:pt>
                <c:pt idx="9">
                  <c:v>36341</c:v>
                </c:pt>
                <c:pt idx="10">
                  <c:v>36433</c:v>
                </c:pt>
                <c:pt idx="11">
                  <c:v>36525</c:v>
                </c:pt>
                <c:pt idx="12">
                  <c:v>36616</c:v>
                </c:pt>
                <c:pt idx="13">
                  <c:v>36707</c:v>
                </c:pt>
                <c:pt idx="14">
                  <c:v>36799</c:v>
                </c:pt>
                <c:pt idx="15">
                  <c:v>36891</c:v>
                </c:pt>
                <c:pt idx="16">
                  <c:v>36981</c:v>
                </c:pt>
                <c:pt idx="17">
                  <c:v>37072</c:v>
                </c:pt>
                <c:pt idx="18">
                  <c:v>37164</c:v>
                </c:pt>
                <c:pt idx="19">
                  <c:v>37256</c:v>
                </c:pt>
                <c:pt idx="20">
                  <c:v>37346</c:v>
                </c:pt>
                <c:pt idx="21">
                  <c:v>37437</c:v>
                </c:pt>
                <c:pt idx="22">
                  <c:v>37529</c:v>
                </c:pt>
                <c:pt idx="23">
                  <c:v>37621</c:v>
                </c:pt>
                <c:pt idx="24">
                  <c:v>37711</c:v>
                </c:pt>
                <c:pt idx="25">
                  <c:v>37802</c:v>
                </c:pt>
                <c:pt idx="26">
                  <c:v>37894</c:v>
                </c:pt>
                <c:pt idx="27">
                  <c:v>37986</c:v>
                </c:pt>
                <c:pt idx="28">
                  <c:v>38077</c:v>
                </c:pt>
                <c:pt idx="29">
                  <c:v>38168</c:v>
                </c:pt>
                <c:pt idx="30">
                  <c:v>38260</c:v>
                </c:pt>
                <c:pt idx="31">
                  <c:v>38352</c:v>
                </c:pt>
                <c:pt idx="32">
                  <c:v>38442</c:v>
                </c:pt>
                <c:pt idx="33">
                  <c:v>38533</c:v>
                </c:pt>
                <c:pt idx="34">
                  <c:v>38625</c:v>
                </c:pt>
                <c:pt idx="35">
                  <c:v>38717</c:v>
                </c:pt>
                <c:pt idx="36">
                  <c:v>38807</c:v>
                </c:pt>
                <c:pt idx="37">
                  <c:v>38898</c:v>
                </c:pt>
                <c:pt idx="38">
                  <c:v>38990</c:v>
                </c:pt>
                <c:pt idx="39">
                  <c:v>39082</c:v>
                </c:pt>
                <c:pt idx="40">
                  <c:v>39172</c:v>
                </c:pt>
                <c:pt idx="41">
                  <c:v>39263</c:v>
                </c:pt>
                <c:pt idx="42">
                  <c:v>39355</c:v>
                </c:pt>
                <c:pt idx="43">
                  <c:v>39447</c:v>
                </c:pt>
                <c:pt idx="44">
                  <c:v>39538</c:v>
                </c:pt>
                <c:pt idx="45">
                  <c:v>39629</c:v>
                </c:pt>
                <c:pt idx="46">
                  <c:v>39721</c:v>
                </c:pt>
                <c:pt idx="47">
                  <c:v>39813</c:v>
                </c:pt>
                <c:pt idx="48">
                  <c:v>39903</c:v>
                </c:pt>
                <c:pt idx="49">
                  <c:v>39994</c:v>
                </c:pt>
                <c:pt idx="50">
                  <c:v>40086</c:v>
                </c:pt>
                <c:pt idx="51">
                  <c:v>40178</c:v>
                </c:pt>
                <c:pt idx="52">
                  <c:v>40268</c:v>
                </c:pt>
                <c:pt idx="53">
                  <c:v>40359</c:v>
                </c:pt>
                <c:pt idx="54">
                  <c:v>40451</c:v>
                </c:pt>
                <c:pt idx="55">
                  <c:v>40543</c:v>
                </c:pt>
                <c:pt idx="56">
                  <c:v>40633</c:v>
                </c:pt>
                <c:pt idx="57">
                  <c:v>40724</c:v>
                </c:pt>
                <c:pt idx="58">
                  <c:v>40816</c:v>
                </c:pt>
                <c:pt idx="59">
                  <c:v>40908</c:v>
                </c:pt>
                <c:pt idx="60">
                  <c:v>40999</c:v>
                </c:pt>
                <c:pt idx="61">
                  <c:v>41090</c:v>
                </c:pt>
                <c:pt idx="62">
                  <c:v>41182</c:v>
                </c:pt>
                <c:pt idx="63">
                  <c:v>41274</c:v>
                </c:pt>
                <c:pt idx="64">
                  <c:v>41364</c:v>
                </c:pt>
                <c:pt idx="65">
                  <c:v>41455</c:v>
                </c:pt>
                <c:pt idx="66">
                  <c:v>41547</c:v>
                </c:pt>
                <c:pt idx="67">
                  <c:v>41639</c:v>
                </c:pt>
                <c:pt idx="68">
                  <c:v>41729</c:v>
                </c:pt>
                <c:pt idx="69">
                  <c:v>41820</c:v>
                </c:pt>
                <c:pt idx="70">
                  <c:v>41912</c:v>
                </c:pt>
                <c:pt idx="71">
                  <c:v>42004</c:v>
                </c:pt>
                <c:pt idx="72">
                  <c:v>42094</c:v>
                </c:pt>
                <c:pt idx="73">
                  <c:v>42185</c:v>
                </c:pt>
                <c:pt idx="74">
                  <c:v>42277</c:v>
                </c:pt>
                <c:pt idx="75">
                  <c:v>42369</c:v>
                </c:pt>
                <c:pt idx="76">
                  <c:v>42460</c:v>
                </c:pt>
                <c:pt idx="77">
                  <c:v>42551</c:v>
                </c:pt>
                <c:pt idx="78">
                  <c:v>42643</c:v>
                </c:pt>
                <c:pt idx="79">
                  <c:v>42735</c:v>
                </c:pt>
                <c:pt idx="80">
                  <c:v>42825</c:v>
                </c:pt>
                <c:pt idx="81">
                  <c:v>42916</c:v>
                </c:pt>
                <c:pt idx="82">
                  <c:v>43008</c:v>
                </c:pt>
                <c:pt idx="83">
                  <c:v>43100</c:v>
                </c:pt>
                <c:pt idx="84">
                  <c:v>43190</c:v>
                </c:pt>
                <c:pt idx="85">
                  <c:v>43281</c:v>
                </c:pt>
                <c:pt idx="86">
                  <c:v>43373</c:v>
                </c:pt>
                <c:pt idx="87">
                  <c:v>43465</c:v>
                </c:pt>
                <c:pt idx="88">
                  <c:v>43555</c:v>
                </c:pt>
                <c:pt idx="89">
                  <c:v>43646</c:v>
                </c:pt>
                <c:pt idx="90">
                  <c:v>43738</c:v>
                </c:pt>
                <c:pt idx="91">
                  <c:v>43830</c:v>
                </c:pt>
                <c:pt idx="92">
                  <c:v>43921</c:v>
                </c:pt>
                <c:pt idx="93">
                  <c:v>44012</c:v>
                </c:pt>
                <c:pt idx="94">
                  <c:v>44104</c:v>
                </c:pt>
                <c:pt idx="95">
                  <c:v>44196</c:v>
                </c:pt>
                <c:pt idx="96">
                  <c:v>44286</c:v>
                </c:pt>
                <c:pt idx="97">
                  <c:v>44377</c:v>
                </c:pt>
                <c:pt idx="98">
                  <c:v>44469</c:v>
                </c:pt>
                <c:pt idx="99">
                  <c:v>44561</c:v>
                </c:pt>
                <c:pt idx="100">
                  <c:v>44651</c:v>
                </c:pt>
                <c:pt idx="101">
                  <c:v>44742</c:v>
                </c:pt>
                <c:pt idx="102">
                  <c:v>44834</c:v>
                </c:pt>
                <c:pt idx="103">
                  <c:v>44926</c:v>
                </c:pt>
                <c:pt idx="104">
                  <c:v>45016</c:v>
                </c:pt>
                <c:pt idx="105">
                  <c:v>45107</c:v>
                </c:pt>
              </c:numCache>
            </c:numRef>
          </c:cat>
          <c:val>
            <c:numRef>
              <c:f>decomp!$H$3:$H$153</c:f>
              <c:numCache>
                <c:formatCode>0.00_ </c:formatCode>
                <c:ptCount val="106"/>
                <c:pt idx="0">
                  <c:v>1.7395981984592854</c:v>
                </c:pt>
                <c:pt idx="1">
                  <c:v>1.3971173501090319</c:v>
                </c:pt>
                <c:pt idx="2">
                  <c:v>1.0931909468188685</c:v>
                </c:pt>
                <c:pt idx="3">
                  <c:v>0.5439860813483528</c:v>
                </c:pt>
                <c:pt idx="4">
                  <c:v>-0.10025153183527746</c:v>
                </c:pt>
                <c:pt idx="5">
                  <c:v>-0.86937741045619299</c:v>
                </c:pt>
                <c:pt idx="6">
                  <c:v>-1.5935571511977904</c:v>
                </c:pt>
                <c:pt idx="7">
                  <c:v>-2.0304473334041746</c:v>
                </c:pt>
                <c:pt idx="8">
                  <c:v>-2.009736858986324</c:v>
                </c:pt>
                <c:pt idx="9">
                  <c:v>-2.3851570607480861</c:v>
                </c:pt>
                <c:pt idx="10">
                  <c:v>-1.657836235033638</c:v>
                </c:pt>
                <c:pt idx="11">
                  <c:v>-1.4028104517883571</c:v>
                </c:pt>
                <c:pt idx="12">
                  <c:v>-1.1653714969352125</c:v>
                </c:pt>
                <c:pt idx="13">
                  <c:v>-0.33482020763832365</c:v>
                </c:pt>
                <c:pt idx="14">
                  <c:v>0.21795385468086059</c:v>
                </c:pt>
                <c:pt idx="15">
                  <c:v>0.75138182739784531</c:v>
                </c:pt>
                <c:pt idx="16">
                  <c:v>5.5851047161980472E-2</c:v>
                </c:pt>
                <c:pt idx="17">
                  <c:v>-0.7994041085220942</c:v>
                </c:pt>
                <c:pt idx="18">
                  <c:v>-2.0753514342780708</c:v>
                </c:pt>
                <c:pt idx="19">
                  <c:v>-2.5228810340869829</c:v>
                </c:pt>
                <c:pt idx="20">
                  <c:v>-2.807675204268016</c:v>
                </c:pt>
                <c:pt idx="21">
                  <c:v>-2.7978067807411957</c:v>
                </c:pt>
                <c:pt idx="22">
                  <c:v>-2.2350131475912445</c:v>
                </c:pt>
                <c:pt idx="23">
                  <c:v>-2.0930137927454311</c:v>
                </c:pt>
                <c:pt idx="24">
                  <c:v>-1.9739568258447304</c:v>
                </c:pt>
                <c:pt idx="25">
                  <c:v>-1.9147392404123715</c:v>
                </c:pt>
                <c:pt idx="26">
                  <c:v>-1.6982109035026982</c:v>
                </c:pt>
                <c:pt idx="27">
                  <c:v>-1.1850735802871468</c:v>
                </c:pt>
                <c:pt idx="28">
                  <c:v>-0.87408980444549322</c:v>
                </c:pt>
                <c:pt idx="29">
                  <c:v>-0.9156972850294598</c:v>
                </c:pt>
                <c:pt idx="30">
                  <c:v>-0.60162829333995216</c:v>
                </c:pt>
                <c:pt idx="31">
                  <c:v>-0.90251356923211601</c:v>
                </c:pt>
                <c:pt idx="32">
                  <c:v>-0.43901409373310263</c:v>
                </c:pt>
                <c:pt idx="33">
                  <c:v>-0.41292825664444766</c:v>
                </c:pt>
                <c:pt idx="34">
                  <c:v>-0.17187683213803653</c:v>
                </c:pt>
                <c:pt idx="35">
                  <c:v>0.10598331454144577</c:v>
                </c:pt>
                <c:pt idx="36">
                  <c:v>0.33521028538520015</c:v>
                </c:pt>
                <c:pt idx="37">
                  <c:v>0.49519860793146087</c:v>
                </c:pt>
                <c:pt idx="38">
                  <c:v>0.77056715129580877</c:v>
                </c:pt>
                <c:pt idx="39">
                  <c:v>1.2822948325344761</c:v>
                </c:pt>
                <c:pt idx="40">
                  <c:v>1.4115217180051651</c:v>
                </c:pt>
                <c:pt idx="41">
                  <c:v>1.587319033994232</c:v>
                </c:pt>
                <c:pt idx="42">
                  <c:v>1.5022613073791584</c:v>
                </c:pt>
                <c:pt idx="43">
                  <c:v>1.8503511907918646</c:v>
                </c:pt>
                <c:pt idx="44">
                  <c:v>1.5557688354072645</c:v>
                </c:pt>
                <c:pt idx="45">
                  <c:v>1.2371371465067269</c:v>
                </c:pt>
                <c:pt idx="46">
                  <c:v>0.23581033504965201</c:v>
                </c:pt>
                <c:pt idx="47">
                  <c:v>-1.3933715373415885</c:v>
                </c:pt>
                <c:pt idx="48">
                  <c:v>-5.3924007235767482</c:v>
                </c:pt>
                <c:pt idx="49">
                  <c:v>-5.5954752487229946</c:v>
                </c:pt>
                <c:pt idx="50">
                  <c:v>-4.7369043141940388</c:v>
                </c:pt>
                <c:pt idx="51">
                  <c:v>-3.5919790526616198</c:v>
                </c:pt>
                <c:pt idx="52">
                  <c:v>-2.4267063116648462</c:v>
                </c:pt>
                <c:pt idx="53">
                  <c:v>-1.9971980135516931</c:v>
                </c:pt>
                <c:pt idx="54">
                  <c:v>-1.200466988452711</c:v>
                </c:pt>
                <c:pt idx="55">
                  <c:v>-1.1628331324886263</c:v>
                </c:pt>
                <c:pt idx="56">
                  <c:v>-1.5112254073315432</c:v>
                </c:pt>
                <c:pt idx="57">
                  <c:v>-2.0951108584591545</c:v>
                </c:pt>
                <c:pt idx="58">
                  <c:v>-1.124742690069227</c:v>
                </c:pt>
                <c:pt idx="59">
                  <c:v>-0.59413470226181397</c:v>
                </c:pt>
                <c:pt idx="60">
                  <c:v>-0.3297457167642982</c:v>
                </c:pt>
                <c:pt idx="61">
                  <c:v>-0.7425884458488049</c:v>
                </c:pt>
                <c:pt idx="62">
                  <c:v>-1.2750095636408685</c:v>
                </c:pt>
                <c:pt idx="63">
                  <c:v>-1.387080860778882</c:v>
                </c:pt>
                <c:pt idx="64">
                  <c:v>-1.2427200459599552</c:v>
                </c:pt>
                <c:pt idx="65">
                  <c:v>-0.86796072194269236</c:v>
                </c:pt>
                <c:pt idx="66">
                  <c:v>-0.40109313875609559</c:v>
                </c:pt>
                <c:pt idx="67">
                  <c:v>0.31472142264160508</c:v>
                </c:pt>
                <c:pt idx="68">
                  <c:v>0.44716276894997703</c:v>
                </c:pt>
                <c:pt idx="69">
                  <c:v>-9.3810329963652073E-2</c:v>
                </c:pt>
                <c:pt idx="70">
                  <c:v>-0.23326251825611127</c:v>
                </c:pt>
                <c:pt idx="71">
                  <c:v>-6.5764168978649756E-2</c:v>
                </c:pt>
                <c:pt idx="72">
                  <c:v>0.12636559345115653</c:v>
                </c:pt>
                <c:pt idx="73">
                  <c:v>-0.36117368641227376</c:v>
                </c:pt>
                <c:pt idx="74">
                  <c:v>-0.37929588057201885</c:v>
                </c:pt>
                <c:pt idx="75">
                  <c:v>-0.48079119929201686</c:v>
                </c:pt>
                <c:pt idx="76">
                  <c:v>-0.37331878560538834</c:v>
                </c:pt>
                <c:pt idx="77">
                  <c:v>-0.50127246010994209</c:v>
                </c:pt>
                <c:pt idx="78">
                  <c:v>-0.20989441140654477</c:v>
                </c:pt>
                <c:pt idx="79">
                  <c:v>-7.0541132482218688E-2</c:v>
                </c:pt>
                <c:pt idx="80">
                  <c:v>0.10913663890769815</c:v>
                </c:pt>
                <c:pt idx="81">
                  <c:v>0.60107940271511939</c:v>
                </c:pt>
                <c:pt idx="82">
                  <c:v>0.91997468141478866</c:v>
                </c:pt>
                <c:pt idx="83">
                  <c:v>0.96049609794170987</c:v>
                </c:pt>
                <c:pt idx="84">
                  <c:v>1.3656816122445687</c:v>
                </c:pt>
                <c:pt idx="85">
                  <c:v>1.7379270239385316</c:v>
                </c:pt>
                <c:pt idx="86">
                  <c:v>1.5749768391267986</c:v>
                </c:pt>
                <c:pt idx="87">
                  <c:v>1.9643299293558518</c:v>
                </c:pt>
                <c:pt idx="88">
                  <c:v>1.6991348115676759</c:v>
                </c:pt>
                <c:pt idx="89">
                  <c:v>1.4955551222572514</c:v>
                </c:pt>
                <c:pt idx="90">
                  <c:v>1.4109730627008392</c:v>
                </c:pt>
                <c:pt idx="91">
                  <c:v>0.98488535727894244</c:v>
                </c:pt>
                <c:pt idx="92">
                  <c:v>0.38639246447489567</c:v>
                </c:pt>
                <c:pt idx="93">
                  <c:v>-4.197886897761629</c:v>
                </c:pt>
                <c:pt idx="94">
                  <c:v>-2.9443632298947349</c:v>
                </c:pt>
                <c:pt idx="95">
                  <c:v>-1.7138403124217807</c:v>
                </c:pt>
                <c:pt idx="96">
                  <c:v>-1.358451199687521</c:v>
                </c:pt>
                <c:pt idx="97">
                  <c:v>-1.6387016256057274</c:v>
                </c:pt>
                <c:pt idx="98">
                  <c:v>-1.7328684921309099</c:v>
                </c:pt>
                <c:pt idx="99">
                  <c:v>-1.5552178054645061</c:v>
                </c:pt>
                <c:pt idx="100">
                  <c:v>-1.0513335906846657</c:v>
                </c:pt>
                <c:pt idx="101">
                  <c:v>-0.79319682091341881</c:v>
                </c:pt>
                <c:pt idx="102">
                  <c:v>-0.1376539712247431</c:v>
                </c:pt>
                <c:pt idx="103">
                  <c:v>-0.36925889842337795</c:v>
                </c:pt>
                <c:pt idx="104">
                  <c:v>-0.34063560743732652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79-43E1-BFBF-6C9EF5D991EF}"/>
            </c:ext>
          </c:extLst>
        </c:ser>
        <c:ser>
          <c:idx val="2"/>
          <c:order val="1"/>
          <c:tx>
            <c:strRef>
              <c:f>decomp!$L$2</c:f>
              <c:strCache>
                <c:ptCount val="1"/>
                <c:pt idx="0">
                  <c:v>ギャップ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decomp!$B$3:$B$153</c:f>
              <c:numCache>
                <c:formatCode>yy</c:formatCode>
                <c:ptCount val="106"/>
                <c:pt idx="0">
                  <c:v>35520</c:v>
                </c:pt>
                <c:pt idx="1">
                  <c:v>35611</c:v>
                </c:pt>
                <c:pt idx="2">
                  <c:v>35703</c:v>
                </c:pt>
                <c:pt idx="3">
                  <c:v>35795</c:v>
                </c:pt>
                <c:pt idx="4">
                  <c:v>35885</c:v>
                </c:pt>
                <c:pt idx="5">
                  <c:v>35976</c:v>
                </c:pt>
                <c:pt idx="6">
                  <c:v>36068</c:v>
                </c:pt>
                <c:pt idx="7">
                  <c:v>36160</c:v>
                </c:pt>
                <c:pt idx="8">
                  <c:v>36250</c:v>
                </c:pt>
                <c:pt idx="9">
                  <c:v>36341</c:v>
                </c:pt>
                <c:pt idx="10">
                  <c:v>36433</c:v>
                </c:pt>
                <c:pt idx="11">
                  <c:v>36525</c:v>
                </c:pt>
                <c:pt idx="12">
                  <c:v>36616</c:v>
                </c:pt>
                <c:pt idx="13">
                  <c:v>36707</c:v>
                </c:pt>
                <c:pt idx="14">
                  <c:v>36799</c:v>
                </c:pt>
                <c:pt idx="15">
                  <c:v>36891</c:v>
                </c:pt>
                <c:pt idx="16">
                  <c:v>36981</c:v>
                </c:pt>
                <c:pt idx="17">
                  <c:v>37072</c:v>
                </c:pt>
                <c:pt idx="18">
                  <c:v>37164</c:v>
                </c:pt>
                <c:pt idx="19">
                  <c:v>37256</c:v>
                </c:pt>
                <c:pt idx="20">
                  <c:v>37346</c:v>
                </c:pt>
                <c:pt idx="21">
                  <c:v>37437</c:v>
                </c:pt>
                <c:pt idx="22">
                  <c:v>37529</c:v>
                </c:pt>
                <c:pt idx="23">
                  <c:v>37621</c:v>
                </c:pt>
                <c:pt idx="24">
                  <c:v>37711</c:v>
                </c:pt>
                <c:pt idx="25">
                  <c:v>37802</c:v>
                </c:pt>
                <c:pt idx="26">
                  <c:v>37894</c:v>
                </c:pt>
                <c:pt idx="27">
                  <c:v>37986</c:v>
                </c:pt>
                <c:pt idx="28">
                  <c:v>38077</c:v>
                </c:pt>
                <c:pt idx="29">
                  <c:v>38168</c:v>
                </c:pt>
                <c:pt idx="30">
                  <c:v>38260</c:v>
                </c:pt>
                <c:pt idx="31">
                  <c:v>38352</c:v>
                </c:pt>
                <c:pt idx="32">
                  <c:v>38442</c:v>
                </c:pt>
                <c:pt idx="33">
                  <c:v>38533</c:v>
                </c:pt>
                <c:pt idx="34">
                  <c:v>38625</c:v>
                </c:pt>
                <c:pt idx="35">
                  <c:v>38717</c:v>
                </c:pt>
                <c:pt idx="36">
                  <c:v>38807</c:v>
                </c:pt>
                <c:pt idx="37">
                  <c:v>38898</c:v>
                </c:pt>
                <c:pt idx="38">
                  <c:v>38990</c:v>
                </c:pt>
                <c:pt idx="39">
                  <c:v>39082</c:v>
                </c:pt>
                <c:pt idx="40">
                  <c:v>39172</c:v>
                </c:pt>
                <c:pt idx="41">
                  <c:v>39263</c:v>
                </c:pt>
                <c:pt idx="42">
                  <c:v>39355</c:v>
                </c:pt>
                <c:pt idx="43">
                  <c:v>39447</c:v>
                </c:pt>
                <c:pt idx="44">
                  <c:v>39538</c:v>
                </c:pt>
                <c:pt idx="45">
                  <c:v>39629</c:v>
                </c:pt>
                <c:pt idx="46">
                  <c:v>39721</c:v>
                </c:pt>
                <c:pt idx="47">
                  <c:v>39813</c:v>
                </c:pt>
                <c:pt idx="48">
                  <c:v>39903</c:v>
                </c:pt>
                <c:pt idx="49">
                  <c:v>39994</c:v>
                </c:pt>
                <c:pt idx="50">
                  <c:v>40086</c:v>
                </c:pt>
                <c:pt idx="51">
                  <c:v>40178</c:v>
                </c:pt>
                <c:pt idx="52">
                  <c:v>40268</c:v>
                </c:pt>
                <c:pt idx="53">
                  <c:v>40359</c:v>
                </c:pt>
                <c:pt idx="54">
                  <c:v>40451</c:v>
                </c:pt>
                <c:pt idx="55">
                  <c:v>40543</c:v>
                </c:pt>
                <c:pt idx="56">
                  <c:v>40633</c:v>
                </c:pt>
                <c:pt idx="57">
                  <c:v>40724</c:v>
                </c:pt>
                <c:pt idx="58">
                  <c:v>40816</c:v>
                </c:pt>
                <c:pt idx="59">
                  <c:v>40908</c:v>
                </c:pt>
                <c:pt idx="60">
                  <c:v>40999</c:v>
                </c:pt>
                <c:pt idx="61">
                  <c:v>41090</c:v>
                </c:pt>
                <c:pt idx="62">
                  <c:v>41182</c:v>
                </c:pt>
                <c:pt idx="63">
                  <c:v>41274</c:v>
                </c:pt>
                <c:pt idx="64">
                  <c:v>41364</c:v>
                </c:pt>
                <c:pt idx="65">
                  <c:v>41455</c:v>
                </c:pt>
                <c:pt idx="66">
                  <c:v>41547</c:v>
                </c:pt>
                <c:pt idx="67">
                  <c:v>41639</c:v>
                </c:pt>
                <c:pt idx="68">
                  <c:v>41729</c:v>
                </c:pt>
                <c:pt idx="69">
                  <c:v>41820</c:v>
                </c:pt>
                <c:pt idx="70">
                  <c:v>41912</c:v>
                </c:pt>
                <c:pt idx="71">
                  <c:v>42004</c:v>
                </c:pt>
                <c:pt idx="72">
                  <c:v>42094</c:v>
                </c:pt>
                <c:pt idx="73">
                  <c:v>42185</c:v>
                </c:pt>
                <c:pt idx="74">
                  <c:v>42277</c:v>
                </c:pt>
                <c:pt idx="75">
                  <c:v>42369</c:v>
                </c:pt>
                <c:pt idx="76">
                  <c:v>42460</c:v>
                </c:pt>
                <c:pt idx="77">
                  <c:v>42551</c:v>
                </c:pt>
                <c:pt idx="78">
                  <c:v>42643</c:v>
                </c:pt>
                <c:pt idx="79">
                  <c:v>42735</c:v>
                </c:pt>
                <c:pt idx="80">
                  <c:v>42825</c:v>
                </c:pt>
                <c:pt idx="81">
                  <c:v>42916</c:v>
                </c:pt>
                <c:pt idx="82">
                  <c:v>43008</c:v>
                </c:pt>
                <c:pt idx="83">
                  <c:v>43100</c:v>
                </c:pt>
                <c:pt idx="84">
                  <c:v>43190</c:v>
                </c:pt>
                <c:pt idx="85">
                  <c:v>43281</c:v>
                </c:pt>
                <c:pt idx="86">
                  <c:v>43373</c:v>
                </c:pt>
                <c:pt idx="87">
                  <c:v>43465</c:v>
                </c:pt>
                <c:pt idx="88">
                  <c:v>43555</c:v>
                </c:pt>
                <c:pt idx="89">
                  <c:v>43646</c:v>
                </c:pt>
                <c:pt idx="90">
                  <c:v>43738</c:v>
                </c:pt>
                <c:pt idx="91">
                  <c:v>43830</c:v>
                </c:pt>
                <c:pt idx="92">
                  <c:v>43921</c:v>
                </c:pt>
                <c:pt idx="93">
                  <c:v>44012</c:v>
                </c:pt>
                <c:pt idx="94">
                  <c:v>44104</c:v>
                </c:pt>
                <c:pt idx="95">
                  <c:v>44196</c:v>
                </c:pt>
                <c:pt idx="96">
                  <c:v>44286</c:v>
                </c:pt>
                <c:pt idx="97">
                  <c:v>44377</c:v>
                </c:pt>
                <c:pt idx="98">
                  <c:v>44469</c:v>
                </c:pt>
                <c:pt idx="99">
                  <c:v>44561</c:v>
                </c:pt>
                <c:pt idx="100">
                  <c:v>44651</c:v>
                </c:pt>
                <c:pt idx="101">
                  <c:v>44742</c:v>
                </c:pt>
                <c:pt idx="102">
                  <c:v>44834</c:v>
                </c:pt>
                <c:pt idx="103">
                  <c:v>44926</c:v>
                </c:pt>
                <c:pt idx="104">
                  <c:v>45016</c:v>
                </c:pt>
                <c:pt idx="105">
                  <c:v>45107</c:v>
                </c:pt>
              </c:numCache>
            </c:numRef>
          </c:cat>
          <c:val>
            <c:numRef>
              <c:f>decomp!$L$3:$L$153</c:f>
              <c:numCache>
                <c:formatCode>General</c:formatCode>
                <c:ptCount val="106"/>
                <c:pt idx="4">
                  <c:v>-5.6004100094447576E-2</c:v>
                </c:pt>
                <c:pt idx="5">
                  <c:v>0.65820924674590175</c:v>
                </c:pt>
                <c:pt idx="6">
                  <c:v>0.34906353756064201</c:v>
                </c:pt>
                <c:pt idx="7">
                  <c:v>1.0933583758323726</c:v>
                </c:pt>
                <c:pt idx="8">
                  <c:v>0.87142657551749036</c:v>
                </c:pt>
                <c:pt idx="9">
                  <c:v>-0.10689706815711003</c:v>
                </c:pt>
                <c:pt idx="10">
                  <c:v>0.19282034938526088</c:v>
                </c:pt>
                <c:pt idx="11">
                  <c:v>-1.8930453650057626</c:v>
                </c:pt>
                <c:pt idx="12">
                  <c:v>1.3846898956423204</c:v>
                </c:pt>
                <c:pt idx="13">
                  <c:v>1.8277493838725778</c:v>
                </c:pt>
                <c:pt idx="14">
                  <c:v>1.497457881381544</c:v>
                </c:pt>
                <c:pt idx="15">
                  <c:v>2.364416209295658</c:v>
                </c:pt>
                <c:pt idx="16">
                  <c:v>2.4859983258388967</c:v>
                </c:pt>
                <c:pt idx="17">
                  <c:v>1.8074937376882372</c:v>
                </c:pt>
                <c:pt idx="18">
                  <c:v>0.99526314050044296</c:v>
                </c:pt>
                <c:pt idx="19">
                  <c:v>-0.12821399519913679</c:v>
                </c:pt>
                <c:pt idx="20">
                  <c:v>0.46164695428253555</c:v>
                </c:pt>
                <c:pt idx="21">
                  <c:v>0.58373507640097022</c:v>
                </c:pt>
                <c:pt idx="22">
                  <c:v>1.0568414988308061</c:v>
                </c:pt>
                <c:pt idx="23">
                  <c:v>1.0305384764960386</c:v>
                </c:pt>
                <c:pt idx="24">
                  <c:v>-0.51163375977136694</c:v>
                </c:pt>
                <c:pt idx="25">
                  <c:v>-0.28469802931592486</c:v>
                </c:pt>
                <c:pt idx="26">
                  <c:v>3.4914049319126658E-2</c:v>
                </c:pt>
                <c:pt idx="27">
                  <c:v>0.61866632595408411</c:v>
                </c:pt>
                <c:pt idx="28">
                  <c:v>1.7175260524611466</c:v>
                </c:pt>
                <c:pt idx="29">
                  <c:v>1.728476824924555</c:v>
                </c:pt>
                <c:pt idx="30">
                  <c:v>2.1593338052805948</c:v>
                </c:pt>
                <c:pt idx="31">
                  <c:v>0.34755026404768569</c:v>
                </c:pt>
                <c:pt idx="32">
                  <c:v>0.43606251216603364</c:v>
                </c:pt>
                <c:pt idx="33">
                  <c:v>1.0627769145211385</c:v>
                </c:pt>
                <c:pt idx="34">
                  <c:v>1.5248530273330259</c:v>
                </c:pt>
                <c:pt idx="35">
                  <c:v>2.1175996636468448</c:v>
                </c:pt>
                <c:pt idx="36">
                  <c:v>2.9399901702555202</c:v>
                </c:pt>
                <c:pt idx="37">
                  <c:v>1.0902718317815445</c:v>
                </c:pt>
                <c:pt idx="38">
                  <c:v>0.47926721690470486</c:v>
                </c:pt>
                <c:pt idx="39">
                  <c:v>0.64835536928977999</c:v>
                </c:pt>
                <c:pt idx="40">
                  <c:v>1.440486545057406</c:v>
                </c:pt>
                <c:pt idx="41">
                  <c:v>2.383548969865394</c:v>
                </c:pt>
                <c:pt idx="42">
                  <c:v>1.5793947958824039</c:v>
                </c:pt>
                <c:pt idx="43">
                  <c:v>2.2536516632342076</c:v>
                </c:pt>
                <c:pt idx="44">
                  <c:v>2.2839704597079198</c:v>
                </c:pt>
                <c:pt idx="45">
                  <c:v>0.9803054536058261</c:v>
                </c:pt>
                <c:pt idx="46">
                  <c:v>0.52672567253972924</c:v>
                </c:pt>
                <c:pt idx="47">
                  <c:v>-2.6377467403369748</c:v>
                </c:pt>
                <c:pt idx="48">
                  <c:v>-7.8392441951727383</c:v>
                </c:pt>
                <c:pt idx="49">
                  <c:v>-5.0180198404493215</c:v>
                </c:pt>
                <c:pt idx="50">
                  <c:v>-5.2436826915905872</c:v>
                </c:pt>
                <c:pt idx="51">
                  <c:v>-1.6463899346669326</c:v>
                </c:pt>
                <c:pt idx="52">
                  <c:v>3.7119498763278385</c:v>
                </c:pt>
                <c:pt idx="53">
                  <c:v>1.6491373279512889</c:v>
                </c:pt>
                <c:pt idx="54">
                  <c:v>4.7100256915351491</c:v>
                </c:pt>
                <c:pt idx="55">
                  <c:v>2.7668169223186196</c:v>
                </c:pt>
                <c:pt idx="56">
                  <c:v>2.0761222342667622</c:v>
                </c:pt>
                <c:pt idx="57">
                  <c:v>-3.7280696691464124E-2</c:v>
                </c:pt>
                <c:pt idx="58">
                  <c:v>1.3741487359408084</c:v>
                </c:pt>
                <c:pt idx="59">
                  <c:v>0.4475849451582673</c:v>
                </c:pt>
                <c:pt idx="60">
                  <c:v>1.6799331350454887</c:v>
                </c:pt>
                <c:pt idx="61">
                  <c:v>2.0583274867609034</c:v>
                </c:pt>
                <c:pt idx="62">
                  <c:v>-1.8316171890384931</c:v>
                </c:pt>
                <c:pt idx="63">
                  <c:v>-1.4609378748191535</c:v>
                </c:pt>
                <c:pt idx="64">
                  <c:v>-1.0519113121757522</c:v>
                </c:pt>
                <c:pt idx="65">
                  <c:v>0.19485471435946811</c:v>
                </c:pt>
                <c:pt idx="66">
                  <c:v>2.1819431882486624</c:v>
                </c:pt>
                <c:pt idx="67">
                  <c:v>2.3052852977576856</c:v>
                </c:pt>
                <c:pt idx="68">
                  <c:v>1.9900707779592897</c:v>
                </c:pt>
                <c:pt idx="69">
                  <c:v>-0.59079531387101059</c:v>
                </c:pt>
                <c:pt idx="70">
                  <c:v>-1.3995842341131066</c:v>
                </c:pt>
                <c:pt idx="71">
                  <c:v>-1.5930907135570813</c:v>
                </c:pt>
                <c:pt idx="72">
                  <c:v>-0.76864618297854703</c:v>
                </c:pt>
                <c:pt idx="73">
                  <c:v>0.97254541693004082</c:v>
                </c:pt>
                <c:pt idx="74">
                  <c:v>1.6649709013507159</c:v>
                </c:pt>
                <c:pt idx="75">
                  <c:v>0.90121128130410555</c:v>
                </c:pt>
                <c:pt idx="76">
                  <c:v>0.6163031214808099</c:v>
                </c:pt>
                <c:pt idx="77">
                  <c:v>8.910855089915623E-2</c:v>
                </c:pt>
                <c:pt idx="78">
                  <c:v>-0.89445762001173856</c:v>
                </c:pt>
                <c:pt idx="79">
                  <c:v>-0.2026187120339141</c:v>
                </c:pt>
                <c:pt idx="80">
                  <c:v>-0.77469571141340721</c:v>
                </c:pt>
                <c:pt idx="81">
                  <c:v>7.8416382914344052E-2</c:v>
                </c:pt>
                <c:pt idx="82">
                  <c:v>1.3207039122588435</c:v>
                </c:pt>
                <c:pt idx="83">
                  <c:v>1.6060373870410156</c:v>
                </c:pt>
                <c:pt idx="84">
                  <c:v>1.1222883866973921</c:v>
                </c:pt>
                <c:pt idx="85">
                  <c:v>1.0581082722732709</c:v>
                </c:pt>
                <c:pt idx="86">
                  <c:v>0.20830014741058436</c:v>
                </c:pt>
                <c:pt idx="87">
                  <c:v>-0.97422367900310647</c:v>
                </c:pt>
                <c:pt idx="88">
                  <c:v>-0.16590294093645244</c:v>
                </c:pt>
                <c:pt idx="89">
                  <c:v>-0.27266406382186659</c:v>
                </c:pt>
                <c:pt idx="90">
                  <c:v>0.28682485073950814</c:v>
                </c:pt>
                <c:pt idx="91">
                  <c:v>-0.79633835451237367</c:v>
                </c:pt>
                <c:pt idx="92">
                  <c:v>-1.9141754969574469</c:v>
                </c:pt>
                <c:pt idx="93">
                  <c:v>-7.7208093631632337</c:v>
                </c:pt>
                <c:pt idx="94">
                  <c:v>-3.0338805448201462</c:v>
                </c:pt>
                <c:pt idx="95">
                  <c:v>2.431762352355721</c:v>
                </c:pt>
                <c:pt idx="96">
                  <c:v>3.2008651924601401</c:v>
                </c:pt>
                <c:pt idx="97">
                  <c:v>9.3798145851401546</c:v>
                </c:pt>
                <c:pt idx="98">
                  <c:v>3.3345165982328147</c:v>
                </c:pt>
                <c:pt idx="99">
                  <c:v>0.62666588992794547</c:v>
                </c:pt>
                <c:pt idx="100">
                  <c:v>-0.81011816129951175</c:v>
                </c:pt>
                <c:pt idx="101">
                  <c:v>0.26490751848067889</c:v>
                </c:pt>
                <c:pt idx="102">
                  <c:v>-0.19875805468493984</c:v>
                </c:pt>
                <c:pt idx="103">
                  <c:v>-0.8174851599662587</c:v>
                </c:pt>
                <c:pt idx="104">
                  <c:v>1.3232516594451595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9-43E1-BFBF-6C9EF5D991EF}"/>
            </c:ext>
          </c:extLst>
        </c:ser>
        <c:ser>
          <c:idx val="1"/>
          <c:order val="2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decomp!$C$3:$C$108</c:f>
              <c:numCache>
                <c:formatCode>0_ </c:formatCode>
                <c:ptCount val="106"/>
                <c:pt idx="0">
                  <c:v>2.886579864025407E-15</c:v>
                </c:pt>
                <c:pt idx="1">
                  <c:v>-1.9428902930940239E-16</c:v>
                </c:pt>
                <c:pt idx="2">
                  <c:v>1.1102230246251565E-15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1.8873791418627661E-15</c:v>
                </c:pt>
                <c:pt idx="12">
                  <c:v>0</c:v>
                </c:pt>
                <c:pt idx="13">
                  <c:v>8.4376949871511897E-15</c:v>
                </c:pt>
                <c:pt idx="14">
                  <c:v>5.773159728050814E-15</c:v>
                </c:pt>
                <c:pt idx="15">
                  <c:v>-5.773159728050814E-15</c:v>
                </c:pt>
                <c:pt idx="16">
                  <c:v>0</c:v>
                </c:pt>
                <c:pt idx="17">
                  <c:v>4.1078251911130792E-15</c:v>
                </c:pt>
                <c:pt idx="18">
                  <c:v>-8.6042284408449632E-16</c:v>
                </c:pt>
                <c:pt idx="19">
                  <c:v>0</c:v>
                </c:pt>
                <c:pt idx="20">
                  <c:v>4.8849813083506888E-15</c:v>
                </c:pt>
                <c:pt idx="21">
                  <c:v>0</c:v>
                </c:pt>
                <c:pt idx="22">
                  <c:v>-7.7715611723760958E-15</c:v>
                </c:pt>
                <c:pt idx="23">
                  <c:v>2.886579864025407E-15</c:v>
                </c:pt>
                <c:pt idx="24">
                  <c:v>-2.886579864025407E-15</c:v>
                </c:pt>
                <c:pt idx="25">
                  <c:v>-5.1070259132757201E-15</c:v>
                </c:pt>
                <c:pt idx="26">
                  <c:v>5.3290705182007514E-15</c:v>
                </c:pt>
                <c:pt idx="27">
                  <c:v>-3.9968028886505635E-15</c:v>
                </c:pt>
                <c:pt idx="28">
                  <c:v>1.021405182655144E-14</c:v>
                </c:pt>
                <c:pt idx="29">
                  <c:v>-5.773159728050814E-15</c:v>
                </c:pt>
                <c:pt idx="30">
                  <c:v>-3.9968028886505635E-15</c:v>
                </c:pt>
                <c:pt idx="31">
                  <c:v>0</c:v>
                </c:pt>
                <c:pt idx="32">
                  <c:v>-3.9968028886505635E-15</c:v>
                </c:pt>
                <c:pt idx="33">
                  <c:v>7.9936057773011271E-15</c:v>
                </c:pt>
                <c:pt idx="34">
                  <c:v>3.7747582837255322E-15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-9.7144514654701197E-16</c:v>
                </c:pt>
                <c:pt idx="39">
                  <c:v>0</c:v>
                </c:pt>
                <c:pt idx="40">
                  <c:v>-7.1054273576010019E-15</c:v>
                </c:pt>
                <c:pt idx="41">
                  <c:v>3.9968028886505635E-15</c:v>
                </c:pt>
                <c:pt idx="42">
                  <c:v>-2.886579864025407E-15</c:v>
                </c:pt>
                <c:pt idx="43">
                  <c:v>4.8849813083506888E-15</c:v>
                </c:pt>
                <c:pt idx="44">
                  <c:v>0</c:v>
                </c:pt>
                <c:pt idx="45">
                  <c:v>-4.0523140398818214E-15</c:v>
                </c:pt>
                <c:pt idx="46">
                  <c:v>-3.7747582837255322E-15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2.2204460492503131E-15</c:v>
                </c:pt>
                <c:pt idx="52">
                  <c:v>-7.1054273576010019E-15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3.1086244689504383E-15</c:v>
                </c:pt>
                <c:pt idx="57">
                  <c:v>0</c:v>
                </c:pt>
                <c:pt idx="58">
                  <c:v>2.9976021664879227E-15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-8.9789287116559535E-15</c:v>
                </c:pt>
                <c:pt idx="63">
                  <c:v>-3.0669911055269949E-15</c:v>
                </c:pt>
                <c:pt idx="64">
                  <c:v>-1.7765736798347476E-15</c:v>
                </c:pt>
                <c:pt idx="65">
                  <c:v>-4.8849813083506888E-15</c:v>
                </c:pt>
                <c:pt idx="66">
                  <c:v>0</c:v>
                </c:pt>
                <c:pt idx="67">
                  <c:v>4.8849813083506888E-15</c:v>
                </c:pt>
                <c:pt idx="68">
                  <c:v>0</c:v>
                </c:pt>
                <c:pt idx="69">
                  <c:v>0</c:v>
                </c:pt>
                <c:pt idx="70">
                  <c:v>2.2204460492503131E-15</c:v>
                </c:pt>
                <c:pt idx="71">
                  <c:v>-2.886579864025407E-15</c:v>
                </c:pt>
                <c:pt idx="72">
                  <c:v>0</c:v>
                </c:pt>
                <c:pt idx="73">
                  <c:v>6.2172489379008766E-15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-1.9984014443252818E-15</c:v>
                </c:pt>
                <c:pt idx="79">
                  <c:v>-3.9968028886505635E-15</c:v>
                </c:pt>
                <c:pt idx="80">
                  <c:v>1.8873791418627661E-15</c:v>
                </c:pt>
                <c:pt idx="81">
                  <c:v>0</c:v>
                </c:pt>
                <c:pt idx="82">
                  <c:v>0</c:v>
                </c:pt>
                <c:pt idx="83">
                  <c:v>-7.1054273576010019E-15</c:v>
                </c:pt>
                <c:pt idx="84">
                  <c:v>-3.7747582837255322E-15</c:v>
                </c:pt>
                <c:pt idx="85">
                  <c:v>3.9968028886505635E-15</c:v>
                </c:pt>
                <c:pt idx="86">
                  <c:v>1.1102103191309477E-16</c:v>
                </c:pt>
                <c:pt idx="87">
                  <c:v>0</c:v>
                </c:pt>
                <c:pt idx="88">
                  <c:v>-2.2204460492503131E-16</c:v>
                </c:pt>
                <c:pt idx="89">
                  <c:v>-2.7752187483839896E-16</c:v>
                </c:pt>
                <c:pt idx="90">
                  <c:v>0</c:v>
                </c:pt>
                <c:pt idx="91">
                  <c:v>-5.9952043329758453E-15</c:v>
                </c:pt>
                <c:pt idx="92">
                  <c:v>4.2188474935755949E-15</c:v>
                </c:pt>
                <c:pt idx="93">
                  <c:v>0</c:v>
                </c:pt>
                <c:pt idx="94">
                  <c:v>0</c:v>
                </c:pt>
                <c:pt idx="95">
                  <c:v>-7.8825834748386114E-15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8.8817841970012523E-16</c:v>
                </c:pt>
                <c:pt idx="100">
                  <c:v>0</c:v>
                </c:pt>
                <c:pt idx="101">
                  <c:v>-1.9984014443252818E-15</c:v>
                </c:pt>
                <c:pt idx="102">
                  <c:v>3.1086244689504383E-15</c:v>
                </c:pt>
                <c:pt idx="103">
                  <c:v>8.8817841970012523E-16</c:v>
                </c:pt>
                <c:pt idx="104">
                  <c:v>0</c:v>
                </c:pt>
                <c:pt idx="105">
                  <c:v>6.2172489379008766E-15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79-43E1-BFBF-6C9EF5D99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049295"/>
        <c:axId val="1122055711"/>
      </c:lineChart>
      <c:catAx>
        <c:axId val="560049295"/>
        <c:scaling>
          <c:orientation val="minMax"/>
        </c:scaling>
        <c:delete val="0"/>
        <c:axPos val="b"/>
        <c:numFmt formatCode="yy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055711"/>
        <c:crossesAt val="-100"/>
        <c:auto val="0"/>
        <c:lblAlgn val="ctr"/>
        <c:lblOffset val="100"/>
        <c:tickLblSkip val="8"/>
        <c:tickMarkSkip val="8"/>
        <c:noMultiLvlLbl val="0"/>
      </c:catAx>
      <c:valAx>
        <c:axId val="1122055711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04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6012670838332996E-2"/>
          <c:y val="6.4300395549147876E-2"/>
          <c:w val="0.36900296497024127"/>
          <c:h val="0.13240360799970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727697817029411E-2"/>
          <c:y val="3.2997895386915645E-2"/>
          <c:w val="0.95008134194331717"/>
          <c:h val="0.89496566799119148"/>
        </c:manualLayout>
      </c:layout>
      <c:lineChart>
        <c:grouping val="standard"/>
        <c:varyColors val="0"/>
        <c:ser>
          <c:idx val="0"/>
          <c:order val="0"/>
          <c:tx>
            <c:strRef>
              <c:f>decomp!$I$2</c:f>
              <c:strCache>
                <c:ptCount val="1"/>
                <c:pt idx="0">
                  <c:v>GDP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decomp!$B$3:$B$153</c:f>
              <c:numCache>
                <c:formatCode>yy</c:formatCode>
                <c:ptCount val="106"/>
                <c:pt idx="0">
                  <c:v>35520</c:v>
                </c:pt>
                <c:pt idx="1">
                  <c:v>35611</c:v>
                </c:pt>
                <c:pt idx="2">
                  <c:v>35703</c:v>
                </c:pt>
                <c:pt idx="3">
                  <c:v>35795</c:v>
                </c:pt>
                <c:pt idx="4">
                  <c:v>35885</c:v>
                </c:pt>
                <c:pt idx="5">
                  <c:v>35976</c:v>
                </c:pt>
                <c:pt idx="6">
                  <c:v>36068</c:v>
                </c:pt>
                <c:pt idx="7">
                  <c:v>36160</c:v>
                </c:pt>
                <c:pt idx="8">
                  <c:v>36250</c:v>
                </c:pt>
                <c:pt idx="9">
                  <c:v>36341</c:v>
                </c:pt>
                <c:pt idx="10">
                  <c:v>36433</c:v>
                </c:pt>
                <c:pt idx="11">
                  <c:v>36525</c:v>
                </c:pt>
                <c:pt idx="12">
                  <c:v>36616</c:v>
                </c:pt>
                <c:pt idx="13">
                  <c:v>36707</c:v>
                </c:pt>
                <c:pt idx="14">
                  <c:v>36799</c:v>
                </c:pt>
                <c:pt idx="15">
                  <c:v>36891</c:v>
                </c:pt>
                <c:pt idx="16">
                  <c:v>36981</c:v>
                </c:pt>
                <c:pt idx="17">
                  <c:v>37072</c:v>
                </c:pt>
                <c:pt idx="18">
                  <c:v>37164</c:v>
                </c:pt>
                <c:pt idx="19">
                  <c:v>37256</c:v>
                </c:pt>
                <c:pt idx="20">
                  <c:v>37346</c:v>
                </c:pt>
                <c:pt idx="21">
                  <c:v>37437</c:v>
                </c:pt>
                <c:pt idx="22">
                  <c:v>37529</c:v>
                </c:pt>
                <c:pt idx="23">
                  <c:v>37621</c:v>
                </c:pt>
                <c:pt idx="24">
                  <c:v>37711</c:v>
                </c:pt>
                <c:pt idx="25">
                  <c:v>37802</c:v>
                </c:pt>
                <c:pt idx="26">
                  <c:v>37894</c:v>
                </c:pt>
                <c:pt idx="27">
                  <c:v>37986</c:v>
                </c:pt>
                <c:pt idx="28">
                  <c:v>38077</c:v>
                </c:pt>
                <c:pt idx="29">
                  <c:v>38168</c:v>
                </c:pt>
                <c:pt idx="30">
                  <c:v>38260</c:v>
                </c:pt>
                <c:pt idx="31">
                  <c:v>38352</c:v>
                </c:pt>
                <c:pt idx="32">
                  <c:v>38442</c:v>
                </c:pt>
                <c:pt idx="33">
                  <c:v>38533</c:v>
                </c:pt>
                <c:pt idx="34">
                  <c:v>38625</c:v>
                </c:pt>
                <c:pt idx="35">
                  <c:v>38717</c:v>
                </c:pt>
                <c:pt idx="36">
                  <c:v>38807</c:v>
                </c:pt>
                <c:pt idx="37">
                  <c:v>38898</c:v>
                </c:pt>
                <c:pt idx="38">
                  <c:v>38990</c:v>
                </c:pt>
                <c:pt idx="39">
                  <c:v>39082</c:v>
                </c:pt>
                <c:pt idx="40">
                  <c:v>39172</c:v>
                </c:pt>
                <c:pt idx="41">
                  <c:v>39263</c:v>
                </c:pt>
                <c:pt idx="42">
                  <c:v>39355</c:v>
                </c:pt>
                <c:pt idx="43">
                  <c:v>39447</c:v>
                </c:pt>
                <c:pt idx="44">
                  <c:v>39538</c:v>
                </c:pt>
                <c:pt idx="45">
                  <c:v>39629</c:v>
                </c:pt>
                <c:pt idx="46">
                  <c:v>39721</c:v>
                </c:pt>
                <c:pt idx="47">
                  <c:v>39813</c:v>
                </c:pt>
                <c:pt idx="48">
                  <c:v>39903</c:v>
                </c:pt>
                <c:pt idx="49">
                  <c:v>39994</c:v>
                </c:pt>
                <c:pt idx="50">
                  <c:v>40086</c:v>
                </c:pt>
                <c:pt idx="51">
                  <c:v>40178</c:v>
                </c:pt>
                <c:pt idx="52">
                  <c:v>40268</c:v>
                </c:pt>
                <c:pt idx="53">
                  <c:v>40359</c:v>
                </c:pt>
                <c:pt idx="54">
                  <c:v>40451</c:v>
                </c:pt>
                <c:pt idx="55">
                  <c:v>40543</c:v>
                </c:pt>
                <c:pt idx="56">
                  <c:v>40633</c:v>
                </c:pt>
                <c:pt idx="57">
                  <c:v>40724</c:v>
                </c:pt>
                <c:pt idx="58">
                  <c:v>40816</c:v>
                </c:pt>
                <c:pt idx="59">
                  <c:v>40908</c:v>
                </c:pt>
                <c:pt idx="60">
                  <c:v>40999</c:v>
                </c:pt>
                <c:pt idx="61">
                  <c:v>41090</c:v>
                </c:pt>
                <c:pt idx="62">
                  <c:v>41182</c:v>
                </c:pt>
                <c:pt idx="63">
                  <c:v>41274</c:v>
                </c:pt>
                <c:pt idx="64">
                  <c:v>41364</c:v>
                </c:pt>
                <c:pt idx="65">
                  <c:v>41455</c:v>
                </c:pt>
                <c:pt idx="66">
                  <c:v>41547</c:v>
                </c:pt>
                <c:pt idx="67">
                  <c:v>41639</c:v>
                </c:pt>
                <c:pt idx="68">
                  <c:v>41729</c:v>
                </c:pt>
                <c:pt idx="69">
                  <c:v>41820</c:v>
                </c:pt>
                <c:pt idx="70">
                  <c:v>41912</c:v>
                </c:pt>
                <c:pt idx="71">
                  <c:v>42004</c:v>
                </c:pt>
                <c:pt idx="72">
                  <c:v>42094</c:v>
                </c:pt>
                <c:pt idx="73">
                  <c:v>42185</c:v>
                </c:pt>
                <c:pt idx="74">
                  <c:v>42277</c:v>
                </c:pt>
                <c:pt idx="75">
                  <c:v>42369</c:v>
                </c:pt>
                <c:pt idx="76">
                  <c:v>42460</c:v>
                </c:pt>
                <c:pt idx="77">
                  <c:v>42551</c:v>
                </c:pt>
                <c:pt idx="78">
                  <c:v>42643</c:v>
                </c:pt>
                <c:pt idx="79">
                  <c:v>42735</c:v>
                </c:pt>
                <c:pt idx="80">
                  <c:v>42825</c:v>
                </c:pt>
                <c:pt idx="81">
                  <c:v>42916</c:v>
                </c:pt>
                <c:pt idx="82">
                  <c:v>43008</c:v>
                </c:pt>
                <c:pt idx="83">
                  <c:v>43100</c:v>
                </c:pt>
                <c:pt idx="84">
                  <c:v>43190</c:v>
                </c:pt>
                <c:pt idx="85">
                  <c:v>43281</c:v>
                </c:pt>
                <c:pt idx="86">
                  <c:v>43373</c:v>
                </c:pt>
                <c:pt idx="87">
                  <c:v>43465</c:v>
                </c:pt>
                <c:pt idx="88">
                  <c:v>43555</c:v>
                </c:pt>
                <c:pt idx="89">
                  <c:v>43646</c:v>
                </c:pt>
                <c:pt idx="90">
                  <c:v>43738</c:v>
                </c:pt>
                <c:pt idx="91">
                  <c:v>43830</c:v>
                </c:pt>
                <c:pt idx="92">
                  <c:v>43921</c:v>
                </c:pt>
                <c:pt idx="93">
                  <c:v>44012</c:v>
                </c:pt>
                <c:pt idx="94">
                  <c:v>44104</c:v>
                </c:pt>
                <c:pt idx="95">
                  <c:v>44196</c:v>
                </c:pt>
                <c:pt idx="96">
                  <c:v>44286</c:v>
                </c:pt>
                <c:pt idx="97">
                  <c:v>44377</c:v>
                </c:pt>
                <c:pt idx="98">
                  <c:v>44469</c:v>
                </c:pt>
                <c:pt idx="99">
                  <c:v>44561</c:v>
                </c:pt>
                <c:pt idx="100">
                  <c:v>44651</c:v>
                </c:pt>
                <c:pt idx="101">
                  <c:v>44742</c:v>
                </c:pt>
                <c:pt idx="102">
                  <c:v>44834</c:v>
                </c:pt>
                <c:pt idx="103">
                  <c:v>44926</c:v>
                </c:pt>
                <c:pt idx="104">
                  <c:v>45016</c:v>
                </c:pt>
                <c:pt idx="105">
                  <c:v>45107</c:v>
                </c:pt>
              </c:numCache>
            </c:numRef>
          </c:cat>
          <c:val>
            <c:numRef>
              <c:f>decomp!$I$4:$I$154</c:f>
              <c:numCache>
                <c:formatCode>#,##0</c:formatCode>
                <c:ptCount val="106"/>
                <c:pt idx="0">
                  <c:v>476857.1</c:v>
                </c:pt>
                <c:pt idx="1">
                  <c:v>477842.80000000005</c:v>
                </c:pt>
                <c:pt idx="2">
                  <c:v>477269.5</c:v>
                </c:pt>
                <c:pt idx="3">
                  <c:v>475217.29999999993</c:v>
                </c:pt>
                <c:pt idx="4">
                  <c:v>473902.60000000003</c:v>
                </c:pt>
                <c:pt idx="5">
                  <c:v>472181.5</c:v>
                </c:pt>
                <c:pt idx="6">
                  <c:v>471206.69999999995</c:v>
                </c:pt>
                <c:pt idx="7">
                  <c:v>470507.5</c:v>
                </c:pt>
                <c:pt idx="8">
                  <c:v>470374.30000000005</c:v>
                </c:pt>
                <c:pt idx="9">
                  <c:v>470656.7</c:v>
                </c:pt>
                <c:pt idx="10">
                  <c:v>469633.1</c:v>
                </c:pt>
                <c:pt idx="11">
                  <c:v>473320.2</c:v>
                </c:pt>
                <c:pt idx="12">
                  <c:v>476578.6</c:v>
                </c:pt>
                <c:pt idx="13">
                  <c:v>479365.60000000003</c:v>
                </c:pt>
                <c:pt idx="14">
                  <c:v>482616.89999999997</c:v>
                </c:pt>
                <c:pt idx="15">
                  <c:v>485623.1</c:v>
                </c:pt>
                <c:pt idx="16">
                  <c:v>486855.1</c:v>
                </c:pt>
                <c:pt idx="17">
                  <c:v>486583.5</c:v>
                </c:pt>
                <c:pt idx="18">
                  <c:v>484480.19999999995</c:v>
                </c:pt>
                <c:pt idx="19">
                  <c:v>482113.4</c:v>
                </c:pt>
                <c:pt idx="20">
                  <c:v>481776</c:v>
                </c:pt>
                <c:pt idx="21">
                  <c:v>482903.80000000005</c:v>
                </c:pt>
                <c:pt idx="22">
                  <c:v>484683.5</c:v>
                </c:pt>
                <c:pt idx="23">
                  <c:v>486545.6</c:v>
                </c:pt>
                <c:pt idx="24">
                  <c:v>488225.5</c:v>
                </c:pt>
                <c:pt idx="25">
                  <c:v>489745.19999999995</c:v>
                </c:pt>
                <c:pt idx="26">
                  <c:v>492124.1</c:v>
                </c:pt>
                <c:pt idx="27">
                  <c:v>495922.8</c:v>
                </c:pt>
                <c:pt idx="28">
                  <c:v>498505.5</c:v>
                </c:pt>
                <c:pt idx="29">
                  <c:v>501521.5</c:v>
                </c:pt>
                <c:pt idx="30">
                  <c:v>502882.4</c:v>
                </c:pt>
                <c:pt idx="31">
                  <c:v>504269.5</c:v>
                </c:pt>
                <c:pt idx="32">
                  <c:v>506324</c:v>
                </c:pt>
                <c:pt idx="33">
                  <c:v>508861.80000000005</c:v>
                </c:pt>
                <c:pt idx="34">
                  <c:v>511954.00000000006</c:v>
                </c:pt>
                <c:pt idx="35">
                  <c:v>515134.1</c:v>
                </c:pt>
                <c:pt idx="36">
                  <c:v>516820</c:v>
                </c:pt>
                <c:pt idx="37">
                  <c:v>517016</c:v>
                </c:pt>
                <c:pt idx="38">
                  <c:v>518979.69999999995</c:v>
                </c:pt>
                <c:pt idx="39">
                  <c:v>521784.6</c:v>
                </c:pt>
                <c:pt idx="40">
                  <c:v>524010.69999999995</c:v>
                </c:pt>
                <c:pt idx="41">
                  <c:v>525857.19999999995</c:v>
                </c:pt>
                <c:pt idx="42">
                  <c:v>526681.19999999995</c:v>
                </c:pt>
                <c:pt idx="43">
                  <c:v>527271.60000000009</c:v>
                </c:pt>
                <c:pt idx="44">
                  <c:v>526754.4</c:v>
                </c:pt>
                <c:pt idx="45">
                  <c:v>525457.1</c:v>
                </c:pt>
                <c:pt idx="46">
                  <c:v>520233.1</c:v>
                </c:pt>
                <c:pt idx="47">
                  <c:v>508262</c:v>
                </c:pt>
                <c:pt idx="48">
                  <c:v>499858.19999999995</c:v>
                </c:pt>
                <c:pt idx="49">
                  <c:v>492836.6</c:v>
                </c:pt>
                <c:pt idx="50">
                  <c:v>490615.1</c:v>
                </c:pt>
                <c:pt idx="51">
                  <c:v>495875.6</c:v>
                </c:pt>
                <c:pt idx="52">
                  <c:v>500043.2</c:v>
                </c:pt>
                <c:pt idx="53">
                  <c:v>506874.30000000005</c:v>
                </c:pt>
                <c:pt idx="54">
                  <c:v>510720</c:v>
                </c:pt>
                <c:pt idx="55">
                  <c:v>512064.60000000003</c:v>
                </c:pt>
                <c:pt idx="56">
                  <c:v>510994.9</c:v>
                </c:pt>
                <c:pt idx="57">
                  <c:v>510590.6</c:v>
                </c:pt>
                <c:pt idx="58">
                  <c:v>510841.59999999998</c:v>
                </c:pt>
                <c:pt idx="59">
                  <c:v>514686.7</c:v>
                </c:pt>
                <c:pt idx="60">
                  <c:v>518124.2</c:v>
                </c:pt>
                <c:pt idx="61">
                  <c:v>517954.7</c:v>
                </c:pt>
                <c:pt idx="62">
                  <c:v>517864.39999999997</c:v>
                </c:pt>
                <c:pt idx="63">
                  <c:v>517919.39999999997</c:v>
                </c:pt>
                <c:pt idx="64">
                  <c:v>520243.39999999997</c:v>
                </c:pt>
                <c:pt idx="65">
                  <c:v>524161.39999999997</c:v>
                </c:pt>
                <c:pt idx="66">
                  <c:v>528248.1</c:v>
                </c:pt>
                <c:pt idx="67">
                  <c:v>532072.30000000005</c:v>
                </c:pt>
                <c:pt idx="68">
                  <c:v>531950.69999999995</c:v>
                </c:pt>
                <c:pt idx="69">
                  <c:v>530517.4</c:v>
                </c:pt>
                <c:pt idx="70">
                  <c:v>529812.69999999995</c:v>
                </c:pt>
                <c:pt idx="71">
                  <c:v>530195.19999999995</c:v>
                </c:pt>
                <c:pt idx="72">
                  <c:v>533220.30000000005</c:v>
                </c:pt>
                <c:pt idx="73">
                  <c:v>536041.69999999995</c:v>
                </c:pt>
                <c:pt idx="74">
                  <c:v>538081.19999999995</c:v>
                </c:pt>
                <c:pt idx="75">
                  <c:v>539413.5</c:v>
                </c:pt>
                <c:pt idx="76">
                  <c:v>540041.39999999991</c:v>
                </c:pt>
                <c:pt idx="77">
                  <c:v>540723.30000000005</c:v>
                </c:pt>
                <c:pt idx="78">
                  <c:v>542137.5</c:v>
                </c:pt>
                <c:pt idx="79">
                  <c:v>543479.1</c:v>
                </c:pt>
                <c:pt idx="80">
                  <c:v>545387.89999999991</c:v>
                </c:pt>
                <c:pt idx="81">
                  <c:v>548137.20000000007</c:v>
                </c:pt>
                <c:pt idx="82">
                  <c:v>551220</c:v>
                </c:pt>
                <c:pt idx="83">
                  <c:v>553173.60000000009</c:v>
                </c:pt>
                <c:pt idx="84">
                  <c:v>554960.30000000005</c:v>
                </c:pt>
                <c:pt idx="85">
                  <c:v>554913.69999999995</c:v>
                </c:pt>
                <c:pt idx="86">
                  <c:v>554766.60000000009</c:v>
                </c:pt>
                <c:pt idx="87">
                  <c:v>554533.9</c:v>
                </c:pt>
                <c:pt idx="88">
                  <c:v>554511.1</c:v>
                </c:pt>
                <c:pt idx="89">
                  <c:v>555316.69999999995</c:v>
                </c:pt>
                <c:pt idx="90">
                  <c:v>552535.4</c:v>
                </c:pt>
                <c:pt idx="91">
                  <c:v>550093.39999999991</c:v>
                </c:pt>
                <c:pt idx="92">
                  <c:v>536710.69999999995</c:v>
                </c:pt>
                <c:pt idx="93">
                  <c:v>529730.1</c:v>
                </c:pt>
                <c:pt idx="94">
                  <c:v>529095.79999999993</c:v>
                </c:pt>
                <c:pt idx="95">
                  <c:v>527691.19999999995</c:v>
                </c:pt>
                <c:pt idx="96">
                  <c:v>537278.1</c:v>
                </c:pt>
                <c:pt idx="97">
                  <c:v>539717.30000000005</c:v>
                </c:pt>
                <c:pt idx="98">
                  <c:v>540894.4</c:v>
                </c:pt>
                <c:pt idx="99">
                  <c:v>541739.4</c:v>
                </c:pt>
                <c:pt idx="100">
                  <c:v>543948.60000000009</c:v>
                </c:pt>
                <c:pt idx="101">
                  <c:v>545930.19999999995</c:v>
                </c:pt>
                <c:pt idx="102">
                  <c:v>546501</c:v>
                </c:pt>
                <c:pt idx="103">
                  <c:v>549197.5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5-46A2-82CB-14ACE748696F}"/>
            </c:ext>
          </c:extLst>
        </c:ser>
        <c:ser>
          <c:idx val="2"/>
          <c:order val="1"/>
          <c:tx>
            <c:strRef>
              <c:f>decomp!$K$2</c:f>
              <c:strCache>
                <c:ptCount val="1"/>
                <c:pt idx="0">
                  <c:v>潜在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decomp!$B$3:$B$153</c:f>
              <c:numCache>
                <c:formatCode>yy</c:formatCode>
                <c:ptCount val="106"/>
                <c:pt idx="0">
                  <c:v>35520</c:v>
                </c:pt>
                <c:pt idx="1">
                  <c:v>35611</c:v>
                </c:pt>
                <c:pt idx="2">
                  <c:v>35703</c:v>
                </c:pt>
                <c:pt idx="3">
                  <c:v>35795</c:v>
                </c:pt>
                <c:pt idx="4">
                  <c:v>35885</c:v>
                </c:pt>
                <c:pt idx="5">
                  <c:v>35976</c:v>
                </c:pt>
                <c:pt idx="6">
                  <c:v>36068</c:v>
                </c:pt>
                <c:pt idx="7">
                  <c:v>36160</c:v>
                </c:pt>
                <c:pt idx="8">
                  <c:v>36250</c:v>
                </c:pt>
                <c:pt idx="9">
                  <c:v>36341</c:v>
                </c:pt>
                <c:pt idx="10">
                  <c:v>36433</c:v>
                </c:pt>
                <c:pt idx="11">
                  <c:v>36525</c:v>
                </c:pt>
                <c:pt idx="12">
                  <c:v>36616</c:v>
                </c:pt>
                <c:pt idx="13">
                  <c:v>36707</c:v>
                </c:pt>
                <c:pt idx="14">
                  <c:v>36799</c:v>
                </c:pt>
                <c:pt idx="15">
                  <c:v>36891</c:v>
                </c:pt>
                <c:pt idx="16">
                  <c:v>36981</c:v>
                </c:pt>
                <c:pt idx="17">
                  <c:v>37072</c:v>
                </c:pt>
                <c:pt idx="18">
                  <c:v>37164</c:v>
                </c:pt>
                <c:pt idx="19">
                  <c:v>37256</c:v>
                </c:pt>
                <c:pt idx="20">
                  <c:v>37346</c:v>
                </c:pt>
                <c:pt idx="21">
                  <c:v>37437</c:v>
                </c:pt>
                <c:pt idx="22">
                  <c:v>37529</c:v>
                </c:pt>
                <c:pt idx="23">
                  <c:v>37621</c:v>
                </c:pt>
                <c:pt idx="24">
                  <c:v>37711</c:v>
                </c:pt>
                <c:pt idx="25">
                  <c:v>37802</c:v>
                </c:pt>
                <c:pt idx="26">
                  <c:v>37894</c:v>
                </c:pt>
                <c:pt idx="27">
                  <c:v>37986</c:v>
                </c:pt>
                <c:pt idx="28">
                  <c:v>38077</c:v>
                </c:pt>
                <c:pt idx="29">
                  <c:v>38168</c:v>
                </c:pt>
                <c:pt idx="30">
                  <c:v>38260</c:v>
                </c:pt>
                <c:pt idx="31">
                  <c:v>38352</c:v>
                </c:pt>
                <c:pt idx="32">
                  <c:v>38442</c:v>
                </c:pt>
                <c:pt idx="33">
                  <c:v>38533</c:v>
                </c:pt>
                <c:pt idx="34">
                  <c:v>38625</c:v>
                </c:pt>
                <c:pt idx="35">
                  <c:v>38717</c:v>
                </c:pt>
                <c:pt idx="36">
                  <c:v>38807</c:v>
                </c:pt>
                <c:pt idx="37">
                  <c:v>38898</c:v>
                </c:pt>
                <c:pt idx="38">
                  <c:v>38990</c:v>
                </c:pt>
                <c:pt idx="39">
                  <c:v>39082</c:v>
                </c:pt>
                <c:pt idx="40">
                  <c:v>39172</c:v>
                </c:pt>
                <c:pt idx="41">
                  <c:v>39263</c:v>
                </c:pt>
                <c:pt idx="42">
                  <c:v>39355</c:v>
                </c:pt>
                <c:pt idx="43">
                  <c:v>39447</c:v>
                </c:pt>
                <c:pt idx="44">
                  <c:v>39538</c:v>
                </c:pt>
                <c:pt idx="45">
                  <c:v>39629</c:v>
                </c:pt>
                <c:pt idx="46">
                  <c:v>39721</c:v>
                </c:pt>
                <c:pt idx="47">
                  <c:v>39813</c:v>
                </c:pt>
                <c:pt idx="48">
                  <c:v>39903</c:v>
                </c:pt>
                <c:pt idx="49">
                  <c:v>39994</c:v>
                </c:pt>
                <c:pt idx="50">
                  <c:v>40086</c:v>
                </c:pt>
                <c:pt idx="51">
                  <c:v>40178</c:v>
                </c:pt>
                <c:pt idx="52">
                  <c:v>40268</c:v>
                </c:pt>
                <c:pt idx="53">
                  <c:v>40359</c:v>
                </c:pt>
                <c:pt idx="54">
                  <c:v>40451</c:v>
                </c:pt>
                <c:pt idx="55">
                  <c:v>40543</c:v>
                </c:pt>
                <c:pt idx="56">
                  <c:v>40633</c:v>
                </c:pt>
                <c:pt idx="57">
                  <c:v>40724</c:v>
                </c:pt>
                <c:pt idx="58">
                  <c:v>40816</c:v>
                </c:pt>
                <c:pt idx="59">
                  <c:v>40908</c:v>
                </c:pt>
                <c:pt idx="60">
                  <c:v>40999</c:v>
                </c:pt>
                <c:pt idx="61">
                  <c:v>41090</c:v>
                </c:pt>
                <c:pt idx="62">
                  <c:v>41182</c:v>
                </c:pt>
                <c:pt idx="63">
                  <c:v>41274</c:v>
                </c:pt>
                <c:pt idx="64">
                  <c:v>41364</c:v>
                </c:pt>
                <c:pt idx="65">
                  <c:v>41455</c:v>
                </c:pt>
                <c:pt idx="66">
                  <c:v>41547</c:v>
                </c:pt>
                <c:pt idx="67">
                  <c:v>41639</c:v>
                </c:pt>
                <c:pt idx="68">
                  <c:v>41729</c:v>
                </c:pt>
                <c:pt idx="69">
                  <c:v>41820</c:v>
                </c:pt>
                <c:pt idx="70">
                  <c:v>41912</c:v>
                </c:pt>
                <c:pt idx="71">
                  <c:v>42004</c:v>
                </c:pt>
                <c:pt idx="72">
                  <c:v>42094</c:v>
                </c:pt>
                <c:pt idx="73">
                  <c:v>42185</c:v>
                </c:pt>
                <c:pt idx="74">
                  <c:v>42277</c:v>
                </c:pt>
                <c:pt idx="75">
                  <c:v>42369</c:v>
                </c:pt>
                <c:pt idx="76">
                  <c:v>42460</c:v>
                </c:pt>
                <c:pt idx="77">
                  <c:v>42551</c:v>
                </c:pt>
                <c:pt idx="78">
                  <c:v>42643</c:v>
                </c:pt>
                <c:pt idx="79">
                  <c:v>42735</c:v>
                </c:pt>
                <c:pt idx="80">
                  <c:v>42825</c:v>
                </c:pt>
                <c:pt idx="81">
                  <c:v>42916</c:v>
                </c:pt>
                <c:pt idx="82">
                  <c:v>43008</c:v>
                </c:pt>
                <c:pt idx="83">
                  <c:v>43100</c:v>
                </c:pt>
                <c:pt idx="84">
                  <c:v>43190</c:v>
                </c:pt>
                <c:pt idx="85">
                  <c:v>43281</c:v>
                </c:pt>
                <c:pt idx="86">
                  <c:v>43373</c:v>
                </c:pt>
                <c:pt idx="87">
                  <c:v>43465</c:v>
                </c:pt>
                <c:pt idx="88">
                  <c:v>43555</c:v>
                </c:pt>
                <c:pt idx="89">
                  <c:v>43646</c:v>
                </c:pt>
                <c:pt idx="90">
                  <c:v>43738</c:v>
                </c:pt>
                <c:pt idx="91">
                  <c:v>43830</c:v>
                </c:pt>
                <c:pt idx="92">
                  <c:v>43921</c:v>
                </c:pt>
                <c:pt idx="93">
                  <c:v>44012</c:v>
                </c:pt>
                <c:pt idx="94">
                  <c:v>44104</c:v>
                </c:pt>
                <c:pt idx="95">
                  <c:v>44196</c:v>
                </c:pt>
                <c:pt idx="96">
                  <c:v>44286</c:v>
                </c:pt>
                <c:pt idx="97">
                  <c:v>44377</c:v>
                </c:pt>
                <c:pt idx="98">
                  <c:v>44469</c:v>
                </c:pt>
                <c:pt idx="99">
                  <c:v>44561</c:v>
                </c:pt>
                <c:pt idx="100">
                  <c:v>44651</c:v>
                </c:pt>
                <c:pt idx="101">
                  <c:v>44742</c:v>
                </c:pt>
                <c:pt idx="102">
                  <c:v>44834</c:v>
                </c:pt>
                <c:pt idx="103">
                  <c:v>44926</c:v>
                </c:pt>
                <c:pt idx="104">
                  <c:v>45016</c:v>
                </c:pt>
                <c:pt idx="105">
                  <c:v>45107</c:v>
                </c:pt>
              </c:numCache>
            </c:numRef>
          </c:cat>
          <c:val>
            <c:numRef>
              <c:f>decomp!$K$3:$K$153</c:f>
              <c:numCache>
                <c:formatCode>General</c:formatCode>
                <c:ptCount val="106"/>
                <c:pt idx="4" formatCode="#,##0">
                  <c:v>472871.01262143662</c:v>
                </c:pt>
                <c:pt idx="5" formatCode="#,##0">
                  <c:v>474604.05212413566</c:v>
                </c:pt>
                <c:pt idx="6" formatCode="#,##0">
                  <c:v>475235.44581349363</c:v>
                </c:pt>
                <c:pt idx="7" formatCode="#,##0">
                  <c:v>472973.19316557492</c:v>
                </c:pt>
                <c:pt idx="8" formatCode="#,##0">
                  <c:v>472419.91596745123</c:v>
                </c:pt>
                <c:pt idx="9" formatCode="#,##0">
                  <c:v>476607.02129505214</c:v>
                </c:pt>
                <c:pt idx="10" formatCode="#,##0">
                  <c:v>474408.29834291805</c:v>
                </c:pt>
                <c:pt idx="11" formatCode="#,##0">
                  <c:v>477288.36631564738</c:v>
                </c:pt>
                <c:pt idx="12" formatCode="#,##0">
                  <c:v>478950.23796349665</c:v>
                </c:pt>
                <c:pt idx="13" formatCode="#,##0">
                  <c:v>474870.25081169017</c:v>
                </c:pt>
                <c:pt idx="14" formatCode="#,##0">
                  <c:v>473655.59323155682</c:v>
                </c:pt>
                <c:pt idx="15" formatCode="#,##0">
                  <c:v>469841.39444004599</c:v>
                </c:pt>
                <c:pt idx="16" formatCode="#,##0">
                  <c:v>472509.11701883678</c:v>
                </c:pt>
                <c:pt idx="17" formatCode="#,##0">
                  <c:v>472291.87866734533</c:v>
                </c:pt>
                <c:pt idx="18" formatCode="#,##0">
                  <c:v>473645.42055981164</c:v>
                </c:pt>
                <c:pt idx="19" formatCode="#,##0">
                  <c:v>475114.64877544576</c:v>
                </c:pt>
                <c:pt idx="20" formatCode="#,##0">
                  <c:v>474635.60476997501</c:v>
                </c:pt>
                <c:pt idx="21" formatCode="#,##0">
                  <c:v>482997.41508539463</c:v>
                </c:pt>
                <c:pt idx="22" formatCode="#,##0">
                  <c:v>486314.64684875408</c:v>
                </c:pt>
                <c:pt idx="23" formatCode="#,##0">
                  <c:v>486728.8493199384</c:v>
                </c:pt>
                <c:pt idx="24" formatCode="#,##0">
                  <c:v>492726.45685945777</c:v>
                </c:pt>
                <c:pt idx="25" formatCode="#,##0">
                  <c:v>490281.96765902149</c:v>
                </c:pt>
                <c:pt idx="26" formatCode="#,##0">
                  <c:v>489199.45296641841</c:v>
                </c:pt>
                <c:pt idx="27" formatCode="#,##0">
                  <c:v>490957.61768198508</c:v>
                </c:pt>
                <c:pt idx="28" formatCode="#,##0">
                  <c:v>493136.35195146903</c:v>
                </c:pt>
                <c:pt idx="29" formatCode="#,##0">
                  <c:v>490358.08786910493</c:v>
                </c:pt>
                <c:pt idx="30" formatCode="#,##0">
                  <c:v>491239.82661651494</c:v>
                </c:pt>
                <c:pt idx="31" formatCode="#,##0">
                  <c:v>495634.73770612275</c:v>
                </c:pt>
                <c:pt idx="32" formatCode="#,##0">
                  <c:v>499068.89306812471</c:v>
                </c:pt>
                <c:pt idx="33" formatCode="#,##0">
                  <c:v>501549.11703774077</c:v>
                </c:pt>
                <c:pt idx="34" formatCode="#,##0">
                  <c:v>503801.57011885225</c:v>
                </c:pt>
                <c:pt idx="35" formatCode="#,##0">
                  <c:v>504254.40333946818</c:v>
                </c:pt>
                <c:pt idx="36" formatCode="#,##0">
                  <c:v>502106.58997138514</c:v>
                </c:pt>
                <c:pt idx="37" formatCode="#,##0">
                  <c:v>507902.16892246273</c:v>
                </c:pt>
                <c:pt idx="38" formatCode="#,##0">
                  <c:v>507484.60235850036</c:v>
                </c:pt>
                <c:pt idx="39" formatCode="#,##0">
                  <c:v>516332.51450552809</c:v>
                </c:pt>
                <c:pt idx="40" formatCode="#,##0">
                  <c:v>519044.55762754119</c:v>
                </c:pt>
                <c:pt idx="41" formatCode="#,##0">
                  <c:v>513912.64603453811</c:v>
                </c:pt>
                <c:pt idx="42" formatCode="#,##0">
                  <c:v>516135.73082439863</c:v>
                </c:pt>
                <c:pt idx="43" formatCode="#,##0">
                  <c:v>510599.36559412075</c:v>
                </c:pt>
                <c:pt idx="44" formatCode="#,##0">
                  <c:v>512173.16313323373</c:v>
                </c:pt>
                <c:pt idx="45" formatCode="#,##0">
                  <c:v>516838.9509878743</c:v>
                </c:pt>
                <c:pt idx="46" formatCode="#,##0">
                  <c:v>517852.47953995905</c:v>
                </c:pt>
                <c:pt idx="47" formatCode="#,##0">
                  <c:v>519836.47194643185</c:v>
                </c:pt>
                <c:pt idx="48" formatCode="#,##0">
                  <c:v>520611.67446106352</c:v>
                </c:pt>
                <c:pt idx="49" formatCode="#,##0">
                  <c:v>517966.5326427088</c:v>
                </c:pt>
                <c:pt idx="50" formatCode="#,##0">
                  <c:v>524579.85662414483</c:v>
                </c:pt>
                <c:pt idx="51" formatCode="#,##0">
                  <c:v>519941.7893618088</c:v>
                </c:pt>
                <c:pt idx="52" formatCode="#,##0">
                  <c:v>511632.01063728216</c:v>
                </c:pt>
                <c:pt idx="53" formatCode="#,##0">
                  <c:v>508959.89416702016</c:v>
                </c:pt>
                <c:pt idx="54" formatCode="#,##0">
                  <c:v>497028.95564412361</c:v>
                </c:pt>
                <c:pt idx="55" formatCode="#,##0">
                  <c:v>491733.60892698786</c:v>
                </c:pt>
                <c:pt idx="56" formatCode="#,##0">
                  <c:v>491139.05866314593</c:v>
                </c:pt>
                <c:pt idx="57" formatCode="#,##0">
                  <c:v>495733.31808667566</c:v>
                </c:pt>
                <c:pt idx="58" formatCode="#,##0">
                  <c:v>498507.05095492478</c:v>
                </c:pt>
                <c:pt idx="59" formatCode="#,##0">
                  <c:v>509463.61844550213</c:v>
                </c:pt>
                <c:pt idx="60" formatCode="#,##0">
                  <c:v>518713.31649323856</c:v>
                </c:pt>
                <c:pt idx="61" formatCode="#,##0">
                  <c:v>514707.88512953382</c:v>
                </c:pt>
                <c:pt idx="62" formatCode="#,##0">
                  <c:v>519596.14045492292</c:v>
                </c:pt>
                <c:pt idx="63" formatCode="#,##0">
                  <c:v>517895.20509356417</c:v>
                </c:pt>
                <c:pt idx="64" formatCode="#,##0">
                  <c:v>520156.70950915804</c:v>
                </c:pt>
                <c:pt idx="65" formatCode="#,##0">
                  <c:v>526422.98279471893</c:v>
                </c:pt>
                <c:pt idx="66" formatCode="#,##0">
                  <c:v>522606.80264231644</c:v>
                </c:pt>
                <c:pt idx="67" formatCode="#,##0">
                  <c:v>521886.24043317203</c:v>
                </c:pt>
                <c:pt idx="68" formatCode="#,##0">
                  <c:v>522539.46439820644</c:v>
                </c:pt>
                <c:pt idx="69" formatCode="#,##0">
                  <c:v>522811.86371296667</c:v>
                </c:pt>
                <c:pt idx="70" formatCode="#,##0">
                  <c:v>525754.2757638687</c:v>
                </c:pt>
                <c:pt idx="71" formatCode="#,##0">
                  <c:v>534116.37241155817</c:v>
                </c:pt>
                <c:pt idx="72" formatCode="#,##0">
                  <c:v>537803.02569681057</c:v>
                </c:pt>
                <c:pt idx="73" formatCode="#,##0">
                  <c:v>539471.49025957752</c:v>
                </c:pt>
                <c:pt idx="74" formatCode="#,##0">
                  <c:v>533309.86779739114</c:v>
                </c:pt>
                <c:pt idx="75" formatCode="#,##0">
                  <c:v>532957.14909519546</c:v>
                </c:pt>
                <c:pt idx="76" formatCode="#,##0">
                  <c:v>532217.28106339648</c:v>
                </c:pt>
                <c:pt idx="77" formatCode="#,##0">
                  <c:v>535409.39162516303</c:v>
                </c:pt>
                <c:pt idx="78" formatCode="#,##0">
                  <c:v>543583.97622764925</c:v>
                </c:pt>
                <c:pt idx="79" formatCode="#,##0">
                  <c:v>544565.29728273931</c:v>
                </c:pt>
                <c:pt idx="80" formatCode="#,##0">
                  <c:v>549060.98855185858</c:v>
                </c:pt>
                <c:pt idx="81" formatCode="#,##0">
                  <c:v>547172.70023442467</c:v>
                </c:pt>
                <c:pt idx="82" formatCode="#,##0">
                  <c:v>544348.3425840619</c:v>
                </c:pt>
                <c:pt idx="83" formatCode="#,##0">
                  <c:v>545306.53207158693</c:v>
                </c:pt>
                <c:pt idx="84" formatCode="#,##0">
                  <c:v>544971.56754123268</c:v>
                </c:pt>
                <c:pt idx="85" formatCode="#,##0">
                  <c:v>546693.2914709528</c:v>
                </c:pt>
                <c:pt idx="86" formatCode="#,##0">
                  <c:v>546997.82004967297</c:v>
                </c:pt>
                <c:pt idx="87" formatCode="#,##0">
                  <c:v>556086.35334103613</c:v>
                </c:pt>
                <c:pt idx="88" formatCode="#,##0">
                  <c:v>552984.73074220854</c:v>
                </c:pt>
                <c:pt idx="89" formatCode="#,##0">
                  <c:v>556477.68675222888</c:v>
                </c:pt>
                <c:pt idx="90" formatCode="#,##0">
                  <c:v>556646.63838731742</c:v>
                </c:pt>
                <c:pt idx="91" formatCode="#,##0">
                  <c:v>548035.53824917774</c:v>
                </c:pt>
                <c:pt idx="92" formatCode="#,##0">
                  <c:v>555744.79082905198</c:v>
                </c:pt>
                <c:pt idx="93" formatCode="#,##0">
                  <c:v>541416.23639780504</c:v>
                </c:pt>
                <c:pt idx="94" formatCode="#,##0">
                  <c:v>543484.217889491</c:v>
                </c:pt>
                <c:pt idx="95" formatCode="#,##0">
                  <c:v>536720.93445984705</c:v>
                </c:pt>
                <c:pt idx="96" formatCode="#,##0">
                  <c:v>527701.43705528672</c:v>
                </c:pt>
                <c:pt idx="97" formatCode="#,##0">
                  <c:v>528958.75993942574</c:v>
                </c:pt>
                <c:pt idx="98" formatCode="#,##0">
                  <c:v>522376.2267321875</c:v>
                </c:pt>
                <c:pt idx="99" formatCode="#,##0">
                  <c:v>530532.97506484622</c:v>
                </c:pt>
                <c:pt idx="100" formatCode="#,##0">
                  <c:v>535193.02912921121</c:v>
                </c:pt>
                <c:pt idx="101" formatCode="#,##0">
                  <c:v>544968.15991567099</c:v>
                </c:pt>
                <c:pt idx="102" formatCode="#,##0">
                  <c:v>548904.04839778622</c:v>
                </c:pt>
                <c:pt idx="103" formatCode="#,##0">
                  <c:v>547533.98892596725</c:v>
                </c:pt>
                <c:pt idx="104" formatCode="#,##0">
                  <c:v>545357.73794277757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75-46A2-82CB-14ACE7486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049295"/>
        <c:axId val="1122055711"/>
      </c:lineChart>
      <c:catAx>
        <c:axId val="560049295"/>
        <c:scaling>
          <c:orientation val="minMax"/>
        </c:scaling>
        <c:delete val="0"/>
        <c:axPos val="b"/>
        <c:numFmt formatCode="yy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055711"/>
        <c:crossesAt val="-100"/>
        <c:auto val="0"/>
        <c:lblAlgn val="ctr"/>
        <c:lblOffset val="100"/>
        <c:tickLblSkip val="8"/>
        <c:tickMarkSkip val="8"/>
        <c:noMultiLvlLbl val="0"/>
      </c:catAx>
      <c:valAx>
        <c:axId val="1122055711"/>
        <c:scaling>
          <c:orientation val="minMax"/>
          <c:min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049295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6012670838332996E-2"/>
          <c:y val="6.4300395549147876E-2"/>
          <c:w val="0.36900296497024127"/>
          <c:h val="0.13240360799970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3174</xdr:colOff>
      <xdr:row>2</xdr:row>
      <xdr:rowOff>0</xdr:rowOff>
    </xdr:from>
    <xdr:to>
      <xdr:col>27</xdr:col>
      <xdr:colOff>247650</xdr:colOff>
      <xdr:row>13</xdr:row>
      <xdr:rowOff>190500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0C38289-7157-4DF9-8E52-6D49CEF7B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15</xdr:row>
      <xdr:rowOff>0</xdr:rowOff>
    </xdr:from>
    <xdr:to>
      <xdr:col>27</xdr:col>
      <xdr:colOff>244476</xdr:colOff>
      <xdr:row>26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D720999-CA56-42CE-B434-55036882D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27</xdr:col>
      <xdr:colOff>244476</xdr:colOff>
      <xdr:row>39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3BC7301-9771-4F00-8DE4-4514E80B1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FF845-828A-4A43-80BD-86F0BD6A7867}">
  <dimension ref="A1:E10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ColWidth="10" defaultRowHeight="18" x14ac:dyDescent="0.55000000000000004"/>
  <cols>
    <col min="1" max="1" width="3.5" style="1" bestFit="1" customWidth="1"/>
    <col min="2" max="16384" width="10" style="1"/>
  </cols>
  <sheetData>
    <row r="1" spans="1:5" x14ac:dyDescent="0.55000000000000004">
      <c r="A1" s="1" t="s">
        <v>0</v>
      </c>
      <c r="B1" s="1" t="s">
        <v>112</v>
      </c>
      <c r="C1" s="1" t="s">
        <v>113</v>
      </c>
      <c r="D1" s="1" t="s">
        <v>114</v>
      </c>
      <c r="E1" s="1" t="s">
        <v>115</v>
      </c>
    </row>
    <row r="2" spans="1:5" x14ac:dyDescent="0.55000000000000004">
      <c r="A2" s="1" t="s">
        <v>1</v>
      </c>
      <c r="B2" s="1">
        <v>2.17924528301887</v>
      </c>
      <c r="C2" s="1">
        <v>1.1140129493095099</v>
      </c>
      <c r="D2" s="1">
        <v>1.01581120686034</v>
      </c>
      <c r="E2" s="1">
        <v>9.8201742449167101E-2</v>
      </c>
    </row>
    <row r="3" spans="1:5" x14ac:dyDescent="0.55000000000000004">
      <c r="A3" s="1" t="s">
        <v>2</v>
      </c>
      <c r="B3" s="1">
        <v>0.27924528301886797</v>
      </c>
      <c r="C3" s="1">
        <v>7.4592759988241802E-2</v>
      </c>
      <c r="D3" s="1">
        <v>0.69772462874521801</v>
      </c>
      <c r="E3" s="1">
        <v>-0.62313186875697602</v>
      </c>
    </row>
    <row r="4" spans="1:5" x14ac:dyDescent="0.55000000000000004">
      <c r="A4" s="1" t="s">
        <v>3</v>
      </c>
      <c r="B4" s="1">
        <v>0.179245283018868</v>
      </c>
      <c r="C4" s="1">
        <v>0.58574033769799805</v>
      </c>
      <c r="D4" s="1">
        <v>1.1773993626102499</v>
      </c>
      <c r="E4" s="1">
        <v>-0.59165902491225297</v>
      </c>
    </row>
    <row r="5" spans="1:5" x14ac:dyDescent="0.55000000000000004">
      <c r="A5" s="1" t="s">
        <v>4</v>
      </c>
      <c r="B5" s="1">
        <v>-1.1207547169811301</v>
      </c>
      <c r="C5" s="1">
        <v>0.44697240392614002</v>
      </c>
      <c r="D5" s="1">
        <v>0.80249807694133601</v>
      </c>
      <c r="E5" s="1">
        <v>-0.355525673015196</v>
      </c>
    </row>
    <row r="6" spans="1:5" x14ac:dyDescent="0.55000000000000004">
      <c r="A6" s="1" t="s">
        <v>5</v>
      </c>
      <c r="B6" s="1">
        <v>-2.32075471698113</v>
      </c>
      <c r="C6" s="1">
        <v>-0.67252490747585902</v>
      </c>
      <c r="D6" s="1">
        <v>-5.5658629686785699E-2</v>
      </c>
      <c r="E6" s="1">
        <v>-0.61686627778907299</v>
      </c>
    </row>
    <row r="7" spans="1:5" x14ac:dyDescent="0.55000000000000004">
      <c r="A7" s="1" t="s">
        <v>6</v>
      </c>
      <c r="B7" s="1">
        <v>-1.7207547169811299</v>
      </c>
      <c r="C7" s="1">
        <v>0.18262072236053001</v>
      </c>
      <c r="D7" s="1">
        <v>0.65509934873818598</v>
      </c>
      <c r="E7" s="1">
        <v>-0.47247862637765597</v>
      </c>
    </row>
    <row r="8" spans="1:5" x14ac:dyDescent="0.55000000000000004">
      <c r="A8" s="1" t="s">
        <v>7</v>
      </c>
      <c r="B8" s="1">
        <v>-2.0207547169811302</v>
      </c>
      <c r="C8" s="1">
        <v>-0.198492166797897</v>
      </c>
      <c r="D8" s="1">
        <v>0.347158868753211</v>
      </c>
      <c r="E8" s="1">
        <v>-0.54565103555110805</v>
      </c>
    </row>
    <row r="9" spans="1:5" x14ac:dyDescent="0.55000000000000004">
      <c r="A9" s="1" t="s">
        <v>8</v>
      </c>
      <c r="B9" s="1">
        <v>-1.4207547169811301</v>
      </c>
      <c r="C9" s="1">
        <v>0.183331469639815</v>
      </c>
      <c r="D9" s="1">
        <v>1.08351613143468</v>
      </c>
      <c r="E9" s="1">
        <v>-0.900184661794865</v>
      </c>
    </row>
    <row r="10" spans="1:5" x14ac:dyDescent="0.55000000000000004">
      <c r="A10" s="1" t="s">
        <v>9</v>
      </c>
      <c r="B10" s="1">
        <v>-1.2207547169811299</v>
      </c>
      <c r="C10" s="1">
        <v>0.277643230418822</v>
      </c>
      <c r="D10" s="1">
        <v>0.86629689108072605</v>
      </c>
      <c r="E10" s="1">
        <v>-0.58865366066190405</v>
      </c>
    </row>
    <row r="11" spans="1:5" x14ac:dyDescent="0.55000000000000004">
      <c r="A11" s="1" t="s">
        <v>10</v>
      </c>
      <c r="B11" s="1">
        <v>-0.72075471698113203</v>
      </c>
      <c r="C11" s="1">
        <v>0.463163182193291</v>
      </c>
      <c r="D11" s="1">
        <v>-0.10750709795543301</v>
      </c>
      <c r="E11" s="1">
        <v>0.57067028014872401</v>
      </c>
    </row>
    <row r="12" spans="1:5" x14ac:dyDescent="0.55000000000000004">
      <c r="A12" s="1" t="s">
        <v>11</v>
      </c>
      <c r="B12" s="1">
        <v>-0.42075471698113198</v>
      </c>
      <c r="C12" s="1">
        <v>0.66532765076470401</v>
      </c>
      <c r="D12" s="1">
        <v>0.19372968622817399</v>
      </c>
      <c r="E12" s="1">
        <v>0.47159796453653002</v>
      </c>
    </row>
    <row r="13" spans="1:5" x14ac:dyDescent="0.55000000000000004">
      <c r="A13" s="1" t="s">
        <v>12</v>
      </c>
      <c r="B13" s="1">
        <v>-1.4207547169811301</v>
      </c>
      <c r="C13" s="1">
        <v>-0.62682024270932801</v>
      </c>
      <c r="D13" s="1">
        <v>-1.9174781038236699</v>
      </c>
      <c r="E13" s="1">
        <v>1.29065786111434</v>
      </c>
    </row>
    <row r="14" spans="1:5" x14ac:dyDescent="0.55000000000000004">
      <c r="A14" s="1" t="s">
        <v>13</v>
      </c>
      <c r="B14" s="1">
        <v>2.5792452830188699</v>
      </c>
      <c r="C14" s="1">
        <v>3.20392629527309</v>
      </c>
      <c r="D14" s="1">
        <v>1.4095366280527699</v>
      </c>
      <c r="E14" s="1">
        <v>1.7943896672203199</v>
      </c>
    </row>
    <row r="15" spans="1:5" x14ac:dyDescent="0.55000000000000004">
      <c r="A15" s="1" t="s">
        <v>14</v>
      </c>
      <c r="B15" s="1">
        <v>2.2792452830188701</v>
      </c>
      <c r="C15" s="1">
        <v>2.8010435296092902</v>
      </c>
      <c r="D15" s="1">
        <v>1.8452194525518999</v>
      </c>
      <c r="E15" s="1">
        <v>0.95582407705738204</v>
      </c>
    </row>
    <row r="16" spans="1:5" x14ac:dyDescent="0.55000000000000004">
      <c r="A16" s="1" t="s">
        <v>15</v>
      </c>
      <c r="B16" s="1">
        <v>1.7792452830188701</v>
      </c>
      <c r="C16" s="1">
        <v>2.1441713765058998</v>
      </c>
      <c r="D16" s="1">
        <v>1.5069992653776001</v>
      </c>
      <c r="E16" s="1">
        <v>0.63717211112829397</v>
      </c>
    </row>
    <row r="17" spans="1:5" x14ac:dyDescent="0.55000000000000004">
      <c r="A17" s="1" t="s">
        <v>16</v>
      </c>
      <c r="B17" s="1">
        <v>1.97924528301887</v>
      </c>
      <c r="C17" s="1">
        <v>2.4098174784032902</v>
      </c>
      <c r="D17" s="1">
        <v>2.36546488910624</v>
      </c>
      <c r="E17" s="1">
        <v>4.4352589297055801E-2</v>
      </c>
    </row>
    <row r="18" spans="1:5" x14ac:dyDescent="0.55000000000000004">
      <c r="A18" s="1" t="s">
        <v>17</v>
      </c>
      <c r="B18" s="1">
        <v>1.8792452830188699</v>
      </c>
      <c r="C18" s="1">
        <v>2.3103779972545402</v>
      </c>
      <c r="D18" s="1">
        <v>2.48173831130056</v>
      </c>
      <c r="E18" s="1">
        <v>-0.17136031404602001</v>
      </c>
    </row>
    <row r="19" spans="1:5" x14ac:dyDescent="0.55000000000000004">
      <c r="A19" s="1" t="s">
        <v>18</v>
      </c>
      <c r="B19" s="1">
        <v>0.37924528301886801</v>
      </c>
      <c r="C19" s="1">
        <v>0.89175737178878201</v>
      </c>
      <c r="D19" s="1">
        <v>1.7912357228214599</v>
      </c>
      <c r="E19" s="1">
        <v>-0.89947835103268203</v>
      </c>
    </row>
    <row r="20" spans="1:5" x14ac:dyDescent="0.55000000000000004">
      <c r="A20" s="1" t="s">
        <v>19</v>
      </c>
      <c r="B20" s="1">
        <v>-0.820754716981132</v>
      </c>
      <c r="C20" s="1">
        <v>-0.20989431713253701</v>
      </c>
      <c r="D20" s="1">
        <v>0.98338685285304395</v>
      </c>
      <c r="E20" s="1">
        <v>-1.1932811699855801</v>
      </c>
    </row>
    <row r="21" spans="1:5" x14ac:dyDescent="0.55000000000000004">
      <c r="A21" s="1" t="s">
        <v>20</v>
      </c>
      <c r="B21" s="1">
        <v>-2.32075471698113</v>
      </c>
      <c r="C21" s="1">
        <v>-1.6807150138185301</v>
      </c>
      <c r="D21" s="1">
        <v>-0.12622091621146</v>
      </c>
      <c r="E21" s="1">
        <v>-1.55449409760707</v>
      </c>
    </row>
    <row r="22" spans="1:5" x14ac:dyDescent="0.55000000000000004">
      <c r="A22" s="1" t="s">
        <v>21</v>
      </c>
      <c r="B22" s="1">
        <v>-2.5207547169811302</v>
      </c>
      <c r="C22" s="1">
        <v>-1.8113541997207001</v>
      </c>
      <c r="D22" s="1">
        <v>0.45120193280778498</v>
      </c>
      <c r="E22" s="1">
        <v>-2.26255613252849</v>
      </c>
    </row>
    <row r="23" spans="1:5" x14ac:dyDescent="0.55000000000000004">
      <c r="A23" s="1" t="s">
        <v>22</v>
      </c>
      <c r="B23" s="1">
        <v>-0.92075471698113198</v>
      </c>
      <c r="C23" s="1">
        <v>-0.21325843862823099</v>
      </c>
      <c r="D23" s="1">
        <v>0.57910974537669202</v>
      </c>
      <c r="E23" s="1">
        <v>-0.79236818400492304</v>
      </c>
    </row>
    <row r="24" spans="1:5" x14ac:dyDescent="0.55000000000000004">
      <c r="A24" s="1" t="s">
        <v>23</v>
      </c>
      <c r="B24" s="1">
        <v>0.27924528301886797</v>
      </c>
      <c r="C24" s="1">
        <v>1.00100431920609</v>
      </c>
      <c r="D24" s="1">
        <v>1.05625755965628</v>
      </c>
      <c r="E24" s="1">
        <v>-5.5253240450182199E-2</v>
      </c>
    </row>
    <row r="25" spans="1:5" x14ac:dyDescent="0.55000000000000004">
      <c r="A25" s="1" t="s">
        <v>24</v>
      </c>
      <c r="B25" s="1">
        <v>0.77924528301886797</v>
      </c>
      <c r="C25" s="1">
        <v>1.4994580559508699</v>
      </c>
      <c r="D25" s="1">
        <v>1.03532158144923</v>
      </c>
      <c r="E25" s="1">
        <v>0.46413647450163698</v>
      </c>
    </row>
    <row r="26" spans="1:5" x14ac:dyDescent="0.55000000000000004">
      <c r="A26" s="1" t="s">
        <v>25</v>
      </c>
      <c r="B26" s="1">
        <v>0.97924528301886804</v>
      </c>
      <c r="C26" s="1">
        <v>1.6784644365494501</v>
      </c>
      <c r="D26" s="1">
        <v>-0.52289666634826704</v>
      </c>
      <c r="E26" s="1">
        <v>2.20136110289772</v>
      </c>
    </row>
    <row r="27" spans="1:5" x14ac:dyDescent="0.55000000000000004">
      <c r="A27" s="1" t="s">
        <v>26</v>
      </c>
      <c r="B27" s="1">
        <v>0.77924528301886797</v>
      </c>
      <c r="C27" s="1">
        <v>1.4758195839985599</v>
      </c>
      <c r="D27" s="1">
        <v>-0.28972449852557502</v>
      </c>
      <c r="E27" s="1">
        <v>1.76554408252414</v>
      </c>
    </row>
    <row r="28" spans="1:5" x14ac:dyDescent="0.55000000000000004">
      <c r="A28" s="1" t="s">
        <v>27</v>
      </c>
      <c r="B28" s="1">
        <v>0.679245283018868</v>
      </c>
      <c r="C28" s="1">
        <v>1.3390767073475101</v>
      </c>
      <c r="D28" s="1">
        <v>3.5369226392004599E-2</v>
      </c>
      <c r="E28" s="1">
        <v>1.3037074809555</v>
      </c>
    </row>
    <row r="29" spans="1:5" x14ac:dyDescent="0.55000000000000004">
      <c r="A29" s="1" t="s">
        <v>28</v>
      </c>
      <c r="B29" s="1">
        <v>1.2792452830188701</v>
      </c>
      <c r="C29" s="1">
        <v>1.9211520790969601</v>
      </c>
      <c r="D29" s="1">
        <v>0.62667482084800397</v>
      </c>
      <c r="E29" s="1">
        <v>1.2944772582489601</v>
      </c>
    </row>
    <row r="30" spans="1:5" x14ac:dyDescent="0.55000000000000004">
      <c r="A30" s="1" t="s">
        <v>29</v>
      </c>
      <c r="B30" s="1">
        <v>2.4792452830188698</v>
      </c>
      <c r="C30" s="1">
        <v>3.0953927587449401</v>
      </c>
      <c r="D30" s="1">
        <v>1.74079167891416</v>
      </c>
      <c r="E30" s="1">
        <v>1.3546010798307699</v>
      </c>
    </row>
    <row r="31" spans="1:5" x14ac:dyDescent="0.55000000000000004">
      <c r="A31" s="1" t="s">
        <v>30</v>
      </c>
      <c r="B31" s="1">
        <v>1.5792452830188699</v>
      </c>
      <c r="C31" s="1">
        <v>2.1728307466663601</v>
      </c>
      <c r="D31" s="1">
        <v>1.73602687855523</v>
      </c>
      <c r="E31" s="1">
        <v>0.43680386811113597</v>
      </c>
    </row>
    <row r="32" spans="1:5" x14ac:dyDescent="0.55000000000000004">
      <c r="A32" s="1" t="s">
        <v>31</v>
      </c>
      <c r="B32" s="1">
        <v>1.8792452830188699</v>
      </c>
      <c r="C32" s="1">
        <v>2.4711082942001599</v>
      </c>
      <c r="D32" s="1">
        <v>2.16592375813631</v>
      </c>
      <c r="E32" s="1">
        <v>0.30518453606385398</v>
      </c>
    </row>
    <row r="33" spans="1:5" x14ac:dyDescent="0.55000000000000004">
      <c r="A33" s="1" t="s">
        <v>32</v>
      </c>
      <c r="B33" s="1">
        <v>0.47924528301886798</v>
      </c>
      <c r="C33" s="1">
        <v>1.0633938768153</v>
      </c>
      <c r="D33" s="1">
        <v>0.35002956360188098</v>
      </c>
      <c r="E33" s="1">
        <v>0.71336431321341898</v>
      </c>
    </row>
    <row r="34" spans="1:5" x14ac:dyDescent="0.55000000000000004">
      <c r="A34" s="1" t="s">
        <v>33</v>
      </c>
      <c r="B34" s="1">
        <v>0.47924528301886798</v>
      </c>
      <c r="C34" s="1">
        <v>1.0732205538194199</v>
      </c>
      <c r="D34" s="1">
        <v>0.438828856538171</v>
      </c>
      <c r="E34" s="1">
        <v>0.634391697281253</v>
      </c>
    </row>
    <row r="35" spans="1:5" x14ac:dyDescent="0.55000000000000004">
      <c r="A35" s="1" t="s">
        <v>34</v>
      </c>
      <c r="B35" s="1">
        <v>1.0792452830188699</v>
      </c>
      <c r="C35" s="1">
        <v>1.67981401781977</v>
      </c>
      <c r="D35" s="1">
        <v>1.06926568129373</v>
      </c>
      <c r="E35" s="1">
        <v>0.61054833652603202</v>
      </c>
    </row>
    <row r="36" spans="1:5" x14ac:dyDescent="0.55000000000000004">
      <c r="A36" s="1" t="s">
        <v>35</v>
      </c>
      <c r="B36" s="1">
        <v>1.3792452830188699</v>
      </c>
      <c r="C36" s="1">
        <v>1.98641605844633</v>
      </c>
      <c r="D36" s="1">
        <v>1.53178547553966</v>
      </c>
      <c r="E36" s="1">
        <v>0.45463058290666603</v>
      </c>
    </row>
    <row r="37" spans="1:5" x14ac:dyDescent="0.55000000000000004">
      <c r="A37" s="1" t="s">
        <v>36</v>
      </c>
      <c r="B37" s="1">
        <v>1.7792452830188701</v>
      </c>
      <c r="C37" s="1">
        <v>2.3962049354896999</v>
      </c>
      <c r="D37" s="1">
        <v>2.1233770656998501</v>
      </c>
      <c r="E37" s="1">
        <v>0.27282786978984902</v>
      </c>
    </row>
    <row r="38" spans="1:5" x14ac:dyDescent="0.55000000000000004">
      <c r="A38" s="1" t="s">
        <v>37</v>
      </c>
      <c r="B38" s="1">
        <v>1.8792452830188699</v>
      </c>
      <c r="C38" s="1">
        <v>2.4984605177884198</v>
      </c>
      <c r="D38" s="1">
        <v>2.9273799802216698</v>
      </c>
      <c r="E38" s="1">
        <v>-0.42891946243325202</v>
      </c>
    </row>
    <row r="39" spans="1:5" x14ac:dyDescent="0.55000000000000004">
      <c r="A39" s="1" t="s">
        <v>38</v>
      </c>
      <c r="B39" s="1">
        <v>0.77924528301886797</v>
      </c>
      <c r="C39" s="1">
        <v>1.4053616267907201</v>
      </c>
      <c r="D39" s="1">
        <v>1.0936701165200799</v>
      </c>
      <c r="E39" s="1">
        <v>0.31169151027064101</v>
      </c>
    </row>
    <row r="40" spans="1:5" x14ac:dyDescent="0.55000000000000004">
      <c r="A40" s="1" t="s">
        <v>39</v>
      </c>
      <c r="B40" s="1">
        <v>-0.42075471698113198</v>
      </c>
      <c r="C40" s="1">
        <v>0.207327350656663</v>
      </c>
      <c r="D40" s="1">
        <v>0.47797011486094898</v>
      </c>
      <c r="E40" s="1">
        <v>-0.27064276420428501</v>
      </c>
    </row>
    <row r="41" spans="1:5" x14ac:dyDescent="0.55000000000000004">
      <c r="A41" s="1" t="s">
        <v>40</v>
      </c>
      <c r="B41" s="1">
        <v>0.87924528301886795</v>
      </c>
      <c r="C41" s="1">
        <v>1.5091559176632301</v>
      </c>
      <c r="D41" s="1">
        <v>0.65390046394510504</v>
      </c>
      <c r="E41" s="1">
        <v>0.85525545371812595</v>
      </c>
    </row>
    <row r="42" spans="1:5" x14ac:dyDescent="0.55000000000000004">
      <c r="A42" s="1" t="s">
        <v>41</v>
      </c>
      <c r="B42" s="1">
        <v>1.5792452830188699</v>
      </c>
      <c r="C42" s="1">
        <v>2.2105359833524099</v>
      </c>
      <c r="D42" s="1">
        <v>1.45142148723555</v>
      </c>
      <c r="E42" s="1">
        <v>0.75911449611686699</v>
      </c>
    </row>
    <row r="43" spans="1:5" x14ac:dyDescent="0.55000000000000004">
      <c r="A43" s="1" t="s">
        <v>42</v>
      </c>
      <c r="B43" s="1">
        <v>1.17924528301887</v>
      </c>
      <c r="C43" s="1">
        <v>1.8075936718978201</v>
      </c>
      <c r="D43" s="1">
        <v>2.37014039328281</v>
      </c>
      <c r="E43" s="1">
        <v>-0.56254672138499395</v>
      </c>
    </row>
    <row r="44" spans="1:5" x14ac:dyDescent="0.55000000000000004">
      <c r="A44" s="1" t="s">
        <v>43</v>
      </c>
      <c r="B44" s="1">
        <v>0.77924528301886797</v>
      </c>
      <c r="C44" s="1">
        <v>1.40644616350921</v>
      </c>
      <c r="D44" s="1">
        <v>1.5767057252251699</v>
      </c>
      <c r="E44" s="1">
        <v>-0.17025956171595699</v>
      </c>
    </row>
    <row r="45" spans="1:5" x14ac:dyDescent="0.55000000000000004">
      <c r="A45" s="1" t="s">
        <v>44</v>
      </c>
      <c r="B45" s="1">
        <v>-2.0754716981132099E-2</v>
      </c>
      <c r="C45" s="1">
        <v>0.60248920897986502</v>
      </c>
      <c r="D45" s="1">
        <v>2.21726034663306</v>
      </c>
      <c r="E45" s="1">
        <v>-1.6147711376531999</v>
      </c>
    </row>
    <row r="46" spans="1:5" x14ac:dyDescent="0.55000000000000004">
      <c r="A46" s="1" t="s">
        <v>45</v>
      </c>
      <c r="B46" s="1">
        <v>-0.220754716981132</v>
      </c>
      <c r="C46" s="1">
        <v>0.39986747055173</v>
      </c>
      <c r="D46" s="1">
        <v>2.24189900363382</v>
      </c>
      <c r="E46" s="1">
        <v>-1.84203153308209</v>
      </c>
    </row>
    <row r="47" spans="1:5" x14ac:dyDescent="0.55000000000000004">
      <c r="A47" s="1" t="s">
        <v>46</v>
      </c>
      <c r="B47" s="1">
        <v>-1.02075471698113</v>
      </c>
      <c r="C47" s="1">
        <v>-0.401737710552936</v>
      </c>
      <c r="D47" s="1">
        <v>0.96688873393105801</v>
      </c>
      <c r="E47" s="1">
        <v>-1.36862644448399</v>
      </c>
    </row>
    <row r="48" spans="1:5" x14ac:dyDescent="0.55000000000000004">
      <c r="A48" s="1" t="s">
        <v>47</v>
      </c>
      <c r="B48" s="1">
        <v>-1.6207547169811301</v>
      </c>
      <c r="C48" s="1">
        <v>-1.0035154989644399</v>
      </c>
      <c r="D48" s="1">
        <v>0.51870773198893405</v>
      </c>
      <c r="E48" s="1">
        <v>-1.5222232309533701</v>
      </c>
    </row>
    <row r="49" spans="1:5" x14ac:dyDescent="0.55000000000000004">
      <c r="A49" s="1" t="s">
        <v>48</v>
      </c>
      <c r="B49" s="1">
        <v>-4.5207547169811297</v>
      </c>
      <c r="C49" s="1">
        <v>-3.9030627346140099</v>
      </c>
      <c r="D49" s="1">
        <v>-2.6034666879793198</v>
      </c>
      <c r="E49" s="1">
        <v>-1.2995960466346901</v>
      </c>
    </row>
    <row r="50" spans="1:5" x14ac:dyDescent="0.55000000000000004">
      <c r="A50" s="1" t="s">
        <v>49</v>
      </c>
      <c r="B50" s="1">
        <v>-9.6207547169811303</v>
      </c>
      <c r="C50" s="1">
        <v>-9.0033193535394496</v>
      </c>
      <c r="D50" s="1">
        <v>-7.7402273267857602</v>
      </c>
      <c r="E50" s="1">
        <v>-1.26309202675369</v>
      </c>
    </row>
    <row r="51" spans="1:5" x14ac:dyDescent="0.55000000000000004">
      <c r="A51" s="1" t="s">
        <v>50</v>
      </c>
      <c r="B51" s="1">
        <v>-7.2207547169811299</v>
      </c>
      <c r="C51" s="1">
        <v>-6.6026084893054096</v>
      </c>
      <c r="D51" s="1">
        <v>-4.9343039896579004</v>
      </c>
      <c r="E51" s="1">
        <v>-1.66830449964751</v>
      </c>
    </row>
    <row r="52" spans="1:5" x14ac:dyDescent="0.55000000000000004">
      <c r="A52" s="1" t="s">
        <v>51</v>
      </c>
      <c r="B52" s="1">
        <v>-6.0207547169811297</v>
      </c>
      <c r="C52" s="1">
        <v>-5.4018770554677298</v>
      </c>
      <c r="D52" s="1">
        <v>-5.2349284357126402</v>
      </c>
      <c r="E52" s="1">
        <v>-0.16694861975508801</v>
      </c>
    </row>
    <row r="53" spans="1:5" x14ac:dyDescent="0.55000000000000004">
      <c r="A53" s="1" t="s">
        <v>52</v>
      </c>
      <c r="B53" s="1">
        <v>-2.32075471698113</v>
      </c>
      <c r="C53" s="1">
        <v>-1.7014641944872599</v>
      </c>
      <c r="D53" s="1">
        <v>-1.64546801927443</v>
      </c>
      <c r="E53" s="1">
        <v>-5.5996175212832199E-2</v>
      </c>
    </row>
    <row r="54" spans="1:5" x14ac:dyDescent="0.55000000000000004">
      <c r="A54" s="1" t="s">
        <v>53</v>
      </c>
      <c r="B54" s="1">
        <v>3.7792452830188701</v>
      </c>
      <c r="C54" s="1">
        <v>4.3996077659526698</v>
      </c>
      <c r="D54" s="1">
        <v>3.7365618098744799</v>
      </c>
      <c r="E54" s="1">
        <v>0.66304595607819705</v>
      </c>
    </row>
    <row r="55" spans="1:5" x14ac:dyDescent="0.55000000000000004">
      <c r="A55" s="1" t="s">
        <v>54</v>
      </c>
      <c r="B55" s="1">
        <v>2.8792452830188702</v>
      </c>
      <c r="C55" s="1">
        <v>3.50002095915</v>
      </c>
      <c r="D55" s="1">
        <v>1.6791657312033099</v>
      </c>
      <c r="E55" s="1">
        <v>1.8208552279466901</v>
      </c>
    </row>
    <row r="56" spans="1:5" x14ac:dyDescent="0.55000000000000004">
      <c r="A56" s="1" t="s">
        <v>55</v>
      </c>
      <c r="B56" s="1">
        <v>4.9792452830188703</v>
      </c>
      <c r="C56" s="1">
        <v>5.6007502586720701</v>
      </c>
      <c r="D56" s="1">
        <v>4.75009191793123</v>
      </c>
      <c r="E56" s="1">
        <v>0.85065834074084101</v>
      </c>
    </row>
    <row r="57" spans="1:5" x14ac:dyDescent="0.55000000000000004">
      <c r="A57" s="1" t="s">
        <v>56</v>
      </c>
      <c r="B57" s="1">
        <v>2.3792452830188702</v>
      </c>
      <c r="C57" s="1">
        <v>3.0011056796881799</v>
      </c>
      <c r="D57" s="1">
        <v>2.7731247376038701</v>
      </c>
      <c r="E57" s="1">
        <v>0.227980942084309</v>
      </c>
    </row>
    <row r="58" spans="1:5" x14ac:dyDescent="0.55000000000000004">
      <c r="A58" s="1" t="s">
        <v>57</v>
      </c>
      <c r="B58" s="1">
        <v>0.47924528301886798</v>
      </c>
      <c r="C58" s="1">
        <v>1.10110395857752</v>
      </c>
      <c r="D58" s="1">
        <v>2.0562913759164698</v>
      </c>
      <c r="E58" s="1">
        <v>-0.95518741733895296</v>
      </c>
    </row>
    <row r="59" spans="1:5" x14ac:dyDescent="0.55000000000000004">
      <c r="A59" s="1" t="s">
        <v>58</v>
      </c>
      <c r="B59" s="1">
        <v>-1.52075471698113</v>
      </c>
      <c r="C59" s="1">
        <v>-0.898861287992473</v>
      </c>
      <c r="D59" s="1">
        <v>-3.6959373653001303E-2</v>
      </c>
      <c r="E59" s="1">
        <v>-0.86190191433947205</v>
      </c>
    </row>
    <row r="60" spans="1:5" x14ac:dyDescent="0.55000000000000004">
      <c r="A60" s="1" t="s">
        <v>59</v>
      </c>
      <c r="B60" s="1">
        <v>-0.92075471698113198</v>
      </c>
      <c r="C60" s="1">
        <v>-0.29928933185256701</v>
      </c>
      <c r="D60" s="1">
        <v>1.35146491729269</v>
      </c>
      <c r="E60" s="1">
        <v>-1.65075424914526</v>
      </c>
    </row>
    <row r="61" spans="1:5" x14ac:dyDescent="0.55000000000000004">
      <c r="A61" s="1" t="s">
        <v>60</v>
      </c>
      <c r="B61" s="1">
        <v>-0.42075471698113198</v>
      </c>
      <c r="C61" s="1">
        <v>0.20048184968725699</v>
      </c>
      <c r="D61" s="1">
        <v>0.44648387711870002</v>
      </c>
      <c r="E61" s="1">
        <v>-0.246002027431443</v>
      </c>
    </row>
    <row r="62" spans="1:5" x14ac:dyDescent="0.55000000000000004">
      <c r="A62" s="1" t="s">
        <v>61</v>
      </c>
      <c r="B62" s="1">
        <v>2.3792452830188702</v>
      </c>
      <c r="C62" s="1">
        <v>3.0001592324292301</v>
      </c>
      <c r="D62" s="1">
        <v>1.70174561562414</v>
      </c>
      <c r="E62" s="1">
        <v>1.2984136168050899</v>
      </c>
    </row>
    <row r="63" spans="1:5" x14ac:dyDescent="0.55000000000000004">
      <c r="A63" s="1" t="s">
        <v>62</v>
      </c>
      <c r="B63" s="1">
        <v>2.17924528301887</v>
      </c>
      <c r="C63" s="1">
        <v>2.79990250503102</v>
      </c>
      <c r="D63" s="1">
        <v>2.0732836817249898</v>
      </c>
      <c r="E63" s="1">
        <v>0.726618823306032</v>
      </c>
    </row>
    <row r="64" spans="1:5" x14ac:dyDescent="0.55000000000000004">
      <c r="A64" s="1" t="s">
        <v>63</v>
      </c>
      <c r="B64" s="1">
        <v>-0.72075471698113203</v>
      </c>
      <c r="C64" s="1">
        <v>-0.100172578036109</v>
      </c>
      <c r="D64" s="1">
        <v>-1.8639223327168499</v>
      </c>
      <c r="E64" s="1">
        <v>1.7637497546807499</v>
      </c>
    </row>
    <row r="65" spans="1:5" x14ac:dyDescent="0.55000000000000004">
      <c r="A65" s="1" t="s">
        <v>64</v>
      </c>
      <c r="B65" s="1">
        <v>-0.72075471698113203</v>
      </c>
      <c r="C65" s="1">
        <v>-0.100328968807553</v>
      </c>
      <c r="D65" s="1">
        <v>-1.4811102312505899</v>
      </c>
      <c r="E65" s="1">
        <v>1.38078126244304</v>
      </c>
    </row>
    <row r="66" spans="1:5" x14ac:dyDescent="0.55000000000000004">
      <c r="A66" s="1" t="s">
        <v>65</v>
      </c>
      <c r="B66" s="1">
        <v>-0.62075471698113205</v>
      </c>
      <c r="C66" s="1">
        <v>-3.0654749967173899E-4</v>
      </c>
      <c r="D66" s="1">
        <v>-1.06309086058917</v>
      </c>
      <c r="E66" s="1">
        <v>1.0627843130895001</v>
      </c>
    </row>
    <row r="67" spans="1:5" x14ac:dyDescent="0.55000000000000004">
      <c r="A67" s="1" t="s">
        <v>66</v>
      </c>
      <c r="B67" s="1">
        <v>1.17924528301887</v>
      </c>
      <c r="C67" s="1">
        <v>1.7996732818436501</v>
      </c>
      <c r="D67" s="1">
        <v>0.197975697612125</v>
      </c>
      <c r="E67" s="1">
        <v>1.60169758423153</v>
      </c>
    </row>
    <row r="68" spans="1:5" x14ac:dyDescent="0.55000000000000004">
      <c r="A68" s="1" t="s">
        <v>67</v>
      </c>
      <c r="B68" s="1">
        <v>2.4792452830188698</v>
      </c>
      <c r="C68" s="1">
        <v>3.0997085602070298</v>
      </c>
      <c r="D68" s="1">
        <v>2.20154070067868</v>
      </c>
      <c r="E68" s="1">
        <v>0.89816785952834799</v>
      </c>
    </row>
    <row r="69" spans="1:5" x14ac:dyDescent="0.55000000000000004">
      <c r="A69" s="1" t="s">
        <v>68</v>
      </c>
      <c r="B69" s="1">
        <v>2.4792452830188698</v>
      </c>
      <c r="C69" s="1">
        <v>3.0998089856916802</v>
      </c>
      <c r="D69" s="1">
        <v>2.3231886130280901</v>
      </c>
      <c r="E69" s="1">
        <v>0.77662037266358497</v>
      </c>
    </row>
    <row r="70" spans="1:5" x14ac:dyDescent="0.55000000000000004">
      <c r="A70" s="1" t="s">
        <v>69</v>
      </c>
      <c r="B70" s="1">
        <v>2.2792452830188701</v>
      </c>
      <c r="C70" s="1">
        <v>2.8998661920175701</v>
      </c>
      <c r="D70" s="1">
        <v>2.0078230675069699</v>
      </c>
      <c r="E70" s="1">
        <v>0.89204312451059697</v>
      </c>
    </row>
    <row r="71" spans="1:5" x14ac:dyDescent="0.55000000000000004">
      <c r="A71" s="1" t="s">
        <v>70</v>
      </c>
      <c r="B71" s="1">
        <v>-0.72075471698113203</v>
      </c>
      <c r="C71" s="1">
        <v>-0.100007857516549</v>
      </c>
      <c r="D71" s="1">
        <v>-0.59371209537264702</v>
      </c>
      <c r="E71" s="1">
        <v>0.49370423785609802</v>
      </c>
    </row>
    <row r="72" spans="1:5" x14ac:dyDescent="0.55000000000000004">
      <c r="A72" s="1" t="s">
        <v>71</v>
      </c>
      <c r="B72" s="1">
        <v>-1.7207547169811299</v>
      </c>
      <c r="C72" s="1">
        <v>-1.0999471135985699</v>
      </c>
      <c r="D72" s="1">
        <v>-1.4038374351424301</v>
      </c>
      <c r="E72" s="1">
        <v>0.30389032154385798</v>
      </c>
    </row>
    <row r="73" spans="1:5" x14ac:dyDescent="0.55000000000000004">
      <c r="A73" s="1" t="s">
        <v>72</v>
      </c>
      <c r="B73" s="1">
        <v>-1.1207547169811301</v>
      </c>
      <c r="C73" s="1">
        <v>-0.499895014656623</v>
      </c>
      <c r="D73" s="1">
        <v>-1.6107882505354001</v>
      </c>
      <c r="E73" s="1">
        <v>1.11089323587878</v>
      </c>
    </row>
    <row r="74" spans="1:5" x14ac:dyDescent="0.55000000000000004">
      <c r="A74" s="1" t="s">
        <v>73</v>
      </c>
      <c r="B74" s="1">
        <v>-0.320754716981132</v>
      </c>
      <c r="C74" s="1">
        <v>0.30013275786933902</v>
      </c>
      <c r="D74" s="1">
        <v>-0.77692494590710104</v>
      </c>
      <c r="E74" s="1">
        <v>1.0770577037764399</v>
      </c>
    </row>
    <row r="75" spans="1:5" x14ac:dyDescent="0.55000000000000004">
      <c r="A75" s="1" t="s">
        <v>74</v>
      </c>
      <c r="B75" s="1">
        <v>1.7792452830188701</v>
      </c>
      <c r="C75" s="1">
        <v>2.4001087908600001</v>
      </c>
      <c r="D75" s="1">
        <v>0.98629539432201396</v>
      </c>
      <c r="E75" s="1">
        <v>1.41381339653798</v>
      </c>
    </row>
    <row r="76" spans="1:5" x14ac:dyDescent="0.55000000000000004">
      <c r="A76" s="1" t="s">
        <v>75</v>
      </c>
      <c r="B76" s="1">
        <v>1.5792452830188699</v>
      </c>
      <c r="C76" s="1">
        <v>2.2001016197112002</v>
      </c>
      <c r="D76" s="1">
        <v>1.6737347564582301</v>
      </c>
      <c r="E76" s="1">
        <v>0.526366863252968</v>
      </c>
    </row>
    <row r="77" spans="1:5" x14ac:dyDescent="0.55000000000000004">
      <c r="A77" s="1" t="s">
        <v>76</v>
      </c>
      <c r="B77" s="1">
        <v>0.87924528301886795</v>
      </c>
      <c r="C77" s="1">
        <v>1.50006201198236</v>
      </c>
      <c r="D77" s="1">
        <v>0.906559988494546</v>
      </c>
      <c r="E77" s="1">
        <v>0.593502023487815</v>
      </c>
    </row>
    <row r="78" spans="1:5" x14ac:dyDescent="0.55000000000000004">
      <c r="A78" s="1" t="s">
        <v>77</v>
      </c>
      <c r="B78" s="1">
        <v>0.37924528301886801</v>
      </c>
      <c r="C78" s="1">
        <v>1.0000378690057199</v>
      </c>
      <c r="D78" s="1">
        <v>0.61865360460713503</v>
      </c>
      <c r="E78" s="1">
        <v>0.38138426439858403</v>
      </c>
    </row>
    <row r="79" spans="1:5" x14ac:dyDescent="0.55000000000000004">
      <c r="A79" s="1" t="s">
        <v>78</v>
      </c>
      <c r="B79" s="1">
        <v>-0.12075471698113199</v>
      </c>
      <c r="C79" s="1">
        <v>0.50001606754622796</v>
      </c>
      <c r="D79" s="1">
        <v>8.9474378648969496E-2</v>
      </c>
      <c r="E79" s="1">
        <v>0.41054168889725801</v>
      </c>
    </row>
    <row r="80" spans="1:5" x14ac:dyDescent="0.55000000000000004">
      <c r="A80" s="1" t="s">
        <v>79</v>
      </c>
      <c r="B80" s="1">
        <v>-0.12075471698113199</v>
      </c>
      <c r="C80" s="1">
        <v>0.49998870071457102</v>
      </c>
      <c r="D80" s="1">
        <v>-0.90704292157326705</v>
      </c>
      <c r="E80" s="1">
        <v>1.4070316222878401</v>
      </c>
    </row>
    <row r="81" spans="1:5" x14ac:dyDescent="0.55000000000000004">
      <c r="A81" s="1" t="s">
        <v>80</v>
      </c>
      <c r="B81" s="1">
        <v>0.37924528301886801</v>
      </c>
      <c r="C81" s="1">
        <v>0.99998031732038795</v>
      </c>
      <c r="D81" s="1">
        <v>-0.20506034991334801</v>
      </c>
      <c r="E81" s="1">
        <v>1.2050406672337399</v>
      </c>
    </row>
    <row r="82" spans="1:5" x14ac:dyDescent="0.55000000000000004">
      <c r="A82" s="1" t="s">
        <v>81</v>
      </c>
      <c r="B82" s="1">
        <v>0.37924528301886801</v>
      </c>
      <c r="C82" s="1">
        <v>0.99996322311235797</v>
      </c>
      <c r="D82" s="1">
        <v>-0.78855125638407397</v>
      </c>
      <c r="E82" s="1">
        <v>1.7885144794964301</v>
      </c>
    </row>
    <row r="83" spans="1:5" x14ac:dyDescent="0.55000000000000004">
      <c r="A83" s="1" t="s">
        <v>82</v>
      </c>
      <c r="B83" s="1">
        <v>0.77924528301886797</v>
      </c>
      <c r="C83" s="1">
        <v>1.39996179445564</v>
      </c>
      <c r="D83" s="1">
        <v>7.9451879026049194E-2</v>
      </c>
      <c r="E83" s="1">
        <v>1.3205099154295901</v>
      </c>
    </row>
    <row r="84" spans="1:5" x14ac:dyDescent="0.55000000000000004">
      <c r="A84" s="1" t="s">
        <v>83</v>
      </c>
      <c r="B84" s="1">
        <v>1.3792452830188699</v>
      </c>
      <c r="C84" s="1">
        <v>1.99996420366678</v>
      </c>
      <c r="D84" s="1">
        <v>1.32955799330709</v>
      </c>
      <c r="E84" s="1">
        <v>0.67040621035968995</v>
      </c>
    </row>
    <row r="85" spans="1:5" x14ac:dyDescent="0.55000000000000004">
      <c r="A85" s="1" t="s">
        <v>84</v>
      </c>
      <c r="B85" s="1">
        <v>1.5792452830188699</v>
      </c>
      <c r="C85" s="1">
        <v>2.1999693529101698</v>
      </c>
      <c r="D85" s="1">
        <v>1.61542538176136</v>
      </c>
      <c r="E85" s="1">
        <v>0.58454397114881695</v>
      </c>
    </row>
    <row r="86" spans="1:5" x14ac:dyDescent="0.55000000000000004">
      <c r="A86" s="1" t="s">
        <v>85</v>
      </c>
      <c r="B86" s="1">
        <v>0.77924528301886797</v>
      </c>
      <c r="C86" s="1">
        <v>1.39998394686211</v>
      </c>
      <c r="D86" s="1">
        <v>1.1253703432786999</v>
      </c>
      <c r="E86" s="1">
        <v>0.27461360358341402</v>
      </c>
    </row>
    <row r="87" spans="1:5" x14ac:dyDescent="0.55000000000000004">
      <c r="A87" s="1" t="s">
        <v>86</v>
      </c>
      <c r="B87" s="1">
        <v>0.679245283018868</v>
      </c>
      <c r="C87" s="1">
        <v>1.29999187953566</v>
      </c>
      <c r="D87" s="1">
        <v>1.06064086515619</v>
      </c>
      <c r="E87" s="1">
        <v>0.23935101437946599</v>
      </c>
    </row>
    <row r="88" spans="1:5" x14ac:dyDescent="0.55000000000000004">
      <c r="A88" s="1" t="s">
        <v>87</v>
      </c>
      <c r="B88" s="1">
        <v>-0.62075471698113205</v>
      </c>
      <c r="C88" s="1">
        <v>3.1589114951047202E-6</v>
      </c>
      <c r="D88" s="1">
        <v>0.207867166376621</v>
      </c>
      <c r="E88" s="1">
        <v>-0.20786400746512601</v>
      </c>
    </row>
    <row r="89" spans="1:5" x14ac:dyDescent="0.55000000000000004">
      <c r="A89" s="1" t="s">
        <v>88</v>
      </c>
      <c r="B89" s="1">
        <v>-0.72075471698113203</v>
      </c>
      <c r="C89" s="1">
        <v>-9.9991217466184903E-2</v>
      </c>
      <c r="D89" s="1">
        <v>-0.98282444939466196</v>
      </c>
      <c r="E89" s="1">
        <v>0.88283323192847696</v>
      </c>
    </row>
    <row r="90" spans="1:5" x14ac:dyDescent="0.55000000000000004">
      <c r="A90" s="1" t="s">
        <v>89</v>
      </c>
      <c r="B90" s="1">
        <v>-0.820754716981132</v>
      </c>
      <c r="C90" s="1">
        <v>-0.19998915151091201</v>
      </c>
      <c r="D90" s="1">
        <v>-0.165846296936594</v>
      </c>
      <c r="E90" s="1">
        <v>-3.4142854574317802E-2</v>
      </c>
    </row>
    <row r="91" spans="1:5" x14ac:dyDescent="0.55000000000000004">
      <c r="A91" s="1" t="s">
        <v>90</v>
      </c>
      <c r="B91" s="1">
        <v>-0.62075471698113205</v>
      </c>
      <c r="C91" s="1">
        <v>1.29878242397519E-5</v>
      </c>
      <c r="D91" s="1">
        <v>-0.27340958893105399</v>
      </c>
      <c r="E91" s="1">
        <v>0.27342257675529402</v>
      </c>
    </row>
    <row r="92" spans="1:5" x14ac:dyDescent="0.55000000000000004">
      <c r="A92" s="1" t="s">
        <v>91</v>
      </c>
      <c r="B92" s="1">
        <v>-2.0754716981132099E-2</v>
      </c>
      <c r="C92" s="1">
        <v>0.600010285746857</v>
      </c>
      <c r="D92" s="1">
        <v>0.287720575235557</v>
      </c>
      <c r="E92" s="1">
        <v>0.3122897105113</v>
      </c>
    </row>
    <row r="93" spans="1:5" x14ac:dyDescent="0.55000000000000004">
      <c r="A93" s="1" t="s">
        <v>92</v>
      </c>
      <c r="B93" s="1">
        <v>-2.6207547169811298</v>
      </c>
      <c r="C93" s="1">
        <v>-1.9999904353036</v>
      </c>
      <c r="D93" s="1">
        <v>-0.78667626844091398</v>
      </c>
      <c r="E93" s="1">
        <v>-1.2133141668626799</v>
      </c>
    </row>
    <row r="94" spans="1:5" x14ac:dyDescent="0.55000000000000004">
      <c r="A94" s="1" t="s">
        <v>93</v>
      </c>
      <c r="B94" s="1">
        <v>-2.32075471698113</v>
      </c>
      <c r="C94" s="1">
        <v>-1.6999934147606</v>
      </c>
      <c r="D94" s="1">
        <v>-1.9183553271796601</v>
      </c>
      <c r="E94" s="1">
        <v>0.218361912419056</v>
      </c>
    </row>
    <row r="95" spans="1:5" x14ac:dyDescent="0.55000000000000004">
      <c r="A95" s="1" t="s">
        <v>94</v>
      </c>
      <c r="B95" s="1">
        <v>-10.5207547169811</v>
      </c>
      <c r="C95" s="1">
        <v>-9.8999964249016195</v>
      </c>
      <c r="D95" s="1">
        <v>-7.5384812808053301</v>
      </c>
      <c r="E95" s="1">
        <v>-2.3615151440962898</v>
      </c>
    </row>
    <row r="96" spans="1:5" x14ac:dyDescent="0.55000000000000004">
      <c r="A96" s="1" t="s">
        <v>95</v>
      </c>
      <c r="B96" s="1">
        <v>-5.7207547169811299</v>
      </c>
      <c r="C96" s="1">
        <v>-5.0999986244292899</v>
      </c>
      <c r="D96" s="1">
        <v>-2.9692357443450201</v>
      </c>
      <c r="E96" s="1">
        <v>-2.1307628800842702</v>
      </c>
    </row>
    <row r="97" spans="1:5" x14ac:dyDescent="0.55000000000000004">
      <c r="A97" s="1" t="s">
        <v>96</v>
      </c>
      <c r="B97" s="1">
        <v>-1.1207547169811301</v>
      </c>
      <c r="C97" s="1">
        <v>-0.50000197611712804</v>
      </c>
      <c r="D97" s="1">
        <v>2.36216134231515</v>
      </c>
      <c r="E97" s="1">
        <v>-2.8621633184322701</v>
      </c>
    </row>
    <row r="98" spans="1:5" x14ac:dyDescent="0.55000000000000004">
      <c r="A98" s="1" t="s">
        <v>97</v>
      </c>
      <c r="B98" s="1">
        <v>-1.6207547169811301</v>
      </c>
      <c r="C98" s="1">
        <v>-1.00000314962851</v>
      </c>
      <c r="D98" s="1">
        <v>3.0705715827193401</v>
      </c>
      <c r="E98" s="1">
        <v>-4.0705747323478496</v>
      </c>
    </row>
    <row r="99" spans="1:5" x14ac:dyDescent="0.55000000000000004">
      <c r="A99" s="1" t="s">
        <v>98</v>
      </c>
      <c r="B99" s="1">
        <v>7.1792452830188704</v>
      </c>
      <c r="C99" s="1">
        <v>7.7999955755680901</v>
      </c>
      <c r="D99" s="1">
        <v>9.2443379485772805</v>
      </c>
      <c r="E99" s="1">
        <v>-1.44434237300919</v>
      </c>
    </row>
    <row r="100" spans="1:5" x14ac:dyDescent="0.55000000000000004">
      <c r="A100" s="1" t="s">
        <v>99</v>
      </c>
      <c r="B100" s="1">
        <v>1.2792452830188701</v>
      </c>
      <c r="C100" s="1">
        <v>1.8999956237704001</v>
      </c>
      <c r="D100" s="1">
        <v>3.2882258315332802</v>
      </c>
      <c r="E100" s="1">
        <v>-1.3882302077628801</v>
      </c>
    </row>
    <row r="101" spans="1:5" x14ac:dyDescent="0.55000000000000004">
      <c r="A101" s="1" t="s">
        <v>100</v>
      </c>
      <c r="B101" s="1">
        <v>0.27924528301886797</v>
      </c>
      <c r="C101" s="1">
        <v>0.89999660825081695</v>
      </c>
      <c r="D101" s="1">
        <v>0.62836809317921705</v>
      </c>
      <c r="E101" s="1">
        <v>0.27162851507159902</v>
      </c>
    </row>
    <row r="102" spans="1:5" x14ac:dyDescent="0.55000000000000004">
      <c r="A102" s="1" t="s">
        <v>101</v>
      </c>
      <c r="B102" s="1">
        <v>-2.0754716981132099E-2</v>
      </c>
      <c r="C102" s="1">
        <v>0.59999734735514199</v>
      </c>
      <c r="D102" s="1">
        <v>-0.82163506364796801</v>
      </c>
      <c r="E102" s="1">
        <v>1.42163241100311</v>
      </c>
    </row>
    <row r="103" spans="1:5" x14ac:dyDescent="0.55000000000000004">
      <c r="A103" s="1" t="s">
        <v>102</v>
      </c>
      <c r="B103" s="1">
        <v>1.0792452830188699</v>
      </c>
      <c r="C103" s="1">
        <v>1.69999885433884</v>
      </c>
      <c r="D103" s="1">
        <v>0.26869913903850201</v>
      </c>
      <c r="E103" s="1">
        <v>1.4312997153003399</v>
      </c>
    </row>
    <row r="104" spans="1:5" x14ac:dyDescent="0.55000000000000004">
      <c r="A104" s="1" t="s">
        <v>103</v>
      </c>
      <c r="B104" s="1">
        <v>0.87924528301886795</v>
      </c>
      <c r="C104" s="1">
        <v>1.4999996088885501</v>
      </c>
      <c r="D104" s="1">
        <v>-0.20214119663800301</v>
      </c>
      <c r="E104" s="1">
        <v>1.7021408055265499</v>
      </c>
    </row>
    <row r="105" spans="1:5" x14ac:dyDescent="0.55000000000000004">
      <c r="A105" s="1" t="s">
        <v>104</v>
      </c>
      <c r="B105" s="1">
        <v>-0.220754716981132</v>
      </c>
      <c r="C105" s="1">
        <v>0.40000041056555402</v>
      </c>
      <c r="D105" s="1">
        <v>-0.82751995680507695</v>
      </c>
      <c r="E105" s="1">
        <v>1.2275203673706301</v>
      </c>
    </row>
    <row r="106" spans="1:5" x14ac:dyDescent="0.55000000000000004">
      <c r="A106" s="1" t="s">
        <v>105</v>
      </c>
      <c r="B106" s="1">
        <v>1.3792452830188699</v>
      </c>
      <c r="C106" s="1">
        <v>2.0000009709498601</v>
      </c>
      <c r="D106" s="1">
        <v>1.33208980503179</v>
      </c>
      <c r="E106" s="1">
        <v>0.66791116591806698</v>
      </c>
    </row>
    <row r="107" spans="1:5" x14ac:dyDescent="0.55000000000000004">
      <c r="A107" s="1" t="s">
        <v>106</v>
      </c>
      <c r="B107" s="1">
        <v>1.3792452830188699</v>
      </c>
      <c r="C107" s="1">
        <v>2.0000010872670102</v>
      </c>
      <c r="D107" s="1">
        <v>1.58991329407534</v>
      </c>
      <c r="E107" s="1">
        <v>0.410087793191664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D68DC-2AF5-41A4-823B-39E9E9F22578}">
  <dimension ref="B1:M153"/>
  <sheetViews>
    <sheetView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defaultRowHeight="18" x14ac:dyDescent="0.55000000000000004"/>
  <cols>
    <col min="1" max="1" width="3.5" bestFit="1" customWidth="1"/>
    <col min="2" max="2" width="3.5" style="2" bestFit="1" customWidth="1"/>
    <col min="3" max="3" width="3.5" style="3" customWidth="1"/>
    <col min="4" max="8" width="8.6640625" style="12"/>
  </cols>
  <sheetData>
    <row r="1" spans="2:13" x14ac:dyDescent="0.55000000000000004">
      <c r="D1" s="10" t="s">
        <v>210</v>
      </c>
      <c r="E1" s="10"/>
      <c r="F1" s="10"/>
      <c r="G1" s="11" t="s">
        <v>209</v>
      </c>
      <c r="H1" s="11"/>
      <c r="I1" s="8" t="s">
        <v>110</v>
      </c>
      <c r="J1" s="8"/>
      <c r="K1" s="8"/>
      <c r="L1" s="8"/>
      <c r="M1" s="6"/>
    </row>
    <row r="2" spans="2:13" ht="36" x14ac:dyDescent="0.55000000000000004">
      <c r="D2" s="12" t="s">
        <v>109</v>
      </c>
      <c r="E2" s="12" t="s">
        <v>107</v>
      </c>
      <c r="F2" s="12" t="s">
        <v>108</v>
      </c>
      <c r="G2" s="12" t="s">
        <v>110</v>
      </c>
      <c r="H2" s="13" t="s">
        <v>212</v>
      </c>
      <c r="I2" t="s">
        <v>109</v>
      </c>
      <c r="J2" s="9" t="s">
        <v>211</v>
      </c>
      <c r="K2" t="s">
        <v>110</v>
      </c>
      <c r="L2" t="s">
        <v>111</v>
      </c>
    </row>
    <row r="3" spans="2:13" x14ac:dyDescent="0.55000000000000004">
      <c r="B3" s="2">
        <v>35520</v>
      </c>
      <c r="C3" s="4">
        <f>D3-SUM(E3:F3)</f>
        <v>2.886579864025407E-15</v>
      </c>
      <c r="D3" s="12">
        <f>貼!C2</f>
        <v>1.1140129493095099</v>
      </c>
      <c r="E3" s="12">
        <f>貼!D2</f>
        <v>1.01581120686034</v>
      </c>
      <c r="F3" s="12">
        <f>貼!E2</f>
        <v>9.8201742449167101E-2</v>
      </c>
      <c r="G3" s="12">
        <v>1.6480513025654424</v>
      </c>
      <c r="H3" s="12">
        <v>1.7395981984592854</v>
      </c>
      <c r="I3" s="7">
        <f>SUM(GDP!B17:B20)</f>
        <v>475806.1</v>
      </c>
    </row>
    <row r="4" spans="2:13" x14ac:dyDescent="0.55000000000000004">
      <c r="B4" s="2">
        <f>EOMONTH(B3,3)</f>
        <v>35611</v>
      </c>
      <c r="C4" s="4">
        <f t="shared" ref="C4:C67" si="0">D4-SUM(E4:F4)</f>
        <v>-1.9428902930940239E-16</v>
      </c>
      <c r="D4" s="12">
        <f>貼!C3</f>
        <v>7.4592759988241802E-2</v>
      </c>
      <c r="E4" s="12">
        <f>貼!D3</f>
        <v>0.69772462874521801</v>
      </c>
      <c r="F4" s="12">
        <f>貼!E3</f>
        <v>-0.62313186875697602</v>
      </c>
      <c r="G4" s="12">
        <v>1.653424577393972</v>
      </c>
      <c r="H4" s="12">
        <v>1.3971173501090319</v>
      </c>
      <c r="I4" s="7">
        <f>SUM(GDP!B18:B21)</f>
        <v>476857.1</v>
      </c>
    </row>
    <row r="5" spans="2:13" x14ac:dyDescent="0.55000000000000004">
      <c r="B5" s="2">
        <f t="shared" ref="B5:B68" si="1">EOMONTH(B4,3)</f>
        <v>35703</v>
      </c>
      <c r="C5" s="4">
        <f t="shared" si="0"/>
        <v>1.1102230246251565E-15</v>
      </c>
      <c r="D5" s="12">
        <f>貼!C4</f>
        <v>0.58574033769799805</v>
      </c>
      <c r="E5" s="12">
        <f>貼!D4</f>
        <v>1.1773993626102499</v>
      </c>
      <c r="F5" s="12">
        <f>貼!E4</f>
        <v>-0.59165902491225297</v>
      </c>
      <c r="G5" s="12">
        <v>1.653424577393972</v>
      </c>
      <c r="H5" s="12">
        <v>1.0931909468188685</v>
      </c>
      <c r="I5" s="7">
        <f>SUM(GDP!B19:B22)</f>
        <v>477842.80000000005</v>
      </c>
    </row>
    <row r="6" spans="2:13" x14ac:dyDescent="0.55000000000000004">
      <c r="B6" s="2">
        <f t="shared" si="1"/>
        <v>35795</v>
      </c>
      <c r="C6" s="4">
        <f t="shared" si="0"/>
        <v>0</v>
      </c>
      <c r="D6" s="12">
        <f>貼!C5</f>
        <v>0.44697240392614002</v>
      </c>
      <c r="E6" s="12">
        <f>貼!D5</f>
        <v>0.80249807694133601</v>
      </c>
      <c r="F6" s="12">
        <f>貼!E5</f>
        <v>-0.355525673015196</v>
      </c>
      <c r="G6" s="12">
        <v>1.4526128923377994</v>
      </c>
      <c r="H6" s="12">
        <v>0.5439860813483528</v>
      </c>
      <c r="I6" s="7">
        <f>SUM(GDP!B20:B23)</f>
        <v>477269.5</v>
      </c>
    </row>
    <row r="7" spans="2:13" x14ac:dyDescent="0.55000000000000004">
      <c r="B7" s="2">
        <f t="shared" si="1"/>
        <v>35885</v>
      </c>
      <c r="C7" s="4">
        <f t="shared" si="0"/>
        <v>0</v>
      </c>
      <c r="D7" s="12">
        <f>貼!C6</f>
        <v>-0.67252490747585902</v>
      </c>
      <c r="E7" s="12">
        <f>貼!D6</f>
        <v>-5.5658629686785699E-2</v>
      </c>
      <c r="F7" s="12">
        <f>貼!E6</f>
        <v>-0.61686627778907299</v>
      </c>
      <c r="G7" s="12">
        <v>1.4526128923377994</v>
      </c>
      <c r="H7" s="12">
        <v>-0.10025153183527746</v>
      </c>
      <c r="I7" s="7">
        <f>SUM(GDP!B21:B24)</f>
        <v>475217.29999999993</v>
      </c>
      <c r="J7" s="7">
        <f>I3*E7/100</f>
        <v>-264.82715522613722</v>
      </c>
      <c r="K7" s="7">
        <f>I3*(1+F7/100)</f>
        <v>472871.01262143662</v>
      </c>
      <c r="L7">
        <f>J7/K7*100</f>
        <v>-5.6004100094447576E-2</v>
      </c>
    </row>
    <row r="8" spans="2:13" x14ac:dyDescent="0.55000000000000004">
      <c r="B8" s="2">
        <f t="shared" si="1"/>
        <v>35976</v>
      </c>
      <c r="C8" s="4">
        <f t="shared" si="0"/>
        <v>0</v>
      </c>
      <c r="D8" s="12">
        <f>貼!C7</f>
        <v>0.18262072236053001</v>
      </c>
      <c r="E8" s="12">
        <f>貼!D7</f>
        <v>0.65509934873818598</v>
      </c>
      <c r="F8" s="12">
        <f>貼!E7</f>
        <v>-0.47247862637765597</v>
      </c>
      <c r="G8" s="12">
        <v>1.2171114609294051</v>
      </c>
      <c r="H8" s="12">
        <v>-0.86937741045619299</v>
      </c>
      <c r="I8" s="7">
        <f>SUM(GDP!B22:B25)</f>
        <v>473902.60000000003</v>
      </c>
      <c r="J8" s="7">
        <f t="shared" ref="J8:J71" si="2">I4*E8/100</f>
        <v>3123.8877565118</v>
      </c>
      <c r="K8" s="7">
        <f t="shared" ref="K8:K71" si="3">I4*(1+F8/100)</f>
        <v>474604.05212413566</v>
      </c>
      <c r="L8">
        <f t="shared" ref="L8:L71" si="4">J8/K8*100</f>
        <v>0.65820924674590175</v>
      </c>
    </row>
    <row r="9" spans="2:13" x14ac:dyDescent="0.55000000000000004">
      <c r="B9" s="2">
        <f t="shared" si="1"/>
        <v>36068</v>
      </c>
      <c r="C9" s="4">
        <f t="shared" si="0"/>
        <v>0</v>
      </c>
      <c r="D9" s="12">
        <f>貼!C8</f>
        <v>-0.198492166797897</v>
      </c>
      <c r="E9" s="12">
        <f>貼!D8</f>
        <v>0.347158868753211</v>
      </c>
      <c r="F9" s="12">
        <f>貼!E8</f>
        <v>-0.54565103555110805</v>
      </c>
      <c r="G9" s="12">
        <v>1.2171114609294051</v>
      </c>
      <c r="H9" s="12">
        <v>-1.5935571511977904</v>
      </c>
      <c r="I9" s="7">
        <f>SUM(GDP!B23:B26)</f>
        <v>472181.5</v>
      </c>
      <c r="J9" s="7">
        <f t="shared" si="2"/>
        <v>1658.8736588986687</v>
      </c>
      <c r="K9" s="7">
        <f t="shared" si="3"/>
        <v>475235.44581349363</v>
      </c>
      <c r="L9">
        <f t="shared" si="4"/>
        <v>0.34906353756064201</v>
      </c>
    </row>
    <row r="10" spans="2:13" x14ac:dyDescent="0.55000000000000004">
      <c r="B10" s="2">
        <f t="shared" si="1"/>
        <v>36160</v>
      </c>
      <c r="C10" s="4">
        <f t="shared" si="0"/>
        <v>0</v>
      </c>
      <c r="D10" s="12">
        <f>貼!C9</f>
        <v>0.183331469639815</v>
      </c>
      <c r="E10" s="12">
        <f>貼!D9</f>
        <v>1.08351613143468</v>
      </c>
      <c r="F10" s="12">
        <f>貼!E9</f>
        <v>-0.900184661794865</v>
      </c>
      <c r="G10" s="12">
        <v>0.90564684712285659</v>
      </c>
      <c r="H10" s="12">
        <v>-2.0304473334041746</v>
      </c>
      <c r="I10" s="7">
        <f>SUM(GDP!B24:B27)</f>
        <v>471206.69999999995</v>
      </c>
      <c r="J10" s="7">
        <f t="shared" si="2"/>
        <v>5171.2920229176398</v>
      </c>
      <c r="K10" s="7">
        <f t="shared" si="3"/>
        <v>472973.19316557492</v>
      </c>
      <c r="L10">
        <f t="shared" si="4"/>
        <v>1.0933583758323726</v>
      </c>
    </row>
    <row r="11" spans="2:13" x14ac:dyDescent="0.55000000000000004">
      <c r="B11" s="2">
        <f t="shared" si="1"/>
        <v>36250</v>
      </c>
      <c r="C11" s="4">
        <f t="shared" si="0"/>
        <v>0</v>
      </c>
      <c r="D11" s="12">
        <f>貼!C10</f>
        <v>0.277643230418822</v>
      </c>
      <c r="E11" s="12">
        <f>貼!D10</f>
        <v>0.86629689108072605</v>
      </c>
      <c r="F11" s="12">
        <f>貼!E10</f>
        <v>-0.58865366066190405</v>
      </c>
      <c r="G11" s="12">
        <v>0.90564684712285659</v>
      </c>
      <c r="H11" s="12">
        <v>-2.009736858986324</v>
      </c>
      <c r="I11" s="7">
        <f>SUM(GDP!B25:B28)</f>
        <v>470507.5</v>
      </c>
      <c r="J11" s="7">
        <f t="shared" si="2"/>
        <v>4116.7926957777663</v>
      </c>
      <c r="K11" s="7">
        <f t="shared" si="3"/>
        <v>472419.91596745123</v>
      </c>
      <c r="L11">
        <f t="shared" si="4"/>
        <v>0.87142657551749036</v>
      </c>
    </row>
    <row r="12" spans="2:13" x14ac:dyDescent="0.55000000000000004">
      <c r="B12" s="2">
        <f t="shared" si="1"/>
        <v>36341</v>
      </c>
      <c r="C12" s="4">
        <f t="shared" si="0"/>
        <v>0</v>
      </c>
      <c r="D12" s="12">
        <f>貼!C11</f>
        <v>0.463163182193291</v>
      </c>
      <c r="E12" s="12">
        <f>貼!D11</f>
        <v>-0.10750709795543301</v>
      </c>
      <c r="F12" s="12">
        <f>貼!E11</f>
        <v>0.57067028014872401</v>
      </c>
      <c r="G12" s="12">
        <v>0.63100351889186745</v>
      </c>
      <c r="H12" s="12">
        <v>-2.3851570607480861</v>
      </c>
      <c r="I12" s="7">
        <f>SUM(GDP!B26:B29)</f>
        <v>470374.30000000005</v>
      </c>
      <c r="J12" s="7">
        <f t="shared" si="2"/>
        <v>-509.47893239534386</v>
      </c>
      <c r="K12" s="7">
        <f t="shared" si="3"/>
        <v>476607.02129505214</v>
      </c>
      <c r="L12">
        <f t="shared" si="4"/>
        <v>-0.10689706815711003</v>
      </c>
    </row>
    <row r="13" spans="2:13" x14ac:dyDescent="0.55000000000000004">
      <c r="B13" s="2">
        <f t="shared" si="1"/>
        <v>36433</v>
      </c>
      <c r="C13" s="4">
        <f t="shared" si="0"/>
        <v>0</v>
      </c>
      <c r="D13" s="12">
        <f>貼!C12</f>
        <v>0.66532765076470401</v>
      </c>
      <c r="E13" s="12">
        <f>貼!D12</f>
        <v>0.19372968622817399</v>
      </c>
      <c r="F13" s="12">
        <f>貼!E12</f>
        <v>0.47159796453653002</v>
      </c>
      <c r="G13" s="12">
        <v>0.63100351889186745</v>
      </c>
      <c r="H13" s="12">
        <v>-1.657836235033638</v>
      </c>
      <c r="I13" s="7">
        <f>SUM(GDP!B27:B30)</f>
        <v>470656.7</v>
      </c>
      <c r="J13" s="7">
        <f t="shared" si="2"/>
        <v>914.75573837748539</v>
      </c>
      <c r="K13" s="7">
        <f t="shared" si="3"/>
        <v>474408.29834291805</v>
      </c>
      <c r="L13">
        <f t="shared" si="4"/>
        <v>0.19282034938526088</v>
      </c>
    </row>
    <row r="14" spans="2:13" x14ac:dyDescent="0.55000000000000004">
      <c r="B14" s="2">
        <f t="shared" si="1"/>
        <v>36525</v>
      </c>
      <c r="C14" s="4">
        <f t="shared" si="0"/>
        <v>1.8873791418627661E-15</v>
      </c>
      <c r="D14" s="12">
        <f>貼!C13</f>
        <v>-0.62682024270932801</v>
      </c>
      <c r="E14" s="12">
        <f>貼!D13</f>
        <v>-1.9174781038236699</v>
      </c>
      <c r="F14" s="12">
        <f>貼!E13</f>
        <v>1.29065786111434</v>
      </c>
      <c r="G14" s="12">
        <v>0.72874196657824775</v>
      </c>
      <c r="H14" s="12">
        <v>-1.4028104517883571</v>
      </c>
      <c r="I14" s="7">
        <f>SUM(GDP!B28:B31)</f>
        <v>469633.1</v>
      </c>
      <c r="J14" s="7">
        <f t="shared" si="2"/>
        <v>-9035.2852962500874</v>
      </c>
      <c r="K14" s="7">
        <f t="shared" si="3"/>
        <v>477288.36631564738</v>
      </c>
      <c r="L14">
        <f t="shared" si="4"/>
        <v>-1.8930453650057626</v>
      </c>
    </row>
    <row r="15" spans="2:13" x14ac:dyDescent="0.55000000000000004">
      <c r="B15" s="2">
        <f t="shared" si="1"/>
        <v>36616</v>
      </c>
      <c r="C15" s="4">
        <f t="shared" si="0"/>
        <v>0</v>
      </c>
      <c r="D15" s="12">
        <f>貼!C14</f>
        <v>3.20392629527309</v>
      </c>
      <c r="E15" s="12">
        <f>貼!D14</f>
        <v>1.4095366280527699</v>
      </c>
      <c r="F15" s="12">
        <f>貼!E14</f>
        <v>1.7943896672203199</v>
      </c>
      <c r="G15" s="12">
        <v>0.72874196657824775</v>
      </c>
      <c r="H15" s="12">
        <v>-1.1653714969352125</v>
      </c>
      <c r="I15" s="7">
        <f>SUM(GDP!B29:B32)</f>
        <v>473320.2</v>
      </c>
      <c r="J15" s="7">
        <f t="shared" si="2"/>
        <v>6631.9755502353864</v>
      </c>
      <c r="K15" s="7">
        <f t="shared" si="3"/>
        <v>478950.23796349665</v>
      </c>
      <c r="L15">
        <f t="shared" si="4"/>
        <v>1.3846898956423204</v>
      </c>
    </row>
    <row r="16" spans="2:13" x14ac:dyDescent="0.55000000000000004">
      <c r="B16" s="2">
        <f t="shared" si="1"/>
        <v>36707</v>
      </c>
      <c r="C16" s="4">
        <f t="shared" si="0"/>
        <v>8.4376949871511897E-15</v>
      </c>
      <c r="D16" s="12">
        <f>貼!C15</f>
        <v>2.8010435296092902</v>
      </c>
      <c r="E16" s="12">
        <f>貼!D15</f>
        <v>1.8452194525518999</v>
      </c>
      <c r="F16" s="12">
        <f>貼!E15</f>
        <v>0.95582407705738204</v>
      </c>
      <c r="G16" s="12">
        <v>0.91591153970085193</v>
      </c>
      <c r="H16" s="12">
        <v>-0.33482020763832365</v>
      </c>
      <c r="I16" s="7">
        <f>SUM(GDP!B30:B33)</f>
        <v>476578.6</v>
      </c>
      <c r="J16" s="7">
        <f t="shared" si="2"/>
        <v>8679.4380834048316</v>
      </c>
      <c r="K16" s="7">
        <f t="shared" si="3"/>
        <v>474870.25081169017</v>
      </c>
      <c r="L16">
        <f t="shared" si="4"/>
        <v>1.8277493838725778</v>
      </c>
    </row>
    <row r="17" spans="2:12" x14ac:dyDescent="0.55000000000000004">
      <c r="B17" s="2">
        <f t="shared" si="1"/>
        <v>36799</v>
      </c>
      <c r="C17" s="4">
        <f t="shared" si="0"/>
        <v>5.773159728050814E-15</v>
      </c>
      <c r="D17" s="12">
        <f>貼!C16</f>
        <v>2.1441713765058998</v>
      </c>
      <c r="E17" s="12">
        <f>貼!D16</f>
        <v>1.5069992653776001</v>
      </c>
      <c r="F17" s="12">
        <f>貼!E16</f>
        <v>0.63717211112829397</v>
      </c>
      <c r="G17" s="12">
        <v>0.91591153970085193</v>
      </c>
      <c r="H17" s="12">
        <v>0.21795385468086059</v>
      </c>
      <c r="I17" s="7">
        <f>SUM(GDP!B31:B34)</f>
        <v>479365.60000000003</v>
      </c>
      <c r="J17" s="7">
        <f t="shared" si="2"/>
        <v>7092.7930114504552</v>
      </c>
      <c r="K17" s="7">
        <f t="shared" si="3"/>
        <v>473655.59323155682</v>
      </c>
      <c r="L17">
        <f t="shared" si="4"/>
        <v>1.497457881381544</v>
      </c>
    </row>
    <row r="18" spans="2:12" x14ac:dyDescent="0.55000000000000004">
      <c r="B18" s="2">
        <f t="shared" si="1"/>
        <v>36891</v>
      </c>
      <c r="C18" s="4">
        <f t="shared" si="0"/>
        <v>-5.773159728050814E-15</v>
      </c>
      <c r="D18" s="12">
        <f>貼!C17</f>
        <v>2.4098174784032902</v>
      </c>
      <c r="E18" s="12">
        <f>貼!D17</f>
        <v>2.36546488910624</v>
      </c>
      <c r="F18" s="12">
        <f>貼!E17</f>
        <v>4.4352589297055801E-2</v>
      </c>
      <c r="G18" s="12">
        <v>1.0160883179351354</v>
      </c>
      <c r="H18" s="12">
        <v>0.75138182739784531</v>
      </c>
      <c r="I18" s="7">
        <f>SUM(GDP!B32:B35)</f>
        <v>482616.89999999997</v>
      </c>
      <c r="J18" s="7">
        <f t="shared" si="2"/>
        <v>11109.006088121196</v>
      </c>
      <c r="K18" s="7">
        <f t="shared" si="3"/>
        <v>469841.39444004599</v>
      </c>
      <c r="L18">
        <f t="shared" si="4"/>
        <v>2.364416209295658</v>
      </c>
    </row>
    <row r="19" spans="2:12" x14ac:dyDescent="0.55000000000000004">
      <c r="B19" s="2">
        <f t="shared" si="1"/>
        <v>36981</v>
      </c>
      <c r="C19" s="4">
        <f t="shared" si="0"/>
        <v>0</v>
      </c>
      <c r="D19" s="12">
        <f>貼!C18</f>
        <v>2.3103779972545402</v>
      </c>
      <c r="E19" s="12">
        <f>貼!D18</f>
        <v>2.48173831130056</v>
      </c>
      <c r="F19" s="12">
        <f>貼!E18</f>
        <v>-0.17136031404602001</v>
      </c>
      <c r="G19" s="12">
        <v>1.0160883179351354</v>
      </c>
      <c r="H19" s="12">
        <v>5.5851047161980472E-2</v>
      </c>
      <c r="I19" s="7">
        <f>SUM(GDP!B33:B36)</f>
        <v>485623.1</v>
      </c>
      <c r="J19" s="7">
        <f t="shared" si="2"/>
        <v>11746.568738524435</v>
      </c>
      <c r="K19" s="7">
        <f t="shared" si="3"/>
        <v>472509.11701883678</v>
      </c>
      <c r="L19">
        <f t="shared" si="4"/>
        <v>2.4859983258388967</v>
      </c>
    </row>
    <row r="20" spans="2:12" x14ac:dyDescent="0.55000000000000004">
      <c r="B20" s="2">
        <f t="shared" si="1"/>
        <v>37072</v>
      </c>
      <c r="C20" s="4">
        <f t="shared" si="0"/>
        <v>4.1078251911130792E-15</v>
      </c>
      <c r="D20" s="12">
        <f>貼!C19</f>
        <v>0.89175737178878201</v>
      </c>
      <c r="E20" s="12">
        <f>貼!D19</f>
        <v>1.7912357228214599</v>
      </c>
      <c r="F20" s="12">
        <f>貼!E19</f>
        <v>-0.89947835103268203</v>
      </c>
      <c r="G20" s="12">
        <v>1.1812811627464082</v>
      </c>
      <c r="H20" s="12">
        <v>-0.7994041085220942</v>
      </c>
      <c r="I20" s="7">
        <f>SUM(GDP!B34:B37)</f>
        <v>486855.1</v>
      </c>
      <c r="J20" s="7">
        <f t="shared" si="2"/>
        <v>8536.6461305223947</v>
      </c>
      <c r="K20" s="7">
        <f t="shared" si="3"/>
        <v>472291.87866734533</v>
      </c>
      <c r="L20">
        <f t="shared" si="4"/>
        <v>1.8074937376882372</v>
      </c>
    </row>
    <row r="21" spans="2:12" x14ac:dyDescent="0.55000000000000004">
      <c r="B21" s="2">
        <f t="shared" si="1"/>
        <v>37164</v>
      </c>
      <c r="C21" s="4">
        <f t="shared" si="0"/>
        <v>-8.6042284408449632E-16</v>
      </c>
      <c r="D21" s="12">
        <f>貼!C20</f>
        <v>-0.20989431713253701</v>
      </c>
      <c r="E21" s="12">
        <f>貼!D20</f>
        <v>0.98338685285304395</v>
      </c>
      <c r="F21" s="12">
        <f>貼!E20</f>
        <v>-1.1932811699855801</v>
      </c>
      <c r="G21" s="12">
        <v>1.1812811627464082</v>
      </c>
      <c r="H21" s="12">
        <v>-2.0753514342780708</v>
      </c>
      <c r="I21" s="7">
        <f>SUM(GDP!B35:B38)</f>
        <v>486583.5</v>
      </c>
      <c r="J21" s="7">
        <f t="shared" si="2"/>
        <v>4714.0182875001119</v>
      </c>
      <c r="K21" s="7">
        <f t="shared" si="3"/>
        <v>473645.42055981164</v>
      </c>
      <c r="L21">
        <f t="shared" si="4"/>
        <v>0.99526314050044296</v>
      </c>
    </row>
    <row r="22" spans="2:12" x14ac:dyDescent="0.55000000000000004">
      <c r="B22" s="2">
        <f t="shared" si="1"/>
        <v>37256</v>
      </c>
      <c r="C22" s="4">
        <f t="shared" si="0"/>
        <v>0</v>
      </c>
      <c r="D22" s="12">
        <f>貼!C21</f>
        <v>-1.6807150138185301</v>
      </c>
      <c r="E22" s="12">
        <f>貼!D21</f>
        <v>-0.12622091621146</v>
      </c>
      <c r="F22" s="12">
        <f>貼!E21</f>
        <v>-1.55449409760707</v>
      </c>
      <c r="G22" s="12">
        <v>1.1433570356565081</v>
      </c>
      <c r="H22" s="12">
        <v>-2.5228810340869829</v>
      </c>
      <c r="I22" s="7">
        <f>SUM(GDP!B36:B39)</f>
        <v>484480.19999999995</v>
      </c>
      <c r="J22" s="7">
        <f t="shared" si="2"/>
        <v>-609.16347297134564</v>
      </c>
      <c r="K22" s="7">
        <f t="shared" si="3"/>
        <v>475114.64877544576</v>
      </c>
      <c r="L22">
        <f t="shared" si="4"/>
        <v>-0.12821399519913679</v>
      </c>
    </row>
    <row r="23" spans="2:12" x14ac:dyDescent="0.55000000000000004">
      <c r="B23" s="2">
        <f t="shared" si="1"/>
        <v>37346</v>
      </c>
      <c r="C23" s="4">
        <f t="shared" si="0"/>
        <v>4.8849813083506888E-15</v>
      </c>
      <c r="D23" s="12">
        <f>貼!C22</f>
        <v>-1.8113541997207001</v>
      </c>
      <c r="E23" s="12">
        <f>貼!D22</f>
        <v>0.45120193280778498</v>
      </c>
      <c r="F23" s="12">
        <f>貼!E22</f>
        <v>-2.26255613252849</v>
      </c>
      <c r="G23" s="12">
        <v>1.1433570356565081</v>
      </c>
      <c r="H23" s="12">
        <v>-2.807675204268016</v>
      </c>
      <c r="I23" s="7">
        <f>SUM(GDP!B37:B40)</f>
        <v>482113.4</v>
      </c>
      <c r="J23" s="7">
        <f t="shared" si="2"/>
        <v>2191.1408133610826</v>
      </c>
      <c r="K23" s="7">
        <f t="shared" si="3"/>
        <v>474635.60476997501</v>
      </c>
      <c r="L23">
        <f t="shared" si="4"/>
        <v>0.46164695428253555</v>
      </c>
    </row>
    <row r="24" spans="2:12" x14ac:dyDescent="0.55000000000000004">
      <c r="B24" s="2">
        <f t="shared" si="1"/>
        <v>37437</v>
      </c>
      <c r="C24" s="4">
        <f t="shared" si="0"/>
        <v>0</v>
      </c>
      <c r="D24" s="12">
        <f>貼!C23</f>
        <v>-0.21325843862823099</v>
      </c>
      <c r="E24" s="12">
        <f>貼!D23</f>
        <v>0.57910974537669202</v>
      </c>
      <c r="F24" s="12">
        <f>貼!E23</f>
        <v>-0.79236818400492304</v>
      </c>
      <c r="G24" s="12">
        <v>0.9301094137033411</v>
      </c>
      <c r="H24" s="12">
        <v>-2.7978067807411957</v>
      </c>
      <c r="I24" s="7">
        <f>SUM(GDP!B38:B41)</f>
        <v>481776</v>
      </c>
      <c r="J24" s="7">
        <f t="shared" si="2"/>
        <v>2819.4253299634393</v>
      </c>
      <c r="K24" s="7">
        <f t="shared" si="3"/>
        <v>482997.41508539463</v>
      </c>
      <c r="L24">
        <f t="shared" si="4"/>
        <v>0.58373507640097022</v>
      </c>
    </row>
    <row r="25" spans="2:12" x14ac:dyDescent="0.55000000000000004">
      <c r="B25" s="2">
        <f t="shared" si="1"/>
        <v>37529</v>
      </c>
      <c r="C25" s="4">
        <f t="shared" si="0"/>
        <v>-7.7715611723760958E-15</v>
      </c>
      <c r="D25" s="12">
        <f>貼!C24</f>
        <v>1.00100431920609</v>
      </c>
      <c r="E25" s="12">
        <f>貼!D24</f>
        <v>1.05625755965628</v>
      </c>
      <c r="F25" s="12">
        <f>貼!E24</f>
        <v>-5.5253240450182199E-2</v>
      </c>
      <c r="G25" s="12">
        <v>0.9301094137033411</v>
      </c>
      <c r="H25" s="12">
        <v>-2.2350131475912445</v>
      </c>
      <c r="I25" s="7">
        <f>SUM(GDP!B39:B42)</f>
        <v>482903.80000000005</v>
      </c>
      <c r="J25" s="7">
        <f t="shared" si="2"/>
        <v>5139.5750027901149</v>
      </c>
      <c r="K25" s="7">
        <f t="shared" si="3"/>
        <v>486314.64684875408</v>
      </c>
      <c r="L25">
        <f t="shared" si="4"/>
        <v>1.0568414988308061</v>
      </c>
    </row>
    <row r="26" spans="2:12" x14ac:dyDescent="0.55000000000000004">
      <c r="B26" s="2">
        <f t="shared" si="1"/>
        <v>37621</v>
      </c>
      <c r="C26" s="4">
        <f t="shared" si="0"/>
        <v>2.886579864025407E-15</v>
      </c>
      <c r="D26" s="12">
        <f>貼!C25</f>
        <v>1.4994580559508699</v>
      </c>
      <c r="E26" s="12">
        <f>貼!D25</f>
        <v>1.03532158144923</v>
      </c>
      <c r="F26" s="12">
        <f>貼!E25</f>
        <v>0.46413647450163698</v>
      </c>
      <c r="G26" s="12">
        <v>0.76797414680946829</v>
      </c>
      <c r="H26" s="12">
        <v>-2.0930137927454311</v>
      </c>
      <c r="I26" s="7">
        <f>SUM(GDP!B40:B43)</f>
        <v>484683.5</v>
      </c>
      <c r="J26" s="7">
        <f t="shared" si="2"/>
        <v>5015.928068448392</v>
      </c>
      <c r="K26" s="7">
        <f t="shared" si="3"/>
        <v>486728.8493199384</v>
      </c>
      <c r="L26">
        <f t="shared" si="4"/>
        <v>1.0305384764960386</v>
      </c>
    </row>
    <row r="27" spans="2:12" x14ac:dyDescent="0.55000000000000004">
      <c r="B27" s="2">
        <f t="shared" si="1"/>
        <v>37711</v>
      </c>
      <c r="C27" s="4">
        <f t="shared" si="0"/>
        <v>-2.886579864025407E-15</v>
      </c>
      <c r="D27" s="12">
        <f>貼!C26</f>
        <v>1.6784644365494501</v>
      </c>
      <c r="E27" s="12">
        <f>貼!D26</f>
        <v>-0.52289666634826704</v>
      </c>
      <c r="F27" s="12">
        <f>貼!E26</f>
        <v>2.20136110289772</v>
      </c>
      <c r="G27" s="12">
        <v>0.76797414680946829</v>
      </c>
      <c r="H27" s="12">
        <v>-1.9739568258447304</v>
      </c>
      <c r="I27" s="7">
        <f>SUM(GDP!B41:B44)</f>
        <v>486545.6</v>
      </c>
      <c r="J27" s="7">
        <f t="shared" si="2"/>
        <v>-2520.9548966182861</v>
      </c>
      <c r="K27" s="7">
        <f t="shared" si="3"/>
        <v>492726.45685945777</v>
      </c>
      <c r="L27">
        <f t="shared" si="4"/>
        <v>-0.51163375977136694</v>
      </c>
    </row>
    <row r="28" spans="2:12" x14ac:dyDescent="0.55000000000000004">
      <c r="B28" s="2">
        <f t="shared" si="1"/>
        <v>37802</v>
      </c>
      <c r="C28" s="4">
        <f t="shared" si="0"/>
        <v>-5.1070259132757201E-15</v>
      </c>
      <c r="D28" s="12">
        <f>貼!C27</f>
        <v>1.4758195839985599</v>
      </c>
      <c r="E28" s="12">
        <f>貼!D27</f>
        <v>-0.28972449852557502</v>
      </c>
      <c r="F28" s="12">
        <f>貼!E27</f>
        <v>1.76554408252414</v>
      </c>
      <c r="G28" s="12">
        <v>0.76499269550662474</v>
      </c>
      <c r="H28" s="12">
        <v>-1.9147392404123715</v>
      </c>
      <c r="I28" s="7">
        <f>SUM(GDP!B42:B45)</f>
        <v>488225.5</v>
      </c>
      <c r="J28" s="7">
        <f t="shared" si="2"/>
        <v>-1395.8231000165742</v>
      </c>
      <c r="K28" s="7">
        <f t="shared" si="3"/>
        <v>490281.96765902149</v>
      </c>
      <c r="L28">
        <f t="shared" si="4"/>
        <v>-0.28469802931592486</v>
      </c>
    </row>
    <row r="29" spans="2:12" x14ac:dyDescent="0.55000000000000004">
      <c r="B29" s="2">
        <f t="shared" si="1"/>
        <v>37894</v>
      </c>
      <c r="C29" s="4">
        <f t="shared" si="0"/>
        <v>5.3290705182007514E-15</v>
      </c>
      <c r="D29" s="12">
        <f>貼!C28</f>
        <v>1.3390767073475101</v>
      </c>
      <c r="E29" s="12">
        <f>貼!D28</f>
        <v>3.5369226392004599E-2</v>
      </c>
      <c r="F29" s="12">
        <f>貼!E28</f>
        <v>1.3037074809555</v>
      </c>
      <c r="G29" s="12">
        <v>0.76499269550662474</v>
      </c>
      <c r="H29" s="12">
        <v>-1.6982109035026982</v>
      </c>
      <c r="I29" s="7">
        <f>SUM(GDP!B43:B46)</f>
        <v>489745.19999999995</v>
      </c>
      <c r="J29" s="7">
        <f t="shared" si="2"/>
        <v>170.79933827759314</v>
      </c>
      <c r="K29" s="7">
        <f t="shared" si="3"/>
        <v>489199.45296641841</v>
      </c>
      <c r="L29">
        <f t="shared" si="4"/>
        <v>3.4914049319126658E-2</v>
      </c>
    </row>
    <row r="30" spans="2:12" x14ac:dyDescent="0.55000000000000004">
      <c r="B30" s="2">
        <f t="shared" si="1"/>
        <v>37986</v>
      </c>
      <c r="C30" s="4">
        <f t="shared" si="0"/>
        <v>-3.9968028886505635E-15</v>
      </c>
      <c r="D30" s="12">
        <f>貼!C29</f>
        <v>1.9211520790969601</v>
      </c>
      <c r="E30" s="12">
        <f>貼!D29</f>
        <v>0.62667482084800397</v>
      </c>
      <c r="F30" s="12">
        <f>貼!E29</f>
        <v>1.2944772582489601</v>
      </c>
      <c r="G30" s="12">
        <v>0.82115310665533248</v>
      </c>
      <c r="H30" s="12">
        <v>-1.1850735802871468</v>
      </c>
      <c r="I30" s="7">
        <f>SUM(GDP!B44:B47)</f>
        <v>492124.1</v>
      </c>
      <c r="J30" s="7">
        <f t="shared" si="2"/>
        <v>3037.3894553048358</v>
      </c>
      <c r="K30" s="7">
        <f t="shared" si="3"/>
        <v>490957.61768198508</v>
      </c>
      <c r="L30">
        <f t="shared" si="4"/>
        <v>0.61866632595408411</v>
      </c>
    </row>
    <row r="31" spans="2:12" x14ac:dyDescent="0.55000000000000004">
      <c r="B31" s="2">
        <f t="shared" si="1"/>
        <v>38077</v>
      </c>
      <c r="C31" s="4">
        <f t="shared" si="0"/>
        <v>1.021405182655144E-14</v>
      </c>
      <c r="D31" s="12">
        <f>貼!C30</f>
        <v>3.0953927587449401</v>
      </c>
      <c r="E31" s="12">
        <f>貼!D30</f>
        <v>1.74079167891416</v>
      </c>
      <c r="F31" s="12">
        <f>貼!E30</f>
        <v>1.3546010798307699</v>
      </c>
      <c r="G31" s="12">
        <v>0.82115310665533248</v>
      </c>
      <c r="H31" s="12">
        <v>-0.87408980444549322</v>
      </c>
      <c r="I31" s="7">
        <f>SUM(GDP!B45:B48)</f>
        <v>495922.8</v>
      </c>
      <c r="J31" s="7">
        <f t="shared" si="2"/>
        <v>8469.7453189229727</v>
      </c>
      <c r="K31" s="7">
        <f t="shared" si="3"/>
        <v>493136.35195146903</v>
      </c>
      <c r="L31">
        <f t="shared" si="4"/>
        <v>1.7175260524611466</v>
      </c>
    </row>
    <row r="32" spans="2:12" x14ac:dyDescent="0.55000000000000004">
      <c r="B32" s="2">
        <f t="shared" si="1"/>
        <v>38168</v>
      </c>
      <c r="C32" s="4">
        <f t="shared" si="0"/>
        <v>-5.773159728050814E-15</v>
      </c>
      <c r="D32" s="12">
        <f>貼!C31</f>
        <v>2.1728307466663601</v>
      </c>
      <c r="E32" s="12">
        <f>貼!D31</f>
        <v>1.73602687855523</v>
      </c>
      <c r="F32" s="12">
        <f>貼!E31</f>
        <v>0.43680386811113597</v>
      </c>
      <c r="G32" s="12">
        <v>0.89732627547849741</v>
      </c>
      <c r="H32" s="12">
        <v>-0.9156972850294598</v>
      </c>
      <c r="I32" s="7">
        <f>SUM(GDP!B46:B49)</f>
        <v>498505.5</v>
      </c>
      <c r="J32" s="7">
        <f t="shared" si="2"/>
        <v>8475.7259079606647</v>
      </c>
      <c r="K32" s="7">
        <f t="shared" si="3"/>
        <v>490358.08786910493</v>
      </c>
      <c r="L32">
        <f t="shared" si="4"/>
        <v>1.728476824924555</v>
      </c>
    </row>
    <row r="33" spans="2:12" x14ac:dyDescent="0.55000000000000004">
      <c r="B33" s="2">
        <f t="shared" si="1"/>
        <v>38260</v>
      </c>
      <c r="C33" s="4">
        <f t="shared" si="0"/>
        <v>-3.9968028886505635E-15</v>
      </c>
      <c r="D33" s="12">
        <f>貼!C32</f>
        <v>2.4711082942001599</v>
      </c>
      <c r="E33" s="12">
        <f>貼!D32</f>
        <v>2.16592375813631</v>
      </c>
      <c r="F33" s="12">
        <f>貼!E32</f>
        <v>0.30518453606385398</v>
      </c>
      <c r="G33" s="12">
        <v>0.89732627547849741</v>
      </c>
      <c r="H33" s="12">
        <v>-0.60162829333995216</v>
      </c>
      <c r="I33" s="7">
        <f>SUM(GDP!B47:B50)</f>
        <v>501521.5</v>
      </c>
      <c r="J33" s="7">
        <f t="shared" si="2"/>
        <v>10607.507641132188</v>
      </c>
      <c r="K33" s="7">
        <f t="shared" si="3"/>
        <v>491239.82661651494</v>
      </c>
      <c r="L33">
        <f t="shared" si="4"/>
        <v>2.1593338052805948</v>
      </c>
    </row>
    <row r="34" spans="2:12" x14ac:dyDescent="0.55000000000000004">
      <c r="B34" s="2">
        <f t="shared" si="1"/>
        <v>38352</v>
      </c>
      <c r="C34" s="4">
        <f t="shared" si="0"/>
        <v>0</v>
      </c>
      <c r="D34" s="12">
        <f>貼!C33</f>
        <v>1.0633938768153</v>
      </c>
      <c r="E34" s="12">
        <f>貼!D33</f>
        <v>0.35002956360188098</v>
      </c>
      <c r="F34" s="12">
        <f>貼!E33</f>
        <v>0.71336431321341898</v>
      </c>
      <c r="G34" s="12">
        <v>0.97549317624260301</v>
      </c>
      <c r="H34" s="12">
        <v>-0.90251356923211601</v>
      </c>
      <c r="I34" s="7">
        <f>SUM(GDP!B48:B51)</f>
        <v>502882.4</v>
      </c>
      <c r="J34" s="7">
        <f t="shared" si="2"/>
        <v>1722.5798396096841</v>
      </c>
      <c r="K34" s="7">
        <f t="shared" si="3"/>
        <v>495634.73770612275</v>
      </c>
      <c r="L34">
        <f t="shared" si="4"/>
        <v>0.34755026404768569</v>
      </c>
    </row>
    <row r="35" spans="2:12" x14ac:dyDescent="0.55000000000000004">
      <c r="B35" s="2">
        <f t="shared" si="1"/>
        <v>38442</v>
      </c>
      <c r="C35" s="4">
        <f t="shared" si="0"/>
        <v>-3.9968028886505635E-15</v>
      </c>
      <c r="D35" s="12">
        <f>貼!C34</f>
        <v>1.0732205538194199</v>
      </c>
      <c r="E35" s="12">
        <f>貼!D34</f>
        <v>0.438828856538171</v>
      </c>
      <c r="F35" s="12">
        <f>貼!E34</f>
        <v>0.634391697281253</v>
      </c>
      <c r="G35" s="12">
        <v>0.97549317624260301</v>
      </c>
      <c r="H35" s="12">
        <v>-0.43901409373310263</v>
      </c>
      <c r="I35" s="7">
        <f>SUM(GDP!B49:B52)</f>
        <v>504269.5</v>
      </c>
      <c r="J35" s="7">
        <f t="shared" si="2"/>
        <v>2176.2523525520805</v>
      </c>
      <c r="K35" s="7">
        <f t="shared" si="3"/>
        <v>499068.89306812471</v>
      </c>
      <c r="L35">
        <f t="shared" si="4"/>
        <v>0.43606251216603364</v>
      </c>
    </row>
    <row r="36" spans="2:12" x14ac:dyDescent="0.55000000000000004">
      <c r="B36" s="2">
        <f t="shared" si="1"/>
        <v>38533</v>
      </c>
      <c r="C36" s="4">
        <f t="shared" si="0"/>
        <v>7.9936057773011271E-15</v>
      </c>
      <c r="D36" s="12">
        <f>貼!C35</f>
        <v>1.67981401781977</v>
      </c>
      <c r="E36" s="12">
        <f>貼!D35</f>
        <v>1.06926568129373</v>
      </c>
      <c r="F36" s="12">
        <f>貼!E35</f>
        <v>0.61054833652603202</v>
      </c>
      <c r="G36" s="12">
        <v>1.0798569703691641</v>
      </c>
      <c r="H36" s="12">
        <v>-0.41292825664444766</v>
      </c>
      <c r="I36" s="7">
        <f>SUM(GDP!B50:B53)</f>
        <v>506324</v>
      </c>
      <c r="J36" s="7">
        <f t="shared" si="2"/>
        <v>5330.3482308617149</v>
      </c>
      <c r="K36" s="7">
        <f t="shared" si="3"/>
        <v>501549.11703774077</v>
      </c>
      <c r="L36">
        <f t="shared" si="4"/>
        <v>1.0627769145211385</v>
      </c>
    </row>
    <row r="37" spans="2:12" x14ac:dyDescent="0.55000000000000004">
      <c r="B37" s="2">
        <f t="shared" si="1"/>
        <v>38625</v>
      </c>
      <c r="C37" s="4">
        <f t="shared" si="0"/>
        <v>3.7747582837255322E-15</v>
      </c>
      <c r="D37" s="12">
        <f>貼!C36</f>
        <v>1.98641605844633</v>
      </c>
      <c r="E37" s="12">
        <f>貼!D36</f>
        <v>1.53178547553966</v>
      </c>
      <c r="F37" s="12">
        <f>貼!E36</f>
        <v>0.45463058290666603</v>
      </c>
      <c r="G37" s="12">
        <v>1.0798569703691641</v>
      </c>
      <c r="H37" s="12">
        <v>-0.17187683213803653</v>
      </c>
      <c r="I37" s="7">
        <f>SUM(GDP!B51:B54)</f>
        <v>508861.80000000005</v>
      </c>
      <c r="J37" s="7">
        <f t="shared" si="2"/>
        <v>7682.2334937086362</v>
      </c>
      <c r="K37" s="7">
        <f t="shared" si="3"/>
        <v>503801.57011885225</v>
      </c>
      <c r="L37">
        <f t="shared" si="4"/>
        <v>1.5248530273330259</v>
      </c>
    </row>
    <row r="38" spans="2:12" x14ac:dyDescent="0.55000000000000004">
      <c r="B38" s="2">
        <f t="shared" si="1"/>
        <v>38717</v>
      </c>
      <c r="C38" s="4">
        <f t="shared" si="0"/>
        <v>0</v>
      </c>
      <c r="D38" s="12">
        <f>貼!C37</f>
        <v>2.3962049354896999</v>
      </c>
      <c r="E38" s="12">
        <f>貼!D37</f>
        <v>2.1233770656998501</v>
      </c>
      <c r="F38" s="12">
        <f>貼!E37</f>
        <v>0.27282786978984902</v>
      </c>
      <c r="G38" s="12">
        <v>1.1649025062364251</v>
      </c>
      <c r="H38" s="12">
        <v>0.10598331454144577</v>
      </c>
      <c r="I38" s="7">
        <f>SUM(GDP!B52:B55)</f>
        <v>511954.00000000006</v>
      </c>
      <c r="J38" s="7">
        <f t="shared" si="2"/>
        <v>10678.089549040982</v>
      </c>
      <c r="K38" s="7">
        <f t="shared" si="3"/>
        <v>504254.40333946818</v>
      </c>
      <c r="L38">
        <f t="shared" si="4"/>
        <v>2.1175996636468448</v>
      </c>
    </row>
    <row r="39" spans="2:12" x14ac:dyDescent="0.55000000000000004">
      <c r="B39" s="2">
        <f t="shared" si="1"/>
        <v>38807</v>
      </c>
      <c r="C39" s="4">
        <f t="shared" si="0"/>
        <v>0</v>
      </c>
      <c r="D39" s="12">
        <f>貼!C38</f>
        <v>2.4984605177884198</v>
      </c>
      <c r="E39" s="12">
        <f>貼!D38</f>
        <v>2.9273799802216698</v>
      </c>
      <c r="F39" s="12">
        <f>貼!E38</f>
        <v>-0.42891946243325202</v>
      </c>
      <c r="G39" s="12">
        <v>1.1649025062364251</v>
      </c>
      <c r="H39" s="12">
        <v>0.33521028538520015</v>
      </c>
      <c r="I39" s="7">
        <f>SUM(GDP!B53:B56)</f>
        <v>515134.1</v>
      </c>
      <c r="J39" s="7">
        <f t="shared" si="2"/>
        <v>14761.884389363913</v>
      </c>
      <c r="K39" s="7">
        <f t="shared" si="3"/>
        <v>502106.58997138514</v>
      </c>
      <c r="L39">
        <f t="shared" si="4"/>
        <v>2.9399901702555202</v>
      </c>
    </row>
    <row r="40" spans="2:12" x14ac:dyDescent="0.55000000000000004">
      <c r="B40" s="2">
        <f t="shared" si="1"/>
        <v>38898</v>
      </c>
      <c r="C40" s="4">
        <f t="shared" si="0"/>
        <v>0</v>
      </c>
      <c r="D40" s="12">
        <f>貼!C39</f>
        <v>1.4053616267907201</v>
      </c>
      <c r="E40" s="12">
        <f>貼!D39</f>
        <v>1.0936701165200799</v>
      </c>
      <c r="F40" s="12">
        <f>貼!E39</f>
        <v>0.31169151027064101</v>
      </c>
      <c r="G40" s="12">
        <v>1.0349731759345628</v>
      </c>
      <c r="H40" s="12">
        <v>0.49519860793146087</v>
      </c>
      <c r="I40" s="7">
        <f>SUM(GDP!B54:B57)</f>
        <v>516820</v>
      </c>
      <c r="J40" s="7">
        <f t="shared" si="2"/>
        <v>5537.51428076913</v>
      </c>
      <c r="K40" s="7">
        <f t="shared" si="3"/>
        <v>507902.16892246273</v>
      </c>
      <c r="L40">
        <f t="shared" si="4"/>
        <v>1.0902718317815445</v>
      </c>
    </row>
    <row r="41" spans="2:12" x14ac:dyDescent="0.55000000000000004">
      <c r="B41" s="2">
        <f t="shared" si="1"/>
        <v>38990</v>
      </c>
      <c r="C41" s="4">
        <f t="shared" si="0"/>
        <v>-9.7144514654701197E-16</v>
      </c>
      <c r="D41" s="12">
        <f>貼!C40</f>
        <v>0.207327350656663</v>
      </c>
      <c r="E41" s="12">
        <f>貼!D40</f>
        <v>0.47797011486094898</v>
      </c>
      <c r="F41" s="12">
        <f>貼!E40</f>
        <v>-0.27064276420428501</v>
      </c>
      <c r="G41" s="12">
        <v>1.0349731759345628</v>
      </c>
      <c r="H41" s="12">
        <v>0.77056715129580877</v>
      </c>
      <c r="I41" s="7">
        <f>SUM(GDP!B55:B58)</f>
        <v>517016</v>
      </c>
      <c r="J41" s="7">
        <f t="shared" si="2"/>
        <v>2432.2073299434928</v>
      </c>
      <c r="K41" s="7">
        <f t="shared" si="3"/>
        <v>507484.60235850036</v>
      </c>
      <c r="L41">
        <f t="shared" si="4"/>
        <v>0.47926721690470486</v>
      </c>
    </row>
    <row r="42" spans="2:12" x14ac:dyDescent="0.55000000000000004">
      <c r="B42" s="2">
        <f t="shared" si="1"/>
        <v>39082</v>
      </c>
      <c r="C42" s="4">
        <f t="shared" si="0"/>
        <v>0</v>
      </c>
      <c r="D42" s="12">
        <f>貼!C41</f>
        <v>1.5091559176632301</v>
      </c>
      <c r="E42" s="12">
        <f>貼!D41</f>
        <v>0.65390046394510504</v>
      </c>
      <c r="F42" s="12">
        <f>貼!E41</f>
        <v>0.85525545371812595</v>
      </c>
      <c r="G42" s="12">
        <v>0.82749499244261837</v>
      </c>
      <c r="H42" s="12">
        <v>1.2822948325344761</v>
      </c>
      <c r="I42" s="7">
        <f>SUM(GDP!B56:B59)</f>
        <v>518979.69999999995</v>
      </c>
      <c r="J42" s="7">
        <f t="shared" si="2"/>
        <v>3347.6695811855234</v>
      </c>
      <c r="K42" s="7">
        <f t="shared" si="3"/>
        <v>516332.51450552809</v>
      </c>
      <c r="L42">
        <f t="shared" si="4"/>
        <v>0.64835536928977999</v>
      </c>
    </row>
    <row r="43" spans="2:12" x14ac:dyDescent="0.55000000000000004">
      <c r="B43" s="2">
        <f t="shared" si="1"/>
        <v>39172</v>
      </c>
      <c r="C43" s="4">
        <f t="shared" si="0"/>
        <v>-7.1054273576010019E-15</v>
      </c>
      <c r="D43" s="12">
        <f>貼!C42</f>
        <v>2.2105359833524099</v>
      </c>
      <c r="E43" s="12">
        <f>貼!D42</f>
        <v>1.45142148723555</v>
      </c>
      <c r="F43" s="12">
        <f>貼!E42</f>
        <v>0.75911449611686699</v>
      </c>
      <c r="G43" s="12">
        <v>0.82749499244261837</v>
      </c>
      <c r="H43" s="12">
        <v>1.4115217180051651</v>
      </c>
      <c r="I43" s="7">
        <f>SUM(GDP!B57:B60)</f>
        <v>521784.6</v>
      </c>
      <c r="J43" s="7">
        <f t="shared" si="2"/>
        <v>7476.7670154774651</v>
      </c>
      <c r="K43" s="7">
        <f t="shared" si="3"/>
        <v>519044.55762754119</v>
      </c>
      <c r="L43">
        <f t="shared" si="4"/>
        <v>1.440486545057406</v>
      </c>
    </row>
    <row r="44" spans="2:12" x14ac:dyDescent="0.55000000000000004">
      <c r="B44" s="2">
        <f t="shared" si="1"/>
        <v>39263</v>
      </c>
      <c r="C44" s="4">
        <f t="shared" si="0"/>
        <v>3.9968028886505635E-15</v>
      </c>
      <c r="D44" s="12">
        <f>貼!C43</f>
        <v>1.8075936718978201</v>
      </c>
      <c r="E44" s="12">
        <f>貼!D43</f>
        <v>2.37014039328281</v>
      </c>
      <c r="F44" s="12">
        <f>貼!E43</f>
        <v>-0.56254672138499395</v>
      </c>
      <c r="G44" s="12">
        <v>0.71335192450355622</v>
      </c>
      <c r="H44" s="12">
        <v>1.587319033994232</v>
      </c>
      <c r="I44" s="7">
        <f>SUM(GDP!B58:B61)</f>
        <v>524010.69999999995</v>
      </c>
      <c r="J44" s="7">
        <f t="shared" si="2"/>
        <v>12249.35958056422</v>
      </c>
      <c r="K44" s="7">
        <f t="shared" si="3"/>
        <v>513912.64603453811</v>
      </c>
      <c r="L44">
        <f t="shared" si="4"/>
        <v>2.383548969865394</v>
      </c>
    </row>
    <row r="45" spans="2:12" x14ac:dyDescent="0.55000000000000004">
      <c r="B45" s="2">
        <f t="shared" si="1"/>
        <v>39355</v>
      </c>
      <c r="C45" s="4">
        <f t="shared" si="0"/>
        <v>-2.886579864025407E-15</v>
      </c>
      <c r="D45" s="12">
        <f>貼!C44</f>
        <v>1.40644616350921</v>
      </c>
      <c r="E45" s="12">
        <f>貼!D44</f>
        <v>1.5767057252251699</v>
      </c>
      <c r="F45" s="12">
        <f>貼!E44</f>
        <v>-0.17025956171595699</v>
      </c>
      <c r="G45" s="12">
        <v>0.71335192450355622</v>
      </c>
      <c r="H45" s="12">
        <v>1.5022613073791584</v>
      </c>
      <c r="I45" s="7">
        <f>SUM(GDP!B59:B62)</f>
        <v>525857.19999999995</v>
      </c>
      <c r="J45" s="7">
        <f t="shared" si="2"/>
        <v>8151.820872330165</v>
      </c>
      <c r="K45" s="7">
        <f t="shared" si="3"/>
        <v>516135.73082439863</v>
      </c>
      <c r="L45">
        <f t="shared" si="4"/>
        <v>1.5793947958824039</v>
      </c>
    </row>
    <row r="46" spans="2:12" x14ac:dyDescent="0.55000000000000004">
      <c r="B46" s="2">
        <f t="shared" si="1"/>
        <v>39447</v>
      </c>
      <c r="C46" s="4">
        <f t="shared" si="0"/>
        <v>4.8849813083506888E-15</v>
      </c>
      <c r="D46" s="12">
        <f>貼!C45</f>
        <v>0.60248920897986502</v>
      </c>
      <c r="E46" s="12">
        <f>貼!D45</f>
        <v>2.21726034663306</v>
      </c>
      <c r="F46" s="12">
        <f>貼!E45</f>
        <v>-1.6147711376531999</v>
      </c>
      <c r="G46" s="12">
        <v>0.51635877824609577</v>
      </c>
      <c r="H46" s="12">
        <v>1.8503511907918646</v>
      </c>
      <c r="I46" s="7">
        <f>SUM(GDP!B60:B63)</f>
        <v>526681.19999999995</v>
      </c>
      <c r="J46" s="7">
        <f t="shared" si="2"/>
        <v>11507.131095175215</v>
      </c>
      <c r="K46" s="7">
        <f t="shared" si="3"/>
        <v>510599.36559412075</v>
      </c>
      <c r="L46">
        <f t="shared" si="4"/>
        <v>2.2536516632342076</v>
      </c>
    </row>
    <row r="47" spans="2:12" x14ac:dyDescent="0.55000000000000004">
      <c r="B47" s="2">
        <f t="shared" si="1"/>
        <v>39538</v>
      </c>
      <c r="C47" s="4">
        <f t="shared" si="0"/>
        <v>0</v>
      </c>
      <c r="D47" s="12">
        <f>貼!C46</f>
        <v>0.39986747055173</v>
      </c>
      <c r="E47" s="12">
        <f>貼!D46</f>
        <v>2.24189900363382</v>
      </c>
      <c r="F47" s="12">
        <f>貼!E46</f>
        <v>-1.84203153308209</v>
      </c>
      <c r="G47" s="12">
        <v>0.51635877824609577</v>
      </c>
      <c r="H47" s="12">
        <v>1.5557688354072645</v>
      </c>
      <c r="I47" s="7">
        <f>SUM(GDP!B61:B64)</f>
        <v>527271.60000000009</v>
      </c>
      <c r="J47" s="7">
        <f t="shared" si="2"/>
        <v>11697.883748514712</v>
      </c>
      <c r="K47" s="7">
        <f t="shared" si="3"/>
        <v>512173.16313323373</v>
      </c>
      <c r="L47">
        <f t="shared" si="4"/>
        <v>2.2839704597079198</v>
      </c>
    </row>
    <row r="48" spans="2:12" x14ac:dyDescent="0.55000000000000004">
      <c r="B48" s="2">
        <f t="shared" si="1"/>
        <v>39629</v>
      </c>
      <c r="C48" s="4">
        <f t="shared" si="0"/>
        <v>-4.0523140398818214E-15</v>
      </c>
      <c r="D48" s="12">
        <f>貼!C47</f>
        <v>-0.401737710552936</v>
      </c>
      <c r="E48" s="12">
        <f>貼!D47</f>
        <v>0.96688873393105801</v>
      </c>
      <c r="F48" s="12">
        <f>貼!E47</f>
        <v>-1.36862644448399</v>
      </c>
      <c r="G48" s="12">
        <v>0.29870726200922831</v>
      </c>
      <c r="H48" s="12">
        <v>1.2371371465067269</v>
      </c>
      <c r="I48" s="7">
        <f>SUM(GDP!B62:B65)</f>
        <v>526754.4</v>
      </c>
      <c r="J48" s="7">
        <f t="shared" si="2"/>
        <v>5066.6004228932743</v>
      </c>
      <c r="K48" s="7">
        <f t="shared" si="3"/>
        <v>516838.9509878743</v>
      </c>
      <c r="L48">
        <f t="shared" si="4"/>
        <v>0.9803054536058261</v>
      </c>
    </row>
    <row r="49" spans="2:12" x14ac:dyDescent="0.55000000000000004">
      <c r="B49" s="2">
        <f t="shared" si="1"/>
        <v>39721</v>
      </c>
      <c r="C49" s="4">
        <f t="shared" si="0"/>
        <v>-3.7747582837255322E-15</v>
      </c>
      <c r="D49" s="12">
        <f>貼!C48</f>
        <v>-1.0035154989644399</v>
      </c>
      <c r="E49" s="12">
        <f>貼!D48</f>
        <v>0.51870773198893405</v>
      </c>
      <c r="F49" s="12">
        <f>貼!E48</f>
        <v>-1.5222232309533701</v>
      </c>
      <c r="G49" s="12">
        <v>0.29870726200922831</v>
      </c>
      <c r="H49" s="12">
        <v>0.23581033504965201</v>
      </c>
      <c r="I49" s="7">
        <f>SUM(GDP!B63:B66)</f>
        <v>525457.1</v>
      </c>
      <c r="J49" s="7">
        <f t="shared" si="2"/>
        <v>2727.6619556205128</v>
      </c>
      <c r="K49" s="7">
        <f t="shared" si="3"/>
        <v>517852.47953995905</v>
      </c>
      <c r="L49">
        <f t="shared" si="4"/>
        <v>0.52672567253972924</v>
      </c>
    </row>
    <row r="50" spans="2:12" x14ac:dyDescent="0.55000000000000004">
      <c r="B50" s="2">
        <f t="shared" si="1"/>
        <v>39813</v>
      </c>
      <c r="C50" s="4">
        <f t="shared" si="0"/>
        <v>0</v>
      </c>
      <c r="D50" s="12">
        <f>貼!C49</f>
        <v>-3.9030627346140099</v>
      </c>
      <c r="E50" s="12">
        <f>貼!D49</f>
        <v>-2.6034666879793198</v>
      </c>
      <c r="F50" s="12">
        <f>貼!E49</f>
        <v>-1.2995960466346901</v>
      </c>
      <c r="G50" s="12">
        <v>0.1453174101084968</v>
      </c>
      <c r="H50" s="12">
        <v>-1.3933715373415885</v>
      </c>
      <c r="I50" s="7">
        <f>SUM(GDP!B64:B67)</f>
        <v>520233.1</v>
      </c>
      <c r="J50" s="7">
        <f t="shared" si="2"/>
        <v>-13711.969593849737</v>
      </c>
      <c r="K50" s="7">
        <f t="shared" si="3"/>
        <v>519836.47194643185</v>
      </c>
      <c r="L50">
        <f t="shared" si="4"/>
        <v>-2.6377467403369748</v>
      </c>
    </row>
    <row r="51" spans="2:12" x14ac:dyDescent="0.55000000000000004">
      <c r="B51" s="2">
        <f t="shared" si="1"/>
        <v>39903</v>
      </c>
      <c r="C51" s="4">
        <f t="shared" si="0"/>
        <v>0</v>
      </c>
      <c r="D51" s="12">
        <f>貼!C50</f>
        <v>-9.0033193535394496</v>
      </c>
      <c r="E51" s="12">
        <f>貼!D50</f>
        <v>-7.7402273267857602</v>
      </c>
      <c r="F51" s="12">
        <f>貼!E50</f>
        <v>-1.26309202675369</v>
      </c>
      <c r="G51" s="12">
        <v>0.1453174101084968</v>
      </c>
      <c r="H51" s="12">
        <v>-5.3924007235767482</v>
      </c>
      <c r="I51" s="7">
        <f>SUM(GDP!B65:B68)</f>
        <v>508262</v>
      </c>
      <c r="J51" s="7">
        <f t="shared" si="2"/>
        <v>-40812.020469580515</v>
      </c>
      <c r="K51" s="7">
        <f t="shared" si="3"/>
        <v>520611.67446106352</v>
      </c>
      <c r="L51">
        <f t="shared" si="4"/>
        <v>-7.8392441951727383</v>
      </c>
    </row>
    <row r="52" spans="2:12" x14ac:dyDescent="0.55000000000000004">
      <c r="B52" s="2">
        <f t="shared" si="1"/>
        <v>39994</v>
      </c>
      <c r="C52" s="4">
        <f t="shared" si="0"/>
        <v>0</v>
      </c>
      <c r="D52" s="12">
        <f>貼!C51</f>
        <v>-6.6026084893054096</v>
      </c>
      <c r="E52" s="12">
        <f>貼!D51</f>
        <v>-4.9343039896579004</v>
      </c>
      <c r="F52" s="12">
        <f>貼!E51</f>
        <v>-1.66830449964751</v>
      </c>
      <c r="G52" s="12">
        <v>-9.6648823050798305E-2</v>
      </c>
      <c r="H52" s="12">
        <v>-5.5954752487229946</v>
      </c>
      <c r="I52" s="7">
        <f>SUM(GDP!B66:B69)</f>
        <v>499858.19999999995</v>
      </c>
      <c r="J52" s="7">
        <f t="shared" si="2"/>
        <v>-25991.663374898537</v>
      </c>
      <c r="K52" s="7">
        <f t="shared" si="3"/>
        <v>517966.5326427088</v>
      </c>
      <c r="L52">
        <f t="shared" si="4"/>
        <v>-5.0180198404493215</v>
      </c>
    </row>
    <row r="53" spans="2:12" x14ac:dyDescent="0.55000000000000004">
      <c r="B53" s="2">
        <f t="shared" si="1"/>
        <v>40086</v>
      </c>
      <c r="C53" s="4">
        <f t="shared" si="0"/>
        <v>0</v>
      </c>
      <c r="D53" s="12">
        <f>貼!C52</f>
        <v>-5.4018770554677298</v>
      </c>
      <c r="E53" s="12">
        <f>貼!D52</f>
        <v>-5.2349284357126402</v>
      </c>
      <c r="F53" s="12">
        <f>貼!E52</f>
        <v>-0.16694861975508801</v>
      </c>
      <c r="G53" s="12">
        <v>-9.6648823050798305E-2</v>
      </c>
      <c r="H53" s="12">
        <v>-4.7369043141940388</v>
      </c>
      <c r="I53" s="7">
        <f>SUM(GDP!B67:B70)</f>
        <v>492836.6</v>
      </c>
      <c r="J53" s="7">
        <f t="shared" si="2"/>
        <v>-27507.303145370999</v>
      </c>
      <c r="K53" s="7">
        <f t="shared" si="3"/>
        <v>524579.85662414483</v>
      </c>
      <c r="L53">
        <f t="shared" si="4"/>
        <v>-5.2436826915905872</v>
      </c>
    </row>
    <row r="54" spans="2:12" x14ac:dyDescent="0.55000000000000004">
      <c r="B54" s="2">
        <f t="shared" si="1"/>
        <v>40178</v>
      </c>
      <c r="C54" s="4">
        <f t="shared" si="0"/>
        <v>2.2204460492503131E-15</v>
      </c>
      <c r="D54" s="12">
        <f>貼!C53</f>
        <v>-1.7014641944872599</v>
      </c>
      <c r="E54" s="12">
        <f>貼!D53</f>
        <v>-1.64546801927443</v>
      </c>
      <c r="F54" s="12">
        <f>貼!E53</f>
        <v>-5.5996175212832199E-2</v>
      </c>
      <c r="G54" s="12">
        <v>-0.32826453519420851</v>
      </c>
      <c r="H54" s="12">
        <v>-3.5919790526616198</v>
      </c>
      <c r="I54" s="7">
        <f>SUM(GDP!B68:B71)</f>
        <v>490615.1</v>
      </c>
      <c r="J54" s="7">
        <f t="shared" si="2"/>
        <v>-8560.2692861799642</v>
      </c>
      <c r="K54" s="7">
        <f t="shared" si="3"/>
        <v>519941.7893618088</v>
      </c>
      <c r="L54">
        <f t="shared" si="4"/>
        <v>-1.6463899346669326</v>
      </c>
    </row>
    <row r="55" spans="2:12" x14ac:dyDescent="0.55000000000000004">
      <c r="B55" s="2">
        <f t="shared" si="1"/>
        <v>40268</v>
      </c>
      <c r="C55" s="4">
        <f t="shared" si="0"/>
        <v>-7.1054273576010019E-15</v>
      </c>
      <c r="D55" s="12">
        <f>貼!C54</f>
        <v>4.3996077659526698</v>
      </c>
      <c r="E55" s="12">
        <f>貼!D54</f>
        <v>3.7365618098744799</v>
      </c>
      <c r="F55" s="12">
        <f>貼!E54</f>
        <v>0.66304595607819705</v>
      </c>
      <c r="G55" s="12">
        <v>-0.32826453519420851</v>
      </c>
      <c r="H55" s="12">
        <v>-2.4267063116648462</v>
      </c>
      <c r="I55" s="7">
        <f>SUM(GDP!B69:B72)</f>
        <v>495875.6</v>
      </c>
      <c r="J55" s="7">
        <f t="shared" si="2"/>
        <v>18991.52378610423</v>
      </c>
      <c r="K55" s="7">
        <f t="shared" si="3"/>
        <v>511632.01063728216</v>
      </c>
      <c r="L55">
        <f t="shared" si="4"/>
        <v>3.7119498763278385</v>
      </c>
    </row>
    <row r="56" spans="2:12" x14ac:dyDescent="0.55000000000000004">
      <c r="B56" s="2">
        <f t="shared" si="1"/>
        <v>40359</v>
      </c>
      <c r="C56" s="4">
        <f t="shared" si="0"/>
        <v>0</v>
      </c>
      <c r="D56" s="12">
        <f>貼!C55</f>
        <v>3.50002095915</v>
      </c>
      <c r="E56" s="12">
        <f>貼!D55</f>
        <v>1.6791657312033099</v>
      </c>
      <c r="F56" s="12">
        <f>貼!E55</f>
        <v>1.8208552279466901</v>
      </c>
      <c r="G56" s="12">
        <v>-0.2685643595006118</v>
      </c>
      <c r="H56" s="12">
        <v>-1.9971980135516931</v>
      </c>
      <c r="I56" s="7">
        <f>SUM(GDP!B70:B73)</f>
        <v>500043.2</v>
      </c>
      <c r="J56" s="7">
        <f t="shared" si="2"/>
        <v>8393.4475990097035</v>
      </c>
      <c r="K56" s="7">
        <f t="shared" si="3"/>
        <v>508959.89416702016</v>
      </c>
      <c r="L56">
        <f t="shared" si="4"/>
        <v>1.6491373279512889</v>
      </c>
    </row>
    <row r="57" spans="2:12" x14ac:dyDescent="0.55000000000000004">
      <c r="B57" s="2">
        <f t="shared" si="1"/>
        <v>40451</v>
      </c>
      <c r="C57" s="4">
        <f t="shared" si="0"/>
        <v>0</v>
      </c>
      <c r="D57" s="12">
        <f>貼!C56</f>
        <v>5.6007502586720701</v>
      </c>
      <c r="E57" s="12">
        <f>貼!D56</f>
        <v>4.75009191793123</v>
      </c>
      <c r="F57" s="12">
        <f>貼!E56</f>
        <v>0.85065834074084101</v>
      </c>
      <c r="G57" s="12">
        <v>-0.2685643595006118</v>
      </c>
      <c r="H57" s="12">
        <v>-1.200466988452711</v>
      </c>
      <c r="I57" s="7">
        <f>SUM(GDP!B71:B74)</f>
        <v>506874.30000000005</v>
      </c>
      <c r="J57" s="7">
        <f t="shared" si="2"/>
        <v>23410.191505207062</v>
      </c>
      <c r="K57" s="7">
        <f t="shared" si="3"/>
        <v>497028.95564412361</v>
      </c>
      <c r="L57">
        <f t="shared" si="4"/>
        <v>4.7100256915351491</v>
      </c>
    </row>
    <row r="58" spans="2:12" x14ac:dyDescent="0.55000000000000004">
      <c r="B58" s="2">
        <f t="shared" si="1"/>
        <v>40543</v>
      </c>
      <c r="C58" s="4">
        <f t="shared" si="0"/>
        <v>0</v>
      </c>
      <c r="D58" s="12">
        <f>貼!C57</f>
        <v>3.0011056796881799</v>
      </c>
      <c r="E58" s="12">
        <f>貼!D57</f>
        <v>2.7731247376038701</v>
      </c>
      <c r="F58" s="12">
        <f>貼!E57</f>
        <v>0.227980942084309</v>
      </c>
      <c r="G58" s="12">
        <v>9.5121946542945368E-3</v>
      </c>
      <c r="H58" s="12">
        <v>-1.1628331324886263</v>
      </c>
      <c r="I58" s="7">
        <f>SUM(GDP!B72:B75)</f>
        <v>510720</v>
      </c>
      <c r="J58" s="7">
        <f t="shared" si="2"/>
        <v>13605.368704519964</v>
      </c>
      <c r="K58" s="7">
        <f t="shared" si="3"/>
        <v>491733.60892698786</v>
      </c>
      <c r="L58">
        <f t="shared" si="4"/>
        <v>2.7668169223186196</v>
      </c>
    </row>
    <row r="59" spans="2:12" x14ac:dyDescent="0.55000000000000004">
      <c r="B59" s="2">
        <f t="shared" si="1"/>
        <v>40633</v>
      </c>
      <c r="C59" s="4">
        <f t="shared" si="0"/>
        <v>3.1086244689504383E-15</v>
      </c>
      <c r="D59" s="12">
        <f>貼!C58</f>
        <v>1.10110395857752</v>
      </c>
      <c r="E59" s="12">
        <f>貼!D58</f>
        <v>2.0562913759164698</v>
      </c>
      <c r="F59" s="12">
        <f>貼!E58</f>
        <v>-0.95518741733895296</v>
      </c>
      <c r="G59" s="12">
        <v>9.5121946542945368E-3</v>
      </c>
      <c r="H59" s="12">
        <v>-1.5112254073315432</v>
      </c>
      <c r="I59" s="7">
        <f>SUM(GDP!B73:B76)</f>
        <v>512064.60000000003</v>
      </c>
      <c r="J59" s="7">
        <f t="shared" si="2"/>
        <v>10196.64719807405</v>
      </c>
      <c r="K59" s="7">
        <f t="shared" si="3"/>
        <v>491139.05866314593</v>
      </c>
      <c r="L59">
        <f t="shared" si="4"/>
        <v>2.0761222342667622</v>
      </c>
    </row>
    <row r="60" spans="2:12" x14ac:dyDescent="0.55000000000000004">
      <c r="B60" s="2">
        <f t="shared" si="1"/>
        <v>40724</v>
      </c>
      <c r="C60" s="4">
        <f t="shared" si="0"/>
        <v>0</v>
      </c>
      <c r="D60" s="12">
        <f>貼!C59</f>
        <v>-0.898861287992473</v>
      </c>
      <c r="E60" s="12">
        <f>貼!D59</f>
        <v>-3.6959373653001303E-2</v>
      </c>
      <c r="F60" s="12">
        <f>貼!E59</f>
        <v>-0.86190191433947205</v>
      </c>
      <c r="G60" s="12">
        <v>2.8122300691054591E-2</v>
      </c>
      <c r="H60" s="12">
        <v>-2.0951108584591545</v>
      </c>
      <c r="I60" s="7">
        <f>SUM(GDP!B74:B77)</f>
        <v>510994.9</v>
      </c>
      <c r="J60" s="7">
        <f t="shared" si="2"/>
        <v>-184.81283471442461</v>
      </c>
      <c r="K60" s="7">
        <f t="shared" si="3"/>
        <v>495733.31808667566</v>
      </c>
      <c r="L60">
        <f t="shared" si="4"/>
        <v>-3.7280696691464124E-2</v>
      </c>
    </row>
    <row r="61" spans="2:12" x14ac:dyDescent="0.55000000000000004">
      <c r="B61" s="2">
        <f t="shared" si="1"/>
        <v>40816</v>
      </c>
      <c r="C61" s="4">
        <f t="shared" si="0"/>
        <v>2.9976021664879227E-15</v>
      </c>
      <c r="D61" s="12">
        <f>貼!C60</f>
        <v>-0.29928933185256701</v>
      </c>
      <c r="E61" s="12">
        <f>貼!D60</f>
        <v>1.35146491729269</v>
      </c>
      <c r="F61" s="12">
        <f>貼!E60</f>
        <v>-1.65075424914526</v>
      </c>
      <c r="G61" s="12">
        <v>2.8122300691054591E-2</v>
      </c>
      <c r="H61" s="12">
        <v>-1.124742690069227</v>
      </c>
      <c r="I61" s="7">
        <f>SUM(GDP!B75:B78)</f>
        <v>510590.6</v>
      </c>
      <c r="J61" s="7">
        <f t="shared" si="2"/>
        <v>6850.2283392729014</v>
      </c>
      <c r="K61" s="7">
        <f t="shared" si="3"/>
        <v>498507.05095492478</v>
      </c>
      <c r="L61">
        <f t="shared" si="4"/>
        <v>1.3741487359408084</v>
      </c>
    </row>
    <row r="62" spans="2:12" x14ac:dyDescent="0.55000000000000004">
      <c r="B62" s="2">
        <f t="shared" si="1"/>
        <v>40908</v>
      </c>
      <c r="C62" s="4">
        <f t="shared" si="0"/>
        <v>0</v>
      </c>
      <c r="D62" s="12">
        <f>貼!C61</f>
        <v>0.20048184968725699</v>
      </c>
      <c r="E62" s="12">
        <f>貼!D61</f>
        <v>0.44648387711870002</v>
      </c>
      <c r="F62" s="12">
        <f>貼!E61</f>
        <v>-0.246002027431443</v>
      </c>
      <c r="G62" s="12">
        <v>0.25713623384292705</v>
      </c>
      <c r="H62" s="12">
        <v>-0.59413470226181397</v>
      </c>
      <c r="I62" s="7">
        <f>SUM(GDP!B76:B79)</f>
        <v>510841.59999999998</v>
      </c>
      <c r="J62" s="7">
        <f t="shared" si="2"/>
        <v>2280.2824572206246</v>
      </c>
      <c r="K62" s="7">
        <f t="shared" si="3"/>
        <v>509463.61844550213</v>
      </c>
      <c r="L62">
        <f t="shared" si="4"/>
        <v>0.4475849451582673</v>
      </c>
    </row>
    <row r="63" spans="2:12" x14ac:dyDescent="0.55000000000000004">
      <c r="B63" s="2">
        <f t="shared" si="1"/>
        <v>40999</v>
      </c>
      <c r="C63" s="4">
        <f t="shared" si="0"/>
        <v>0</v>
      </c>
      <c r="D63" s="12">
        <f>貼!C62</f>
        <v>3.0001592324292301</v>
      </c>
      <c r="E63" s="12">
        <f>貼!D62</f>
        <v>1.70174561562414</v>
      </c>
      <c r="F63" s="12">
        <f>貼!E62</f>
        <v>1.2984136168050899</v>
      </c>
      <c r="G63" s="12">
        <v>0.25713623384292705</v>
      </c>
      <c r="H63" s="12">
        <v>-0.3297457167642982</v>
      </c>
      <c r="I63" s="7">
        <f>SUM(GDP!B77:B80)</f>
        <v>514686.7</v>
      </c>
      <c r="J63" s="7">
        <f t="shared" si="2"/>
        <v>8714.0368796632902</v>
      </c>
      <c r="K63" s="7">
        <f t="shared" si="3"/>
        <v>518713.31649323856</v>
      </c>
      <c r="L63">
        <f t="shared" si="4"/>
        <v>1.6799331350454887</v>
      </c>
    </row>
    <row r="64" spans="2:12" x14ac:dyDescent="0.55000000000000004">
      <c r="B64" s="2">
        <f t="shared" si="1"/>
        <v>41090</v>
      </c>
      <c r="C64" s="4">
        <f t="shared" si="0"/>
        <v>0</v>
      </c>
      <c r="D64" s="12">
        <f>貼!C63</f>
        <v>2.79990250503102</v>
      </c>
      <c r="E64" s="12">
        <f>貼!D63</f>
        <v>2.0732836817249898</v>
      </c>
      <c r="F64" s="12">
        <f>貼!E63</f>
        <v>0.726618823306032</v>
      </c>
      <c r="G64" s="12">
        <v>0.73052141086219735</v>
      </c>
      <c r="H64" s="12">
        <v>-0.7425884458488049</v>
      </c>
      <c r="I64" s="7">
        <f>SUM(GDP!B78:B81)</f>
        <v>518124.2</v>
      </c>
      <c r="J64" s="7">
        <f t="shared" si="2"/>
        <v>10594.37387614693</v>
      </c>
      <c r="K64" s="7">
        <f t="shared" si="3"/>
        <v>514707.88512953382</v>
      </c>
      <c r="L64">
        <f t="shared" si="4"/>
        <v>2.0583274867609034</v>
      </c>
    </row>
    <row r="65" spans="2:12" x14ac:dyDescent="0.55000000000000004">
      <c r="B65" s="2">
        <f t="shared" si="1"/>
        <v>41182</v>
      </c>
      <c r="C65" s="4">
        <f t="shared" si="0"/>
        <v>-8.9789287116559535E-15</v>
      </c>
      <c r="D65" s="12">
        <f>貼!C64</f>
        <v>-0.100172578036109</v>
      </c>
      <c r="E65" s="12">
        <f>貼!D64</f>
        <v>-1.8639223327168499</v>
      </c>
      <c r="F65" s="12">
        <f>貼!E64</f>
        <v>1.7637497546807499</v>
      </c>
      <c r="G65" s="12">
        <v>0.73052141086219735</v>
      </c>
      <c r="H65" s="12">
        <v>-1.2750095636408685</v>
      </c>
      <c r="I65" s="7">
        <f>SUM(GDP!B79:B82)</f>
        <v>517954.7</v>
      </c>
      <c r="J65" s="7">
        <f t="shared" si="2"/>
        <v>-9517.01222215296</v>
      </c>
      <c r="K65" s="7">
        <f t="shared" si="3"/>
        <v>519596.14045492292</v>
      </c>
      <c r="L65">
        <f t="shared" si="4"/>
        <v>-1.8316171890384931</v>
      </c>
    </row>
    <row r="66" spans="2:12" x14ac:dyDescent="0.55000000000000004">
      <c r="B66" s="2">
        <f t="shared" si="1"/>
        <v>41274</v>
      </c>
      <c r="C66" s="4">
        <f t="shared" si="0"/>
        <v>-3.0669911055269949E-15</v>
      </c>
      <c r="D66" s="12">
        <f>貼!C65</f>
        <v>-0.100328968807553</v>
      </c>
      <c r="E66" s="12">
        <f>貼!D65</f>
        <v>-1.4811102312505899</v>
      </c>
      <c r="F66" s="12">
        <f>貼!E65</f>
        <v>1.38078126244304</v>
      </c>
      <c r="G66" s="12">
        <v>0.86259269004592987</v>
      </c>
      <c r="H66" s="12">
        <v>-1.387080860778882</v>
      </c>
      <c r="I66" s="7">
        <f>SUM(GDP!B80:B83)</f>
        <v>517864.39999999997</v>
      </c>
      <c r="J66" s="7">
        <f t="shared" si="2"/>
        <v>-7566.1272030842129</v>
      </c>
      <c r="K66" s="7">
        <f t="shared" si="3"/>
        <v>517895.20509356417</v>
      </c>
      <c r="L66">
        <f t="shared" si="4"/>
        <v>-1.4609378748191535</v>
      </c>
    </row>
    <row r="67" spans="2:12" x14ac:dyDescent="0.55000000000000004">
      <c r="B67" s="2">
        <f t="shared" si="1"/>
        <v>41364</v>
      </c>
      <c r="C67" s="4">
        <f t="shared" si="0"/>
        <v>-1.7765736798347476E-15</v>
      </c>
      <c r="D67" s="12">
        <f>貼!C66</f>
        <v>-3.0654749967173899E-4</v>
      </c>
      <c r="E67" s="12">
        <f>貼!D66</f>
        <v>-1.06309086058917</v>
      </c>
      <c r="F67" s="12">
        <f>貼!E66</f>
        <v>1.0627843130895001</v>
      </c>
      <c r="G67" s="12">
        <v>0.86259269004592987</v>
      </c>
      <c r="H67" s="12">
        <v>-1.2427200459599552</v>
      </c>
      <c r="I67" s="7">
        <f>SUM(GDP!B81:B84)</f>
        <v>517919.39999999997</v>
      </c>
      <c r="J67" s="7">
        <f t="shared" si="2"/>
        <v>-5471.587268368</v>
      </c>
      <c r="K67" s="7">
        <f t="shared" si="3"/>
        <v>520156.70950915804</v>
      </c>
      <c r="L67">
        <f t="shared" si="4"/>
        <v>-1.0519113121757522</v>
      </c>
    </row>
    <row r="68" spans="2:12" x14ac:dyDescent="0.55000000000000004">
      <c r="B68" s="2">
        <f t="shared" si="1"/>
        <v>41455</v>
      </c>
      <c r="C68" s="4">
        <f t="shared" ref="C68:C131" si="5">D68-SUM(E68:F68)</f>
        <v>-4.8849813083506888E-15</v>
      </c>
      <c r="D68" s="12">
        <f>貼!C67</f>
        <v>1.7996732818436501</v>
      </c>
      <c r="E68" s="12">
        <f>貼!D67</f>
        <v>0.197975697612125</v>
      </c>
      <c r="F68" s="12">
        <f>貼!E67</f>
        <v>1.60169758423153</v>
      </c>
      <c r="G68" s="12">
        <v>0.91272468507183224</v>
      </c>
      <c r="H68" s="12">
        <v>-0.86796072194269236</v>
      </c>
      <c r="I68" s="7">
        <f>SUM(GDP!B82:B85)</f>
        <v>520243.39999999997</v>
      </c>
      <c r="J68" s="7">
        <f t="shared" si="2"/>
        <v>1025.7599994472416</v>
      </c>
      <c r="K68" s="7">
        <f t="shared" si="3"/>
        <v>526422.98279471893</v>
      </c>
      <c r="L68">
        <f t="shared" si="4"/>
        <v>0.19485471435946811</v>
      </c>
    </row>
    <row r="69" spans="2:12" x14ac:dyDescent="0.55000000000000004">
      <c r="B69" s="2">
        <f t="shared" ref="B69:B132" si="6">EOMONTH(B68,3)</f>
        <v>41547</v>
      </c>
      <c r="C69" s="4">
        <f t="shared" si="5"/>
        <v>0</v>
      </c>
      <c r="D69" s="12">
        <f>貼!C68</f>
        <v>3.0997085602070298</v>
      </c>
      <c r="E69" s="12">
        <f>貼!D68</f>
        <v>2.20154070067868</v>
      </c>
      <c r="F69" s="12">
        <f>貼!E68</f>
        <v>0.89816785952834799</v>
      </c>
      <c r="G69" s="12">
        <v>0.91272468507183224</v>
      </c>
      <c r="H69" s="12">
        <v>-0.40109313875609559</v>
      </c>
      <c r="I69" s="7">
        <f>SUM(GDP!B83:B86)</f>
        <v>524161.39999999997</v>
      </c>
      <c r="J69" s="7">
        <f t="shared" si="2"/>
        <v>11402.983531578155</v>
      </c>
      <c r="K69" s="7">
        <f t="shared" si="3"/>
        <v>522606.80264231644</v>
      </c>
      <c r="L69">
        <f t="shared" si="4"/>
        <v>2.1819431882486624</v>
      </c>
    </row>
    <row r="70" spans="2:12" x14ac:dyDescent="0.55000000000000004">
      <c r="B70" s="2">
        <f t="shared" si="6"/>
        <v>41639</v>
      </c>
      <c r="C70" s="4">
        <f t="shared" si="5"/>
        <v>4.8849813083506888E-15</v>
      </c>
      <c r="D70" s="12">
        <f>貼!C69</f>
        <v>3.0998089856916802</v>
      </c>
      <c r="E70" s="12">
        <f>貼!D69</f>
        <v>2.3231886130280901</v>
      </c>
      <c r="F70" s="12">
        <f>貼!E69</f>
        <v>0.77662037266358497</v>
      </c>
      <c r="G70" s="12">
        <v>1.0013968975139951</v>
      </c>
      <c r="H70" s="12">
        <v>0.31472142264160508</v>
      </c>
      <c r="I70" s="7">
        <f>SUM(GDP!B84:B87)</f>
        <v>528248.1</v>
      </c>
      <c r="J70" s="7">
        <f t="shared" si="2"/>
        <v>12030.96677172624</v>
      </c>
      <c r="K70" s="7">
        <f t="shared" si="3"/>
        <v>521886.24043317203</v>
      </c>
      <c r="L70">
        <f t="shared" si="4"/>
        <v>2.3052852977576856</v>
      </c>
    </row>
    <row r="71" spans="2:12" x14ac:dyDescent="0.55000000000000004">
      <c r="B71" s="2">
        <f t="shared" si="6"/>
        <v>41729</v>
      </c>
      <c r="C71" s="4">
        <f t="shared" si="5"/>
        <v>0</v>
      </c>
      <c r="D71" s="12">
        <f>貼!C70</f>
        <v>2.8998661920175701</v>
      </c>
      <c r="E71" s="12">
        <f>貼!D70</f>
        <v>2.0078230675069699</v>
      </c>
      <c r="F71" s="12">
        <f>貼!E70</f>
        <v>0.89204312451059697</v>
      </c>
      <c r="G71" s="12">
        <v>1.0013968975139951</v>
      </c>
      <c r="H71" s="12">
        <v>0.44716276894997703</v>
      </c>
      <c r="I71" s="7">
        <f>SUM(GDP!B85:B88)</f>
        <v>532072.30000000005</v>
      </c>
      <c r="J71" s="7">
        <f t="shared" si="2"/>
        <v>10398.905184293693</v>
      </c>
      <c r="K71" s="7">
        <f t="shared" si="3"/>
        <v>522539.46439820644</v>
      </c>
      <c r="L71">
        <f t="shared" si="4"/>
        <v>1.9900707779592897</v>
      </c>
    </row>
    <row r="72" spans="2:12" x14ac:dyDescent="0.55000000000000004">
      <c r="B72" s="2">
        <f t="shared" si="6"/>
        <v>41820</v>
      </c>
      <c r="C72" s="4">
        <f t="shared" si="5"/>
        <v>0</v>
      </c>
      <c r="D72" s="12">
        <f>貼!C71</f>
        <v>-0.100007857516549</v>
      </c>
      <c r="E72" s="12">
        <f>貼!D71</f>
        <v>-0.59371209537264702</v>
      </c>
      <c r="F72" s="12">
        <f>貼!E71</f>
        <v>0.49370423785609802</v>
      </c>
      <c r="G72" s="12">
        <v>1.0441108064130411</v>
      </c>
      <c r="H72" s="12">
        <v>-9.3810329963652073E-2</v>
      </c>
      <c r="I72" s="7">
        <f>SUM(GDP!B86:B89)</f>
        <v>531950.69999999995</v>
      </c>
      <c r="J72" s="7">
        <f t="shared" ref="J72:J107" si="7">I68*E72/100</f>
        <v>-3088.7479911779014</v>
      </c>
      <c r="K72" s="7">
        <f t="shared" ref="K72:K107" si="8">I68*(1+F72/100)</f>
        <v>522811.86371296667</v>
      </c>
      <c r="L72">
        <f t="shared" ref="L72:L135" si="9">J72/K72*100</f>
        <v>-0.59079531387101059</v>
      </c>
    </row>
    <row r="73" spans="2:12" x14ac:dyDescent="0.55000000000000004">
      <c r="B73" s="2">
        <f t="shared" si="6"/>
        <v>41912</v>
      </c>
      <c r="C73" s="4">
        <f t="shared" si="5"/>
        <v>2.2204460492503131E-15</v>
      </c>
      <c r="D73" s="12">
        <f>貼!C72</f>
        <v>-1.0999471135985699</v>
      </c>
      <c r="E73" s="12">
        <f>貼!D72</f>
        <v>-1.4038374351424301</v>
      </c>
      <c r="F73" s="12">
        <f>貼!E72</f>
        <v>0.30389032154385798</v>
      </c>
      <c r="G73" s="12">
        <v>1.0441108064130411</v>
      </c>
      <c r="H73" s="12">
        <v>-0.23326251825611127</v>
      </c>
      <c r="I73" s="7">
        <f>SUM(GDP!B87:B90)</f>
        <v>530517.4</v>
      </c>
      <c r="J73" s="7">
        <f t="shared" si="7"/>
        <v>-7358.3739537666524</v>
      </c>
      <c r="K73" s="7">
        <f t="shared" si="8"/>
        <v>525754.2757638687</v>
      </c>
      <c r="L73">
        <f t="shared" si="9"/>
        <v>-1.3995842341131066</v>
      </c>
    </row>
    <row r="74" spans="2:12" x14ac:dyDescent="0.55000000000000004">
      <c r="B74" s="2">
        <f t="shared" si="6"/>
        <v>42004</v>
      </c>
      <c r="C74" s="4">
        <f t="shared" si="5"/>
        <v>-2.886579864025407E-15</v>
      </c>
      <c r="D74" s="12">
        <f>貼!C73</f>
        <v>-0.499895014656623</v>
      </c>
      <c r="E74" s="12">
        <f>貼!D73</f>
        <v>-1.6107882505354001</v>
      </c>
      <c r="F74" s="12">
        <f>貼!E73</f>
        <v>1.11089323587878</v>
      </c>
      <c r="G74" s="12">
        <v>0.96104204013327266</v>
      </c>
      <c r="H74" s="12">
        <v>-6.5764168978649756E-2</v>
      </c>
      <c r="I74" s="7">
        <f>SUM(GDP!B88:B91)</f>
        <v>529812.69999999995</v>
      </c>
      <c r="J74" s="7">
        <f t="shared" si="7"/>
        <v>-8508.9583284764904</v>
      </c>
      <c r="K74" s="7">
        <f t="shared" si="8"/>
        <v>534116.37241155817</v>
      </c>
      <c r="L74">
        <f t="shared" si="9"/>
        <v>-1.5930907135570813</v>
      </c>
    </row>
    <row r="75" spans="2:12" x14ac:dyDescent="0.55000000000000004">
      <c r="B75" s="2">
        <f t="shared" si="6"/>
        <v>42094</v>
      </c>
      <c r="C75" s="4">
        <f t="shared" si="5"/>
        <v>0</v>
      </c>
      <c r="D75" s="12">
        <f>貼!C74</f>
        <v>0.30013275786933902</v>
      </c>
      <c r="E75" s="12">
        <f>貼!D74</f>
        <v>-0.77692494590710104</v>
      </c>
      <c r="F75" s="12">
        <f>貼!E74</f>
        <v>1.0770577037764399</v>
      </c>
      <c r="G75" s="12">
        <v>0.96104204013327266</v>
      </c>
      <c r="H75" s="12">
        <v>0.12636559345115653</v>
      </c>
      <c r="I75" s="7">
        <f>SUM(GDP!B89:B92)</f>
        <v>530195.19999999995</v>
      </c>
      <c r="J75" s="7">
        <f t="shared" si="7"/>
        <v>-4133.8024289616687</v>
      </c>
      <c r="K75" s="7">
        <f t="shared" si="8"/>
        <v>537803.02569681057</v>
      </c>
      <c r="L75">
        <f t="shared" si="9"/>
        <v>-0.76864618297854703</v>
      </c>
    </row>
    <row r="76" spans="2:12" x14ac:dyDescent="0.55000000000000004">
      <c r="B76" s="2">
        <f t="shared" si="6"/>
        <v>42185</v>
      </c>
      <c r="C76" s="4">
        <f t="shared" si="5"/>
        <v>6.2172489379008766E-15</v>
      </c>
      <c r="D76" s="12">
        <f>貼!C75</f>
        <v>2.4001087908600001</v>
      </c>
      <c r="E76" s="12">
        <f>貼!D75</f>
        <v>0.98629539432201396</v>
      </c>
      <c r="F76" s="12">
        <f>貼!E75</f>
        <v>1.41381339653798</v>
      </c>
      <c r="G76" s="12">
        <v>0.8952834417704556</v>
      </c>
      <c r="H76" s="12">
        <v>-0.36117368641227376</v>
      </c>
      <c r="I76" s="7">
        <f>SUM(GDP!B90:B93)</f>
        <v>533220.30000000005</v>
      </c>
      <c r="J76" s="7">
        <f t="shared" si="7"/>
        <v>5246.6052541637127</v>
      </c>
      <c r="K76" s="7">
        <f t="shared" si="8"/>
        <v>539471.49025957752</v>
      </c>
      <c r="L76">
        <f t="shared" si="9"/>
        <v>0.97254541693004082</v>
      </c>
    </row>
    <row r="77" spans="2:12" x14ac:dyDescent="0.55000000000000004">
      <c r="B77" s="2">
        <f t="shared" si="6"/>
        <v>42277</v>
      </c>
      <c r="C77" s="4">
        <f t="shared" si="5"/>
        <v>0</v>
      </c>
      <c r="D77" s="12">
        <f>貼!C76</f>
        <v>2.2001016197112002</v>
      </c>
      <c r="E77" s="12">
        <f>貼!D76</f>
        <v>1.6737347564582301</v>
      </c>
      <c r="F77" s="12">
        <f>貼!E76</f>
        <v>0.526366863252968</v>
      </c>
      <c r="G77" s="12">
        <v>0.8952834417704556</v>
      </c>
      <c r="H77" s="12">
        <v>-0.37929588057201885</v>
      </c>
      <c r="I77" s="7">
        <f>SUM(GDP!B91:B94)</f>
        <v>536041.69999999995</v>
      </c>
      <c r="J77" s="7">
        <f t="shared" si="7"/>
        <v>8879.4541128585352</v>
      </c>
      <c r="K77" s="7">
        <f t="shared" si="8"/>
        <v>533309.86779739114</v>
      </c>
      <c r="L77">
        <f t="shared" si="9"/>
        <v>1.6649709013507159</v>
      </c>
    </row>
    <row r="78" spans="2:12" x14ac:dyDescent="0.55000000000000004">
      <c r="B78" s="2">
        <f t="shared" si="6"/>
        <v>42369</v>
      </c>
      <c r="C78" s="4">
        <f t="shared" si="5"/>
        <v>0</v>
      </c>
      <c r="D78" s="12">
        <f>貼!C77</f>
        <v>1.50006201198236</v>
      </c>
      <c r="E78" s="12">
        <f>貼!D77</f>
        <v>0.906559988494546</v>
      </c>
      <c r="F78" s="12">
        <f>貼!E77</f>
        <v>0.593502023487815</v>
      </c>
      <c r="G78" s="12">
        <v>0.84751761166437534</v>
      </c>
      <c r="H78" s="12">
        <v>-0.48079119929201686</v>
      </c>
      <c r="I78" s="7">
        <f>SUM(GDP!B92:B95)</f>
        <v>538081.19999999995</v>
      </c>
      <c r="J78" s="7">
        <f t="shared" si="7"/>
        <v>4803.0699521626429</v>
      </c>
      <c r="K78" s="7">
        <f t="shared" si="8"/>
        <v>532957.14909519546</v>
      </c>
      <c r="L78">
        <f t="shared" si="9"/>
        <v>0.90121128130410555</v>
      </c>
    </row>
    <row r="79" spans="2:12" x14ac:dyDescent="0.55000000000000004">
      <c r="B79" s="2">
        <f t="shared" si="6"/>
        <v>42460</v>
      </c>
      <c r="C79" s="4">
        <f t="shared" si="5"/>
        <v>0</v>
      </c>
      <c r="D79" s="12">
        <f>貼!C78</f>
        <v>1.0000378690057199</v>
      </c>
      <c r="E79" s="12">
        <f>貼!D78</f>
        <v>0.61865360460713503</v>
      </c>
      <c r="F79" s="12">
        <f>貼!E78</f>
        <v>0.38138426439858403</v>
      </c>
      <c r="G79" s="12">
        <v>0.84751761166437534</v>
      </c>
      <c r="H79" s="12">
        <v>-0.37331878560538834</v>
      </c>
      <c r="I79" s="7">
        <f>SUM(GDP!B93:B96)</f>
        <v>539413.5</v>
      </c>
      <c r="J79" s="7">
        <f t="shared" si="7"/>
        <v>3280.0717162540082</v>
      </c>
      <c r="K79" s="7">
        <f t="shared" si="8"/>
        <v>532217.28106339648</v>
      </c>
      <c r="L79">
        <f t="shared" si="9"/>
        <v>0.6163031214808099</v>
      </c>
    </row>
    <row r="80" spans="2:12" x14ac:dyDescent="0.55000000000000004">
      <c r="B80" s="2">
        <f t="shared" si="6"/>
        <v>42551</v>
      </c>
      <c r="C80" s="4">
        <f t="shared" si="5"/>
        <v>0</v>
      </c>
      <c r="D80" s="12">
        <f>貼!C79</f>
        <v>0.50001606754622796</v>
      </c>
      <c r="E80" s="12">
        <f>貼!D79</f>
        <v>8.9474378648969496E-2</v>
      </c>
      <c r="F80" s="12">
        <f>貼!E79</f>
        <v>0.41054168889725801</v>
      </c>
      <c r="G80" s="12">
        <v>0.70466448232629442</v>
      </c>
      <c r="H80" s="12">
        <v>-0.50127246010994209</v>
      </c>
      <c r="I80" s="7">
        <f>SUM(GDP!B94:B97)</f>
        <v>540041.39999999991</v>
      </c>
      <c r="J80" s="7">
        <f t="shared" si="7"/>
        <v>477.09555025517113</v>
      </c>
      <c r="K80" s="7">
        <f t="shared" si="8"/>
        <v>535409.39162516303</v>
      </c>
      <c r="L80">
        <f t="shared" si="9"/>
        <v>8.910855089915623E-2</v>
      </c>
    </row>
    <row r="81" spans="2:12" x14ac:dyDescent="0.55000000000000004">
      <c r="B81" s="2">
        <f t="shared" si="6"/>
        <v>42643</v>
      </c>
      <c r="C81" s="4">
        <f t="shared" si="5"/>
        <v>-1.9984014443252818E-15</v>
      </c>
      <c r="D81" s="12">
        <f>貼!C80</f>
        <v>0.49998870071457102</v>
      </c>
      <c r="E81" s="12">
        <f>貼!D80</f>
        <v>-0.90704292157326705</v>
      </c>
      <c r="F81" s="12">
        <f>貼!E80</f>
        <v>1.4070316222878401</v>
      </c>
      <c r="G81" s="12">
        <v>0.70466448232629442</v>
      </c>
      <c r="H81" s="12">
        <v>-0.20989441140654477</v>
      </c>
      <c r="I81" s="7">
        <f>SUM(GDP!B95:B98)</f>
        <v>540723.30000000005</v>
      </c>
      <c r="J81" s="7">
        <f t="shared" si="7"/>
        <v>-4862.1282965310065</v>
      </c>
      <c r="K81" s="7">
        <f t="shared" si="8"/>
        <v>543583.97622764925</v>
      </c>
      <c r="L81">
        <f t="shared" si="9"/>
        <v>-0.89445762001173856</v>
      </c>
    </row>
    <row r="82" spans="2:12" x14ac:dyDescent="0.55000000000000004">
      <c r="B82" s="2">
        <f t="shared" si="6"/>
        <v>42735</v>
      </c>
      <c r="C82" s="4">
        <f t="shared" si="5"/>
        <v>-3.9968028886505635E-15</v>
      </c>
      <c r="D82" s="12">
        <f>貼!C81</f>
        <v>0.99998031732038795</v>
      </c>
      <c r="E82" s="12">
        <f>貼!D81</f>
        <v>-0.20506034991334801</v>
      </c>
      <c r="F82" s="12">
        <f>貼!E81</f>
        <v>1.2050406672337399</v>
      </c>
      <c r="G82" s="12">
        <v>0.59781708774791598</v>
      </c>
      <c r="H82" s="12">
        <v>-7.0541132482218688E-2</v>
      </c>
      <c r="I82" s="7">
        <f>SUM(GDP!B96:B99)</f>
        <v>542137.5</v>
      </c>
      <c r="J82" s="7">
        <f t="shared" si="7"/>
        <v>-1103.3911915379417</v>
      </c>
      <c r="K82" s="7">
        <f t="shared" si="8"/>
        <v>544565.29728273931</v>
      </c>
      <c r="L82">
        <f t="shared" si="9"/>
        <v>-0.2026187120339141</v>
      </c>
    </row>
    <row r="83" spans="2:12" x14ac:dyDescent="0.55000000000000004">
      <c r="B83" s="2">
        <f t="shared" si="6"/>
        <v>42825</v>
      </c>
      <c r="C83" s="4">
        <f t="shared" si="5"/>
        <v>1.8873791418627661E-15</v>
      </c>
      <c r="D83" s="12">
        <f>貼!C82</f>
        <v>0.99996322311235797</v>
      </c>
      <c r="E83" s="12">
        <f>貼!D82</f>
        <v>-0.78855125638407397</v>
      </c>
      <c r="F83" s="12">
        <f>貼!E82</f>
        <v>1.7885144794964301</v>
      </c>
      <c r="G83" s="12">
        <v>0.59781708774791598</v>
      </c>
      <c r="H83" s="12">
        <v>0.10913663890769815</v>
      </c>
      <c r="I83" s="7">
        <f>SUM(GDP!B97:B100)</f>
        <v>543479.1</v>
      </c>
      <c r="J83" s="7">
        <f t="shared" si="7"/>
        <v>-4253.5519313553068</v>
      </c>
      <c r="K83" s="7">
        <f t="shared" si="8"/>
        <v>549060.98855185858</v>
      </c>
      <c r="L83">
        <f t="shared" si="9"/>
        <v>-0.77469571141340721</v>
      </c>
    </row>
    <row r="84" spans="2:12" x14ac:dyDescent="0.55000000000000004">
      <c r="B84" s="2">
        <f t="shared" si="6"/>
        <v>42916</v>
      </c>
      <c r="C84" s="4">
        <f t="shared" si="5"/>
        <v>0</v>
      </c>
      <c r="D84" s="12">
        <f>貼!C83</f>
        <v>1.39996179445564</v>
      </c>
      <c r="E84" s="12">
        <f>貼!D83</f>
        <v>7.9451879026049194E-2</v>
      </c>
      <c r="F84" s="12">
        <f>貼!E83</f>
        <v>1.3205099154295901</v>
      </c>
      <c r="G84" s="12">
        <v>0.52442186940074131</v>
      </c>
      <c r="H84" s="12">
        <v>0.60107940271511939</v>
      </c>
      <c r="I84" s="7">
        <f>SUM(GDP!B98:B101)</f>
        <v>545387.89999999991</v>
      </c>
      <c r="J84" s="7">
        <f t="shared" si="7"/>
        <v>429.07303981858234</v>
      </c>
      <c r="K84" s="7">
        <f t="shared" si="8"/>
        <v>547172.70023442467</v>
      </c>
      <c r="L84">
        <f t="shared" si="9"/>
        <v>7.8416382914344052E-2</v>
      </c>
    </row>
    <row r="85" spans="2:12" x14ac:dyDescent="0.55000000000000004">
      <c r="B85" s="2">
        <f t="shared" si="6"/>
        <v>43008</v>
      </c>
      <c r="C85" s="4">
        <f t="shared" si="5"/>
        <v>0</v>
      </c>
      <c r="D85" s="12">
        <f>貼!C84</f>
        <v>1.99996420366678</v>
      </c>
      <c r="E85" s="12">
        <f>貼!D84</f>
        <v>1.32955799330709</v>
      </c>
      <c r="F85" s="12">
        <f>貼!E84</f>
        <v>0.67040621035968995</v>
      </c>
      <c r="G85" s="12">
        <v>0.52442186940074131</v>
      </c>
      <c r="H85" s="12">
        <v>0.91997468141478866</v>
      </c>
      <c r="I85" s="7">
        <f>SUM(GDP!B99:B102)</f>
        <v>548137.20000000007</v>
      </c>
      <c r="J85" s="7">
        <f t="shared" si="7"/>
        <v>7189.2298568238775</v>
      </c>
      <c r="K85" s="7">
        <f t="shared" si="8"/>
        <v>544348.3425840619</v>
      </c>
      <c r="L85">
        <f t="shared" si="9"/>
        <v>1.3207039122588435</v>
      </c>
    </row>
    <row r="86" spans="2:12" x14ac:dyDescent="0.55000000000000004">
      <c r="B86" s="2">
        <f t="shared" si="6"/>
        <v>43100</v>
      </c>
      <c r="C86" s="4">
        <f t="shared" si="5"/>
        <v>-7.1054273576010019E-15</v>
      </c>
      <c r="D86" s="12">
        <f>貼!C85</f>
        <v>2.1999693529101698</v>
      </c>
      <c r="E86" s="12">
        <f>貼!D85</f>
        <v>1.61542538176136</v>
      </c>
      <c r="F86" s="12">
        <f>貼!E85</f>
        <v>0.58454397114881695</v>
      </c>
      <c r="G86" s="12">
        <v>0.37368883161022481</v>
      </c>
      <c r="H86" s="12">
        <v>0.96049609794170987</v>
      </c>
      <c r="I86" s="7">
        <f>SUM(GDP!B100:B103)</f>
        <v>551220</v>
      </c>
      <c r="J86" s="7">
        <f t="shared" si="7"/>
        <v>8757.8267790464924</v>
      </c>
      <c r="K86" s="7">
        <f t="shared" si="8"/>
        <v>545306.53207158693</v>
      </c>
      <c r="L86">
        <f t="shared" si="9"/>
        <v>1.6060373870410156</v>
      </c>
    </row>
    <row r="87" spans="2:12" x14ac:dyDescent="0.55000000000000004">
      <c r="B87" s="2">
        <f t="shared" si="6"/>
        <v>43190</v>
      </c>
      <c r="C87" s="4">
        <f t="shared" si="5"/>
        <v>-3.7747582837255322E-15</v>
      </c>
      <c r="D87" s="12">
        <f>貼!C86</f>
        <v>1.39998394686211</v>
      </c>
      <c r="E87" s="12">
        <f>貼!D86</f>
        <v>1.1253703432786999</v>
      </c>
      <c r="F87" s="12">
        <f>貼!E86</f>
        <v>0.27461360358341402</v>
      </c>
      <c r="G87" s="12">
        <v>0.37368883161022481</v>
      </c>
      <c r="H87" s="12">
        <v>1.3656816122445687</v>
      </c>
      <c r="I87" s="7">
        <f>SUM(GDP!B101:B104)</f>
        <v>553173.60000000009</v>
      </c>
      <c r="J87" s="7">
        <f t="shared" si="7"/>
        <v>6116.1526133179887</v>
      </c>
      <c r="K87" s="7">
        <f t="shared" si="8"/>
        <v>544971.56754123268</v>
      </c>
      <c r="L87">
        <f t="shared" si="9"/>
        <v>1.1222883866973921</v>
      </c>
    </row>
    <row r="88" spans="2:12" x14ac:dyDescent="0.55000000000000004">
      <c r="B88" s="2">
        <f t="shared" si="6"/>
        <v>43281</v>
      </c>
      <c r="C88" s="4">
        <f t="shared" si="5"/>
        <v>3.9968028886505635E-15</v>
      </c>
      <c r="D88" s="12">
        <f>貼!C87</f>
        <v>1.29999187953566</v>
      </c>
      <c r="E88" s="12">
        <f>貼!D87</f>
        <v>1.06064086515619</v>
      </c>
      <c r="F88" s="12">
        <f>貼!E87</f>
        <v>0.23935101437946599</v>
      </c>
      <c r="G88" s="12">
        <v>0.24948338728099606</v>
      </c>
      <c r="H88" s="12">
        <v>1.7379270239385316</v>
      </c>
      <c r="I88" s="7">
        <f>SUM(GDP!B102:B105)</f>
        <v>554960.30000000005</v>
      </c>
      <c r="J88" s="7">
        <f t="shared" si="7"/>
        <v>5784.6069410171758</v>
      </c>
      <c r="K88" s="7">
        <f t="shared" si="8"/>
        <v>546693.2914709528</v>
      </c>
      <c r="L88">
        <f t="shared" si="9"/>
        <v>1.0581082722732709</v>
      </c>
    </row>
    <row r="89" spans="2:12" x14ac:dyDescent="0.55000000000000004">
      <c r="B89" s="2">
        <f t="shared" si="6"/>
        <v>43373</v>
      </c>
      <c r="C89" s="4">
        <f t="shared" si="5"/>
        <v>1.1102103191309477E-16</v>
      </c>
      <c r="D89" s="12">
        <f>貼!C88</f>
        <v>3.1589114951047202E-6</v>
      </c>
      <c r="E89" s="12">
        <f>貼!D88</f>
        <v>0.207867166376621</v>
      </c>
      <c r="F89" s="12">
        <f>貼!E88</f>
        <v>-0.20786400746512601</v>
      </c>
      <c r="G89" s="12">
        <v>0.24948338728099606</v>
      </c>
      <c r="H89" s="12">
        <v>1.5749768391267986</v>
      </c>
      <c r="I89" s="7">
        <f>SUM(GDP!B103:B106)</f>
        <v>554913.69999999995</v>
      </c>
      <c r="J89" s="7">
        <f t="shared" si="7"/>
        <v>1139.3972654961519</v>
      </c>
      <c r="K89" s="7">
        <f t="shared" si="8"/>
        <v>546997.82004967297</v>
      </c>
      <c r="L89">
        <f t="shared" si="9"/>
        <v>0.20830014741058436</v>
      </c>
    </row>
    <row r="90" spans="2:12" x14ac:dyDescent="0.55000000000000004">
      <c r="B90" s="2">
        <f t="shared" si="6"/>
        <v>43465</v>
      </c>
      <c r="C90" s="4">
        <f t="shared" si="5"/>
        <v>0</v>
      </c>
      <c r="D90" s="12">
        <f>貼!C89</f>
        <v>-9.9991217466184903E-2</v>
      </c>
      <c r="E90" s="12">
        <f>貼!D89</f>
        <v>-0.98282444939466196</v>
      </c>
      <c r="F90" s="12">
        <f>貼!E89</f>
        <v>0.88283323192847696</v>
      </c>
      <c r="G90" s="12">
        <v>0.19169943692739105</v>
      </c>
      <c r="H90" s="12">
        <v>1.9643299293558518</v>
      </c>
      <c r="I90" s="7">
        <f>SUM(GDP!B104:B107)</f>
        <v>554766.60000000009</v>
      </c>
      <c r="J90" s="7">
        <f t="shared" si="7"/>
        <v>-5417.5249299532561</v>
      </c>
      <c r="K90" s="7">
        <f t="shared" si="8"/>
        <v>556086.35334103613</v>
      </c>
      <c r="L90">
        <f t="shared" si="9"/>
        <v>-0.97422367900310647</v>
      </c>
    </row>
    <row r="91" spans="2:12" x14ac:dyDescent="0.55000000000000004">
      <c r="B91" s="2">
        <f t="shared" si="6"/>
        <v>43555</v>
      </c>
      <c r="C91" s="4">
        <f t="shared" si="5"/>
        <v>-2.2204460492503131E-16</v>
      </c>
      <c r="D91" s="12">
        <f>貼!C90</f>
        <v>-0.19998915151091201</v>
      </c>
      <c r="E91" s="12">
        <f>貼!D90</f>
        <v>-0.165846296936594</v>
      </c>
      <c r="F91" s="12">
        <f>貼!E90</f>
        <v>-3.4142854574317802E-2</v>
      </c>
      <c r="G91" s="12">
        <v>0.19169943692739105</v>
      </c>
      <c r="H91" s="12">
        <v>1.6991348115676759</v>
      </c>
      <c r="I91" s="7">
        <f>SUM(GDP!B105:B108)</f>
        <v>554533.9</v>
      </c>
      <c r="J91" s="7">
        <f t="shared" si="7"/>
        <v>-917.41793123084688</v>
      </c>
      <c r="K91" s="7">
        <f t="shared" si="8"/>
        <v>552984.73074220854</v>
      </c>
      <c r="L91">
        <f t="shared" si="9"/>
        <v>-0.16590294093645244</v>
      </c>
    </row>
    <row r="92" spans="2:12" x14ac:dyDescent="0.55000000000000004">
      <c r="B92" s="2">
        <f t="shared" si="6"/>
        <v>43646</v>
      </c>
      <c r="C92" s="4">
        <f t="shared" si="5"/>
        <v>-2.7752187483839896E-16</v>
      </c>
      <c r="D92" s="12">
        <f>貼!C91</f>
        <v>1.29878242397519E-5</v>
      </c>
      <c r="E92" s="12">
        <f>貼!D91</f>
        <v>-0.27340958893105399</v>
      </c>
      <c r="F92" s="12">
        <f>貼!E91</f>
        <v>0.27342257675529402</v>
      </c>
      <c r="G92" s="12">
        <v>0.13453902392212813</v>
      </c>
      <c r="H92" s="12">
        <v>1.4955551222572514</v>
      </c>
      <c r="I92" s="7">
        <f>SUM(GDP!B106:B109)</f>
        <v>554511.1</v>
      </c>
      <c r="J92" s="7">
        <f t="shared" si="7"/>
        <v>-1517.3146749605442</v>
      </c>
      <c r="K92" s="7">
        <f t="shared" si="8"/>
        <v>556477.68675222888</v>
      </c>
      <c r="L92">
        <f t="shared" si="9"/>
        <v>-0.27266406382186659</v>
      </c>
    </row>
    <row r="93" spans="2:12" x14ac:dyDescent="0.55000000000000004">
      <c r="B93" s="2">
        <f t="shared" si="6"/>
        <v>43738</v>
      </c>
      <c r="C93" s="4">
        <f t="shared" si="5"/>
        <v>0</v>
      </c>
      <c r="D93" s="12">
        <f>貼!C92</f>
        <v>0.600010285746857</v>
      </c>
      <c r="E93" s="12">
        <f>貼!D92</f>
        <v>0.287720575235557</v>
      </c>
      <c r="F93" s="12">
        <f>貼!E92</f>
        <v>0.3122897105113</v>
      </c>
      <c r="G93" s="12">
        <v>0.13453902392212813</v>
      </c>
      <c r="H93" s="12">
        <v>1.4109730627008392</v>
      </c>
      <c r="I93" s="7">
        <f>SUM(GDP!B107:B110)</f>
        <v>555316.69999999995</v>
      </c>
      <c r="J93" s="7">
        <f t="shared" si="7"/>
        <v>1596.6008897009128</v>
      </c>
      <c r="K93" s="7">
        <f t="shared" si="8"/>
        <v>556646.63838731742</v>
      </c>
      <c r="L93">
        <f t="shared" si="9"/>
        <v>0.28682485073950814</v>
      </c>
    </row>
    <row r="94" spans="2:12" x14ac:dyDescent="0.55000000000000004">
      <c r="B94" s="2">
        <f t="shared" si="6"/>
        <v>43830</v>
      </c>
      <c r="C94" s="4">
        <f t="shared" si="5"/>
        <v>-5.9952043329758453E-15</v>
      </c>
      <c r="D94" s="12">
        <f>貼!C93</f>
        <v>-1.9999904353036</v>
      </c>
      <c r="E94" s="12">
        <f>貼!D93</f>
        <v>-0.78667626844091398</v>
      </c>
      <c r="F94" s="12">
        <f>貼!E93</f>
        <v>-1.2133141668626799</v>
      </c>
      <c r="G94" s="12">
        <v>0.12061265407844321</v>
      </c>
      <c r="H94" s="12">
        <v>0.98488535727894244</v>
      </c>
      <c r="I94" s="7">
        <f>SUM(GDP!B108:B111)</f>
        <v>552535.4</v>
      </c>
      <c r="J94" s="7">
        <f t="shared" si="7"/>
        <v>-4364.2171874365322</v>
      </c>
      <c r="K94" s="7">
        <f t="shared" si="8"/>
        <v>548035.53824917774</v>
      </c>
      <c r="L94">
        <f t="shared" si="9"/>
        <v>-0.79633835451237367</v>
      </c>
    </row>
    <row r="95" spans="2:12" x14ac:dyDescent="0.55000000000000004">
      <c r="B95" s="2">
        <f t="shared" si="6"/>
        <v>43921</v>
      </c>
      <c r="C95" s="4">
        <f t="shared" si="5"/>
        <v>4.2188474935755949E-15</v>
      </c>
      <c r="D95" s="12">
        <f>貼!C94</f>
        <v>-1.6999934147606</v>
      </c>
      <c r="E95" s="12">
        <f>貼!D94</f>
        <v>-1.9183553271796601</v>
      </c>
      <c r="F95" s="12">
        <f>貼!E94</f>
        <v>0.218361912419056</v>
      </c>
      <c r="G95" s="12">
        <v>0.12061265407844321</v>
      </c>
      <c r="H95" s="12">
        <v>0.38639246447489567</v>
      </c>
      <c r="I95" s="7">
        <f>SUM(GDP!B109:B112)</f>
        <v>550093.39999999991</v>
      </c>
      <c r="J95" s="7">
        <f t="shared" si="7"/>
        <v>-10637.930611667131</v>
      </c>
      <c r="K95" s="7">
        <f t="shared" si="8"/>
        <v>555744.79082905198</v>
      </c>
      <c r="L95">
        <f t="shared" si="9"/>
        <v>-1.9141754969574469</v>
      </c>
    </row>
    <row r="96" spans="2:12" x14ac:dyDescent="0.55000000000000004">
      <c r="B96" s="2">
        <f t="shared" si="6"/>
        <v>44012</v>
      </c>
      <c r="C96" s="4">
        <f t="shared" si="5"/>
        <v>0</v>
      </c>
      <c r="D96" s="12">
        <f>貼!C95</f>
        <v>-9.8999964249016195</v>
      </c>
      <c r="E96" s="12">
        <f>貼!D95</f>
        <v>-7.5384812808053301</v>
      </c>
      <c r="F96" s="12">
        <f>貼!E95</f>
        <v>-2.3615151440962898</v>
      </c>
      <c r="G96" s="12">
        <v>0.13197196710596326</v>
      </c>
      <c r="H96" s="12">
        <v>-4.197886897761629</v>
      </c>
      <c r="I96" s="7">
        <f>SUM(GDP!B110:B113)</f>
        <v>536710.69999999995</v>
      </c>
      <c r="J96" s="7">
        <f t="shared" si="7"/>
        <v>-41801.715473487719</v>
      </c>
      <c r="K96" s="7">
        <f t="shared" si="8"/>
        <v>541416.23639780504</v>
      </c>
      <c r="L96">
        <f t="shared" si="9"/>
        <v>-7.7208093631632337</v>
      </c>
    </row>
    <row r="97" spans="2:12" x14ac:dyDescent="0.55000000000000004">
      <c r="B97" s="2">
        <f t="shared" si="6"/>
        <v>44104</v>
      </c>
      <c r="C97" s="4">
        <f t="shared" si="5"/>
        <v>0</v>
      </c>
      <c r="D97" s="12">
        <f>貼!C96</f>
        <v>-5.0999986244292899</v>
      </c>
      <c r="E97" s="12">
        <f>貼!D96</f>
        <v>-2.9692357443450201</v>
      </c>
      <c r="F97" s="12">
        <f>貼!E96</f>
        <v>-2.1307628800842702</v>
      </c>
      <c r="G97" s="12">
        <v>0.13197196710596326</v>
      </c>
      <c r="H97" s="12">
        <v>-2.9443632298947349</v>
      </c>
      <c r="I97" s="7">
        <f>SUM(GDP!B111:B114)</f>
        <v>529730.1</v>
      </c>
      <c r="J97" s="7">
        <f t="shared" si="7"/>
        <v>-16488.6619507172</v>
      </c>
      <c r="K97" s="7">
        <f t="shared" si="8"/>
        <v>543484.217889491</v>
      </c>
      <c r="L97">
        <f t="shared" si="9"/>
        <v>-3.0338805448201462</v>
      </c>
    </row>
    <row r="98" spans="2:12" x14ac:dyDescent="0.55000000000000004">
      <c r="B98" s="2">
        <f t="shared" si="6"/>
        <v>44196</v>
      </c>
      <c r="C98" s="4">
        <f t="shared" si="5"/>
        <v>-7.8825834748386114E-15</v>
      </c>
      <c r="D98" s="12">
        <f>貼!C97</f>
        <v>-0.50000197611712804</v>
      </c>
      <c r="E98" s="12">
        <f>貼!D97</f>
        <v>2.36216134231515</v>
      </c>
      <c r="F98" s="12">
        <f>貼!E97</f>
        <v>-2.8621633184322701</v>
      </c>
      <c r="G98" s="12">
        <v>7.9006443861677544E-2</v>
      </c>
      <c r="H98" s="12">
        <v>-1.7138403124217807</v>
      </c>
      <c r="I98" s="7">
        <f>SUM(GDP!B112:B115)</f>
        <v>529095.79999999993</v>
      </c>
      <c r="J98" s="7">
        <f t="shared" si="7"/>
        <v>13051.777621406385</v>
      </c>
      <c r="K98" s="7">
        <f t="shared" si="8"/>
        <v>536720.93445984705</v>
      </c>
      <c r="L98">
        <f t="shared" si="9"/>
        <v>2.431762352355721</v>
      </c>
    </row>
    <row r="99" spans="2:12" x14ac:dyDescent="0.55000000000000004">
      <c r="B99" s="2">
        <f t="shared" si="6"/>
        <v>44286</v>
      </c>
      <c r="C99" s="4">
        <f t="shared" si="5"/>
        <v>0</v>
      </c>
      <c r="D99" s="12">
        <f>貼!C98</f>
        <v>-1.00000314962851</v>
      </c>
      <c r="E99" s="12">
        <f>貼!D98</f>
        <v>3.0705715827193401</v>
      </c>
      <c r="F99" s="12">
        <f>貼!E98</f>
        <v>-4.0705747323478496</v>
      </c>
      <c r="G99" s="12">
        <v>7.9006443861677544E-2</v>
      </c>
      <c r="H99" s="12">
        <v>-1.358451199687521</v>
      </c>
      <c r="I99" s="7">
        <f>SUM(GDP!B113:B116)</f>
        <v>527691.19999999995</v>
      </c>
      <c r="J99" s="7">
        <f t="shared" si="7"/>
        <v>16891.011618814628</v>
      </c>
      <c r="K99" s="7">
        <f t="shared" si="8"/>
        <v>527701.43705528672</v>
      </c>
      <c r="L99">
        <f t="shared" si="9"/>
        <v>3.2008651924601401</v>
      </c>
    </row>
    <row r="100" spans="2:12" x14ac:dyDescent="0.55000000000000004">
      <c r="B100" s="2">
        <f t="shared" si="6"/>
        <v>44377</v>
      </c>
      <c r="C100" s="4">
        <f t="shared" si="5"/>
        <v>0</v>
      </c>
      <c r="D100" s="12">
        <f>貼!C99</f>
        <v>7.7999955755680901</v>
      </c>
      <c r="E100" s="12">
        <f>貼!D99</f>
        <v>9.2443379485772805</v>
      </c>
      <c r="F100" s="12">
        <f>貼!E99</f>
        <v>-1.44434237300919</v>
      </c>
      <c r="G100" s="12">
        <v>8.1339808564805438E-2</v>
      </c>
      <c r="H100" s="12">
        <v>-1.6387016256057274</v>
      </c>
      <c r="I100" s="7">
        <f>SUM(GDP!B114:B117)</f>
        <v>537278.1</v>
      </c>
      <c r="J100" s="7">
        <f t="shared" si="7"/>
        <v>49615.350914174756</v>
      </c>
      <c r="K100" s="7">
        <f t="shared" si="8"/>
        <v>528958.75993942574</v>
      </c>
      <c r="L100">
        <f t="shared" si="9"/>
        <v>9.3798145851401546</v>
      </c>
    </row>
    <row r="101" spans="2:12" x14ac:dyDescent="0.55000000000000004">
      <c r="B101" s="2">
        <f t="shared" si="6"/>
        <v>44469</v>
      </c>
      <c r="C101" s="4">
        <f t="shared" si="5"/>
        <v>0</v>
      </c>
      <c r="D101" s="12">
        <f>貼!C100</f>
        <v>1.8999956237704001</v>
      </c>
      <c r="E101" s="12">
        <f>貼!D100</f>
        <v>3.2882258315332802</v>
      </c>
      <c r="F101" s="12">
        <f>貼!E100</f>
        <v>-1.3882302077628801</v>
      </c>
      <c r="G101" s="12">
        <v>8.1339808564805438E-2</v>
      </c>
      <c r="H101" s="12">
        <v>-1.7328684921309099</v>
      </c>
      <c r="I101" s="7">
        <f>SUM(GDP!B115:B118)</f>
        <v>539717.30000000005</v>
      </c>
      <c r="J101" s="7">
        <f t="shared" si="7"/>
        <v>17418.721985607073</v>
      </c>
      <c r="K101" s="7">
        <f t="shared" si="8"/>
        <v>522376.2267321875</v>
      </c>
      <c r="L101">
        <f t="shared" si="9"/>
        <v>3.3345165982328147</v>
      </c>
    </row>
    <row r="102" spans="2:12" x14ac:dyDescent="0.55000000000000004">
      <c r="B102" s="2">
        <f t="shared" si="6"/>
        <v>44561</v>
      </c>
      <c r="C102" s="4">
        <f t="shared" si="5"/>
        <v>8.8817841970012523E-16</v>
      </c>
      <c r="D102" s="12">
        <f>貼!C101</f>
        <v>0.89999660825081695</v>
      </c>
      <c r="E102" s="12">
        <f>貼!D101</f>
        <v>0.62836809317921705</v>
      </c>
      <c r="F102" s="12">
        <f>貼!E101</f>
        <v>0.27162851507159902</v>
      </c>
      <c r="G102" s="12">
        <v>0.16943301027535759</v>
      </c>
      <c r="H102" s="12">
        <v>-1.5552178054645061</v>
      </c>
      <c r="I102" s="7">
        <f>SUM(GDP!B116:B119)</f>
        <v>540894.4</v>
      </c>
      <c r="J102" s="7">
        <f t="shared" si="7"/>
        <v>3324.6691895513236</v>
      </c>
      <c r="K102" s="7">
        <f t="shared" si="8"/>
        <v>530532.97506484622</v>
      </c>
      <c r="L102">
        <f t="shared" si="9"/>
        <v>0.62666588992794547</v>
      </c>
    </row>
    <row r="103" spans="2:12" x14ac:dyDescent="0.55000000000000004">
      <c r="B103" s="2">
        <f t="shared" si="6"/>
        <v>44651</v>
      </c>
      <c r="C103" s="4">
        <f t="shared" si="5"/>
        <v>0</v>
      </c>
      <c r="D103" s="12">
        <f>貼!C102</f>
        <v>0.59999734735514199</v>
      </c>
      <c r="E103" s="12">
        <f>貼!D102</f>
        <v>-0.82163506364796801</v>
      </c>
      <c r="F103" s="12">
        <f>貼!E102</f>
        <v>1.42163241100311</v>
      </c>
      <c r="G103" s="12">
        <v>0.16943301027535759</v>
      </c>
      <c r="H103" s="12">
        <v>-1.0513335906846657</v>
      </c>
      <c r="I103" s="7">
        <f>SUM(GDP!B117:B120)</f>
        <v>541739.4</v>
      </c>
      <c r="J103" s="7">
        <f t="shared" si="7"/>
        <v>-4335.6959269847257</v>
      </c>
      <c r="K103" s="7">
        <f t="shared" si="8"/>
        <v>535193.02912921121</v>
      </c>
      <c r="L103">
        <f t="shared" si="9"/>
        <v>-0.81011816129951175</v>
      </c>
    </row>
    <row r="104" spans="2:12" x14ac:dyDescent="0.55000000000000004">
      <c r="B104" s="2">
        <f t="shared" si="6"/>
        <v>44742</v>
      </c>
      <c r="C104" s="4">
        <f t="shared" si="5"/>
        <v>-1.9984014443252818E-15</v>
      </c>
      <c r="D104" s="12">
        <f>貼!C103</f>
        <v>1.69999885433884</v>
      </c>
      <c r="E104" s="12">
        <f>貼!D103</f>
        <v>0.26869913903850201</v>
      </c>
      <c r="F104" s="12">
        <f>貼!E103</f>
        <v>1.4312997153003399</v>
      </c>
      <c r="G104" s="12">
        <v>0.21247608956737177</v>
      </c>
      <c r="H104" s="12">
        <v>-0.79319682091341881</v>
      </c>
      <c r="I104" s="7">
        <f>SUM(GDP!B118:B121)</f>
        <v>543948.60000000009</v>
      </c>
      <c r="J104" s="7">
        <f t="shared" si="7"/>
        <v>1443.6616289424219</v>
      </c>
      <c r="K104" s="7">
        <f t="shared" si="8"/>
        <v>544968.15991567099</v>
      </c>
      <c r="L104">
        <f t="shared" si="9"/>
        <v>0.26490751848067889</v>
      </c>
    </row>
    <row r="105" spans="2:12" x14ac:dyDescent="0.55000000000000004">
      <c r="B105" s="2">
        <f t="shared" si="6"/>
        <v>44834</v>
      </c>
      <c r="C105" s="4">
        <f t="shared" si="5"/>
        <v>3.1086244689504383E-15</v>
      </c>
      <c r="D105" s="12">
        <f>貼!C104</f>
        <v>1.4999996088885501</v>
      </c>
      <c r="E105" s="12">
        <f>貼!D104</f>
        <v>-0.20214119663800301</v>
      </c>
      <c r="F105" s="12">
        <f>貼!E104</f>
        <v>1.7021408055265499</v>
      </c>
      <c r="G105" s="12">
        <v>0.21247608956737177</v>
      </c>
      <c r="H105" s="12">
        <v>-0.1376539712247431</v>
      </c>
      <c r="I105" s="7">
        <f>SUM(GDP!B119:B122)</f>
        <v>545930.19999999995</v>
      </c>
      <c r="J105" s="7">
        <f t="shared" si="7"/>
        <v>-1090.9910086823206</v>
      </c>
      <c r="K105" s="7">
        <f t="shared" si="8"/>
        <v>548904.04839778622</v>
      </c>
      <c r="L105">
        <f t="shared" si="9"/>
        <v>-0.19875805468493984</v>
      </c>
    </row>
    <row r="106" spans="2:12" x14ac:dyDescent="0.55000000000000004">
      <c r="B106" s="2">
        <f t="shared" si="6"/>
        <v>44926</v>
      </c>
      <c r="C106" s="4">
        <f t="shared" si="5"/>
        <v>8.8817841970012523E-16</v>
      </c>
      <c r="D106" s="12">
        <f>貼!C105</f>
        <v>0.40000041056555402</v>
      </c>
      <c r="E106" s="12">
        <f>貼!D105</f>
        <v>-0.82751995680507695</v>
      </c>
      <c r="F106" s="12">
        <f>貼!E105</f>
        <v>1.2275203673706301</v>
      </c>
      <c r="G106" s="12">
        <v>0.32345587838955447</v>
      </c>
      <c r="H106" s="12">
        <v>-0.36925889842337795</v>
      </c>
      <c r="I106" s="7">
        <f>SUM(GDP!B120:B123)</f>
        <v>546501</v>
      </c>
      <c r="J106" s="7">
        <f t="shared" si="7"/>
        <v>-4476.0091052410808</v>
      </c>
      <c r="K106" s="7">
        <f t="shared" si="8"/>
        <v>547533.98892596725</v>
      </c>
      <c r="L106">
        <f t="shared" si="9"/>
        <v>-0.8174851599662587</v>
      </c>
    </row>
    <row r="107" spans="2:12" x14ac:dyDescent="0.55000000000000004">
      <c r="B107" s="2">
        <f t="shared" si="6"/>
        <v>45016</v>
      </c>
      <c r="C107" s="4">
        <f t="shared" si="5"/>
        <v>0</v>
      </c>
      <c r="D107" s="12">
        <f>貼!C106</f>
        <v>2.0000009709498601</v>
      </c>
      <c r="E107" s="12">
        <f>貼!D106</f>
        <v>1.33208980503179</v>
      </c>
      <c r="F107" s="12">
        <f>貼!E106</f>
        <v>0.66791116591806698</v>
      </c>
      <c r="G107" s="12">
        <v>0.32345587838955447</v>
      </c>
      <c r="H107" s="12">
        <v>-0.34063560743732652</v>
      </c>
      <c r="I107" s="7">
        <f>SUM(GDP!B121:B124)</f>
        <v>549197.5</v>
      </c>
      <c r="J107" s="7">
        <f t="shared" si="7"/>
        <v>7216.4553172403885</v>
      </c>
      <c r="K107" s="7">
        <f t="shared" si="8"/>
        <v>545357.73794277757</v>
      </c>
      <c r="L107">
        <f t="shared" si="9"/>
        <v>1.3232516594451595</v>
      </c>
    </row>
    <row r="108" spans="2:12" x14ac:dyDescent="0.55000000000000004">
      <c r="B108" s="2">
        <f t="shared" si="6"/>
        <v>45107</v>
      </c>
      <c r="C108" s="4">
        <f t="shared" si="5"/>
        <v>6.2172489379008766E-15</v>
      </c>
      <c r="D108" s="12">
        <f>貼!C107</f>
        <v>2.0000010872670102</v>
      </c>
      <c r="E108" s="12">
        <f>貼!D107</f>
        <v>1.58991329407534</v>
      </c>
      <c r="F108" s="12">
        <f>貼!E107</f>
        <v>0.410087793191664</v>
      </c>
    </row>
    <row r="109" spans="2:12" hidden="1" x14ac:dyDescent="0.55000000000000004">
      <c r="B109" s="2">
        <f t="shared" si="6"/>
        <v>45199</v>
      </c>
      <c r="C109" s="4">
        <f t="shared" si="5"/>
        <v>0</v>
      </c>
      <c r="D109" s="12">
        <f>貼!C108</f>
        <v>0</v>
      </c>
      <c r="E109" s="12">
        <f>貼!D108</f>
        <v>0</v>
      </c>
      <c r="F109" s="12">
        <f>貼!E108</f>
        <v>0</v>
      </c>
      <c r="L109" t="e">
        <f t="shared" si="9"/>
        <v>#DIV/0!</v>
      </c>
    </row>
    <row r="110" spans="2:12" hidden="1" x14ac:dyDescent="0.55000000000000004">
      <c r="B110" s="2">
        <f t="shared" si="6"/>
        <v>45291</v>
      </c>
      <c r="C110" s="4">
        <f t="shared" si="5"/>
        <v>0</v>
      </c>
      <c r="D110" s="12">
        <f>貼!C109</f>
        <v>0</v>
      </c>
      <c r="E110" s="12">
        <f>貼!D109</f>
        <v>0</v>
      </c>
      <c r="F110" s="12">
        <f>貼!E109</f>
        <v>0</v>
      </c>
      <c r="L110" t="e">
        <f t="shared" si="9"/>
        <v>#DIV/0!</v>
      </c>
    </row>
    <row r="111" spans="2:12" hidden="1" x14ac:dyDescent="0.55000000000000004">
      <c r="B111" s="2">
        <f t="shared" si="6"/>
        <v>45382</v>
      </c>
      <c r="C111" s="4">
        <f t="shared" si="5"/>
        <v>0</v>
      </c>
      <c r="D111" s="12">
        <f>貼!C110</f>
        <v>0</v>
      </c>
      <c r="E111" s="12">
        <f>貼!D110</f>
        <v>0</v>
      </c>
      <c r="F111" s="12">
        <f>貼!E110</f>
        <v>0</v>
      </c>
      <c r="L111" t="e">
        <f t="shared" si="9"/>
        <v>#DIV/0!</v>
      </c>
    </row>
    <row r="112" spans="2:12" hidden="1" x14ac:dyDescent="0.55000000000000004">
      <c r="B112" s="2">
        <f t="shared" si="6"/>
        <v>45473</v>
      </c>
      <c r="C112" s="4">
        <f t="shared" si="5"/>
        <v>0</v>
      </c>
      <c r="D112" s="12">
        <f>貼!C111</f>
        <v>0</v>
      </c>
      <c r="E112" s="12">
        <f>貼!D111</f>
        <v>0</v>
      </c>
      <c r="F112" s="12">
        <f>貼!E111</f>
        <v>0</v>
      </c>
      <c r="L112" t="e">
        <f t="shared" si="9"/>
        <v>#DIV/0!</v>
      </c>
    </row>
    <row r="113" spans="2:12" hidden="1" x14ac:dyDescent="0.55000000000000004">
      <c r="B113" s="2">
        <f t="shared" si="6"/>
        <v>45565</v>
      </c>
      <c r="C113" s="4">
        <f t="shared" si="5"/>
        <v>0</v>
      </c>
      <c r="D113" s="12">
        <f>貼!C112</f>
        <v>0</v>
      </c>
      <c r="E113" s="12">
        <f>貼!D112</f>
        <v>0</v>
      </c>
      <c r="F113" s="12">
        <f>貼!E112</f>
        <v>0</v>
      </c>
      <c r="L113" t="e">
        <f t="shared" si="9"/>
        <v>#DIV/0!</v>
      </c>
    </row>
    <row r="114" spans="2:12" hidden="1" x14ac:dyDescent="0.55000000000000004">
      <c r="B114" s="2">
        <f t="shared" si="6"/>
        <v>45657</v>
      </c>
      <c r="C114" s="4">
        <f t="shared" si="5"/>
        <v>0</v>
      </c>
      <c r="D114" s="12">
        <f>貼!C113</f>
        <v>0</v>
      </c>
      <c r="E114" s="12">
        <f>貼!D113</f>
        <v>0</v>
      </c>
      <c r="F114" s="12">
        <f>貼!E113</f>
        <v>0</v>
      </c>
      <c r="L114" t="e">
        <f t="shared" si="9"/>
        <v>#DIV/0!</v>
      </c>
    </row>
    <row r="115" spans="2:12" hidden="1" x14ac:dyDescent="0.55000000000000004">
      <c r="B115" s="2">
        <f t="shared" si="6"/>
        <v>45747</v>
      </c>
      <c r="C115" s="4">
        <f t="shared" si="5"/>
        <v>0</v>
      </c>
      <c r="D115" s="12">
        <f>貼!C114</f>
        <v>0</v>
      </c>
      <c r="E115" s="12">
        <f>貼!D114</f>
        <v>0</v>
      </c>
      <c r="F115" s="12">
        <f>貼!E114</f>
        <v>0</v>
      </c>
      <c r="L115" t="e">
        <f t="shared" si="9"/>
        <v>#DIV/0!</v>
      </c>
    </row>
    <row r="116" spans="2:12" hidden="1" x14ac:dyDescent="0.55000000000000004">
      <c r="B116" s="2">
        <f t="shared" si="6"/>
        <v>45838</v>
      </c>
      <c r="C116" s="4">
        <f t="shared" si="5"/>
        <v>0</v>
      </c>
      <c r="D116" s="12">
        <f>貼!C115</f>
        <v>0</v>
      </c>
      <c r="E116" s="12">
        <f>貼!D115</f>
        <v>0</v>
      </c>
      <c r="F116" s="12">
        <f>貼!E115</f>
        <v>0</v>
      </c>
      <c r="L116" t="e">
        <f t="shared" si="9"/>
        <v>#DIV/0!</v>
      </c>
    </row>
    <row r="117" spans="2:12" hidden="1" x14ac:dyDescent="0.55000000000000004">
      <c r="B117" s="2">
        <f t="shared" si="6"/>
        <v>45930</v>
      </c>
      <c r="C117" s="4">
        <f t="shared" si="5"/>
        <v>0</v>
      </c>
      <c r="D117" s="12">
        <f>貼!C116</f>
        <v>0</v>
      </c>
      <c r="E117" s="12">
        <f>貼!D116</f>
        <v>0</v>
      </c>
      <c r="F117" s="12">
        <f>貼!E116</f>
        <v>0</v>
      </c>
      <c r="L117" t="e">
        <f t="shared" si="9"/>
        <v>#DIV/0!</v>
      </c>
    </row>
    <row r="118" spans="2:12" hidden="1" x14ac:dyDescent="0.55000000000000004">
      <c r="B118" s="2">
        <f t="shared" si="6"/>
        <v>46022</v>
      </c>
      <c r="C118" s="4">
        <f t="shared" si="5"/>
        <v>0</v>
      </c>
      <c r="D118" s="12">
        <f>貼!C117</f>
        <v>0</v>
      </c>
      <c r="E118" s="12">
        <f>貼!D117</f>
        <v>0</v>
      </c>
      <c r="F118" s="12">
        <f>貼!E117</f>
        <v>0</v>
      </c>
      <c r="L118" t="e">
        <f t="shared" si="9"/>
        <v>#DIV/0!</v>
      </c>
    </row>
    <row r="119" spans="2:12" hidden="1" x14ac:dyDescent="0.55000000000000004">
      <c r="B119" s="2">
        <f t="shared" si="6"/>
        <v>46112</v>
      </c>
      <c r="C119" s="4">
        <f t="shared" si="5"/>
        <v>0</v>
      </c>
      <c r="D119" s="12">
        <f>貼!C118</f>
        <v>0</v>
      </c>
      <c r="E119" s="12">
        <f>貼!D118</f>
        <v>0</v>
      </c>
      <c r="F119" s="12">
        <f>貼!E118</f>
        <v>0</v>
      </c>
      <c r="L119" t="e">
        <f t="shared" si="9"/>
        <v>#DIV/0!</v>
      </c>
    </row>
    <row r="120" spans="2:12" hidden="1" x14ac:dyDescent="0.55000000000000004">
      <c r="B120" s="2">
        <f t="shared" si="6"/>
        <v>46203</v>
      </c>
      <c r="C120" s="4">
        <f t="shared" si="5"/>
        <v>0</v>
      </c>
      <c r="D120" s="12">
        <f>貼!C119</f>
        <v>0</v>
      </c>
      <c r="E120" s="12">
        <f>貼!D119</f>
        <v>0</v>
      </c>
      <c r="F120" s="12">
        <f>貼!E119</f>
        <v>0</v>
      </c>
      <c r="L120" t="e">
        <f t="shared" si="9"/>
        <v>#DIV/0!</v>
      </c>
    </row>
    <row r="121" spans="2:12" hidden="1" x14ac:dyDescent="0.55000000000000004">
      <c r="B121" s="2">
        <f t="shared" si="6"/>
        <v>46295</v>
      </c>
      <c r="C121" s="4">
        <f t="shared" si="5"/>
        <v>0</v>
      </c>
      <c r="D121" s="12">
        <f>貼!C120</f>
        <v>0</v>
      </c>
      <c r="E121" s="12">
        <f>貼!D120</f>
        <v>0</v>
      </c>
      <c r="F121" s="12">
        <f>貼!E120</f>
        <v>0</v>
      </c>
      <c r="L121" t="e">
        <f t="shared" si="9"/>
        <v>#DIV/0!</v>
      </c>
    </row>
    <row r="122" spans="2:12" hidden="1" x14ac:dyDescent="0.55000000000000004">
      <c r="B122" s="2">
        <f t="shared" si="6"/>
        <v>46387</v>
      </c>
      <c r="C122" s="4">
        <f t="shared" si="5"/>
        <v>0</v>
      </c>
      <c r="D122" s="12">
        <f>貼!C121</f>
        <v>0</v>
      </c>
      <c r="E122" s="12">
        <f>貼!D121</f>
        <v>0</v>
      </c>
      <c r="F122" s="12">
        <f>貼!E121</f>
        <v>0</v>
      </c>
      <c r="L122" t="e">
        <f t="shared" si="9"/>
        <v>#DIV/0!</v>
      </c>
    </row>
    <row r="123" spans="2:12" hidden="1" x14ac:dyDescent="0.55000000000000004">
      <c r="B123" s="2">
        <f t="shared" si="6"/>
        <v>46477</v>
      </c>
      <c r="C123" s="4">
        <f t="shared" si="5"/>
        <v>0</v>
      </c>
      <c r="D123" s="12">
        <f>貼!C122</f>
        <v>0</v>
      </c>
      <c r="E123" s="12">
        <f>貼!D122</f>
        <v>0</v>
      </c>
      <c r="F123" s="12">
        <f>貼!E122</f>
        <v>0</v>
      </c>
      <c r="L123" t="e">
        <f t="shared" si="9"/>
        <v>#DIV/0!</v>
      </c>
    </row>
    <row r="124" spans="2:12" hidden="1" x14ac:dyDescent="0.55000000000000004">
      <c r="B124" s="2">
        <f t="shared" si="6"/>
        <v>46568</v>
      </c>
      <c r="C124" s="4">
        <f t="shared" si="5"/>
        <v>0</v>
      </c>
      <c r="D124" s="12">
        <f>貼!C123</f>
        <v>0</v>
      </c>
      <c r="E124" s="12">
        <f>貼!D123</f>
        <v>0</v>
      </c>
      <c r="F124" s="12">
        <f>貼!E123</f>
        <v>0</v>
      </c>
      <c r="L124" t="e">
        <f t="shared" si="9"/>
        <v>#DIV/0!</v>
      </c>
    </row>
    <row r="125" spans="2:12" hidden="1" x14ac:dyDescent="0.55000000000000004">
      <c r="B125" s="2">
        <f t="shared" si="6"/>
        <v>46660</v>
      </c>
      <c r="C125" s="4">
        <f t="shared" si="5"/>
        <v>0</v>
      </c>
      <c r="D125" s="12">
        <f>貼!C124</f>
        <v>0</v>
      </c>
      <c r="E125" s="12">
        <f>貼!D124</f>
        <v>0</v>
      </c>
      <c r="F125" s="12">
        <f>貼!E124</f>
        <v>0</v>
      </c>
      <c r="L125" t="e">
        <f t="shared" si="9"/>
        <v>#DIV/0!</v>
      </c>
    </row>
    <row r="126" spans="2:12" hidden="1" x14ac:dyDescent="0.55000000000000004">
      <c r="B126" s="2">
        <f t="shared" si="6"/>
        <v>46752</v>
      </c>
      <c r="C126" s="4">
        <f t="shared" si="5"/>
        <v>0</v>
      </c>
      <c r="D126" s="12">
        <f>貼!C125</f>
        <v>0</v>
      </c>
      <c r="E126" s="12">
        <f>貼!D125</f>
        <v>0</v>
      </c>
      <c r="F126" s="12">
        <f>貼!E125</f>
        <v>0</v>
      </c>
      <c r="L126" t="e">
        <f t="shared" si="9"/>
        <v>#DIV/0!</v>
      </c>
    </row>
    <row r="127" spans="2:12" hidden="1" x14ac:dyDescent="0.55000000000000004">
      <c r="B127" s="2">
        <f t="shared" si="6"/>
        <v>46843</v>
      </c>
      <c r="C127" s="4">
        <f t="shared" si="5"/>
        <v>0</v>
      </c>
      <c r="D127" s="12">
        <f>貼!C126</f>
        <v>0</v>
      </c>
      <c r="E127" s="12">
        <f>貼!D126</f>
        <v>0</v>
      </c>
      <c r="F127" s="12">
        <f>貼!E126</f>
        <v>0</v>
      </c>
      <c r="L127" t="e">
        <f t="shared" si="9"/>
        <v>#DIV/0!</v>
      </c>
    </row>
    <row r="128" spans="2:12" hidden="1" x14ac:dyDescent="0.55000000000000004">
      <c r="B128" s="2">
        <f t="shared" si="6"/>
        <v>46934</v>
      </c>
      <c r="C128" s="4">
        <f t="shared" si="5"/>
        <v>0</v>
      </c>
      <c r="D128" s="12">
        <f>貼!C127</f>
        <v>0</v>
      </c>
      <c r="E128" s="12">
        <f>貼!D127</f>
        <v>0</v>
      </c>
      <c r="F128" s="12">
        <f>貼!E127</f>
        <v>0</v>
      </c>
      <c r="L128" t="e">
        <f t="shared" si="9"/>
        <v>#DIV/0!</v>
      </c>
    </row>
    <row r="129" spans="2:12" hidden="1" x14ac:dyDescent="0.55000000000000004">
      <c r="B129" s="2">
        <f t="shared" si="6"/>
        <v>47026</v>
      </c>
      <c r="C129" s="4">
        <f t="shared" si="5"/>
        <v>0</v>
      </c>
      <c r="D129" s="12">
        <f>貼!C128</f>
        <v>0</v>
      </c>
      <c r="E129" s="12">
        <f>貼!D128</f>
        <v>0</v>
      </c>
      <c r="F129" s="12">
        <f>貼!E128</f>
        <v>0</v>
      </c>
      <c r="L129" t="e">
        <f t="shared" si="9"/>
        <v>#DIV/0!</v>
      </c>
    </row>
    <row r="130" spans="2:12" hidden="1" x14ac:dyDescent="0.55000000000000004">
      <c r="B130" s="2">
        <f t="shared" si="6"/>
        <v>47118</v>
      </c>
      <c r="C130" s="4">
        <f t="shared" si="5"/>
        <v>0</v>
      </c>
      <c r="D130" s="12">
        <f>貼!C129</f>
        <v>0</v>
      </c>
      <c r="E130" s="12">
        <f>貼!D129</f>
        <v>0</v>
      </c>
      <c r="F130" s="12">
        <f>貼!E129</f>
        <v>0</v>
      </c>
      <c r="L130" t="e">
        <f t="shared" si="9"/>
        <v>#DIV/0!</v>
      </c>
    </row>
    <row r="131" spans="2:12" hidden="1" x14ac:dyDescent="0.55000000000000004">
      <c r="B131" s="2">
        <f t="shared" si="6"/>
        <v>47208</v>
      </c>
      <c r="C131" s="4">
        <f t="shared" si="5"/>
        <v>0</v>
      </c>
      <c r="D131" s="12">
        <f>貼!C130</f>
        <v>0</v>
      </c>
      <c r="E131" s="12">
        <f>貼!D130</f>
        <v>0</v>
      </c>
      <c r="F131" s="12">
        <f>貼!E130</f>
        <v>0</v>
      </c>
      <c r="L131" t="e">
        <f t="shared" si="9"/>
        <v>#DIV/0!</v>
      </c>
    </row>
    <row r="132" spans="2:12" hidden="1" x14ac:dyDescent="0.55000000000000004">
      <c r="B132" s="2">
        <f t="shared" si="6"/>
        <v>47299</v>
      </c>
      <c r="C132" s="4">
        <f t="shared" ref="C132:C153" si="10">D132-SUM(E132:F132)</f>
        <v>0</v>
      </c>
      <c r="D132" s="12">
        <f>貼!C131</f>
        <v>0</v>
      </c>
      <c r="E132" s="12">
        <f>貼!D131</f>
        <v>0</v>
      </c>
      <c r="F132" s="12">
        <f>貼!E131</f>
        <v>0</v>
      </c>
      <c r="L132" t="e">
        <f t="shared" si="9"/>
        <v>#DIV/0!</v>
      </c>
    </row>
    <row r="133" spans="2:12" hidden="1" x14ac:dyDescent="0.55000000000000004">
      <c r="B133" s="2">
        <f t="shared" ref="B133:B153" si="11">EOMONTH(B132,3)</f>
        <v>47391</v>
      </c>
      <c r="C133" s="4">
        <f t="shared" si="10"/>
        <v>0</v>
      </c>
      <c r="D133" s="12">
        <f>貼!C132</f>
        <v>0</v>
      </c>
      <c r="E133" s="12">
        <f>貼!D132</f>
        <v>0</v>
      </c>
      <c r="F133" s="12">
        <f>貼!E132</f>
        <v>0</v>
      </c>
      <c r="L133" t="e">
        <f t="shared" si="9"/>
        <v>#DIV/0!</v>
      </c>
    </row>
    <row r="134" spans="2:12" hidden="1" x14ac:dyDescent="0.55000000000000004">
      <c r="B134" s="2">
        <f t="shared" si="11"/>
        <v>47483</v>
      </c>
      <c r="C134" s="4">
        <f t="shared" si="10"/>
        <v>0</v>
      </c>
      <c r="D134" s="12">
        <f>貼!C133</f>
        <v>0</v>
      </c>
      <c r="E134" s="12">
        <f>貼!D133</f>
        <v>0</v>
      </c>
      <c r="F134" s="12">
        <f>貼!E133</f>
        <v>0</v>
      </c>
      <c r="L134" t="e">
        <f t="shared" si="9"/>
        <v>#DIV/0!</v>
      </c>
    </row>
    <row r="135" spans="2:12" hidden="1" x14ac:dyDescent="0.55000000000000004">
      <c r="B135" s="2">
        <f t="shared" si="11"/>
        <v>47573</v>
      </c>
      <c r="C135" s="4">
        <f t="shared" si="10"/>
        <v>0</v>
      </c>
      <c r="D135" s="12">
        <f>貼!C134</f>
        <v>0</v>
      </c>
      <c r="E135" s="12">
        <f>貼!D134</f>
        <v>0</v>
      </c>
      <c r="F135" s="12">
        <f>貼!E134</f>
        <v>0</v>
      </c>
      <c r="L135" t="e">
        <f t="shared" si="9"/>
        <v>#DIV/0!</v>
      </c>
    </row>
    <row r="136" spans="2:12" hidden="1" x14ac:dyDescent="0.55000000000000004">
      <c r="B136" s="2">
        <f t="shared" si="11"/>
        <v>47664</v>
      </c>
      <c r="C136" s="4">
        <f t="shared" si="10"/>
        <v>0</v>
      </c>
      <c r="D136" s="12">
        <f>貼!C135</f>
        <v>0</v>
      </c>
      <c r="E136" s="12">
        <f>貼!D135</f>
        <v>0</v>
      </c>
      <c r="F136" s="12">
        <f>貼!E135</f>
        <v>0</v>
      </c>
      <c r="L136" t="e">
        <f t="shared" ref="L136:L153" si="12">J136/K136*100</f>
        <v>#DIV/0!</v>
      </c>
    </row>
    <row r="137" spans="2:12" hidden="1" x14ac:dyDescent="0.55000000000000004">
      <c r="B137" s="2">
        <f t="shared" si="11"/>
        <v>47756</v>
      </c>
      <c r="C137" s="4">
        <f t="shared" si="10"/>
        <v>0</v>
      </c>
      <c r="D137" s="12">
        <f>貼!C136</f>
        <v>0</v>
      </c>
      <c r="E137" s="12">
        <f>貼!D136</f>
        <v>0</v>
      </c>
      <c r="F137" s="12">
        <f>貼!E136</f>
        <v>0</v>
      </c>
      <c r="L137" t="e">
        <f t="shared" si="12"/>
        <v>#DIV/0!</v>
      </c>
    </row>
    <row r="138" spans="2:12" hidden="1" x14ac:dyDescent="0.55000000000000004">
      <c r="B138" s="2">
        <f t="shared" si="11"/>
        <v>47848</v>
      </c>
      <c r="C138" s="4">
        <f t="shared" si="10"/>
        <v>0</v>
      </c>
      <c r="D138" s="12">
        <f>貼!C137</f>
        <v>0</v>
      </c>
      <c r="E138" s="12">
        <f>貼!D137</f>
        <v>0</v>
      </c>
      <c r="F138" s="12">
        <f>貼!E137</f>
        <v>0</v>
      </c>
      <c r="L138" t="e">
        <f t="shared" si="12"/>
        <v>#DIV/0!</v>
      </c>
    </row>
    <row r="139" spans="2:12" hidden="1" x14ac:dyDescent="0.55000000000000004">
      <c r="B139" s="2">
        <f t="shared" si="11"/>
        <v>47938</v>
      </c>
      <c r="C139" s="4">
        <f t="shared" si="10"/>
        <v>0</v>
      </c>
      <c r="D139" s="12">
        <f>貼!C138</f>
        <v>0</v>
      </c>
      <c r="E139" s="12">
        <f>貼!D138</f>
        <v>0</v>
      </c>
      <c r="F139" s="12">
        <f>貼!E138</f>
        <v>0</v>
      </c>
      <c r="L139" t="e">
        <f t="shared" si="12"/>
        <v>#DIV/0!</v>
      </c>
    </row>
    <row r="140" spans="2:12" hidden="1" x14ac:dyDescent="0.55000000000000004">
      <c r="B140" s="2">
        <f t="shared" si="11"/>
        <v>48029</v>
      </c>
      <c r="C140" s="4">
        <f t="shared" si="10"/>
        <v>0</v>
      </c>
      <c r="D140" s="12">
        <f>貼!C139</f>
        <v>0</v>
      </c>
      <c r="E140" s="12">
        <f>貼!D139</f>
        <v>0</v>
      </c>
      <c r="F140" s="12">
        <f>貼!E139</f>
        <v>0</v>
      </c>
      <c r="L140" t="e">
        <f t="shared" si="12"/>
        <v>#DIV/0!</v>
      </c>
    </row>
    <row r="141" spans="2:12" hidden="1" x14ac:dyDescent="0.55000000000000004">
      <c r="B141" s="2">
        <f t="shared" si="11"/>
        <v>48121</v>
      </c>
      <c r="C141" s="4">
        <f t="shared" si="10"/>
        <v>0</v>
      </c>
      <c r="D141" s="12">
        <f>貼!C140</f>
        <v>0</v>
      </c>
      <c r="E141" s="12">
        <f>貼!D140</f>
        <v>0</v>
      </c>
      <c r="F141" s="12">
        <f>貼!E140</f>
        <v>0</v>
      </c>
      <c r="L141" t="e">
        <f t="shared" si="12"/>
        <v>#DIV/0!</v>
      </c>
    </row>
    <row r="142" spans="2:12" hidden="1" x14ac:dyDescent="0.55000000000000004">
      <c r="B142" s="2">
        <f t="shared" si="11"/>
        <v>48213</v>
      </c>
      <c r="C142" s="4">
        <f t="shared" si="10"/>
        <v>0</v>
      </c>
      <c r="D142" s="12">
        <f>貼!C141</f>
        <v>0</v>
      </c>
      <c r="E142" s="12">
        <f>貼!D141</f>
        <v>0</v>
      </c>
      <c r="F142" s="12">
        <f>貼!E141</f>
        <v>0</v>
      </c>
      <c r="L142" t="e">
        <f t="shared" si="12"/>
        <v>#DIV/0!</v>
      </c>
    </row>
    <row r="143" spans="2:12" hidden="1" x14ac:dyDescent="0.55000000000000004">
      <c r="B143" s="2">
        <f t="shared" si="11"/>
        <v>48304</v>
      </c>
      <c r="C143" s="4">
        <f t="shared" si="10"/>
        <v>0</v>
      </c>
      <c r="D143" s="12">
        <f>貼!C142</f>
        <v>0</v>
      </c>
      <c r="E143" s="12">
        <f>貼!D142</f>
        <v>0</v>
      </c>
      <c r="F143" s="12">
        <f>貼!E142</f>
        <v>0</v>
      </c>
      <c r="L143" t="e">
        <f t="shared" si="12"/>
        <v>#DIV/0!</v>
      </c>
    </row>
    <row r="144" spans="2:12" hidden="1" x14ac:dyDescent="0.55000000000000004">
      <c r="B144" s="2">
        <f t="shared" si="11"/>
        <v>48395</v>
      </c>
      <c r="C144" s="4">
        <f t="shared" si="10"/>
        <v>0</v>
      </c>
      <c r="D144" s="12">
        <f>貼!C143</f>
        <v>0</v>
      </c>
      <c r="E144" s="12">
        <f>貼!D143</f>
        <v>0</v>
      </c>
      <c r="F144" s="12">
        <f>貼!E143</f>
        <v>0</v>
      </c>
      <c r="L144" t="e">
        <f t="shared" si="12"/>
        <v>#DIV/0!</v>
      </c>
    </row>
    <row r="145" spans="2:12" hidden="1" x14ac:dyDescent="0.55000000000000004">
      <c r="B145" s="2">
        <f t="shared" si="11"/>
        <v>48487</v>
      </c>
      <c r="C145" s="4">
        <f t="shared" si="10"/>
        <v>0</v>
      </c>
      <c r="D145" s="12">
        <f>貼!C144</f>
        <v>0</v>
      </c>
      <c r="E145" s="12">
        <f>貼!D144</f>
        <v>0</v>
      </c>
      <c r="F145" s="12">
        <f>貼!E144</f>
        <v>0</v>
      </c>
      <c r="L145" t="e">
        <f t="shared" si="12"/>
        <v>#DIV/0!</v>
      </c>
    </row>
    <row r="146" spans="2:12" hidden="1" x14ac:dyDescent="0.55000000000000004">
      <c r="B146" s="2">
        <f t="shared" si="11"/>
        <v>48579</v>
      </c>
      <c r="C146" s="4">
        <f t="shared" si="10"/>
        <v>0</v>
      </c>
      <c r="D146" s="12">
        <f>貼!C145</f>
        <v>0</v>
      </c>
      <c r="E146" s="12">
        <f>貼!D145</f>
        <v>0</v>
      </c>
      <c r="F146" s="12">
        <f>貼!E145</f>
        <v>0</v>
      </c>
      <c r="L146" t="e">
        <f t="shared" si="12"/>
        <v>#DIV/0!</v>
      </c>
    </row>
    <row r="147" spans="2:12" hidden="1" x14ac:dyDescent="0.55000000000000004">
      <c r="B147" s="2">
        <f t="shared" si="11"/>
        <v>48669</v>
      </c>
      <c r="C147" s="4">
        <f t="shared" si="10"/>
        <v>0</v>
      </c>
      <c r="D147" s="12">
        <f>貼!C146</f>
        <v>0</v>
      </c>
      <c r="E147" s="12">
        <f>貼!D146</f>
        <v>0</v>
      </c>
      <c r="F147" s="12">
        <f>貼!E146</f>
        <v>0</v>
      </c>
      <c r="L147" t="e">
        <f t="shared" si="12"/>
        <v>#DIV/0!</v>
      </c>
    </row>
    <row r="148" spans="2:12" hidden="1" x14ac:dyDescent="0.55000000000000004">
      <c r="B148" s="2">
        <f t="shared" si="11"/>
        <v>48760</v>
      </c>
      <c r="C148" s="4">
        <f t="shared" si="10"/>
        <v>0</v>
      </c>
      <c r="D148" s="12">
        <f>貼!C147</f>
        <v>0</v>
      </c>
      <c r="E148" s="12">
        <f>貼!D147</f>
        <v>0</v>
      </c>
      <c r="F148" s="12">
        <f>貼!E147</f>
        <v>0</v>
      </c>
      <c r="L148" t="e">
        <f t="shared" si="12"/>
        <v>#DIV/0!</v>
      </c>
    </row>
    <row r="149" spans="2:12" hidden="1" x14ac:dyDescent="0.55000000000000004">
      <c r="B149" s="2">
        <f t="shared" si="11"/>
        <v>48852</v>
      </c>
      <c r="C149" s="4">
        <f t="shared" si="10"/>
        <v>0</v>
      </c>
      <c r="D149" s="12">
        <f>貼!C148</f>
        <v>0</v>
      </c>
      <c r="E149" s="12">
        <f>貼!D148</f>
        <v>0</v>
      </c>
      <c r="F149" s="12">
        <f>貼!E148</f>
        <v>0</v>
      </c>
      <c r="L149" t="e">
        <f t="shared" si="12"/>
        <v>#DIV/0!</v>
      </c>
    </row>
    <row r="150" spans="2:12" hidden="1" x14ac:dyDescent="0.55000000000000004">
      <c r="B150" s="2">
        <f t="shared" si="11"/>
        <v>48944</v>
      </c>
      <c r="C150" s="4">
        <f t="shared" si="10"/>
        <v>0</v>
      </c>
      <c r="D150" s="12">
        <f>貼!C149</f>
        <v>0</v>
      </c>
      <c r="E150" s="12">
        <f>貼!D149</f>
        <v>0</v>
      </c>
      <c r="F150" s="12">
        <f>貼!E149</f>
        <v>0</v>
      </c>
      <c r="L150" t="e">
        <f t="shared" si="12"/>
        <v>#DIV/0!</v>
      </c>
    </row>
    <row r="151" spans="2:12" hidden="1" x14ac:dyDescent="0.55000000000000004">
      <c r="B151" s="2">
        <f t="shared" si="11"/>
        <v>49034</v>
      </c>
      <c r="C151" s="4">
        <f t="shared" si="10"/>
        <v>0</v>
      </c>
      <c r="D151" s="12">
        <f>貼!C150</f>
        <v>0</v>
      </c>
      <c r="E151" s="12">
        <f>貼!D150</f>
        <v>0</v>
      </c>
      <c r="F151" s="12">
        <f>貼!E150</f>
        <v>0</v>
      </c>
      <c r="L151" t="e">
        <f t="shared" si="12"/>
        <v>#DIV/0!</v>
      </c>
    </row>
    <row r="152" spans="2:12" hidden="1" x14ac:dyDescent="0.55000000000000004">
      <c r="B152" s="2">
        <f t="shared" si="11"/>
        <v>49125</v>
      </c>
      <c r="C152" s="4">
        <f t="shared" si="10"/>
        <v>0</v>
      </c>
      <c r="D152" s="12">
        <f>貼!C151</f>
        <v>0</v>
      </c>
      <c r="E152" s="12">
        <f>貼!D151</f>
        <v>0</v>
      </c>
      <c r="F152" s="12">
        <f>貼!E151</f>
        <v>0</v>
      </c>
      <c r="L152" t="e">
        <f t="shared" si="12"/>
        <v>#DIV/0!</v>
      </c>
    </row>
    <row r="153" spans="2:12" hidden="1" x14ac:dyDescent="0.55000000000000004">
      <c r="B153" s="2">
        <f t="shared" si="11"/>
        <v>49217</v>
      </c>
      <c r="C153" s="4">
        <f t="shared" si="10"/>
        <v>0</v>
      </c>
      <c r="D153" s="12">
        <f>貼!C152</f>
        <v>0</v>
      </c>
      <c r="E153" s="12">
        <f>貼!D152</f>
        <v>0</v>
      </c>
      <c r="F153" s="12">
        <f>貼!E152</f>
        <v>0</v>
      </c>
      <c r="L153" t="e">
        <f t="shared" si="12"/>
        <v>#DIV/0!</v>
      </c>
    </row>
  </sheetData>
  <mergeCells count="3">
    <mergeCell ref="G1:H1"/>
    <mergeCell ref="D1:F1"/>
    <mergeCell ref="I1:L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C078C-82DA-46A8-8F27-50C3BD93FE73}">
  <dimension ref="A1:AD127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9" sqref="B9"/>
    </sheetView>
  </sheetViews>
  <sheetFormatPr defaultRowHeight="18" x14ac:dyDescent="0.55000000000000004"/>
  <sheetData>
    <row r="1" spans="1:30" x14ac:dyDescent="0.55000000000000004">
      <c r="A1" t="s">
        <v>213</v>
      </c>
      <c r="Q1" t="s">
        <v>116</v>
      </c>
      <c r="AD1" t="s">
        <v>117</v>
      </c>
    </row>
    <row r="2" spans="1:30" x14ac:dyDescent="0.55000000000000004">
      <c r="A2" t="s">
        <v>214</v>
      </c>
      <c r="Q2" t="s">
        <v>118</v>
      </c>
      <c r="AD2" t="s">
        <v>119</v>
      </c>
    </row>
    <row r="3" spans="1:30" x14ac:dyDescent="0.55000000000000004">
      <c r="B3" t="s">
        <v>120</v>
      </c>
      <c r="C3" t="s">
        <v>121</v>
      </c>
      <c r="F3" t="s">
        <v>122</v>
      </c>
      <c r="G3" t="s">
        <v>123</v>
      </c>
      <c r="H3" t="s">
        <v>124</v>
      </c>
      <c r="I3" t="s">
        <v>125</v>
      </c>
      <c r="J3" t="s">
        <v>126</v>
      </c>
      <c r="K3" t="s">
        <v>127</v>
      </c>
      <c r="L3" t="s">
        <v>128</v>
      </c>
      <c r="O3" t="s">
        <v>129</v>
      </c>
      <c r="Q3" t="s">
        <v>130</v>
      </c>
      <c r="R3" t="s">
        <v>131</v>
      </c>
      <c r="S3" t="s">
        <v>132</v>
      </c>
      <c r="V3" t="s">
        <v>133</v>
      </c>
      <c r="X3" t="s">
        <v>134</v>
      </c>
      <c r="Y3" t="s">
        <v>135</v>
      </c>
      <c r="Z3" t="s">
        <v>136</v>
      </c>
      <c r="AB3" t="s">
        <v>137</v>
      </c>
      <c r="AD3" t="s">
        <v>138</v>
      </c>
    </row>
    <row r="4" spans="1:30" x14ac:dyDescent="0.55000000000000004">
      <c r="D4" t="s">
        <v>139</v>
      </c>
      <c r="L4" t="s">
        <v>140</v>
      </c>
      <c r="M4" t="s">
        <v>141</v>
      </c>
      <c r="N4" t="s">
        <v>142</v>
      </c>
      <c r="S4" t="s">
        <v>143</v>
      </c>
      <c r="T4" t="s">
        <v>144</v>
      </c>
      <c r="U4" t="s">
        <v>145</v>
      </c>
    </row>
    <row r="5" spans="1:30" x14ac:dyDescent="0.55000000000000004">
      <c r="E5" t="s">
        <v>146</v>
      </c>
    </row>
    <row r="6" spans="1:30" x14ac:dyDescent="0.55000000000000004">
      <c r="B6" t="s">
        <v>147</v>
      </c>
      <c r="C6" t="s">
        <v>148</v>
      </c>
      <c r="D6" t="s">
        <v>149</v>
      </c>
      <c r="E6" t="s">
        <v>150</v>
      </c>
      <c r="F6" t="s">
        <v>151</v>
      </c>
      <c r="G6" t="s">
        <v>152</v>
      </c>
      <c r="H6" t="s">
        <v>153</v>
      </c>
      <c r="I6" t="s">
        <v>154</v>
      </c>
      <c r="J6" t="s">
        <v>155</v>
      </c>
      <c r="K6" t="s">
        <v>156</v>
      </c>
      <c r="L6" t="s">
        <v>157</v>
      </c>
      <c r="O6" t="s">
        <v>158</v>
      </c>
      <c r="Q6" t="s">
        <v>159</v>
      </c>
      <c r="R6" t="s">
        <v>160</v>
      </c>
      <c r="S6" t="s">
        <v>161</v>
      </c>
      <c r="V6" t="s">
        <v>162</v>
      </c>
      <c r="X6" t="s">
        <v>163</v>
      </c>
      <c r="Y6" t="s">
        <v>164</v>
      </c>
      <c r="Z6" t="s">
        <v>165</v>
      </c>
      <c r="AB6" t="s">
        <v>166</v>
      </c>
      <c r="AD6" t="s">
        <v>167</v>
      </c>
    </row>
    <row r="7" spans="1:30" x14ac:dyDescent="0.55000000000000004">
      <c r="L7" t="s">
        <v>168</v>
      </c>
      <c r="M7" t="s">
        <v>169</v>
      </c>
      <c r="N7" t="s">
        <v>170</v>
      </c>
      <c r="S7" t="s">
        <v>171</v>
      </c>
      <c r="T7" t="s">
        <v>172</v>
      </c>
      <c r="U7" t="s">
        <v>173</v>
      </c>
    </row>
    <row r="8" spans="1:30" x14ac:dyDescent="0.55000000000000004">
      <c r="A8" t="s">
        <v>174</v>
      </c>
      <c r="B8" s="5">
        <v>109110.5</v>
      </c>
      <c r="C8" s="5">
        <v>60871.5</v>
      </c>
      <c r="D8" s="5">
        <v>60338.1</v>
      </c>
      <c r="E8" s="5">
        <v>51586.2</v>
      </c>
      <c r="F8" s="5">
        <v>7202.8</v>
      </c>
      <c r="G8" s="5">
        <v>17679.8</v>
      </c>
      <c r="H8" s="5">
        <v>-2160.3000000000002</v>
      </c>
      <c r="I8" s="5">
        <v>17899.400000000001</v>
      </c>
      <c r="J8" s="5">
        <v>12403.6</v>
      </c>
      <c r="K8">
        <v>-120</v>
      </c>
      <c r="L8" s="5">
        <v>-1923.5</v>
      </c>
      <c r="M8" s="5">
        <v>9315.7999999999993</v>
      </c>
      <c r="N8" s="5">
        <v>11239.4</v>
      </c>
      <c r="O8" s="5">
        <v>-2742.6</v>
      </c>
      <c r="Q8" s="5">
        <v>4746.3999999999996</v>
      </c>
      <c r="R8" s="5">
        <v>113856.9</v>
      </c>
      <c r="S8" s="5">
        <v>1141.7</v>
      </c>
      <c r="T8" s="5">
        <v>4062.7</v>
      </c>
      <c r="U8" s="5">
        <v>2921</v>
      </c>
      <c r="V8" s="5">
        <v>114998.6</v>
      </c>
      <c r="X8" s="5">
        <v>113023.7</v>
      </c>
      <c r="Y8" s="5">
        <v>83458.3</v>
      </c>
      <c r="Z8" s="5">
        <v>29655.3</v>
      </c>
      <c r="AB8" s="5">
        <v>36497.9</v>
      </c>
      <c r="AD8" s="5">
        <v>111128.4</v>
      </c>
    </row>
    <row r="9" spans="1:30" x14ac:dyDescent="0.55000000000000004">
      <c r="A9" t="s">
        <v>175</v>
      </c>
      <c r="B9" s="5">
        <v>107765.6</v>
      </c>
      <c r="C9" s="5">
        <v>60916.7</v>
      </c>
      <c r="D9" s="5">
        <v>59848.9</v>
      </c>
      <c r="E9" s="5">
        <v>51056.1</v>
      </c>
      <c r="F9" s="5">
        <v>7530.6</v>
      </c>
      <c r="G9" s="5">
        <v>15384.3</v>
      </c>
      <c r="H9">
        <v>755</v>
      </c>
      <c r="I9" s="5">
        <v>18159.5</v>
      </c>
      <c r="J9" s="5">
        <v>9851.6</v>
      </c>
      <c r="K9">
        <v>39.299999999999997</v>
      </c>
      <c r="L9" s="5">
        <v>-2153.8000000000002</v>
      </c>
      <c r="M9" s="5">
        <v>9298</v>
      </c>
      <c r="N9" s="5">
        <v>11451.8</v>
      </c>
      <c r="O9" s="5">
        <v>-2717.7</v>
      </c>
      <c r="Q9" s="5">
        <v>4564.3</v>
      </c>
      <c r="R9" s="5">
        <v>112329.9</v>
      </c>
      <c r="S9" s="5">
        <v>1102.3</v>
      </c>
      <c r="T9" s="5">
        <v>3528.6</v>
      </c>
      <c r="U9" s="5">
        <v>2426.4</v>
      </c>
      <c r="V9" s="5">
        <v>113432.2</v>
      </c>
      <c r="X9" s="5">
        <v>111770.9</v>
      </c>
      <c r="Y9" s="5">
        <v>84138.8</v>
      </c>
      <c r="Z9" s="5">
        <v>27625.9</v>
      </c>
      <c r="AB9" s="5">
        <v>32018.9</v>
      </c>
      <c r="AD9" s="5">
        <v>106913.9</v>
      </c>
    </row>
    <row r="10" spans="1:30" x14ac:dyDescent="0.55000000000000004">
      <c r="A10" t="s">
        <v>176</v>
      </c>
      <c r="B10" s="5">
        <v>112077.8</v>
      </c>
      <c r="C10" s="5">
        <v>63382.5</v>
      </c>
      <c r="D10" s="5">
        <v>62287.6</v>
      </c>
      <c r="E10" s="5">
        <v>53411.9</v>
      </c>
      <c r="F10" s="5">
        <v>8709</v>
      </c>
      <c r="G10" s="5">
        <v>16712.2</v>
      </c>
      <c r="H10">
        <v>-462</v>
      </c>
      <c r="I10" s="5">
        <v>17979.2</v>
      </c>
      <c r="J10" s="5">
        <v>10801.3</v>
      </c>
      <c r="K10">
        <v>143.4</v>
      </c>
      <c r="L10" s="5">
        <v>-2339.5</v>
      </c>
      <c r="M10" s="5">
        <v>9671.4</v>
      </c>
      <c r="N10" s="5">
        <v>12011</v>
      </c>
      <c r="O10" s="5">
        <v>-2848.2</v>
      </c>
      <c r="Q10" s="5">
        <v>4629.8999999999996</v>
      </c>
      <c r="R10" s="5">
        <v>116707.7</v>
      </c>
      <c r="S10">
        <v>866</v>
      </c>
      <c r="T10" s="5">
        <v>3724.4</v>
      </c>
      <c r="U10" s="5">
        <v>2858.4</v>
      </c>
      <c r="V10" s="5">
        <v>117573.7</v>
      </c>
      <c r="X10" s="5">
        <v>116312.6</v>
      </c>
      <c r="Y10" s="5">
        <v>87856.2</v>
      </c>
      <c r="Z10" s="5">
        <v>28432.7</v>
      </c>
      <c r="AB10" s="5">
        <v>35328.6</v>
      </c>
      <c r="AD10" s="5">
        <v>112292.3</v>
      </c>
    </row>
    <row r="11" spans="1:30" x14ac:dyDescent="0.55000000000000004">
      <c r="A11" t="s">
        <v>177</v>
      </c>
      <c r="B11" s="5">
        <v>117568.4</v>
      </c>
      <c r="C11" s="5">
        <v>64241.5</v>
      </c>
      <c r="D11" s="5">
        <v>62963.1</v>
      </c>
      <c r="E11" s="5">
        <v>54032.6</v>
      </c>
      <c r="F11" s="5">
        <v>8290.9</v>
      </c>
      <c r="G11" s="5">
        <v>16557.7</v>
      </c>
      <c r="H11" s="5">
        <v>1779.4</v>
      </c>
      <c r="I11" s="5">
        <v>18298.5</v>
      </c>
      <c r="J11" s="5">
        <v>13566.7</v>
      </c>
      <c r="K11">
        <v>391.5</v>
      </c>
      <c r="L11" s="5">
        <v>-2202.6999999999998</v>
      </c>
      <c r="M11" s="5">
        <v>10027.9</v>
      </c>
      <c r="N11" s="5">
        <v>12230.7</v>
      </c>
      <c r="O11" s="5">
        <v>-3354.9</v>
      </c>
      <c r="Q11" s="5">
        <v>4748.7</v>
      </c>
      <c r="R11" s="5">
        <v>122317.2</v>
      </c>
      <c r="S11">
        <v>815.1</v>
      </c>
      <c r="T11" s="5">
        <v>3443.3</v>
      </c>
      <c r="U11" s="5">
        <v>2628.2</v>
      </c>
      <c r="V11" s="5">
        <v>123132.3</v>
      </c>
      <c r="X11" s="5">
        <v>121880.2</v>
      </c>
      <c r="Y11" s="5">
        <v>90372.2</v>
      </c>
      <c r="Z11" s="5">
        <v>31584</v>
      </c>
      <c r="AB11" s="5">
        <v>37251.800000000003</v>
      </c>
      <c r="AD11" s="5">
        <v>115475.8</v>
      </c>
    </row>
    <row r="12" spans="1:30" x14ac:dyDescent="0.55000000000000004">
      <c r="A12" t="s">
        <v>178</v>
      </c>
      <c r="B12" s="5">
        <v>110525.1</v>
      </c>
      <c r="C12" s="5">
        <v>62254.9</v>
      </c>
      <c r="D12" s="5">
        <v>61681.2</v>
      </c>
      <c r="E12" s="5">
        <v>52728.3</v>
      </c>
      <c r="F12" s="5">
        <v>7520.8</v>
      </c>
      <c r="G12" s="5">
        <v>18333.3</v>
      </c>
      <c r="H12" s="5">
        <v>-2733.4</v>
      </c>
      <c r="I12" s="5">
        <v>18674.5</v>
      </c>
      <c r="J12" s="5">
        <v>11501.4</v>
      </c>
      <c r="K12">
        <v>13.4</v>
      </c>
      <c r="L12" s="5">
        <v>-2639.9</v>
      </c>
      <c r="M12" s="5">
        <v>9688.1</v>
      </c>
      <c r="N12" s="5">
        <v>12328</v>
      </c>
      <c r="O12" s="5">
        <v>-2399.9</v>
      </c>
      <c r="Q12" s="5">
        <v>4646.8</v>
      </c>
      <c r="R12" s="5">
        <v>115171.9</v>
      </c>
      <c r="S12" s="5">
        <v>1097.2</v>
      </c>
      <c r="T12" s="5">
        <v>4363.2</v>
      </c>
      <c r="U12" s="5">
        <v>3266</v>
      </c>
      <c r="V12" s="5">
        <v>116269.1</v>
      </c>
      <c r="X12" s="5">
        <v>114876.1</v>
      </c>
      <c r="Y12" s="5">
        <v>85252.3</v>
      </c>
      <c r="Z12" s="5">
        <v>29691.8</v>
      </c>
      <c r="AB12" s="5">
        <v>36681.599999999999</v>
      </c>
      <c r="AD12" s="5">
        <v>112980</v>
      </c>
    </row>
    <row r="13" spans="1:30" x14ac:dyDescent="0.55000000000000004">
      <c r="A13" t="s">
        <v>175</v>
      </c>
      <c r="B13" s="5">
        <v>110855.4</v>
      </c>
      <c r="C13" s="5">
        <v>62355.4</v>
      </c>
      <c r="D13" s="5">
        <v>61221</v>
      </c>
      <c r="E13" s="5">
        <v>52232.2</v>
      </c>
      <c r="F13" s="5">
        <v>7354.7</v>
      </c>
      <c r="G13" s="5">
        <v>16525.3</v>
      </c>
      <c r="H13" s="5">
        <v>1793.3</v>
      </c>
      <c r="I13" s="5">
        <v>18758.2</v>
      </c>
      <c r="J13" s="5">
        <v>9321.1</v>
      </c>
      <c r="K13">
        <v>-64.900000000000006</v>
      </c>
      <c r="L13" s="5">
        <v>-2898</v>
      </c>
      <c r="M13" s="5">
        <v>9776.7999999999993</v>
      </c>
      <c r="N13" s="5">
        <v>12674.8</v>
      </c>
      <c r="O13" s="5">
        <v>-2289.6</v>
      </c>
      <c r="Q13" s="5">
        <v>4817.6000000000004</v>
      </c>
      <c r="R13" s="5">
        <v>115673.1</v>
      </c>
      <c r="S13">
        <v>948</v>
      </c>
      <c r="T13" s="5">
        <v>3609.2</v>
      </c>
      <c r="U13" s="5">
        <v>2661.2</v>
      </c>
      <c r="V13" s="5">
        <v>116621.1</v>
      </c>
      <c r="X13" s="5">
        <v>115371.6</v>
      </c>
      <c r="Y13" s="5">
        <v>87676.3</v>
      </c>
      <c r="Z13" s="5">
        <v>27641.200000000001</v>
      </c>
      <c r="AB13" s="5">
        <v>32635.4</v>
      </c>
      <c r="AD13" s="5">
        <v>109095.9</v>
      </c>
    </row>
    <row r="14" spans="1:30" x14ac:dyDescent="0.55000000000000004">
      <c r="A14" t="s">
        <v>176</v>
      </c>
      <c r="B14" s="5">
        <v>115234.4</v>
      </c>
      <c r="C14" s="5">
        <v>64829.5</v>
      </c>
      <c r="D14" s="5">
        <v>63678.7</v>
      </c>
      <c r="E14" s="5">
        <v>54615.199999999997</v>
      </c>
      <c r="F14" s="5">
        <v>7706.5</v>
      </c>
      <c r="G14" s="5">
        <v>18331.099999999999</v>
      </c>
      <c r="H14">
        <v>124.5</v>
      </c>
      <c r="I14" s="5">
        <v>18659.099999999999</v>
      </c>
      <c r="J14" s="5">
        <v>11433.3</v>
      </c>
      <c r="K14">
        <v>-24.8</v>
      </c>
      <c r="L14" s="5">
        <v>-3565</v>
      </c>
      <c r="M14" s="5">
        <v>10076</v>
      </c>
      <c r="N14" s="5">
        <v>13641</v>
      </c>
      <c r="O14" s="5">
        <v>-2259.8000000000002</v>
      </c>
      <c r="Q14" s="5">
        <v>5261.9</v>
      </c>
      <c r="R14" s="5">
        <v>120496.3</v>
      </c>
      <c r="S14" s="5">
        <v>1059.5999999999999</v>
      </c>
      <c r="T14" s="5">
        <v>4691.8999999999996</v>
      </c>
      <c r="U14" s="5">
        <v>3632.2</v>
      </c>
      <c r="V14" s="5">
        <v>121556</v>
      </c>
      <c r="X14" s="5">
        <v>120349.6</v>
      </c>
      <c r="Y14" s="5">
        <v>90756.9</v>
      </c>
      <c r="Z14" s="5">
        <v>29576.9</v>
      </c>
      <c r="AB14" s="5">
        <v>36781.800000000003</v>
      </c>
      <c r="AD14" s="5">
        <v>115017.60000000001</v>
      </c>
    </row>
    <row r="15" spans="1:30" x14ac:dyDescent="0.55000000000000004">
      <c r="A15" t="s">
        <v>177</v>
      </c>
      <c r="B15" s="5">
        <v>121655.3</v>
      </c>
      <c r="C15" s="5">
        <v>66113.7</v>
      </c>
      <c r="D15" s="5">
        <v>64783.8</v>
      </c>
      <c r="E15" s="5">
        <v>55661.1</v>
      </c>
      <c r="F15" s="5">
        <v>7821.3</v>
      </c>
      <c r="G15" s="5">
        <v>18164.7</v>
      </c>
      <c r="H15" s="5">
        <v>2497.8000000000002</v>
      </c>
      <c r="I15" s="5">
        <v>19011.5</v>
      </c>
      <c r="J15" s="5">
        <v>14607.3</v>
      </c>
      <c r="K15">
        <v>224</v>
      </c>
      <c r="L15" s="5">
        <v>-4010.9</v>
      </c>
      <c r="M15" s="5">
        <v>10375</v>
      </c>
      <c r="N15" s="5">
        <v>14385.9</v>
      </c>
      <c r="O15" s="5">
        <v>-2774</v>
      </c>
      <c r="Q15" s="5">
        <v>5452.5</v>
      </c>
      <c r="R15" s="5">
        <v>127107.8</v>
      </c>
      <c r="S15" s="5">
        <v>1010.5</v>
      </c>
      <c r="T15" s="5">
        <v>4320.8</v>
      </c>
      <c r="U15" s="5">
        <v>3310.3</v>
      </c>
      <c r="V15" s="5">
        <v>128118.3</v>
      </c>
      <c r="X15" s="5">
        <v>127330.2</v>
      </c>
      <c r="Y15" s="5">
        <v>94272</v>
      </c>
      <c r="Z15" s="5">
        <v>33142.800000000003</v>
      </c>
      <c r="AB15" s="5">
        <v>39520.9</v>
      </c>
      <c r="AD15" s="5">
        <v>119010.5</v>
      </c>
    </row>
    <row r="16" spans="1:30" x14ac:dyDescent="0.55000000000000004">
      <c r="A16" t="s">
        <v>179</v>
      </c>
      <c r="B16" s="5">
        <v>114432.1</v>
      </c>
      <c r="C16" s="5">
        <v>63570.6</v>
      </c>
      <c r="D16" s="5">
        <v>62925.4</v>
      </c>
      <c r="E16" s="5">
        <v>53780.3</v>
      </c>
      <c r="F16" s="5">
        <v>7682.9</v>
      </c>
      <c r="G16" s="5">
        <v>19607.3</v>
      </c>
      <c r="H16" s="5">
        <v>-3031.4</v>
      </c>
      <c r="I16" s="5">
        <v>19167.599999999999</v>
      </c>
      <c r="J16" s="5">
        <v>13638.6</v>
      </c>
      <c r="K16">
        <v>174.6</v>
      </c>
      <c r="L16" s="5">
        <v>-4278.3999999999996</v>
      </c>
      <c r="M16" s="5">
        <v>10058.9</v>
      </c>
      <c r="N16" s="5">
        <v>14337.3</v>
      </c>
      <c r="O16" s="5">
        <v>-2099.6</v>
      </c>
      <c r="Q16" s="5">
        <v>5094.1000000000004</v>
      </c>
      <c r="R16" s="5">
        <v>119526.2</v>
      </c>
      <c r="S16" s="5">
        <v>1581.7</v>
      </c>
      <c r="T16" s="5">
        <v>3302.2</v>
      </c>
      <c r="U16" s="5">
        <v>1720.5</v>
      </c>
      <c r="V16" s="5">
        <v>121107.9</v>
      </c>
      <c r="X16" s="5">
        <v>120005.6</v>
      </c>
      <c r="Y16" s="5">
        <v>87797.1</v>
      </c>
      <c r="Z16" s="5">
        <v>32338.799999999999</v>
      </c>
      <c r="AB16" s="5">
        <v>40102.9</v>
      </c>
      <c r="AD16" s="5">
        <v>117019</v>
      </c>
    </row>
    <row r="17" spans="1:30" x14ac:dyDescent="0.55000000000000004">
      <c r="A17" t="s">
        <v>175</v>
      </c>
      <c r="B17" s="5">
        <v>114539.9</v>
      </c>
      <c r="C17" s="5">
        <v>63710.7</v>
      </c>
      <c r="D17" s="5">
        <v>62564</v>
      </c>
      <c r="E17" s="5">
        <v>53372.9</v>
      </c>
      <c r="F17" s="5">
        <v>8068.7</v>
      </c>
      <c r="G17" s="5">
        <v>17545.5</v>
      </c>
      <c r="H17" s="5">
        <v>2356.6</v>
      </c>
      <c r="I17" s="5">
        <v>19206.8</v>
      </c>
      <c r="J17" s="5">
        <v>10394.700000000001</v>
      </c>
      <c r="K17">
        <v>-52.7</v>
      </c>
      <c r="L17" s="5">
        <v>-4740.8999999999996</v>
      </c>
      <c r="M17" s="5">
        <v>9978.7000000000007</v>
      </c>
      <c r="N17" s="5">
        <v>14719.6</v>
      </c>
      <c r="O17" s="5">
        <v>-1949.5</v>
      </c>
      <c r="Q17" s="5">
        <v>4905.3</v>
      </c>
      <c r="R17" s="5">
        <v>119445.2</v>
      </c>
      <c r="S17" s="5">
        <v>1599.5</v>
      </c>
      <c r="T17" s="5">
        <v>2941.8</v>
      </c>
      <c r="U17" s="5">
        <v>1342.4</v>
      </c>
      <c r="V17" s="5">
        <v>121044.7</v>
      </c>
      <c r="X17" s="5">
        <v>120466.6</v>
      </c>
      <c r="Y17" s="5">
        <v>91300.5</v>
      </c>
      <c r="Z17" s="5">
        <v>29132.1</v>
      </c>
      <c r="AB17" s="5">
        <v>35313.800000000003</v>
      </c>
      <c r="AD17" s="5">
        <v>112247.6</v>
      </c>
    </row>
    <row r="18" spans="1:30" x14ac:dyDescent="0.55000000000000004">
      <c r="A18" t="s">
        <v>176</v>
      </c>
      <c r="B18" s="5">
        <v>118197.7</v>
      </c>
      <c r="C18" s="5">
        <v>65909.899999999994</v>
      </c>
      <c r="D18" s="5">
        <v>64756.5</v>
      </c>
      <c r="E18" s="5">
        <v>55491.4</v>
      </c>
      <c r="F18" s="5">
        <v>8952.7999999999993</v>
      </c>
      <c r="G18" s="5">
        <v>19514.900000000001</v>
      </c>
      <c r="H18">
        <v>-45.3</v>
      </c>
      <c r="I18" s="5">
        <v>18958.599999999999</v>
      </c>
      <c r="J18" s="5">
        <v>11380.4</v>
      </c>
      <c r="K18">
        <v>-9.8000000000000007</v>
      </c>
      <c r="L18" s="5">
        <v>-4438.3999999999996</v>
      </c>
      <c r="M18" s="5">
        <v>10506.9</v>
      </c>
      <c r="N18" s="5">
        <v>14945.2</v>
      </c>
      <c r="O18" s="5">
        <v>-2025.3</v>
      </c>
      <c r="Q18" s="5">
        <v>4818.3999999999996</v>
      </c>
      <c r="R18" s="5">
        <v>123016.1</v>
      </c>
      <c r="S18" s="5">
        <v>1484.5</v>
      </c>
      <c r="T18" s="5">
        <v>2900.5</v>
      </c>
      <c r="U18" s="5">
        <v>1416</v>
      </c>
      <c r="V18" s="5">
        <v>124500.7</v>
      </c>
      <c r="X18" s="5">
        <v>123916.3</v>
      </c>
      <c r="Y18" s="5">
        <v>94033</v>
      </c>
      <c r="Z18" s="5">
        <v>29841</v>
      </c>
      <c r="AB18" s="5">
        <v>39101</v>
      </c>
      <c r="AD18" s="5">
        <v>118125.3</v>
      </c>
    </row>
    <row r="19" spans="1:30" x14ac:dyDescent="0.55000000000000004">
      <c r="A19" t="s">
        <v>177</v>
      </c>
      <c r="B19" s="5">
        <v>125462.2</v>
      </c>
      <c r="C19" s="5">
        <v>67366.7</v>
      </c>
      <c r="D19" s="5">
        <v>66040.2</v>
      </c>
      <c r="E19" s="5">
        <v>56711</v>
      </c>
      <c r="F19" s="5">
        <v>8998.2999999999993</v>
      </c>
      <c r="G19" s="5">
        <v>18997.599999999999</v>
      </c>
      <c r="H19" s="5">
        <v>2906.2</v>
      </c>
      <c r="I19" s="5">
        <v>19529.3</v>
      </c>
      <c r="J19" s="5">
        <v>14101.5</v>
      </c>
      <c r="K19">
        <v>210.8</v>
      </c>
      <c r="L19" s="5">
        <v>-3967.4</v>
      </c>
      <c r="M19" s="5">
        <v>11300.5</v>
      </c>
      <c r="N19" s="5">
        <v>15267.9</v>
      </c>
      <c r="O19" s="5">
        <v>-2680.9</v>
      </c>
      <c r="Q19" s="5">
        <v>4692.5</v>
      </c>
      <c r="R19" s="5">
        <v>130154.7</v>
      </c>
      <c r="S19" s="5">
        <v>1334</v>
      </c>
      <c r="T19" s="5">
        <v>2610</v>
      </c>
      <c r="U19" s="5">
        <v>1276</v>
      </c>
      <c r="V19" s="5">
        <v>131488.70000000001</v>
      </c>
      <c r="X19" s="5">
        <v>130955.3</v>
      </c>
      <c r="Y19" s="5">
        <v>97833.600000000006</v>
      </c>
      <c r="Z19" s="5">
        <v>33155.199999999997</v>
      </c>
      <c r="AB19" s="5">
        <v>41013.599999999999</v>
      </c>
      <c r="AD19" s="5">
        <v>122458.8</v>
      </c>
    </row>
    <row r="20" spans="1:30" x14ac:dyDescent="0.55000000000000004">
      <c r="A20" t="s">
        <v>180</v>
      </c>
      <c r="B20" s="5">
        <v>117606.3</v>
      </c>
      <c r="C20" s="5">
        <v>66050.7</v>
      </c>
      <c r="D20" s="5">
        <v>65365.1</v>
      </c>
      <c r="E20" s="5">
        <v>55997.5</v>
      </c>
      <c r="F20" s="5">
        <v>8226.5</v>
      </c>
      <c r="G20" s="5">
        <v>20836.400000000001</v>
      </c>
      <c r="H20" s="5">
        <v>-3675.9</v>
      </c>
      <c r="I20" s="5">
        <v>19508.7</v>
      </c>
      <c r="J20" s="5">
        <v>12341.1</v>
      </c>
      <c r="K20">
        <v>56</v>
      </c>
      <c r="L20" s="5">
        <v>-3983.6</v>
      </c>
      <c r="M20" s="5">
        <v>11117.6</v>
      </c>
      <c r="N20" s="5">
        <v>15101.2</v>
      </c>
      <c r="O20" s="5">
        <v>-1753.6</v>
      </c>
      <c r="Q20" s="5">
        <v>4361.5</v>
      </c>
      <c r="R20" s="5">
        <v>121967.7</v>
      </c>
      <c r="S20" s="5">
        <v>1901.2</v>
      </c>
      <c r="T20" s="5">
        <v>3451.1</v>
      </c>
      <c r="U20" s="5">
        <v>1549.9</v>
      </c>
      <c r="V20" s="5">
        <v>123868.9</v>
      </c>
      <c r="X20" s="5">
        <v>122757.4</v>
      </c>
      <c r="Y20" s="5">
        <v>91443.6</v>
      </c>
      <c r="Z20" s="5">
        <v>31357.7</v>
      </c>
      <c r="AB20" s="5">
        <v>40735.199999999997</v>
      </c>
      <c r="AD20" s="5">
        <v>120854.5</v>
      </c>
    </row>
    <row r="21" spans="1:30" x14ac:dyDescent="0.55000000000000004">
      <c r="A21" t="s">
        <v>175</v>
      </c>
      <c r="B21" s="5">
        <v>115590.9</v>
      </c>
      <c r="C21" s="5">
        <v>63658.7</v>
      </c>
      <c r="D21" s="5">
        <v>62521</v>
      </c>
      <c r="E21" s="5">
        <v>53125.2</v>
      </c>
      <c r="F21" s="5">
        <v>7518.5</v>
      </c>
      <c r="G21" s="5">
        <v>17910.400000000001</v>
      </c>
      <c r="H21" s="5">
        <v>2373.1999999999998</v>
      </c>
      <c r="I21" s="5">
        <v>19629.2</v>
      </c>
      <c r="J21" s="5">
        <v>9512.1</v>
      </c>
      <c r="K21">
        <v>-63.1</v>
      </c>
      <c r="L21" s="5">
        <v>-3256</v>
      </c>
      <c r="M21" s="5">
        <v>11506.5</v>
      </c>
      <c r="N21" s="5">
        <v>14762.5</v>
      </c>
      <c r="O21" s="5">
        <v>-1692.1</v>
      </c>
      <c r="Q21" s="5">
        <v>4537.3999999999996</v>
      </c>
      <c r="R21" s="5">
        <v>120128.3</v>
      </c>
      <c r="S21" s="5">
        <v>1689.6</v>
      </c>
      <c r="T21" s="5">
        <v>3039.6</v>
      </c>
      <c r="U21" s="5">
        <v>1350</v>
      </c>
      <c r="V21" s="5">
        <v>121817.9</v>
      </c>
      <c r="X21" s="5">
        <v>119943.1</v>
      </c>
      <c r="Y21" s="5">
        <v>91170.8</v>
      </c>
      <c r="Z21" s="5">
        <v>28733</v>
      </c>
      <c r="AB21" s="5">
        <v>34428.5</v>
      </c>
      <c r="AD21" s="5">
        <v>113306.6</v>
      </c>
    </row>
    <row r="22" spans="1:30" x14ac:dyDescent="0.55000000000000004">
      <c r="A22" t="s">
        <v>176</v>
      </c>
      <c r="B22" s="5">
        <v>119183.4</v>
      </c>
      <c r="C22" s="5">
        <v>65871.600000000006</v>
      </c>
      <c r="D22" s="5">
        <v>64732.800000000003</v>
      </c>
      <c r="E22" s="5">
        <v>55280.5</v>
      </c>
      <c r="F22" s="5">
        <v>7545.7</v>
      </c>
      <c r="G22" s="5">
        <v>19893.099999999999</v>
      </c>
      <c r="H22">
        <v>652.29999999999995</v>
      </c>
      <c r="I22" s="5">
        <v>19271.599999999999</v>
      </c>
      <c r="J22" s="5">
        <v>11038.2</v>
      </c>
      <c r="K22">
        <v>-20.8</v>
      </c>
      <c r="L22" s="5">
        <v>-3310.6</v>
      </c>
      <c r="M22" s="5">
        <v>11633.3</v>
      </c>
      <c r="N22" s="5">
        <v>14943.9</v>
      </c>
      <c r="O22" s="5">
        <v>-1757.7</v>
      </c>
      <c r="Q22" s="5">
        <v>4681.6000000000004</v>
      </c>
      <c r="R22" s="5">
        <v>123865</v>
      </c>
      <c r="S22" s="5">
        <v>1486.2</v>
      </c>
      <c r="T22" s="5">
        <v>2933.4</v>
      </c>
      <c r="U22" s="5">
        <v>1447.1</v>
      </c>
      <c r="V22" s="5">
        <v>125351.2</v>
      </c>
      <c r="X22" s="5">
        <v>123707.8</v>
      </c>
      <c r="Y22" s="5">
        <v>93841</v>
      </c>
      <c r="Z22" s="5">
        <v>29834.6</v>
      </c>
      <c r="AB22" s="5">
        <v>37956.300000000003</v>
      </c>
      <c r="AD22" s="5">
        <v>118466.9</v>
      </c>
    </row>
    <row r="23" spans="1:30" x14ac:dyDescent="0.55000000000000004">
      <c r="A23" t="s">
        <v>177</v>
      </c>
      <c r="B23" s="5">
        <v>124888.9</v>
      </c>
      <c r="C23" s="5">
        <v>66421.600000000006</v>
      </c>
      <c r="D23" s="5">
        <v>65115.1</v>
      </c>
      <c r="E23" s="5">
        <v>55618.5</v>
      </c>
      <c r="F23" s="5">
        <v>7127.6</v>
      </c>
      <c r="G23" s="5">
        <v>19740.2</v>
      </c>
      <c r="H23" s="5">
        <v>3296.7</v>
      </c>
      <c r="I23" s="5">
        <v>19663.5</v>
      </c>
      <c r="J23" s="5">
        <v>13269.7</v>
      </c>
      <c r="K23">
        <v>228.9</v>
      </c>
      <c r="L23" s="5">
        <v>-2539.6</v>
      </c>
      <c r="M23" s="5">
        <v>12226</v>
      </c>
      <c r="N23" s="5">
        <v>14765.6</v>
      </c>
      <c r="O23" s="5">
        <v>-2319.6999999999998</v>
      </c>
      <c r="Q23" s="5">
        <v>4784</v>
      </c>
      <c r="R23" s="5">
        <v>129672.9</v>
      </c>
      <c r="S23" s="5">
        <v>1493.4</v>
      </c>
      <c r="T23" s="5">
        <v>2941.7</v>
      </c>
      <c r="U23" s="5">
        <v>1448.3</v>
      </c>
      <c r="V23" s="5">
        <v>131166.29999999999</v>
      </c>
      <c r="X23" s="5">
        <v>128908.7</v>
      </c>
      <c r="Y23" s="5">
        <v>96409.4</v>
      </c>
      <c r="Z23" s="5">
        <v>32527.599999999999</v>
      </c>
      <c r="AB23" s="5">
        <v>39426.699999999997</v>
      </c>
      <c r="AD23" s="5">
        <v>121519.6</v>
      </c>
    </row>
    <row r="24" spans="1:30" x14ac:dyDescent="0.55000000000000004">
      <c r="A24" t="s">
        <v>181</v>
      </c>
      <c r="B24" s="5">
        <v>115554.1</v>
      </c>
      <c r="C24" s="5">
        <v>64187.6</v>
      </c>
      <c r="D24" s="5">
        <v>63493.5</v>
      </c>
      <c r="E24" s="5">
        <v>53967.9</v>
      </c>
      <c r="F24" s="5">
        <v>6559.5</v>
      </c>
      <c r="G24" s="5">
        <v>21204.400000000001</v>
      </c>
      <c r="H24" s="5">
        <v>-2862.8</v>
      </c>
      <c r="I24" s="5">
        <v>19604.7</v>
      </c>
      <c r="J24" s="5">
        <v>11231.1</v>
      </c>
      <c r="K24">
        <v>89.3</v>
      </c>
      <c r="L24" s="5">
        <v>-2983.7</v>
      </c>
      <c r="M24" s="5">
        <v>11379.5</v>
      </c>
      <c r="N24" s="5">
        <v>14363.2</v>
      </c>
      <c r="O24" s="5">
        <v>-1476.1</v>
      </c>
      <c r="Q24" s="5">
        <v>4824.3999999999996</v>
      </c>
      <c r="R24" s="5">
        <v>120378.5</v>
      </c>
      <c r="S24" s="5">
        <v>1920.3</v>
      </c>
      <c r="T24" s="5">
        <v>3474.7</v>
      </c>
      <c r="U24" s="5">
        <v>1554.4</v>
      </c>
      <c r="V24" s="5">
        <v>122298.8</v>
      </c>
      <c r="X24" s="5">
        <v>119740.1</v>
      </c>
      <c r="Y24" s="5">
        <v>89328.7</v>
      </c>
      <c r="Z24" s="5">
        <v>30446.7</v>
      </c>
      <c r="AB24" s="5">
        <v>38640.800000000003</v>
      </c>
      <c r="AD24" s="5">
        <v>117984.4</v>
      </c>
    </row>
    <row r="25" spans="1:30" x14ac:dyDescent="0.55000000000000004">
      <c r="A25" t="s">
        <v>175</v>
      </c>
      <c r="B25" s="5">
        <v>114276.2</v>
      </c>
      <c r="C25" s="5">
        <v>63602.1</v>
      </c>
      <c r="D25" s="5">
        <v>62270.6</v>
      </c>
      <c r="E25" s="5">
        <v>52709.3</v>
      </c>
      <c r="F25" s="5">
        <v>6496.9</v>
      </c>
      <c r="G25" s="5">
        <v>17815.400000000001</v>
      </c>
      <c r="H25" s="5">
        <v>2304.9</v>
      </c>
      <c r="I25" s="5">
        <v>19846</v>
      </c>
      <c r="J25" s="5">
        <v>8516.7999999999993</v>
      </c>
      <c r="K25">
        <v>-17.899999999999999</v>
      </c>
      <c r="L25" s="5">
        <v>-2553.1999999999998</v>
      </c>
      <c r="M25" s="5">
        <v>11083.3</v>
      </c>
      <c r="N25" s="5">
        <v>13636.5</v>
      </c>
      <c r="O25" s="5">
        <v>-1734.9</v>
      </c>
      <c r="Q25" s="5">
        <v>4871.2</v>
      </c>
      <c r="R25" s="5">
        <v>119147.4</v>
      </c>
      <c r="S25" s="5">
        <v>1367.7</v>
      </c>
      <c r="T25" s="5">
        <v>2899.3</v>
      </c>
      <c r="U25" s="5">
        <v>1531.6</v>
      </c>
      <c r="V25" s="5">
        <v>120515.1</v>
      </c>
      <c r="X25" s="5">
        <v>118152</v>
      </c>
      <c r="Y25" s="5">
        <v>90040.9</v>
      </c>
      <c r="Z25" s="5">
        <v>28061.9</v>
      </c>
      <c r="AB25" s="5">
        <v>32516.6</v>
      </c>
      <c r="AD25" s="5">
        <v>112031</v>
      </c>
    </row>
    <row r="26" spans="1:30" x14ac:dyDescent="0.55000000000000004">
      <c r="A26" t="s">
        <v>176</v>
      </c>
      <c r="B26" s="5">
        <v>117462.3</v>
      </c>
      <c r="C26" s="5">
        <v>65996</v>
      </c>
      <c r="D26" s="5">
        <v>64674.3</v>
      </c>
      <c r="E26" s="5">
        <v>55055.9</v>
      </c>
      <c r="F26" s="5">
        <v>6770.2</v>
      </c>
      <c r="G26" s="5">
        <v>19720</v>
      </c>
      <c r="H26">
        <v>-634.4</v>
      </c>
      <c r="I26" s="5">
        <v>19608.599999999999</v>
      </c>
      <c r="J26" s="5">
        <v>10242.6</v>
      </c>
      <c r="K26">
        <v>-71.3</v>
      </c>
      <c r="L26" s="5">
        <v>-2410</v>
      </c>
      <c r="M26" s="5">
        <v>11409.6</v>
      </c>
      <c r="N26" s="5">
        <v>13819.7</v>
      </c>
      <c r="O26" s="5">
        <v>-1759.4</v>
      </c>
      <c r="Q26" s="5">
        <v>4877.3999999999996</v>
      </c>
      <c r="R26" s="5">
        <v>122339.6</v>
      </c>
      <c r="S26" s="5">
        <v>1617</v>
      </c>
      <c r="T26" s="5">
        <v>2985.1</v>
      </c>
      <c r="U26" s="5">
        <v>1368.2</v>
      </c>
      <c r="V26" s="5">
        <v>123956.6</v>
      </c>
      <c r="X26" s="5">
        <v>121270.3</v>
      </c>
      <c r="Y26" s="5">
        <v>91855.1</v>
      </c>
      <c r="Z26" s="5">
        <v>29390.2</v>
      </c>
      <c r="AB26" s="5">
        <v>36351.699999999997</v>
      </c>
      <c r="AD26" s="5">
        <v>117973.7</v>
      </c>
    </row>
    <row r="27" spans="1:30" x14ac:dyDescent="0.55000000000000004">
      <c r="A27" t="s">
        <v>177</v>
      </c>
      <c r="B27" s="5">
        <v>123914.1</v>
      </c>
      <c r="C27" s="5">
        <v>66522.2</v>
      </c>
      <c r="D27" s="5">
        <v>65030.7</v>
      </c>
      <c r="E27" s="5">
        <v>55367.4</v>
      </c>
      <c r="F27" s="5">
        <v>6497.9</v>
      </c>
      <c r="G27" s="5">
        <v>18584</v>
      </c>
      <c r="H27" s="5">
        <v>2987.3</v>
      </c>
      <c r="I27" s="5">
        <v>20030.2</v>
      </c>
      <c r="J27" s="5">
        <v>14260.2</v>
      </c>
      <c r="K27">
        <v>-93.2</v>
      </c>
      <c r="L27" s="5">
        <v>-2216.1999999999998</v>
      </c>
      <c r="M27" s="5">
        <v>11484.4</v>
      </c>
      <c r="N27" s="5">
        <v>13700.6</v>
      </c>
      <c r="O27" s="5">
        <v>-2658.4</v>
      </c>
      <c r="Q27" s="5">
        <v>4866</v>
      </c>
      <c r="R27" s="5">
        <v>128780.1</v>
      </c>
      <c r="S27" s="5">
        <v>1230.5</v>
      </c>
      <c r="T27" s="5">
        <v>2236</v>
      </c>
      <c r="U27" s="5">
        <v>1005.4</v>
      </c>
      <c r="V27" s="5">
        <v>130010.6</v>
      </c>
      <c r="X27" s="5">
        <v>127859.9</v>
      </c>
      <c r="Y27" s="5">
        <v>94389.5</v>
      </c>
      <c r="Z27" s="5">
        <v>33554.5</v>
      </c>
      <c r="AB27" s="5">
        <v>38523.199999999997</v>
      </c>
      <c r="AD27" s="5">
        <v>121109.8</v>
      </c>
    </row>
    <row r="28" spans="1:30" x14ac:dyDescent="0.55000000000000004">
      <c r="A28" t="s">
        <v>182</v>
      </c>
      <c r="B28" s="5">
        <v>114854.9</v>
      </c>
      <c r="C28" s="5">
        <v>64825.3</v>
      </c>
      <c r="D28" s="5">
        <v>63935.1</v>
      </c>
      <c r="E28" s="5">
        <v>54224.800000000003</v>
      </c>
      <c r="F28" s="5">
        <v>6088.3</v>
      </c>
      <c r="G28" s="5">
        <v>19861.2</v>
      </c>
      <c r="H28" s="5">
        <v>-4721.8</v>
      </c>
      <c r="I28" s="5">
        <v>20209.8</v>
      </c>
      <c r="J28" s="5">
        <v>13007</v>
      </c>
      <c r="K28">
        <v>17.7</v>
      </c>
      <c r="L28" s="5">
        <v>-2807.1</v>
      </c>
      <c r="M28" s="5">
        <v>11014.3</v>
      </c>
      <c r="N28" s="5">
        <v>13821.5</v>
      </c>
      <c r="O28" s="5">
        <v>-1625.5</v>
      </c>
      <c r="Q28" s="5">
        <v>5024.8999999999996</v>
      </c>
      <c r="R28" s="5">
        <v>119879.8</v>
      </c>
      <c r="S28" s="5">
        <v>1517</v>
      </c>
      <c r="T28" s="5">
        <v>2745.9</v>
      </c>
      <c r="U28" s="5">
        <v>1229</v>
      </c>
      <c r="V28" s="5">
        <v>121396.8</v>
      </c>
      <c r="X28" s="5">
        <v>118968.5</v>
      </c>
      <c r="Y28" s="5">
        <v>86462.7</v>
      </c>
      <c r="Z28" s="5">
        <v>32651.5</v>
      </c>
      <c r="AB28" s="5">
        <v>38392.5</v>
      </c>
      <c r="AD28" s="5">
        <v>118923.2</v>
      </c>
    </row>
    <row r="29" spans="1:30" x14ac:dyDescent="0.55000000000000004">
      <c r="A29" t="s">
        <v>175</v>
      </c>
      <c r="B29" s="5">
        <v>114143</v>
      </c>
      <c r="C29" s="5">
        <v>64285.4</v>
      </c>
      <c r="D29" s="5">
        <v>62861.8</v>
      </c>
      <c r="E29" s="5">
        <v>53091.5</v>
      </c>
      <c r="F29" s="5">
        <v>6557.4</v>
      </c>
      <c r="G29" s="5">
        <v>16751.3</v>
      </c>
      <c r="H29" s="5">
        <v>1115.4000000000001</v>
      </c>
      <c r="I29" s="5">
        <v>20516.3</v>
      </c>
      <c r="J29" s="5">
        <v>9686.7999999999993</v>
      </c>
      <c r="K29">
        <v>-48.8</v>
      </c>
      <c r="L29" s="5">
        <v>-2931.2</v>
      </c>
      <c r="M29" s="5">
        <v>11053.5</v>
      </c>
      <c r="N29" s="5">
        <v>13984.7</v>
      </c>
      <c r="O29" s="5">
        <v>-1789.5</v>
      </c>
      <c r="Q29" s="5">
        <v>4961.8</v>
      </c>
      <c r="R29" s="5">
        <v>119104.8</v>
      </c>
      <c r="S29" s="5">
        <v>1506.2</v>
      </c>
      <c r="T29" s="5">
        <v>2513.5</v>
      </c>
      <c r="U29" s="5">
        <v>1007.3</v>
      </c>
      <c r="V29" s="5">
        <v>120611</v>
      </c>
      <c r="X29" s="5">
        <v>118309.3</v>
      </c>
      <c r="Y29" s="5">
        <v>88510.8</v>
      </c>
      <c r="Z29" s="5">
        <v>29823.8</v>
      </c>
      <c r="AB29" s="5">
        <v>32487.1</v>
      </c>
      <c r="AD29" s="5">
        <v>113033.9</v>
      </c>
    </row>
    <row r="30" spans="1:30" x14ac:dyDescent="0.55000000000000004">
      <c r="A30" t="s">
        <v>176</v>
      </c>
      <c r="B30" s="5">
        <v>117744.7</v>
      </c>
      <c r="C30" s="5">
        <v>66619.8</v>
      </c>
      <c r="D30" s="5">
        <v>65182</v>
      </c>
      <c r="E30" s="5">
        <v>55341.4</v>
      </c>
      <c r="F30" s="5">
        <v>7055.3</v>
      </c>
      <c r="G30" s="5">
        <v>18727.5</v>
      </c>
      <c r="H30" s="5">
        <v>-1460.2</v>
      </c>
      <c r="I30" s="5">
        <v>20404.3</v>
      </c>
      <c r="J30" s="5">
        <v>10792.3</v>
      </c>
      <c r="K30">
        <v>-41.2</v>
      </c>
      <c r="L30" s="5">
        <v>-2699.5</v>
      </c>
      <c r="M30" s="5">
        <v>11836.7</v>
      </c>
      <c r="N30" s="5">
        <v>14536.2</v>
      </c>
      <c r="O30" s="5">
        <v>-1653.6</v>
      </c>
      <c r="Q30" s="5">
        <v>4881.8</v>
      </c>
      <c r="R30" s="5">
        <v>122626.5</v>
      </c>
      <c r="S30" s="5">
        <v>1626.7</v>
      </c>
      <c r="T30" s="5">
        <v>2524.8000000000002</v>
      </c>
      <c r="U30">
        <v>898.1</v>
      </c>
      <c r="V30" s="5">
        <v>124253.2</v>
      </c>
      <c r="X30" s="5">
        <v>121641.3</v>
      </c>
      <c r="Y30" s="5">
        <v>90933.3</v>
      </c>
      <c r="Z30" s="5">
        <v>30738.7</v>
      </c>
      <c r="AB30" s="5">
        <v>36039.5</v>
      </c>
      <c r="AD30" s="5">
        <v>118951</v>
      </c>
    </row>
    <row r="31" spans="1:30" x14ac:dyDescent="0.55000000000000004">
      <c r="A31" t="s">
        <v>177</v>
      </c>
      <c r="B31" s="5">
        <v>122890.5</v>
      </c>
      <c r="C31" s="5">
        <v>67356.7</v>
      </c>
      <c r="D31" s="5">
        <v>65792.600000000006</v>
      </c>
      <c r="E31" s="5">
        <v>55889.3</v>
      </c>
      <c r="F31" s="5">
        <v>6630.3</v>
      </c>
      <c r="G31" s="5">
        <v>18235.5</v>
      </c>
      <c r="H31" s="5">
        <v>1543.6</v>
      </c>
      <c r="I31" s="5">
        <v>20753.5</v>
      </c>
      <c r="J31" s="5">
        <v>13441.2</v>
      </c>
      <c r="K31">
        <v>-74.599999999999994</v>
      </c>
      <c r="L31" s="5">
        <v>-2873.3</v>
      </c>
      <c r="M31" s="5">
        <v>12359.8</v>
      </c>
      <c r="N31" s="5">
        <v>15233.1</v>
      </c>
      <c r="O31" s="5">
        <v>-2122.4</v>
      </c>
      <c r="Q31" s="5">
        <v>4948.1000000000004</v>
      </c>
      <c r="R31" s="5">
        <v>127838.5</v>
      </c>
      <c r="S31" s="5">
        <v>1411</v>
      </c>
      <c r="T31" s="5">
        <v>2239.3000000000002</v>
      </c>
      <c r="U31">
        <v>828.3</v>
      </c>
      <c r="V31" s="5">
        <v>129249.5</v>
      </c>
      <c r="X31" s="5">
        <v>127002.7</v>
      </c>
      <c r="Y31" s="5">
        <v>93575.9</v>
      </c>
      <c r="Z31" s="5">
        <v>33525.199999999997</v>
      </c>
      <c r="AB31" s="5">
        <v>37523.199999999997</v>
      </c>
      <c r="AD31" s="5">
        <v>121430.8</v>
      </c>
    </row>
    <row r="32" spans="1:30" x14ac:dyDescent="0.55000000000000004">
      <c r="A32" t="s">
        <v>183</v>
      </c>
      <c r="B32" s="5">
        <v>118542</v>
      </c>
      <c r="C32" s="5">
        <v>66229.7</v>
      </c>
      <c r="D32" s="5">
        <v>65216.7</v>
      </c>
      <c r="E32" s="5">
        <v>55259.4</v>
      </c>
      <c r="F32" s="5">
        <v>6337.1</v>
      </c>
      <c r="G32" s="5">
        <v>21051.599999999999</v>
      </c>
      <c r="H32" s="5">
        <v>-4332.7</v>
      </c>
      <c r="I32" s="5">
        <v>20992.7</v>
      </c>
      <c r="J32" s="5">
        <v>11815.1</v>
      </c>
      <c r="K32">
        <v>98.1</v>
      </c>
      <c r="L32" s="5">
        <v>-2359.1</v>
      </c>
      <c r="M32" s="5">
        <v>12500.8</v>
      </c>
      <c r="N32" s="5">
        <v>14859.9</v>
      </c>
      <c r="O32" s="5">
        <v>-1290.5</v>
      </c>
      <c r="Q32" s="5">
        <v>4564.8</v>
      </c>
      <c r="R32" s="5">
        <v>123106.8</v>
      </c>
      <c r="S32" s="5">
        <v>1872.7</v>
      </c>
      <c r="T32" s="5">
        <v>2935.1</v>
      </c>
      <c r="U32" s="5">
        <v>1062.4000000000001</v>
      </c>
      <c r="V32" s="5">
        <v>124979.5</v>
      </c>
      <c r="X32" s="5">
        <v>122024.1</v>
      </c>
      <c r="Y32" s="5">
        <v>89728.1</v>
      </c>
      <c r="Z32" s="5">
        <v>32401.200000000001</v>
      </c>
      <c r="AB32" s="5">
        <v>38804.9</v>
      </c>
      <c r="AD32" s="5">
        <v>122159.5</v>
      </c>
    </row>
    <row r="33" spans="1:30" x14ac:dyDescent="0.55000000000000004">
      <c r="A33" t="s">
        <v>175</v>
      </c>
      <c r="B33" s="5">
        <v>117401.4</v>
      </c>
      <c r="C33" s="5">
        <v>65186.1</v>
      </c>
      <c r="D33" s="5">
        <v>63944.9</v>
      </c>
      <c r="E33" s="5">
        <v>53929.1</v>
      </c>
      <c r="F33" s="5">
        <v>6568.6</v>
      </c>
      <c r="G33" s="5">
        <v>17065.8</v>
      </c>
      <c r="H33" s="5">
        <v>2478.3000000000002</v>
      </c>
      <c r="I33" s="5">
        <v>21349.9</v>
      </c>
      <c r="J33" s="5">
        <v>8781</v>
      </c>
      <c r="K33">
        <v>-24.2</v>
      </c>
      <c r="L33" s="5">
        <v>-2532.8000000000002</v>
      </c>
      <c r="M33" s="5">
        <v>12840.8</v>
      </c>
      <c r="N33" s="5">
        <v>15373.6</v>
      </c>
      <c r="O33" s="5">
        <v>-1471.3</v>
      </c>
      <c r="Q33" s="5">
        <v>4761.2</v>
      </c>
      <c r="R33" s="5">
        <v>122162.6</v>
      </c>
      <c r="S33" s="5">
        <v>1842.6</v>
      </c>
      <c r="T33" s="5">
        <v>2792.5</v>
      </c>
      <c r="U33">
        <v>949.9</v>
      </c>
      <c r="V33" s="5">
        <v>124005.2</v>
      </c>
      <c r="X33" s="5">
        <v>120838.5</v>
      </c>
      <c r="Y33" s="5">
        <v>90969.4</v>
      </c>
      <c r="Z33" s="5">
        <v>29854.400000000001</v>
      </c>
      <c r="AB33" s="5">
        <v>32019.8</v>
      </c>
      <c r="AD33" s="5">
        <v>115102.5</v>
      </c>
    </row>
    <row r="34" spans="1:30" x14ac:dyDescent="0.55000000000000004">
      <c r="A34" t="s">
        <v>176</v>
      </c>
      <c r="B34" s="5">
        <v>120531.7</v>
      </c>
      <c r="C34" s="5">
        <v>67162.399999999994</v>
      </c>
      <c r="D34" s="5">
        <v>65869.5</v>
      </c>
      <c r="E34" s="5">
        <v>55784.2</v>
      </c>
      <c r="F34" s="5">
        <v>6876.2</v>
      </c>
      <c r="G34" s="5">
        <v>20079.599999999999</v>
      </c>
      <c r="H34">
        <v>-874.9</v>
      </c>
      <c r="I34" s="5">
        <v>21164.2</v>
      </c>
      <c r="J34" s="5">
        <v>9877.6</v>
      </c>
      <c r="K34">
        <v>-41.9</v>
      </c>
      <c r="L34" s="5">
        <v>-2539.1999999999998</v>
      </c>
      <c r="M34" s="5">
        <v>13380</v>
      </c>
      <c r="N34" s="5">
        <v>15919.2</v>
      </c>
      <c r="O34" s="5">
        <v>-1172.5</v>
      </c>
      <c r="Q34" s="5">
        <v>4758</v>
      </c>
      <c r="R34" s="5">
        <v>125289.7</v>
      </c>
      <c r="S34" s="5">
        <v>1984.1</v>
      </c>
      <c r="T34" s="5">
        <v>2911.4</v>
      </c>
      <c r="U34">
        <v>927.2</v>
      </c>
      <c r="V34" s="5">
        <v>127273.8</v>
      </c>
      <c r="X34" s="5">
        <v>123952.7</v>
      </c>
      <c r="Y34" s="5">
        <v>93272.6</v>
      </c>
      <c r="Z34" s="5">
        <v>30668.1</v>
      </c>
      <c r="AB34" s="5">
        <v>36503.599999999999</v>
      </c>
      <c r="AD34" s="5">
        <v>121206.6</v>
      </c>
    </row>
    <row r="35" spans="1:30" x14ac:dyDescent="0.55000000000000004">
      <c r="A35" t="s">
        <v>177</v>
      </c>
      <c r="B35" s="5">
        <v>126141.8</v>
      </c>
      <c r="C35" s="5">
        <v>68560.600000000006</v>
      </c>
      <c r="D35" s="5">
        <v>67178.7</v>
      </c>
      <c r="E35" s="5">
        <v>57025</v>
      </c>
      <c r="F35" s="5">
        <v>6882.2</v>
      </c>
      <c r="G35" s="5">
        <v>19807.2</v>
      </c>
      <c r="H35" s="5">
        <v>2471.8000000000002</v>
      </c>
      <c r="I35" s="5">
        <v>21550.400000000001</v>
      </c>
      <c r="J35" s="5">
        <v>11880.1</v>
      </c>
      <c r="K35">
        <v>-17.100000000000001</v>
      </c>
      <c r="L35" s="5">
        <v>-3360.5</v>
      </c>
      <c r="M35" s="5">
        <v>13567.9</v>
      </c>
      <c r="N35" s="5">
        <v>16928.400000000001</v>
      </c>
      <c r="O35" s="5">
        <v>-1633</v>
      </c>
      <c r="Q35" s="5">
        <v>4754.5</v>
      </c>
      <c r="R35" s="5">
        <v>130896.4</v>
      </c>
      <c r="S35" s="5">
        <v>1599.8</v>
      </c>
      <c r="T35" s="5">
        <v>2595.5</v>
      </c>
      <c r="U35">
        <v>995.6</v>
      </c>
      <c r="V35" s="5">
        <v>132496.20000000001</v>
      </c>
      <c r="X35" s="5">
        <v>130368.8</v>
      </c>
      <c r="Y35" s="5">
        <v>97455.3</v>
      </c>
      <c r="Z35" s="5">
        <v>32938.199999999997</v>
      </c>
      <c r="AB35" s="5">
        <v>38023</v>
      </c>
      <c r="AD35" s="5">
        <v>123837.2</v>
      </c>
    </row>
    <row r="36" spans="1:30" x14ac:dyDescent="0.55000000000000004">
      <c r="A36" t="s">
        <v>184</v>
      </c>
      <c r="B36" s="5">
        <v>121548.2</v>
      </c>
      <c r="C36" s="5">
        <v>67409.2</v>
      </c>
      <c r="D36" s="5">
        <v>66544.2</v>
      </c>
      <c r="E36" s="5">
        <v>56336.9</v>
      </c>
      <c r="F36" s="5">
        <v>6507.4</v>
      </c>
      <c r="G36" s="5">
        <v>22356.400000000001</v>
      </c>
      <c r="H36" s="5">
        <v>-3418.2</v>
      </c>
      <c r="I36" s="5">
        <v>21587.7</v>
      </c>
      <c r="J36" s="5">
        <v>11854.5</v>
      </c>
      <c r="K36">
        <v>60.1</v>
      </c>
      <c r="L36" s="5">
        <v>-3832.5</v>
      </c>
      <c r="M36" s="5">
        <v>12614.6</v>
      </c>
      <c r="N36" s="5">
        <v>16447.099999999999</v>
      </c>
      <c r="O36">
        <v>-976.4</v>
      </c>
      <c r="Q36" s="5">
        <v>4839.6000000000004</v>
      </c>
      <c r="R36" s="5">
        <v>126387.8</v>
      </c>
      <c r="S36" s="5">
        <v>2352.6999999999998</v>
      </c>
      <c r="T36" s="5">
        <v>3387</v>
      </c>
      <c r="U36" s="5">
        <v>1034.4000000000001</v>
      </c>
      <c r="V36" s="5">
        <v>128740.5</v>
      </c>
      <c r="X36" s="5">
        <v>126183.2</v>
      </c>
      <c r="Y36" s="5">
        <v>93241.3</v>
      </c>
      <c r="Z36" s="5">
        <v>33021.4</v>
      </c>
      <c r="AB36" s="5">
        <v>40376.300000000003</v>
      </c>
      <c r="AD36" s="5">
        <v>124389.6</v>
      </c>
    </row>
    <row r="37" spans="1:30" x14ac:dyDescent="0.55000000000000004">
      <c r="A37" t="s">
        <v>175</v>
      </c>
      <c r="B37" s="5">
        <v>118633.4</v>
      </c>
      <c r="C37" s="5">
        <v>67176.600000000006</v>
      </c>
      <c r="D37" s="5">
        <v>65874.899999999994</v>
      </c>
      <c r="E37" s="5">
        <v>55610.8</v>
      </c>
      <c r="F37" s="5">
        <v>6190.9</v>
      </c>
      <c r="G37" s="5">
        <v>17701.2</v>
      </c>
      <c r="H37" s="5">
        <v>2777.6</v>
      </c>
      <c r="I37" s="5">
        <v>21858.7</v>
      </c>
      <c r="J37" s="5">
        <v>8218.9</v>
      </c>
      <c r="K37">
        <v>-79.2</v>
      </c>
      <c r="L37" s="5">
        <v>-3980.8</v>
      </c>
      <c r="M37" s="5">
        <v>12079</v>
      </c>
      <c r="N37" s="5">
        <v>16059.8</v>
      </c>
      <c r="O37" s="5">
        <v>-1230.5</v>
      </c>
      <c r="Q37" s="5">
        <v>4505.7</v>
      </c>
      <c r="R37" s="5">
        <v>123139.1</v>
      </c>
      <c r="S37" s="5">
        <v>1813.9</v>
      </c>
      <c r="T37" s="5">
        <v>2893.5</v>
      </c>
      <c r="U37" s="5">
        <v>1079.5999999999999</v>
      </c>
      <c r="V37" s="5">
        <v>124953.1</v>
      </c>
      <c r="X37" s="5">
        <v>123397.8</v>
      </c>
      <c r="Y37" s="5">
        <v>93556.5</v>
      </c>
      <c r="Z37" s="5">
        <v>29799.599999999999</v>
      </c>
      <c r="AB37" s="5">
        <v>31847.599999999999</v>
      </c>
      <c r="AD37" s="5">
        <v>116111.3</v>
      </c>
    </row>
    <row r="38" spans="1:30" x14ac:dyDescent="0.55000000000000004">
      <c r="A38" t="s">
        <v>176</v>
      </c>
      <c r="B38" s="5">
        <v>120260.1</v>
      </c>
      <c r="C38" s="5">
        <v>68748.600000000006</v>
      </c>
      <c r="D38" s="5">
        <v>67374.600000000006</v>
      </c>
      <c r="E38" s="5">
        <v>57047.1</v>
      </c>
      <c r="F38" s="5">
        <v>6587.9</v>
      </c>
      <c r="G38" s="5">
        <v>19884.099999999999</v>
      </c>
      <c r="H38" s="5">
        <v>-1128</v>
      </c>
      <c r="I38" s="5">
        <v>21563.7</v>
      </c>
      <c r="J38" s="5">
        <v>9421.1</v>
      </c>
      <c r="K38">
        <v>-84.2</v>
      </c>
      <c r="L38" s="5">
        <v>-3579.3</v>
      </c>
      <c r="M38" s="5">
        <v>12062.8</v>
      </c>
      <c r="N38" s="5">
        <v>15642</v>
      </c>
      <c r="O38" s="5">
        <v>-1153.8</v>
      </c>
      <c r="Q38" s="5">
        <v>4423.6000000000004</v>
      </c>
      <c r="R38" s="5">
        <v>124683.7</v>
      </c>
      <c r="S38" s="5">
        <v>2010.5</v>
      </c>
      <c r="T38" s="5">
        <v>2949.5</v>
      </c>
      <c r="U38">
        <v>939</v>
      </c>
      <c r="V38" s="5">
        <v>126694.2</v>
      </c>
      <c r="X38" s="5">
        <v>124809.5</v>
      </c>
      <c r="Y38" s="5">
        <v>94179.1</v>
      </c>
      <c r="Z38" s="5">
        <v>30609.1</v>
      </c>
      <c r="AB38" s="5">
        <v>35618.9</v>
      </c>
      <c r="AD38" s="5">
        <v>121193.5</v>
      </c>
    </row>
    <row r="39" spans="1:30" x14ac:dyDescent="0.55000000000000004">
      <c r="A39" t="s">
        <v>177</v>
      </c>
      <c r="B39" s="5">
        <v>124038.5</v>
      </c>
      <c r="C39" s="5">
        <v>69282.399999999994</v>
      </c>
      <c r="D39" s="5">
        <v>67820.3</v>
      </c>
      <c r="E39" s="5">
        <v>57433.8</v>
      </c>
      <c r="F39" s="5">
        <v>6512.2</v>
      </c>
      <c r="G39" s="5">
        <v>18251.8</v>
      </c>
      <c r="H39" s="5">
        <v>2048.3000000000002</v>
      </c>
      <c r="I39" s="5">
        <v>22074.3</v>
      </c>
      <c r="J39" s="5">
        <v>11331.1</v>
      </c>
      <c r="K39">
        <v>-18.7</v>
      </c>
      <c r="L39" s="5">
        <v>-3601.3</v>
      </c>
      <c r="M39" s="5">
        <v>12064.5</v>
      </c>
      <c r="N39" s="5">
        <v>15665.8</v>
      </c>
      <c r="O39" s="5">
        <v>-1841.6</v>
      </c>
      <c r="Q39" s="5">
        <v>4652.6000000000004</v>
      </c>
      <c r="R39" s="5">
        <v>128691.1</v>
      </c>
      <c r="S39" s="5">
        <v>1700.8</v>
      </c>
      <c r="T39" s="5">
        <v>2519.6</v>
      </c>
      <c r="U39">
        <v>818.9</v>
      </c>
      <c r="V39" s="5">
        <v>130391.9</v>
      </c>
      <c r="X39" s="5">
        <v>128771.1</v>
      </c>
      <c r="Y39" s="5">
        <v>95856.4</v>
      </c>
      <c r="Z39" s="5">
        <v>32955.300000000003</v>
      </c>
      <c r="AB39" s="5">
        <v>35547.300000000003</v>
      </c>
      <c r="AD39" s="5">
        <v>122108.8</v>
      </c>
    </row>
    <row r="40" spans="1:30" x14ac:dyDescent="0.55000000000000004">
      <c r="A40" t="s">
        <v>185</v>
      </c>
      <c r="B40" s="5">
        <v>119181.4</v>
      </c>
      <c r="C40" s="5">
        <v>68286</v>
      </c>
      <c r="D40" s="5">
        <v>67289.600000000006</v>
      </c>
      <c r="E40" s="5">
        <v>56851</v>
      </c>
      <c r="F40" s="5">
        <v>6086.9</v>
      </c>
      <c r="G40" s="5">
        <v>20392.2</v>
      </c>
      <c r="H40" s="5">
        <v>-4804</v>
      </c>
      <c r="I40" s="5">
        <v>22115.3</v>
      </c>
      <c r="J40" s="5">
        <v>11167.3</v>
      </c>
      <c r="K40">
        <v>26.7</v>
      </c>
      <c r="L40" s="5">
        <v>-3059.5</v>
      </c>
      <c r="M40" s="5">
        <v>12199</v>
      </c>
      <c r="N40" s="5">
        <v>15258.5</v>
      </c>
      <c r="O40" s="5">
        <v>-1029.5</v>
      </c>
      <c r="Q40" s="5">
        <v>4741.7</v>
      </c>
      <c r="R40" s="5">
        <v>123923.1</v>
      </c>
      <c r="S40" s="5">
        <v>2348.1999999999998</v>
      </c>
      <c r="T40" s="5">
        <v>3058</v>
      </c>
      <c r="U40">
        <v>709.8</v>
      </c>
      <c r="V40" s="5">
        <v>126271.4</v>
      </c>
      <c r="X40" s="5">
        <v>123249.2</v>
      </c>
      <c r="Y40" s="5">
        <v>90443</v>
      </c>
      <c r="Z40" s="5">
        <v>32881.699999999997</v>
      </c>
      <c r="AB40" s="5">
        <v>37282.699999999997</v>
      </c>
      <c r="AD40" s="5">
        <v>123241.7</v>
      </c>
    </row>
    <row r="41" spans="1:30" x14ac:dyDescent="0.55000000000000004">
      <c r="A41" t="s">
        <v>175</v>
      </c>
      <c r="B41" s="5">
        <v>118296</v>
      </c>
      <c r="C41" s="5">
        <v>68035.199999999997</v>
      </c>
      <c r="D41" s="5">
        <v>66807</v>
      </c>
      <c r="E41" s="5">
        <v>56311.7</v>
      </c>
      <c r="F41" s="5">
        <v>6117.2</v>
      </c>
      <c r="G41" s="5">
        <v>16307.3</v>
      </c>
      <c r="H41" s="5">
        <v>1562</v>
      </c>
      <c r="I41" s="5">
        <v>22243.599999999999</v>
      </c>
      <c r="J41" s="5">
        <v>7880.7</v>
      </c>
      <c r="K41">
        <v>-18.5</v>
      </c>
      <c r="L41" s="5">
        <v>-2682.6</v>
      </c>
      <c r="M41" s="5">
        <v>13026.1</v>
      </c>
      <c r="N41" s="5">
        <v>15708.7</v>
      </c>
      <c r="O41" s="5">
        <v>-1148.9000000000001</v>
      </c>
      <c r="Q41" s="5">
        <v>4687</v>
      </c>
      <c r="R41" s="5">
        <v>122983</v>
      </c>
      <c r="S41" s="5">
        <v>1658.3</v>
      </c>
      <c r="T41" s="5">
        <v>2552.6999999999998</v>
      </c>
      <c r="U41">
        <v>894.4</v>
      </c>
      <c r="V41" s="5">
        <v>124641.3</v>
      </c>
      <c r="X41" s="5">
        <v>121798.2</v>
      </c>
      <c r="Y41" s="5">
        <v>91821.8</v>
      </c>
      <c r="Z41" s="5">
        <v>29971.4</v>
      </c>
      <c r="AB41" s="5">
        <v>29995.9</v>
      </c>
      <c r="AD41" s="5">
        <v>116808</v>
      </c>
    </row>
    <row r="42" spans="1:30" x14ac:dyDescent="0.55000000000000004">
      <c r="A42" t="s">
        <v>176</v>
      </c>
      <c r="B42" s="5">
        <v>121387.9</v>
      </c>
      <c r="C42" s="5">
        <v>69645.7</v>
      </c>
      <c r="D42" s="5">
        <v>68317.600000000006</v>
      </c>
      <c r="E42" s="5">
        <v>57766.1</v>
      </c>
      <c r="F42" s="5">
        <v>6561.9</v>
      </c>
      <c r="G42" s="5">
        <v>18961.099999999999</v>
      </c>
      <c r="H42">
        <v>-880.2</v>
      </c>
      <c r="I42" s="5">
        <v>22087.4</v>
      </c>
      <c r="J42" s="5">
        <v>8980.7999999999993</v>
      </c>
      <c r="K42">
        <v>-27.7</v>
      </c>
      <c r="L42" s="5">
        <v>-2955.3</v>
      </c>
      <c r="M42" s="5">
        <v>13332.9</v>
      </c>
      <c r="N42" s="5">
        <v>16288.2</v>
      </c>
      <c r="O42">
        <v>-985.8</v>
      </c>
      <c r="Q42" s="5">
        <v>4683.8</v>
      </c>
      <c r="R42" s="5">
        <v>126071.7</v>
      </c>
      <c r="S42" s="5">
        <v>1947.1</v>
      </c>
      <c r="T42" s="5">
        <v>2759.9</v>
      </c>
      <c r="U42">
        <v>812.8</v>
      </c>
      <c r="V42" s="5">
        <v>128018.8</v>
      </c>
      <c r="X42" s="5">
        <v>125143.5</v>
      </c>
      <c r="Y42" s="5">
        <v>94334.3</v>
      </c>
      <c r="Z42" s="5">
        <v>30802.799999999999</v>
      </c>
      <c r="AB42" s="5">
        <v>34213.4</v>
      </c>
      <c r="AD42" s="5">
        <v>122052.5</v>
      </c>
    </row>
    <row r="43" spans="1:30" x14ac:dyDescent="0.55000000000000004">
      <c r="A43" t="s">
        <v>177</v>
      </c>
      <c r="B43" s="5">
        <v>125818.2</v>
      </c>
      <c r="C43" s="5">
        <v>70163.199999999997</v>
      </c>
      <c r="D43" s="5">
        <v>68737</v>
      </c>
      <c r="E43" s="5">
        <v>58129.7</v>
      </c>
      <c r="F43" s="5">
        <v>6391.1</v>
      </c>
      <c r="G43" s="5">
        <v>18177.099999999999</v>
      </c>
      <c r="H43" s="5">
        <v>2347.5</v>
      </c>
      <c r="I43" s="5">
        <v>22299</v>
      </c>
      <c r="J43" s="5">
        <v>10886.3</v>
      </c>
      <c r="K43">
        <v>-71.3</v>
      </c>
      <c r="L43" s="5">
        <v>-2945.8</v>
      </c>
      <c r="M43" s="5">
        <v>14115.9</v>
      </c>
      <c r="N43" s="5">
        <v>17061.7</v>
      </c>
      <c r="O43" s="5">
        <v>-1428.8</v>
      </c>
      <c r="Q43" s="5">
        <v>4756.3999999999996</v>
      </c>
      <c r="R43" s="5">
        <v>130574.6</v>
      </c>
      <c r="S43" s="5">
        <v>1446.6</v>
      </c>
      <c r="T43" s="5">
        <v>2259</v>
      </c>
      <c r="U43">
        <v>812.4</v>
      </c>
      <c r="V43" s="5">
        <v>132021.20000000001</v>
      </c>
      <c r="X43" s="5">
        <v>129535.6</v>
      </c>
      <c r="Y43" s="5">
        <v>96837.7</v>
      </c>
      <c r="Z43" s="5">
        <v>32716.2</v>
      </c>
      <c r="AB43" s="5">
        <v>34964.1</v>
      </c>
      <c r="AD43" s="5">
        <v>123682.7</v>
      </c>
    </row>
    <row r="44" spans="1:30" x14ac:dyDescent="0.55000000000000004">
      <c r="A44" t="s">
        <v>186</v>
      </c>
      <c r="B44" s="5">
        <v>121043.5</v>
      </c>
      <c r="C44" s="5">
        <v>69008.600000000006</v>
      </c>
      <c r="D44" s="5">
        <v>68050.2</v>
      </c>
      <c r="E44" s="5">
        <v>57392.9</v>
      </c>
      <c r="F44" s="5">
        <v>5979.1</v>
      </c>
      <c r="G44" s="5">
        <v>20482.400000000001</v>
      </c>
      <c r="H44" s="5">
        <v>-3964</v>
      </c>
      <c r="I44" s="5">
        <v>22471.9</v>
      </c>
      <c r="J44" s="5">
        <v>10455</v>
      </c>
      <c r="K44">
        <v>24.8</v>
      </c>
      <c r="L44" s="5">
        <v>-2741.1</v>
      </c>
      <c r="M44" s="5">
        <v>13844</v>
      </c>
      <c r="N44" s="5">
        <v>16585.099999999999</v>
      </c>
      <c r="O44">
        <v>-673.4</v>
      </c>
      <c r="Q44" s="5">
        <v>4423.8</v>
      </c>
      <c r="R44" s="5">
        <v>125467.2</v>
      </c>
      <c r="S44" s="5">
        <v>2276.6</v>
      </c>
      <c r="T44" s="5">
        <v>2970.5</v>
      </c>
      <c r="U44">
        <v>693.9</v>
      </c>
      <c r="V44" s="5">
        <v>127743.8</v>
      </c>
      <c r="X44" s="5">
        <v>124473.3</v>
      </c>
      <c r="Y44" s="5">
        <v>91929.1</v>
      </c>
      <c r="Z44" s="5">
        <v>32585.8</v>
      </c>
      <c r="AB44" s="5">
        <v>36627.4</v>
      </c>
      <c r="AD44" s="5">
        <v>124355.7</v>
      </c>
    </row>
    <row r="45" spans="1:30" x14ac:dyDescent="0.55000000000000004">
      <c r="A45" t="s">
        <v>175</v>
      </c>
      <c r="B45" s="5">
        <v>119975.9</v>
      </c>
      <c r="C45" s="5">
        <v>68158.899999999994</v>
      </c>
      <c r="D45" s="5">
        <v>66835.5</v>
      </c>
      <c r="E45" s="5">
        <v>56120.3</v>
      </c>
      <c r="F45" s="5">
        <v>6001</v>
      </c>
      <c r="G45" s="5">
        <v>16988.5</v>
      </c>
      <c r="H45" s="5">
        <v>1912.1</v>
      </c>
      <c r="I45" s="5">
        <v>22685.4</v>
      </c>
      <c r="J45" s="5">
        <v>7490.5</v>
      </c>
      <c r="K45">
        <v>13</v>
      </c>
      <c r="L45" s="5">
        <v>-2221.6999999999998</v>
      </c>
      <c r="M45" s="5">
        <v>13800.2</v>
      </c>
      <c r="N45" s="5">
        <v>16021.9</v>
      </c>
      <c r="O45" s="5">
        <v>-1051.8</v>
      </c>
      <c r="Q45" s="5">
        <v>4527.2</v>
      </c>
      <c r="R45" s="5">
        <v>124503.2</v>
      </c>
      <c r="S45" s="5">
        <v>1787.4</v>
      </c>
      <c r="T45" s="5">
        <v>2627.6</v>
      </c>
      <c r="U45">
        <v>840.2</v>
      </c>
      <c r="V45" s="5">
        <v>126290.5</v>
      </c>
      <c r="X45" s="5">
        <v>122980.2</v>
      </c>
      <c r="Y45" s="5">
        <v>92864.6</v>
      </c>
      <c r="Z45" s="5">
        <v>30116.400000000001</v>
      </c>
      <c r="AB45" s="5">
        <v>30252.7</v>
      </c>
      <c r="AD45" s="5">
        <v>118163.7</v>
      </c>
    </row>
    <row r="46" spans="1:30" x14ac:dyDescent="0.55000000000000004">
      <c r="A46" t="s">
        <v>176</v>
      </c>
      <c r="B46" s="5">
        <v>122907.6</v>
      </c>
      <c r="C46" s="5">
        <v>69516.899999999994</v>
      </c>
      <c r="D46" s="5">
        <v>68088.899999999994</v>
      </c>
      <c r="E46" s="5">
        <v>57305.7</v>
      </c>
      <c r="F46" s="5">
        <v>6605.6</v>
      </c>
      <c r="G46" s="5">
        <v>18984.900000000001</v>
      </c>
      <c r="H46">
        <v>75.3</v>
      </c>
      <c r="I46" s="5">
        <v>22444.2</v>
      </c>
      <c r="J46" s="5">
        <v>8298</v>
      </c>
      <c r="K46">
        <v>-27.8</v>
      </c>
      <c r="L46" s="5">
        <v>-2023.5</v>
      </c>
      <c r="M46" s="5">
        <v>14478.5</v>
      </c>
      <c r="N46" s="5">
        <v>16502</v>
      </c>
      <c r="O46">
        <v>-966</v>
      </c>
      <c r="Q46" s="5">
        <v>4538.3999999999996</v>
      </c>
      <c r="R46" s="5">
        <v>127446</v>
      </c>
      <c r="S46" s="5">
        <v>2479.8000000000002</v>
      </c>
      <c r="T46" s="5">
        <v>3134</v>
      </c>
      <c r="U46">
        <v>654.20000000000005</v>
      </c>
      <c r="V46" s="5">
        <v>129925.8</v>
      </c>
      <c r="X46" s="5">
        <v>125698.4</v>
      </c>
      <c r="Y46" s="5">
        <v>95134.399999999994</v>
      </c>
      <c r="Z46" s="5">
        <v>30561</v>
      </c>
      <c r="AB46" s="5">
        <v>33651</v>
      </c>
      <c r="AD46" s="5">
        <v>122732.6</v>
      </c>
    </row>
    <row r="47" spans="1:30" x14ac:dyDescent="0.55000000000000004">
      <c r="A47" t="s">
        <v>177</v>
      </c>
      <c r="B47" s="5">
        <v>128197.1</v>
      </c>
      <c r="C47" s="5">
        <v>71196.600000000006</v>
      </c>
      <c r="D47" s="5">
        <v>69656.7</v>
      </c>
      <c r="E47" s="5">
        <v>58843</v>
      </c>
      <c r="F47" s="5">
        <v>6456.6</v>
      </c>
      <c r="G47" s="5">
        <v>18993.2</v>
      </c>
      <c r="H47" s="5">
        <v>1897.1</v>
      </c>
      <c r="I47" s="5">
        <v>22799.9</v>
      </c>
      <c r="J47" s="5">
        <v>9982.2999999999993</v>
      </c>
      <c r="K47">
        <v>-134.69999999999999</v>
      </c>
      <c r="L47" s="5">
        <v>-1767.7</v>
      </c>
      <c r="M47" s="5">
        <v>15623.3</v>
      </c>
      <c r="N47" s="5">
        <v>17391</v>
      </c>
      <c r="O47" s="5">
        <v>-1226.3</v>
      </c>
      <c r="Q47" s="5">
        <v>4634</v>
      </c>
      <c r="R47" s="5">
        <v>132831.1</v>
      </c>
      <c r="S47" s="5">
        <v>1749.2</v>
      </c>
      <c r="T47" s="5">
        <v>2427.5</v>
      </c>
      <c r="U47">
        <v>678.3</v>
      </c>
      <c r="V47" s="5">
        <v>134580.20000000001</v>
      </c>
      <c r="X47" s="5">
        <v>130702.2</v>
      </c>
      <c r="Y47" s="5">
        <v>98355.7</v>
      </c>
      <c r="Z47" s="5">
        <v>32354.799999999999</v>
      </c>
      <c r="AB47" s="5">
        <v>35064.6</v>
      </c>
      <c r="AD47" s="5">
        <v>126511.2</v>
      </c>
    </row>
    <row r="48" spans="1:30" x14ac:dyDescent="0.55000000000000004">
      <c r="A48" t="s">
        <v>187</v>
      </c>
      <c r="B48" s="5">
        <v>124842.2</v>
      </c>
      <c r="C48" s="5">
        <v>69966.7</v>
      </c>
      <c r="D48" s="5">
        <v>68899.8</v>
      </c>
      <c r="E48" s="5">
        <v>58028</v>
      </c>
      <c r="F48" s="5">
        <v>6123.7</v>
      </c>
      <c r="G48" s="5">
        <v>21229.1</v>
      </c>
      <c r="H48" s="5">
        <v>-2947.2</v>
      </c>
      <c r="I48" s="5">
        <v>22976.3</v>
      </c>
      <c r="J48" s="5">
        <v>9642.7000000000007</v>
      </c>
      <c r="K48">
        <v>-47.1</v>
      </c>
      <c r="L48" s="5">
        <v>-1477.2</v>
      </c>
      <c r="M48" s="5">
        <v>15855.5</v>
      </c>
      <c r="N48" s="5">
        <v>17332.7</v>
      </c>
      <c r="O48">
        <v>-624.70000000000005</v>
      </c>
      <c r="Q48" s="5">
        <v>4544</v>
      </c>
      <c r="R48" s="5">
        <v>129386.2</v>
      </c>
      <c r="S48" s="5">
        <v>2744.8</v>
      </c>
      <c r="T48" s="5">
        <v>3320.2</v>
      </c>
      <c r="U48">
        <v>575.4</v>
      </c>
      <c r="V48" s="5">
        <v>132131</v>
      </c>
      <c r="X48" s="5">
        <v>126935.8</v>
      </c>
      <c r="Y48" s="5">
        <v>94654.7</v>
      </c>
      <c r="Z48" s="5">
        <v>32306.7</v>
      </c>
      <c r="AB48" s="5">
        <v>36786.300000000003</v>
      </c>
      <c r="AD48" s="5">
        <v>127356.9</v>
      </c>
    </row>
    <row r="49" spans="1:30" x14ac:dyDescent="0.55000000000000004">
      <c r="A49" t="s">
        <v>175</v>
      </c>
      <c r="B49" s="5">
        <v>122558.6</v>
      </c>
      <c r="C49" s="5">
        <v>69090.3</v>
      </c>
      <c r="D49" s="5">
        <v>67775.399999999994</v>
      </c>
      <c r="E49" s="5">
        <v>56863.4</v>
      </c>
      <c r="F49" s="5">
        <v>6213.8</v>
      </c>
      <c r="G49" s="5">
        <v>17403.5</v>
      </c>
      <c r="H49" s="5">
        <v>2241.5</v>
      </c>
      <c r="I49" s="5">
        <v>22863</v>
      </c>
      <c r="J49" s="5">
        <v>6704.6</v>
      </c>
      <c r="K49">
        <v>10.4</v>
      </c>
      <c r="L49" s="5">
        <v>-1296.9000000000001</v>
      </c>
      <c r="M49" s="5">
        <v>16274.3</v>
      </c>
      <c r="N49" s="5">
        <v>17571.099999999999</v>
      </c>
      <c r="O49">
        <v>-671.7</v>
      </c>
      <c r="Q49" s="5">
        <v>4186.8999999999996</v>
      </c>
      <c r="R49" s="5">
        <v>126745.5</v>
      </c>
      <c r="S49" s="5">
        <v>2301.1</v>
      </c>
      <c r="T49" s="5">
        <v>3168</v>
      </c>
      <c r="U49">
        <v>866.9</v>
      </c>
      <c r="V49" s="5">
        <v>129046.6</v>
      </c>
      <c r="X49" s="5">
        <v>124319.5</v>
      </c>
      <c r="Y49" s="5">
        <v>94733.9</v>
      </c>
      <c r="Z49" s="5">
        <v>29568.6</v>
      </c>
      <c r="AB49" s="5">
        <v>30155.5</v>
      </c>
      <c r="AD49" s="5">
        <v>120444.5</v>
      </c>
    </row>
    <row r="50" spans="1:30" x14ac:dyDescent="0.55000000000000004">
      <c r="A50" t="s">
        <v>176</v>
      </c>
      <c r="B50" s="5">
        <v>125923.6</v>
      </c>
      <c r="C50" s="5">
        <v>71022.899999999994</v>
      </c>
      <c r="D50" s="5">
        <v>69601</v>
      </c>
      <c r="E50" s="5">
        <v>58649.5</v>
      </c>
      <c r="F50" s="5">
        <v>6740.7</v>
      </c>
      <c r="G50" s="5">
        <v>19865</v>
      </c>
      <c r="H50">
        <v>254.1</v>
      </c>
      <c r="I50" s="5">
        <v>22631.1</v>
      </c>
      <c r="J50" s="5">
        <v>7469.4</v>
      </c>
      <c r="K50">
        <v>14.8</v>
      </c>
      <c r="L50" s="5">
        <v>-1493.2</v>
      </c>
      <c r="M50" s="5">
        <v>16611.3</v>
      </c>
      <c r="N50" s="5">
        <v>18104.5</v>
      </c>
      <c r="O50">
        <v>-581.20000000000005</v>
      </c>
      <c r="Q50" s="5">
        <v>4166.8</v>
      </c>
      <c r="R50" s="5">
        <v>130090.5</v>
      </c>
      <c r="S50" s="5">
        <v>2779.8</v>
      </c>
      <c r="T50" s="5">
        <v>3465.2</v>
      </c>
      <c r="U50">
        <v>685.4</v>
      </c>
      <c r="V50" s="5">
        <v>132870.29999999999</v>
      </c>
      <c r="X50" s="5">
        <v>127887.9</v>
      </c>
      <c r="Y50" s="5">
        <v>97829.5</v>
      </c>
      <c r="Z50" s="5">
        <v>30032.9</v>
      </c>
      <c r="AB50" s="5">
        <v>33928.6</v>
      </c>
      <c r="AD50" s="5">
        <v>125547.2</v>
      </c>
    </row>
    <row r="51" spans="1:30" x14ac:dyDescent="0.55000000000000004">
      <c r="A51" t="s">
        <v>177</v>
      </c>
      <c r="B51" s="5">
        <v>129558</v>
      </c>
      <c r="C51" s="5">
        <v>71473.5</v>
      </c>
      <c r="D51" s="5">
        <v>69909.3</v>
      </c>
      <c r="E51" s="5">
        <v>58919.3</v>
      </c>
      <c r="F51" s="5">
        <v>6693.5</v>
      </c>
      <c r="G51" s="5">
        <v>19560.599999999999</v>
      </c>
      <c r="H51" s="5">
        <v>2397.3000000000002</v>
      </c>
      <c r="I51" s="5">
        <v>22915.5</v>
      </c>
      <c r="J51" s="5">
        <v>9150.9</v>
      </c>
      <c r="K51">
        <v>6.6</v>
      </c>
      <c r="L51" s="5">
        <v>-1843.4</v>
      </c>
      <c r="M51" s="5">
        <v>17303.5</v>
      </c>
      <c r="N51" s="5">
        <v>19146.900000000001</v>
      </c>
      <c r="O51">
        <v>-796.6</v>
      </c>
      <c r="Q51" s="5">
        <v>4367.2</v>
      </c>
      <c r="R51" s="5">
        <v>133925.20000000001</v>
      </c>
      <c r="S51" s="5">
        <v>2246.6999999999998</v>
      </c>
      <c r="T51" s="5">
        <v>3094.6</v>
      </c>
      <c r="U51">
        <v>847.9</v>
      </c>
      <c r="V51" s="5">
        <v>136171.79999999999</v>
      </c>
      <c r="X51" s="5">
        <v>131762.4</v>
      </c>
      <c r="Y51" s="5">
        <v>99903.7</v>
      </c>
      <c r="Z51" s="5">
        <v>31850.799999999999</v>
      </c>
      <c r="AB51" s="5">
        <v>35122.300000000003</v>
      </c>
      <c r="AD51" s="5">
        <v>127282.3</v>
      </c>
    </row>
    <row r="52" spans="1:30" x14ac:dyDescent="0.55000000000000004">
      <c r="A52" t="s">
        <v>188</v>
      </c>
      <c r="B52" s="5">
        <v>126229.3</v>
      </c>
      <c r="C52" s="5">
        <v>70568.5</v>
      </c>
      <c r="D52" s="5">
        <v>69513.2</v>
      </c>
      <c r="E52" s="5">
        <v>58502.8</v>
      </c>
      <c r="F52" s="5">
        <v>6181.3</v>
      </c>
      <c r="G52" s="5">
        <v>22430.400000000001</v>
      </c>
      <c r="H52" s="5">
        <v>-3174.9</v>
      </c>
      <c r="I52" s="5">
        <v>23212.7</v>
      </c>
      <c r="J52" s="5">
        <v>9232.4</v>
      </c>
      <c r="K52">
        <v>86.3</v>
      </c>
      <c r="L52" s="5">
        <v>-1868.6</v>
      </c>
      <c r="M52" s="5">
        <v>16594.599999999999</v>
      </c>
      <c r="N52" s="5">
        <v>18463.2</v>
      </c>
      <c r="O52">
        <v>-438.8</v>
      </c>
      <c r="Q52" s="5">
        <v>4128.8</v>
      </c>
      <c r="R52" s="5">
        <v>130358.1</v>
      </c>
      <c r="S52" s="5">
        <v>3097</v>
      </c>
      <c r="T52" s="5">
        <v>3910.7</v>
      </c>
      <c r="U52">
        <v>813.7</v>
      </c>
      <c r="V52" s="5">
        <v>133455.1</v>
      </c>
      <c r="X52" s="5">
        <v>128498.3</v>
      </c>
      <c r="Y52" s="5">
        <v>96208.1</v>
      </c>
      <c r="Z52" s="5">
        <v>32304.2</v>
      </c>
      <c r="AB52" s="5">
        <v>37705.300000000003</v>
      </c>
      <c r="AD52" s="5">
        <v>128925.1</v>
      </c>
    </row>
    <row r="53" spans="1:30" x14ac:dyDescent="0.55000000000000004">
      <c r="A53" t="s">
        <v>175</v>
      </c>
      <c r="B53" s="5">
        <v>124613.1</v>
      </c>
      <c r="C53" s="5">
        <v>70100.5</v>
      </c>
      <c r="D53" s="5">
        <v>68767.8</v>
      </c>
      <c r="E53" s="5">
        <v>57718</v>
      </c>
      <c r="F53" s="5">
        <v>6091.9</v>
      </c>
      <c r="G53" s="5">
        <v>19191.900000000001</v>
      </c>
      <c r="H53" s="5">
        <v>2160.9</v>
      </c>
      <c r="I53" s="5">
        <v>23075.8</v>
      </c>
      <c r="J53" s="5">
        <v>5884.2</v>
      </c>
      <c r="K53">
        <v>-13.6</v>
      </c>
      <c r="L53" s="5">
        <v>-1541.9</v>
      </c>
      <c r="M53" s="5">
        <v>17145.2</v>
      </c>
      <c r="N53" s="5">
        <v>18687.099999999999</v>
      </c>
      <c r="O53">
        <v>-336.5</v>
      </c>
      <c r="Q53" s="5">
        <v>3460.1</v>
      </c>
      <c r="R53" s="5">
        <v>128073.3</v>
      </c>
      <c r="S53" s="5">
        <v>2567.8000000000002</v>
      </c>
      <c r="T53" s="5">
        <v>3846.9</v>
      </c>
      <c r="U53" s="5">
        <v>1279.0999999999999</v>
      </c>
      <c r="V53" s="5">
        <v>130641.1</v>
      </c>
      <c r="X53" s="5">
        <v>126448.9</v>
      </c>
      <c r="Y53" s="5">
        <v>97412.7</v>
      </c>
      <c r="Z53" s="5">
        <v>29001.4</v>
      </c>
      <c r="AB53" s="5">
        <v>31131.200000000001</v>
      </c>
      <c r="AD53" s="5">
        <v>122546.1</v>
      </c>
    </row>
    <row r="54" spans="1:30" x14ac:dyDescent="0.55000000000000004">
      <c r="A54" t="s">
        <v>176</v>
      </c>
      <c r="B54" s="5">
        <v>128461.4</v>
      </c>
      <c r="C54" s="5">
        <v>72089.399999999994</v>
      </c>
      <c r="D54" s="5">
        <v>70631.100000000006</v>
      </c>
      <c r="E54" s="5">
        <v>59544.2</v>
      </c>
      <c r="F54" s="5">
        <v>6711.3</v>
      </c>
      <c r="G54" s="5">
        <v>21959.9</v>
      </c>
      <c r="H54">
        <v>-59.6</v>
      </c>
      <c r="I54" s="5">
        <v>22706.9</v>
      </c>
      <c r="J54" s="5">
        <v>6792.3</v>
      </c>
      <c r="K54">
        <v>3.7</v>
      </c>
      <c r="L54" s="5">
        <v>-1461.6</v>
      </c>
      <c r="M54" s="5">
        <v>17919.099999999999</v>
      </c>
      <c r="N54" s="5">
        <v>19380.7</v>
      </c>
      <c r="O54">
        <v>-281</v>
      </c>
      <c r="Q54" s="5">
        <v>3086.3</v>
      </c>
      <c r="R54" s="5">
        <v>131547.70000000001</v>
      </c>
      <c r="S54" s="5">
        <v>3358.1</v>
      </c>
      <c r="T54" s="5">
        <v>4229.3999999999996</v>
      </c>
      <c r="U54">
        <v>871.3</v>
      </c>
      <c r="V54" s="5">
        <v>134905.79999999999</v>
      </c>
      <c r="X54" s="5">
        <v>130201</v>
      </c>
      <c r="Y54" s="5">
        <v>100685.1</v>
      </c>
      <c r="Z54" s="5">
        <v>29473.7</v>
      </c>
      <c r="AB54" s="5">
        <v>35437.199999999997</v>
      </c>
      <c r="AD54" s="5">
        <v>128378.1</v>
      </c>
    </row>
    <row r="55" spans="1:30" x14ac:dyDescent="0.55000000000000004">
      <c r="A55" t="s">
        <v>177</v>
      </c>
      <c r="B55" s="5">
        <v>132650.20000000001</v>
      </c>
      <c r="C55" s="5">
        <v>73104.600000000006</v>
      </c>
      <c r="D55" s="5">
        <v>71483.5</v>
      </c>
      <c r="E55" s="5">
        <v>60359.1</v>
      </c>
      <c r="F55" s="5">
        <v>6754.2</v>
      </c>
      <c r="G55" s="5">
        <v>20816.400000000001</v>
      </c>
      <c r="H55" s="5">
        <v>1909.1</v>
      </c>
      <c r="I55" s="5">
        <v>23115.7</v>
      </c>
      <c r="J55" s="5">
        <v>8358.9</v>
      </c>
      <c r="K55">
        <v>-24.8</v>
      </c>
      <c r="L55">
        <v>-826.6</v>
      </c>
      <c r="M55" s="5">
        <v>19087.8</v>
      </c>
      <c r="N55" s="5">
        <v>19914.5</v>
      </c>
      <c r="O55">
        <v>-557.29999999999995</v>
      </c>
      <c r="Q55" s="5">
        <v>2911</v>
      </c>
      <c r="R55" s="5">
        <v>135561.1</v>
      </c>
      <c r="S55" s="5">
        <v>2669.5</v>
      </c>
      <c r="T55" s="5">
        <v>3935.7</v>
      </c>
      <c r="U55" s="5">
        <v>1266.2</v>
      </c>
      <c r="V55" s="5">
        <v>138230.6</v>
      </c>
      <c r="X55" s="5">
        <v>133780.79999999999</v>
      </c>
      <c r="Y55" s="5">
        <v>102451.8</v>
      </c>
      <c r="Z55" s="5">
        <v>31303.9</v>
      </c>
      <c r="AB55" s="5">
        <v>35754.9</v>
      </c>
      <c r="AD55" s="5">
        <v>130792.9</v>
      </c>
    </row>
    <row r="56" spans="1:30" x14ac:dyDescent="0.55000000000000004">
      <c r="A56" t="s">
        <v>189</v>
      </c>
      <c r="B56" s="5">
        <v>129409.4</v>
      </c>
      <c r="C56" s="5">
        <v>72068.899999999994</v>
      </c>
      <c r="D56" s="5">
        <v>70951.100000000006</v>
      </c>
      <c r="E56" s="5">
        <v>59803.4</v>
      </c>
      <c r="F56" s="5">
        <v>6280.2</v>
      </c>
      <c r="G56" s="5">
        <v>23311.599999999999</v>
      </c>
      <c r="H56" s="5">
        <v>-3296</v>
      </c>
      <c r="I56" s="5">
        <v>23109</v>
      </c>
      <c r="J56" s="5">
        <v>8962.7000000000007</v>
      </c>
      <c r="K56">
        <v>42.7</v>
      </c>
      <c r="L56">
        <v>-787.9</v>
      </c>
      <c r="M56" s="5">
        <v>18938.3</v>
      </c>
      <c r="N56" s="5">
        <v>19726.099999999999</v>
      </c>
      <c r="O56">
        <v>-281.89999999999998</v>
      </c>
      <c r="Q56" s="5">
        <v>2496.6</v>
      </c>
      <c r="R56" s="5">
        <v>131906</v>
      </c>
      <c r="S56" s="5">
        <v>4172.8</v>
      </c>
      <c r="T56" s="5">
        <v>5194.3</v>
      </c>
      <c r="U56" s="5">
        <v>1021.5</v>
      </c>
      <c r="V56" s="5">
        <v>136078.79999999999</v>
      </c>
      <c r="X56" s="5">
        <v>130440.7</v>
      </c>
      <c r="Y56" s="5">
        <v>98505.4</v>
      </c>
      <c r="Z56" s="5">
        <v>31924.9</v>
      </c>
      <c r="AB56" s="5">
        <v>38464.800000000003</v>
      </c>
      <c r="AD56" s="5">
        <v>132339.29999999999</v>
      </c>
    </row>
    <row r="57" spans="1:30" x14ac:dyDescent="0.55000000000000004">
      <c r="A57" t="s">
        <v>175</v>
      </c>
      <c r="B57" s="5">
        <v>126299</v>
      </c>
      <c r="C57" s="5">
        <v>70885.7</v>
      </c>
      <c r="D57" s="5">
        <v>69545.399999999994</v>
      </c>
      <c r="E57" s="5">
        <v>58349.8</v>
      </c>
      <c r="F57" s="5">
        <v>6199</v>
      </c>
      <c r="G57" s="5">
        <v>19566.7</v>
      </c>
      <c r="H57" s="5">
        <v>1714.7</v>
      </c>
      <c r="I57" s="5">
        <v>23177.599999999999</v>
      </c>
      <c r="J57" s="5">
        <v>5752.8</v>
      </c>
      <c r="K57">
        <v>-14.9</v>
      </c>
      <c r="L57">
        <v>-851.5</v>
      </c>
      <c r="M57" s="5">
        <v>18983.7</v>
      </c>
      <c r="N57" s="5">
        <v>19835.2</v>
      </c>
      <c r="O57">
        <v>-131.1</v>
      </c>
      <c r="Q57" s="5">
        <v>2168.4</v>
      </c>
      <c r="R57" s="5">
        <v>128467.4</v>
      </c>
      <c r="S57" s="5">
        <v>3001.8</v>
      </c>
      <c r="T57" s="5">
        <v>4749.7</v>
      </c>
      <c r="U57" s="5">
        <v>1748</v>
      </c>
      <c r="V57" s="5">
        <v>131469.1</v>
      </c>
      <c r="X57" s="5">
        <v>127285.6</v>
      </c>
      <c r="Y57" s="5">
        <v>98287.6</v>
      </c>
      <c r="Z57" s="5">
        <v>28967.1</v>
      </c>
      <c r="AB57" s="5">
        <v>31488</v>
      </c>
      <c r="AD57" s="5">
        <v>124602</v>
      </c>
    </row>
    <row r="58" spans="1:30" x14ac:dyDescent="0.55000000000000004">
      <c r="A58" t="s">
        <v>176</v>
      </c>
      <c r="B58" s="5">
        <v>128657.4</v>
      </c>
      <c r="C58" s="5">
        <v>71660.7</v>
      </c>
      <c r="D58" s="5">
        <v>70176</v>
      </c>
      <c r="E58" s="5">
        <v>58942.5</v>
      </c>
      <c r="F58" s="5">
        <v>6694</v>
      </c>
      <c r="G58" s="5">
        <v>21824</v>
      </c>
      <c r="H58">
        <v>-91.4</v>
      </c>
      <c r="I58" s="5">
        <v>22851.7</v>
      </c>
      <c r="J58" s="5">
        <v>6170.1</v>
      </c>
      <c r="K58">
        <v>4.3</v>
      </c>
      <c r="L58">
        <v>-328.7</v>
      </c>
      <c r="M58" s="5">
        <v>19651.400000000001</v>
      </c>
      <c r="N58" s="5">
        <v>19980.099999999999</v>
      </c>
      <c r="O58">
        <v>-127.4</v>
      </c>
      <c r="Q58" s="5">
        <v>1905.9</v>
      </c>
      <c r="R58" s="5">
        <v>130563.3</v>
      </c>
      <c r="S58" s="5">
        <v>4021.5</v>
      </c>
      <c r="T58" s="5">
        <v>5155.7</v>
      </c>
      <c r="U58" s="5">
        <v>1134.2</v>
      </c>
      <c r="V58" s="5">
        <v>134584.79999999999</v>
      </c>
      <c r="X58" s="5">
        <v>129141.4</v>
      </c>
      <c r="Y58" s="5">
        <v>100066.1</v>
      </c>
      <c r="Z58" s="5">
        <v>29040.799999999999</v>
      </c>
      <c r="AB58" s="5">
        <v>34684.1</v>
      </c>
      <c r="AD58" s="5">
        <v>128613.5</v>
      </c>
    </row>
    <row r="59" spans="1:30" x14ac:dyDescent="0.55000000000000004">
      <c r="A59" t="s">
        <v>177</v>
      </c>
      <c r="B59" s="5">
        <v>134613.9</v>
      </c>
      <c r="C59" s="5">
        <v>73901.7</v>
      </c>
      <c r="D59" s="5">
        <v>72229.399999999994</v>
      </c>
      <c r="E59" s="5">
        <v>60965.1</v>
      </c>
      <c r="F59" s="5">
        <v>6673.2</v>
      </c>
      <c r="G59" s="5">
        <v>21475.8</v>
      </c>
      <c r="H59" s="5">
        <v>1894.7</v>
      </c>
      <c r="I59" s="5">
        <v>23179.200000000001</v>
      </c>
      <c r="J59" s="5">
        <v>7913.9</v>
      </c>
      <c r="K59">
        <v>-17.399999999999999</v>
      </c>
      <c r="L59">
        <v>-35.6</v>
      </c>
      <c r="M59" s="5">
        <v>20464.5</v>
      </c>
      <c r="N59" s="5">
        <v>20500.2</v>
      </c>
      <c r="O59">
        <v>-371.5</v>
      </c>
      <c r="Q59" s="5">
        <v>2262.1999999999998</v>
      </c>
      <c r="R59" s="5">
        <v>136876.1</v>
      </c>
      <c r="S59" s="5">
        <v>2967.6</v>
      </c>
      <c r="T59" s="5">
        <v>4712.1000000000004</v>
      </c>
      <c r="U59" s="5">
        <v>1744.5</v>
      </c>
      <c r="V59" s="5">
        <v>139843.70000000001</v>
      </c>
      <c r="X59" s="5">
        <v>134864</v>
      </c>
      <c r="Y59" s="5">
        <v>103868.2</v>
      </c>
      <c r="Z59" s="5">
        <v>30965.599999999999</v>
      </c>
      <c r="AB59" s="5">
        <v>35950.5</v>
      </c>
      <c r="AD59" s="5">
        <v>132716.70000000001</v>
      </c>
    </row>
    <row r="60" spans="1:30" x14ac:dyDescent="0.55000000000000004">
      <c r="A60" t="s">
        <v>190</v>
      </c>
      <c r="B60" s="5">
        <v>132214.29999999999</v>
      </c>
      <c r="C60" s="5">
        <v>72590.5</v>
      </c>
      <c r="D60" s="5">
        <v>71465.899999999994</v>
      </c>
      <c r="E60" s="5">
        <v>60160.800000000003</v>
      </c>
      <c r="F60" s="5">
        <v>6191.7</v>
      </c>
      <c r="G60" s="5">
        <v>24353.7</v>
      </c>
      <c r="H60" s="5">
        <v>-2473.1999999999998</v>
      </c>
      <c r="I60" s="5">
        <v>23338.5</v>
      </c>
      <c r="J60" s="5">
        <v>8274</v>
      </c>
      <c r="K60">
        <v>2.4</v>
      </c>
      <c r="L60">
        <v>162.80000000000001</v>
      </c>
      <c r="M60" s="5">
        <v>20333.599999999999</v>
      </c>
      <c r="N60" s="5">
        <v>20170.900000000001</v>
      </c>
      <c r="O60">
        <v>-226.1</v>
      </c>
      <c r="Q60" s="5">
        <v>2278.6</v>
      </c>
      <c r="R60" s="5">
        <v>134493</v>
      </c>
      <c r="S60" s="5">
        <v>4980.8999999999996</v>
      </c>
      <c r="T60" s="5">
        <v>6258.8</v>
      </c>
      <c r="U60" s="5">
        <v>1277.9000000000001</v>
      </c>
      <c r="V60" s="5">
        <v>139473.79999999999</v>
      </c>
      <c r="X60" s="5">
        <v>132233.9</v>
      </c>
      <c r="Y60" s="5">
        <v>100726.5</v>
      </c>
      <c r="Z60" s="5">
        <v>31491.200000000001</v>
      </c>
      <c r="AB60" s="5">
        <v>38807.599999999999</v>
      </c>
      <c r="AD60" s="5">
        <v>134499.79999999999</v>
      </c>
    </row>
    <row r="61" spans="1:30" x14ac:dyDescent="0.55000000000000004">
      <c r="A61" t="s">
        <v>175</v>
      </c>
      <c r="B61" s="5">
        <v>128525.1</v>
      </c>
      <c r="C61" s="5">
        <v>71769.899999999994</v>
      </c>
      <c r="D61" s="5">
        <v>70480.899999999994</v>
      </c>
      <c r="E61" s="5">
        <v>59129.8</v>
      </c>
      <c r="F61" s="5">
        <v>5990.4</v>
      </c>
      <c r="G61" s="5">
        <v>19809.900000000001</v>
      </c>
      <c r="H61" s="5">
        <v>1887.3</v>
      </c>
      <c r="I61" s="5">
        <v>23521.5</v>
      </c>
      <c r="J61" s="5">
        <v>5336.4</v>
      </c>
      <c r="K61">
        <v>29.6</v>
      </c>
      <c r="L61">
        <v>187.2</v>
      </c>
      <c r="M61" s="5">
        <v>20483.5</v>
      </c>
      <c r="N61" s="5">
        <v>20296.2</v>
      </c>
      <c r="O61">
        <v>-7.3</v>
      </c>
      <c r="Q61" s="5">
        <v>1700.5</v>
      </c>
      <c r="R61" s="5">
        <v>130225.60000000001</v>
      </c>
      <c r="S61" s="5">
        <v>3737.4</v>
      </c>
      <c r="T61" s="5">
        <v>5744.7</v>
      </c>
      <c r="U61" s="5">
        <v>2007.3</v>
      </c>
      <c r="V61" s="5">
        <v>133963</v>
      </c>
      <c r="X61" s="5">
        <v>128428.5</v>
      </c>
      <c r="Y61" s="5">
        <v>99437.3</v>
      </c>
      <c r="Z61" s="5">
        <v>28955.3</v>
      </c>
      <c r="AB61" s="5">
        <v>31144.6</v>
      </c>
      <c r="AD61" s="5">
        <v>126553.60000000001</v>
      </c>
    </row>
    <row r="62" spans="1:30" x14ac:dyDescent="0.55000000000000004">
      <c r="A62" t="s">
        <v>176</v>
      </c>
      <c r="B62" s="5">
        <v>130503.9</v>
      </c>
      <c r="C62" s="5">
        <v>72515.7</v>
      </c>
      <c r="D62" s="5">
        <v>71038.2</v>
      </c>
      <c r="E62" s="5">
        <v>59660.800000000003</v>
      </c>
      <c r="F62" s="5">
        <v>5909.4</v>
      </c>
      <c r="G62" s="5">
        <v>21696.400000000001</v>
      </c>
      <c r="H62">
        <v>145</v>
      </c>
      <c r="I62" s="5">
        <v>23141.8</v>
      </c>
      <c r="J62" s="5">
        <v>5972.1</v>
      </c>
      <c r="K62">
        <v>-2.6</v>
      </c>
      <c r="L62" s="5">
        <v>1097.8</v>
      </c>
      <c r="M62" s="5">
        <v>21399.3</v>
      </c>
      <c r="N62" s="5">
        <v>20301.400000000001</v>
      </c>
      <c r="O62">
        <v>28.4</v>
      </c>
      <c r="Q62" s="5">
        <v>1395.2</v>
      </c>
      <c r="R62" s="5">
        <v>131899.1</v>
      </c>
      <c r="S62" s="5">
        <v>4446</v>
      </c>
      <c r="T62" s="5">
        <v>6029.4</v>
      </c>
      <c r="U62" s="5">
        <v>1583.5</v>
      </c>
      <c r="V62" s="5">
        <v>136345</v>
      </c>
      <c r="X62" s="5">
        <v>129474</v>
      </c>
      <c r="Y62" s="5">
        <v>100307.5</v>
      </c>
      <c r="Z62" s="5">
        <v>29129.4</v>
      </c>
      <c r="AB62" s="5">
        <v>33617.1</v>
      </c>
      <c r="AD62" s="5">
        <v>130239.9</v>
      </c>
    </row>
    <row r="63" spans="1:30" x14ac:dyDescent="0.55000000000000004">
      <c r="A63" t="s">
        <v>177</v>
      </c>
      <c r="B63" s="5">
        <v>135437.9</v>
      </c>
      <c r="C63" s="5">
        <v>73819.600000000006</v>
      </c>
      <c r="D63" s="5">
        <v>72197</v>
      </c>
      <c r="E63" s="5">
        <v>60797.8</v>
      </c>
      <c r="F63" s="5">
        <v>5286.1</v>
      </c>
      <c r="G63" s="5">
        <v>21038.799999999999</v>
      </c>
      <c r="H63" s="5">
        <v>2406.6999999999998</v>
      </c>
      <c r="I63" s="5">
        <v>23689.3</v>
      </c>
      <c r="J63" s="5">
        <v>7700.9</v>
      </c>
      <c r="K63">
        <v>11.2</v>
      </c>
      <c r="L63" s="5">
        <v>1522.7</v>
      </c>
      <c r="M63" s="5">
        <v>22613.3</v>
      </c>
      <c r="N63" s="5">
        <v>21090.6</v>
      </c>
      <c r="O63">
        <v>-37.4</v>
      </c>
      <c r="Q63">
        <v>611.29999999999995</v>
      </c>
      <c r="R63" s="5">
        <v>136049.20000000001</v>
      </c>
      <c r="S63" s="5">
        <v>3232</v>
      </c>
      <c r="T63" s="5">
        <v>5231.2</v>
      </c>
      <c r="U63" s="5">
        <v>1999.1</v>
      </c>
      <c r="V63" s="5">
        <v>139281.29999999999</v>
      </c>
      <c r="X63" s="5">
        <v>133960.70000000001</v>
      </c>
      <c r="Y63" s="5">
        <v>102609.9</v>
      </c>
      <c r="Z63" s="5">
        <v>31326.7</v>
      </c>
      <c r="AB63" s="5">
        <v>33992</v>
      </c>
      <c r="AD63" s="5">
        <v>132957.79999999999</v>
      </c>
    </row>
    <row r="64" spans="1:30" x14ac:dyDescent="0.55000000000000004">
      <c r="A64" t="s">
        <v>191</v>
      </c>
      <c r="B64" s="5">
        <v>132804.70000000001</v>
      </c>
      <c r="C64" s="5">
        <v>72821.7</v>
      </c>
      <c r="D64" s="5">
        <v>71710.600000000006</v>
      </c>
      <c r="E64" s="5">
        <v>60276</v>
      </c>
      <c r="F64" s="5">
        <v>5157.5</v>
      </c>
      <c r="G64" s="5">
        <v>24056.7</v>
      </c>
      <c r="H64" s="5">
        <v>-2519.1999999999998</v>
      </c>
      <c r="I64" s="5">
        <v>23704.3</v>
      </c>
      <c r="J64" s="5">
        <v>7922.6</v>
      </c>
      <c r="K64">
        <v>46.6</v>
      </c>
      <c r="L64" s="5">
        <v>1653.6</v>
      </c>
      <c r="M64" s="5">
        <v>22496.3</v>
      </c>
      <c r="N64" s="5">
        <v>20842.8</v>
      </c>
      <c r="O64">
        <v>-39.1</v>
      </c>
      <c r="Q64">
        <v>126.6</v>
      </c>
      <c r="R64" s="5">
        <v>132931.29999999999</v>
      </c>
      <c r="S64" s="5">
        <v>4993.8999999999996</v>
      </c>
      <c r="T64" s="5">
        <v>6117.1</v>
      </c>
      <c r="U64" s="5">
        <v>1123.2</v>
      </c>
      <c r="V64" s="5">
        <v>137925.20000000001</v>
      </c>
      <c r="X64" s="5">
        <v>131174.6</v>
      </c>
      <c r="Y64" s="5">
        <v>99563.1</v>
      </c>
      <c r="Z64" s="5">
        <v>31598.799999999999</v>
      </c>
      <c r="AB64" s="5">
        <v>37172.300000000003</v>
      </c>
      <c r="AD64" s="5">
        <v>135189.9</v>
      </c>
    </row>
    <row r="65" spans="1:30" x14ac:dyDescent="0.55000000000000004">
      <c r="A65" t="s">
        <v>175</v>
      </c>
      <c r="B65" s="5">
        <v>128007.9</v>
      </c>
      <c r="C65" s="5">
        <v>70580.3</v>
      </c>
      <c r="D65" s="5">
        <v>69316.3</v>
      </c>
      <c r="E65" s="5">
        <v>57827</v>
      </c>
      <c r="F65" s="5">
        <v>5244.6</v>
      </c>
      <c r="G65" s="5">
        <v>19354.900000000001</v>
      </c>
      <c r="H65" s="5">
        <v>2626.4</v>
      </c>
      <c r="I65" s="5">
        <v>23375</v>
      </c>
      <c r="J65" s="5">
        <v>5064.8</v>
      </c>
      <c r="K65">
        <v>-11</v>
      </c>
      <c r="L65" s="5">
        <v>1646.9</v>
      </c>
      <c r="M65" s="5">
        <v>21697.9</v>
      </c>
      <c r="N65" s="5">
        <v>20050.900000000001</v>
      </c>
      <c r="O65">
        <v>125.8</v>
      </c>
      <c r="Q65">
        <v>-982.8</v>
      </c>
      <c r="R65" s="5">
        <v>127025.1</v>
      </c>
      <c r="S65" s="5">
        <v>2753.2</v>
      </c>
      <c r="T65" s="5">
        <v>4700.5</v>
      </c>
      <c r="U65" s="5">
        <v>1947.3</v>
      </c>
      <c r="V65" s="5">
        <v>129778.3</v>
      </c>
      <c r="X65" s="5">
        <v>126375.9</v>
      </c>
      <c r="Y65" s="5">
        <v>97861.8</v>
      </c>
      <c r="Z65" s="5">
        <v>28478.7</v>
      </c>
      <c r="AB65" s="5">
        <v>29704.2</v>
      </c>
      <c r="AD65" s="5">
        <v>125317</v>
      </c>
    </row>
    <row r="66" spans="1:30" x14ac:dyDescent="0.55000000000000004">
      <c r="A66" t="s">
        <v>176</v>
      </c>
      <c r="B66" s="5">
        <v>129206.6</v>
      </c>
      <c r="C66" s="5">
        <v>71992.600000000006</v>
      </c>
      <c r="D66" s="5">
        <v>70516.7</v>
      </c>
      <c r="E66" s="5">
        <v>58993.4</v>
      </c>
      <c r="F66" s="5">
        <v>5763.8</v>
      </c>
      <c r="G66" s="5">
        <v>21082.400000000001</v>
      </c>
      <c r="H66">
        <v>-301.39999999999998</v>
      </c>
      <c r="I66" s="5">
        <v>23031.200000000001</v>
      </c>
      <c r="J66" s="5">
        <v>5736.2</v>
      </c>
      <c r="K66">
        <v>-31</v>
      </c>
      <c r="L66" s="5">
        <v>1829.8</v>
      </c>
      <c r="M66" s="5">
        <v>22183.8</v>
      </c>
      <c r="N66" s="5">
        <v>20354</v>
      </c>
      <c r="O66">
        <v>103</v>
      </c>
      <c r="Q66" s="5">
        <v>-1823.2</v>
      </c>
      <c r="R66" s="5">
        <v>127383.4</v>
      </c>
      <c r="S66" s="5">
        <v>3951.3</v>
      </c>
      <c r="T66" s="5">
        <v>5022.1000000000004</v>
      </c>
      <c r="U66" s="5">
        <v>1070.8</v>
      </c>
      <c r="V66" s="5">
        <v>131334.70000000001</v>
      </c>
      <c r="X66" s="5">
        <v>127352</v>
      </c>
      <c r="Y66" s="5">
        <v>98569.7</v>
      </c>
      <c r="Z66" s="5">
        <v>28747.3</v>
      </c>
      <c r="AB66" s="5">
        <v>32617.599999999999</v>
      </c>
      <c r="AD66" s="5">
        <v>129434.3</v>
      </c>
    </row>
    <row r="67" spans="1:30" x14ac:dyDescent="0.55000000000000004">
      <c r="A67" t="s">
        <v>177</v>
      </c>
      <c r="B67" s="5">
        <v>130213.9</v>
      </c>
      <c r="C67" s="5">
        <v>72007</v>
      </c>
      <c r="D67" s="5">
        <v>70403.8</v>
      </c>
      <c r="E67" s="5">
        <v>58839</v>
      </c>
      <c r="F67" s="5">
        <v>5763.2</v>
      </c>
      <c r="G67" s="5">
        <v>19890.900000000001</v>
      </c>
      <c r="H67" s="5">
        <v>3361.9</v>
      </c>
      <c r="I67" s="5">
        <v>23498.1</v>
      </c>
      <c r="J67" s="5">
        <v>7207.6</v>
      </c>
      <c r="K67">
        <v>13.2</v>
      </c>
      <c r="L67" s="5">
        <v>-1412.7</v>
      </c>
      <c r="M67" s="5">
        <v>19798.7</v>
      </c>
      <c r="N67" s="5">
        <v>21211.4</v>
      </c>
      <c r="O67">
        <v>-115.4</v>
      </c>
      <c r="Q67">
        <v>579.20000000000005</v>
      </c>
      <c r="R67" s="5">
        <v>130793.1</v>
      </c>
      <c r="S67" s="5">
        <v>2292.6999999999998</v>
      </c>
      <c r="T67" s="5">
        <v>3775.6</v>
      </c>
      <c r="U67" s="5">
        <v>1482.9</v>
      </c>
      <c r="V67" s="5">
        <v>133085.79999999999</v>
      </c>
      <c r="X67" s="5">
        <v>131805.70000000001</v>
      </c>
      <c r="Y67" s="5">
        <v>101100.8</v>
      </c>
      <c r="Z67" s="5">
        <v>30680</v>
      </c>
      <c r="AB67" s="5">
        <v>32809.4</v>
      </c>
      <c r="AD67" s="5">
        <v>126695.4</v>
      </c>
    </row>
    <row r="68" spans="1:30" x14ac:dyDescent="0.55000000000000004">
      <c r="A68" t="s">
        <v>192</v>
      </c>
      <c r="B68" s="5">
        <v>120833.60000000001</v>
      </c>
      <c r="C68" s="5">
        <v>70101.399999999994</v>
      </c>
      <c r="D68" s="5">
        <v>68993.899999999994</v>
      </c>
      <c r="E68" s="5">
        <v>57378.7</v>
      </c>
      <c r="F68" s="5">
        <v>5003.8</v>
      </c>
      <c r="G68" s="5">
        <v>21234.2</v>
      </c>
      <c r="H68" s="5">
        <v>-3671.7</v>
      </c>
      <c r="I68" s="5">
        <v>23576.5</v>
      </c>
      <c r="J68" s="5">
        <v>7785</v>
      </c>
      <c r="K68">
        <v>-3.5</v>
      </c>
      <c r="L68" s="5">
        <v>-2930.9</v>
      </c>
      <c r="M68" s="5">
        <v>14418.1</v>
      </c>
      <c r="N68" s="5">
        <v>17349</v>
      </c>
      <c r="O68">
        <v>-261.10000000000002</v>
      </c>
      <c r="Q68" s="5">
        <v>1909.4</v>
      </c>
      <c r="R68" s="5">
        <v>122742.9</v>
      </c>
      <c r="S68" s="5">
        <v>3540.9</v>
      </c>
      <c r="T68" s="5">
        <v>4359.5</v>
      </c>
      <c r="U68">
        <v>818.6</v>
      </c>
      <c r="V68" s="5">
        <v>126283.9</v>
      </c>
      <c r="X68" s="5">
        <v>123896.8</v>
      </c>
      <c r="Y68" s="5">
        <v>92603.1</v>
      </c>
      <c r="Z68" s="5">
        <v>31302.9</v>
      </c>
      <c r="AB68" s="5">
        <v>34009</v>
      </c>
      <c r="AD68" s="5">
        <v>124580.7</v>
      </c>
    </row>
    <row r="69" spans="1:30" x14ac:dyDescent="0.55000000000000004">
      <c r="A69" t="s">
        <v>175</v>
      </c>
      <c r="B69" s="5">
        <v>119604.1</v>
      </c>
      <c r="C69" s="5">
        <v>69528.800000000003</v>
      </c>
      <c r="D69" s="5">
        <v>68217.3</v>
      </c>
      <c r="E69" s="5">
        <v>56560.3</v>
      </c>
      <c r="F69" s="5">
        <v>4377</v>
      </c>
      <c r="G69" s="5">
        <v>16738.7</v>
      </c>
      <c r="H69">
        <v>368.5</v>
      </c>
      <c r="I69" s="5">
        <v>23885.8</v>
      </c>
      <c r="J69" s="5">
        <v>5609.4</v>
      </c>
      <c r="K69">
        <v>4.3</v>
      </c>
      <c r="L69">
        <v>-968.6</v>
      </c>
      <c r="M69" s="5">
        <v>15458.1</v>
      </c>
      <c r="N69" s="5">
        <v>16426.7</v>
      </c>
      <c r="O69">
        <v>60.3</v>
      </c>
      <c r="Q69" s="5">
        <v>1578.9</v>
      </c>
      <c r="R69" s="5">
        <v>121183</v>
      </c>
      <c r="S69" s="5">
        <v>2971.2</v>
      </c>
      <c r="T69" s="5">
        <v>4292.8999999999996</v>
      </c>
      <c r="U69" s="5">
        <v>1321.8</v>
      </c>
      <c r="V69" s="5">
        <v>124154.2</v>
      </c>
      <c r="X69" s="5">
        <v>120602.9</v>
      </c>
      <c r="Y69" s="5">
        <v>91081.600000000006</v>
      </c>
      <c r="Z69" s="5">
        <v>29517.8</v>
      </c>
      <c r="AB69" s="5">
        <v>26721.4</v>
      </c>
      <c r="AD69" s="5">
        <v>119136.8</v>
      </c>
    </row>
    <row r="70" spans="1:30" x14ac:dyDescent="0.55000000000000004">
      <c r="A70" t="s">
        <v>176</v>
      </c>
      <c r="B70" s="5">
        <v>122185</v>
      </c>
      <c r="C70" s="5">
        <v>71808.3</v>
      </c>
      <c r="D70" s="5">
        <v>70250.600000000006</v>
      </c>
      <c r="E70" s="5">
        <v>58572.5</v>
      </c>
      <c r="F70" s="5">
        <v>4360.3999999999996</v>
      </c>
      <c r="G70" s="5">
        <v>18003.2</v>
      </c>
      <c r="H70" s="5">
        <v>-1762.4</v>
      </c>
      <c r="I70" s="5">
        <v>23782.400000000001</v>
      </c>
      <c r="J70" s="5">
        <v>6287.5</v>
      </c>
      <c r="K70">
        <v>-22.2</v>
      </c>
      <c r="L70">
        <v>-246.3</v>
      </c>
      <c r="M70" s="5">
        <v>17304.8</v>
      </c>
      <c r="N70" s="5">
        <v>17551.099999999999</v>
      </c>
      <c r="O70">
        <v>-25.9</v>
      </c>
      <c r="Q70" s="5">
        <v>1305.0999999999999</v>
      </c>
      <c r="R70" s="5">
        <v>123490</v>
      </c>
      <c r="S70" s="5">
        <v>3578.6</v>
      </c>
      <c r="T70" s="5">
        <v>4329.6000000000004</v>
      </c>
      <c r="U70">
        <v>751</v>
      </c>
      <c r="V70" s="5">
        <v>127068.6</v>
      </c>
      <c r="X70" s="5">
        <v>122464.7</v>
      </c>
      <c r="Y70" s="5">
        <v>92425</v>
      </c>
      <c r="Z70" s="5">
        <v>30036.5</v>
      </c>
      <c r="AB70" s="5">
        <v>28652.799999999999</v>
      </c>
      <c r="AD70" s="5">
        <v>123960.2</v>
      </c>
    </row>
    <row r="71" spans="1:30" x14ac:dyDescent="0.55000000000000004">
      <c r="A71" t="s">
        <v>177</v>
      </c>
      <c r="B71" s="5">
        <v>127992.4</v>
      </c>
      <c r="C71" s="5">
        <v>73333.100000000006</v>
      </c>
      <c r="D71" s="5">
        <v>71684.2</v>
      </c>
      <c r="E71" s="5">
        <v>59981.3</v>
      </c>
      <c r="F71" s="5">
        <v>4293.6000000000004</v>
      </c>
      <c r="G71" s="5">
        <v>17462.900000000001</v>
      </c>
      <c r="H71">
        <v>218.5</v>
      </c>
      <c r="I71" s="5">
        <v>24207.7</v>
      </c>
      <c r="J71" s="5">
        <v>7958.8</v>
      </c>
      <c r="K71">
        <v>11.2</v>
      </c>
      <c r="L71">
        <v>543.79999999999995</v>
      </c>
      <c r="M71" s="5">
        <v>18845.3</v>
      </c>
      <c r="N71" s="5">
        <v>18301.5</v>
      </c>
      <c r="O71">
        <v>-37.200000000000003</v>
      </c>
      <c r="Q71" s="5">
        <v>1251.5</v>
      </c>
      <c r="R71" s="5">
        <v>129243.9</v>
      </c>
      <c r="S71" s="5">
        <v>2416</v>
      </c>
      <c r="T71" s="5">
        <v>3445.4</v>
      </c>
      <c r="U71" s="5">
        <v>1029.4000000000001</v>
      </c>
      <c r="V71" s="5">
        <v>131659.79999999999</v>
      </c>
      <c r="X71" s="5">
        <v>127487.3</v>
      </c>
      <c r="Y71" s="5">
        <v>95367.8</v>
      </c>
      <c r="Z71" s="5">
        <v>32126.6</v>
      </c>
      <c r="AB71" s="5">
        <v>29658.6</v>
      </c>
      <c r="AD71" s="5">
        <v>127695.6</v>
      </c>
    </row>
    <row r="72" spans="1:30" x14ac:dyDescent="0.55000000000000004">
      <c r="A72" t="s">
        <v>193</v>
      </c>
      <c r="B72" s="5">
        <v>126094.1</v>
      </c>
      <c r="C72" s="5">
        <v>72006.7</v>
      </c>
      <c r="D72" s="5">
        <v>70804.7</v>
      </c>
      <c r="E72" s="5">
        <v>59057.8</v>
      </c>
      <c r="F72" s="5">
        <v>4316</v>
      </c>
      <c r="G72" s="5">
        <v>20030.2</v>
      </c>
      <c r="H72" s="5">
        <v>-3646.5</v>
      </c>
      <c r="I72" s="5">
        <v>23999.3</v>
      </c>
      <c r="J72" s="5">
        <v>8335.7000000000007</v>
      </c>
      <c r="K72">
        <v>38.200000000000003</v>
      </c>
      <c r="L72" s="5">
        <v>1121.5999999999999</v>
      </c>
      <c r="M72" s="5">
        <v>19482.599999999999</v>
      </c>
      <c r="N72" s="5">
        <v>18361</v>
      </c>
      <c r="O72">
        <v>-106.9</v>
      </c>
      <c r="Q72">
        <v>953.8</v>
      </c>
      <c r="R72" s="5">
        <v>127047.9</v>
      </c>
      <c r="S72" s="5">
        <v>3959.7</v>
      </c>
      <c r="T72" s="5">
        <v>4692.3999999999996</v>
      </c>
      <c r="U72">
        <v>732.7</v>
      </c>
      <c r="V72" s="5">
        <v>131007.7</v>
      </c>
      <c r="X72" s="5">
        <v>125083.8</v>
      </c>
      <c r="Y72" s="5">
        <v>92795.6</v>
      </c>
      <c r="Z72" s="5">
        <v>32299.200000000001</v>
      </c>
      <c r="AB72" s="5">
        <v>32654.400000000001</v>
      </c>
      <c r="AD72" s="5">
        <v>129580.9</v>
      </c>
    </row>
    <row r="73" spans="1:30" x14ac:dyDescent="0.55000000000000004">
      <c r="A73" t="s">
        <v>175</v>
      </c>
      <c r="B73" s="5">
        <v>123771.7</v>
      </c>
      <c r="C73" s="5">
        <v>71155.399999999994</v>
      </c>
      <c r="D73" s="5">
        <v>69778.2</v>
      </c>
      <c r="E73" s="5">
        <v>57984.4</v>
      </c>
      <c r="F73" s="5">
        <v>4180.6000000000004</v>
      </c>
      <c r="G73" s="5">
        <v>16392.099999999999</v>
      </c>
      <c r="H73" s="5">
        <v>1177.0999999999999</v>
      </c>
      <c r="I73" s="5">
        <v>24414.9</v>
      </c>
      <c r="J73" s="5">
        <v>5313.9</v>
      </c>
      <c r="K73">
        <v>-0.2</v>
      </c>
      <c r="L73" s="5">
        <v>1172.7</v>
      </c>
      <c r="M73" s="5">
        <v>20266.3</v>
      </c>
      <c r="N73" s="5">
        <v>19093.599999999999</v>
      </c>
      <c r="O73">
        <v>-34.799999999999997</v>
      </c>
      <c r="Q73">
        <v>537.79999999999995</v>
      </c>
      <c r="R73" s="5">
        <v>124309.5</v>
      </c>
      <c r="S73" s="5">
        <v>3010.4</v>
      </c>
      <c r="T73" s="5">
        <v>4457.6000000000004</v>
      </c>
      <c r="U73" s="5">
        <v>1447.2</v>
      </c>
      <c r="V73" s="5">
        <v>127319.9</v>
      </c>
      <c r="X73" s="5">
        <v>122669.4</v>
      </c>
      <c r="Y73" s="5">
        <v>92893.3</v>
      </c>
      <c r="Z73" s="5">
        <v>29773.5</v>
      </c>
      <c r="AB73" s="5">
        <v>25892.2</v>
      </c>
      <c r="AD73" s="5">
        <v>122640.3</v>
      </c>
    </row>
    <row r="74" spans="1:30" x14ac:dyDescent="0.55000000000000004">
      <c r="A74" t="s">
        <v>176</v>
      </c>
      <c r="B74" s="5">
        <v>129016.1</v>
      </c>
      <c r="C74" s="5">
        <v>74252</v>
      </c>
      <c r="D74" s="5">
        <v>72639.399999999994</v>
      </c>
      <c r="E74" s="5">
        <v>60834.8</v>
      </c>
      <c r="F74" s="5">
        <v>4526.6000000000004</v>
      </c>
      <c r="G74" s="5">
        <v>18309</v>
      </c>
      <c r="H74">
        <v>475.9</v>
      </c>
      <c r="I74" s="5">
        <v>24161.5</v>
      </c>
      <c r="J74" s="5">
        <v>6078.5</v>
      </c>
      <c r="K74">
        <v>-59.8</v>
      </c>
      <c r="L74" s="5">
        <v>1388.2</v>
      </c>
      <c r="M74" s="5">
        <v>21186.9</v>
      </c>
      <c r="N74" s="5">
        <v>19798.8</v>
      </c>
      <c r="O74">
        <v>-115.8</v>
      </c>
      <c r="Q74">
        <v>575.6</v>
      </c>
      <c r="R74" s="5">
        <v>129591.8</v>
      </c>
      <c r="S74" s="5">
        <v>4022.6</v>
      </c>
      <c r="T74" s="5">
        <v>4806.2</v>
      </c>
      <c r="U74">
        <v>783.6</v>
      </c>
      <c r="V74" s="5">
        <v>133614.29999999999</v>
      </c>
      <c r="X74" s="5">
        <v>127746.8</v>
      </c>
      <c r="Y74" s="5">
        <v>97550.5</v>
      </c>
      <c r="Z74" s="5">
        <v>30187.8</v>
      </c>
      <c r="AB74" s="5">
        <v>28919.3</v>
      </c>
      <c r="AD74" s="5">
        <v>128640.2</v>
      </c>
    </row>
    <row r="75" spans="1:30" x14ac:dyDescent="0.55000000000000004">
      <c r="A75" t="s">
        <v>177</v>
      </c>
      <c r="B75" s="5">
        <v>131838.1</v>
      </c>
      <c r="C75" s="5">
        <v>73994.100000000006</v>
      </c>
      <c r="D75" s="5">
        <v>72298.7</v>
      </c>
      <c r="E75" s="5">
        <v>60444.4</v>
      </c>
      <c r="F75" s="5">
        <v>4771.7</v>
      </c>
      <c r="G75" s="5">
        <v>17986.8</v>
      </c>
      <c r="H75" s="5">
        <v>2042.6</v>
      </c>
      <c r="I75" s="5">
        <v>24663.4</v>
      </c>
      <c r="J75" s="5">
        <v>7309.2</v>
      </c>
      <c r="K75">
        <v>-5.2</v>
      </c>
      <c r="L75" s="5">
        <v>1272.2</v>
      </c>
      <c r="M75" s="5">
        <v>21505</v>
      </c>
      <c r="N75" s="5">
        <v>20232.8</v>
      </c>
      <c r="O75">
        <v>-196.8</v>
      </c>
      <c r="Q75">
        <v>486.3</v>
      </c>
      <c r="R75" s="5">
        <v>132324.4</v>
      </c>
      <c r="S75" s="5">
        <v>2706.4</v>
      </c>
      <c r="T75" s="5">
        <v>3955</v>
      </c>
      <c r="U75" s="5">
        <v>1248.5999999999999</v>
      </c>
      <c r="V75" s="5">
        <v>135030.79999999999</v>
      </c>
      <c r="X75" s="5">
        <v>130684.7</v>
      </c>
      <c r="Y75" s="5">
        <v>98751</v>
      </c>
      <c r="Z75" s="5">
        <v>31932.1</v>
      </c>
      <c r="AB75" s="5">
        <v>30024.3</v>
      </c>
      <c r="AD75" s="5">
        <v>129876.6</v>
      </c>
    </row>
    <row r="76" spans="1:30" x14ac:dyDescent="0.55000000000000004">
      <c r="A76" t="s">
        <v>194</v>
      </c>
      <c r="B76" s="5">
        <v>127438.7</v>
      </c>
      <c r="C76" s="5">
        <v>71097</v>
      </c>
      <c r="D76" s="5">
        <v>69825.7</v>
      </c>
      <c r="E76" s="5">
        <v>57924.2</v>
      </c>
      <c r="F76" s="5">
        <v>4709</v>
      </c>
      <c r="G76" s="5">
        <v>21005.7</v>
      </c>
      <c r="H76" s="5">
        <v>-2373.3000000000002</v>
      </c>
      <c r="I76" s="5">
        <v>24817.599999999999</v>
      </c>
      <c r="J76" s="5">
        <v>7472.3</v>
      </c>
      <c r="K76">
        <v>-1.3</v>
      </c>
      <c r="L76">
        <v>839.1</v>
      </c>
      <c r="M76" s="5">
        <v>20875.2</v>
      </c>
      <c r="N76" s="5">
        <v>20036.099999999999</v>
      </c>
      <c r="O76">
        <v>-127.2</v>
      </c>
      <c r="Q76">
        <v>-283.10000000000002</v>
      </c>
      <c r="R76" s="5">
        <v>127155.7</v>
      </c>
      <c r="S76" s="5">
        <v>4318.3999999999996</v>
      </c>
      <c r="T76" s="5">
        <v>5116.8</v>
      </c>
      <c r="U76">
        <v>798.5</v>
      </c>
      <c r="V76" s="5">
        <v>131474</v>
      </c>
      <c r="X76" s="5">
        <v>126660.5</v>
      </c>
      <c r="Y76" s="5">
        <v>94406.3</v>
      </c>
      <c r="Z76" s="5">
        <v>32249.9</v>
      </c>
      <c r="AB76" s="5">
        <v>33187.699999999997</v>
      </c>
      <c r="AD76" s="5">
        <v>129852.9</v>
      </c>
    </row>
    <row r="77" spans="1:30" x14ac:dyDescent="0.55000000000000004">
      <c r="A77" t="s">
        <v>175</v>
      </c>
      <c r="B77" s="5">
        <v>122702</v>
      </c>
      <c r="C77" s="5">
        <v>70463</v>
      </c>
      <c r="D77" s="5">
        <v>68914.100000000006</v>
      </c>
      <c r="E77" s="5">
        <v>57016.2</v>
      </c>
      <c r="F77" s="5">
        <v>4413.3</v>
      </c>
      <c r="G77" s="5">
        <v>16640.5</v>
      </c>
      <c r="H77" s="5">
        <v>1475.6</v>
      </c>
      <c r="I77" s="5">
        <v>24890.2</v>
      </c>
      <c r="J77" s="5">
        <v>5189.5</v>
      </c>
      <c r="K77">
        <v>2.5</v>
      </c>
      <c r="L77">
        <v>-480.7</v>
      </c>
      <c r="M77" s="5">
        <v>19249.5</v>
      </c>
      <c r="N77" s="5">
        <v>19730.2</v>
      </c>
      <c r="O77">
        <v>108.2</v>
      </c>
      <c r="Q77" s="5">
        <v>-1122.3</v>
      </c>
      <c r="R77" s="5">
        <v>121579.7</v>
      </c>
      <c r="S77" s="5">
        <v>3516.7</v>
      </c>
      <c r="T77" s="5">
        <v>4899.8999999999996</v>
      </c>
      <c r="U77" s="5">
        <v>1383.2</v>
      </c>
      <c r="V77" s="5">
        <v>125096.4</v>
      </c>
      <c r="X77" s="5">
        <v>123129.2</v>
      </c>
      <c r="Y77" s="5">
        <v>92990.6</v>
      </c>
      <c r="Z77" s="5">
        <v>30138.2</v>
      </c>
      <c r="AB77" s="5">
        <v>26246.1</v>
      </c>
      <c r="AD77" s="5">
        <v>121241.60000000001</v>
      </c>
    </row>
    <row r="78" spans="1:30" x14ac:dyDescent="0.55000000000000004">
      <c r="A78" t="s">
        <v>176</v>
      </c>
      <c r="B78" s="5">
        <v>128611.8</v>
      </c>
      <c r="C78" s="5">
        <v>73463.3</v>
      </c>
      <c r="D78" s="5">
        <v>71688.399999999994</v>
      </c>
      <c r="E78" s="5">
        <v>59774.7</v>
      </c>
      <c r="F78" s="5">
        <v>4925.3999999999996</v>
      </c>
      <c r="G78" s="5">
        <v>18729</v>
      </c>
      <c r="H78">
        <v>433.3</v>
      </c>
      <c r="I78" s="5">
        <v>24619.3</v>
      </c>
      <c r="J78" s="5">
        <v>5895.8</v>
      </c>
      <c r="K78">
        <v>-7.4</v>
      </c>
      <c r="L78">
        <v>545.79999999999995</v>
      </c>
      <c r="M78" s="5">
        <v>21301</v>
      </c>
      <c r="N78" s="5">
        <v>20755.2</v>
      </c>
      <c r="O78">
        <v>7.3</v>
      </c>
      <c r="Q78" s="5">
        <v>-1283.5</v>
      </c>
      <c r="R78" s="5">
        <v>127328.2</v>
      </c>
      <c r="S78" s="5">
        <v>4269.2</v>
      </c>
      <c r="T78" s="5">
        <v>5052.6000000000004</v>
      </c>
      <c r="U78">
        <v>783.4</v>
      </c>
      <c r="V78" s="5">
        <v>131597.5</v>
      </c>
      <c r="X78" s="5">
        <v>128081.2</v>
      </c>
      <c r="Y78" s="5">
        <v>97551.4</v>
      </c>
      <c r="Z78" s="5">
        <v>30532.2</v>
      </c>
      <c r="AB78" s="5">
        <v>29554.2</v>
      </c>
      <c r="AD78" s="5">
        <v>128184.3</v>
      </c>
    </row>
    <row r="79" spans="1:30" x14ac:dyDescent="0.55000000000000004">
      <c r="A79" t="s">
        <v>177</v>
      </c>
      <c r="B79" s="5">
        <v>132089.1</v>
      </c>
      <c r="C79" s="5">
        <v>74856.399999999994</v>
      </c>
      <c r="D79" s="5">
        <v>72994</v>
      </c>
      <c r="E79" s="5">
        <v>61049.1</v>
      </c>
      <c r="F79" s="5">
        <v>4969.8</v>
      </c>
      <c r="G79" s="5">
        <v>19229.7</v>
      </c>
      <c r="H79" s="5">
        <v>1451.8</v>
      </c>
      <c r="I79" s="5">
        <v>25075.200000000001</v>
      </c>
      <c r="J79" s="5">
        <v>6925.7</v>
      </c>
      <c r="K79">
        <v>2.2000000000000002</v>
      </c>
      <c r="L79">
        <v>-486.5</v>
      </c>
      <c r="M79" s="5">
        <v>20916.5</v>
      </c>
      <c r="N79" s="5">
        <v>21403</v>
      </c>
      <c r="O79">
        <v>64.8</v>
      </c>
      <c r="Q79" s="5">
        <v>-1232</v>
      </c>
      <c r="R79" s="5">
        <v>130857.1</v>
      </c>
      <c r="S79" s="5">
        <v>2677.6</v>
      </c>
      <c r="T79" s="5">
        <v>3878.1</v>
      </c>
      <c r="U79" s="5">
        <v>1200.5</v>
      </c>
      <c r="V79" s="5">
        <v>133534.70000000001</v>
      </c>
      <c r="X79" s="5">
        <v>132516.79999999999</v>
      </c>
      <c r="Y79" s="5">
        <v>100526.1</v>
      </c>
      <c r="Z79" s="5">
        <v>31992.6</v>
      </c>
      <c r="AB79" s="5">
        <v>31110.3</v>
      </c>
      <c r="AD79" s="5">
        <v>130618.5</v>
      </c>
    </row>
    <row r="80" spans="1:30" x14ac:dyDescent="0.55000000000000004">
      <c r="A80" t="s">
        <v>195</v>
      </c>
      <c r="B80" s="5">
        <v>131283.79999999999</v>
      </c>
      <c r="C80" s="5">
        <v>73543.899999999994</v>
      </c>
      <c r="D80" s="5">
        <v>72161.3</v>
      </c>
      <c r="E80" s="5">
        <v>60162.5</v>
      </c>
      <c r="F80" s="5">
        <v>4675.5</v>
      </c>
      <c r="G80" s="5">
        <v>22023.7</v>
      </c>
      <c r="H80" s="5">
        <v>-1673.5</v>
      </c>
      <c r="I80" s="5">
        <v>25383</v>
      </c>
      <c r="J80" s="5">
        <v>7581.9</v>
      </c>
      <c r="K80">
        <v>8.4</v>
      </c>
      <c r="L80">
        <v>-201.2</v>
      </c>
      <c r="M80" s="5">
        <v>21167.5</v>
      </c>
      <c r="N80" s="5">
        <v>21368.7</v>
      </c>
      <c r="O80">
        <v>-57.9</v>
      </c>
      <c r="Q80" s="5">
        <v>-1393.2</v>
      </c>
      <c r="R80" s="5">
        <v>129890.6</v>
      </c>
      <c r="S80" s="5">
        <v>3993.5</v>
      </c>
      <c r="T80" s="5">
        <v>4781.8999999999996</v>
      </c>
      <c r="U80">
        <v>788.4</v>
      </c>
      <c r="V80" s="5">
        <v>133884.1</v>
      </c>
      <c r="X80" s="5">
        <v>131464.79999999999</v>
      </c>
      <c r="Y80" s="5">
        <v>98516.5</v>
      </c>
      <c r="Z80" s="5">
        <v>32943.199999999997</v>
      </c>
      <c r="AB80" s="5">
        <v>34292.199999999997</v>
      </c>
      <c r="AD80" s="5">
        <v>133020.79999999999</v>
      </c>
    </row>
    <row r="81" spans="1:30" x14ac:dyDescent="0.55000000000000004">
      <c r="A81" t="s">
        <v>175</v>
      </c>
      <c r="B81" s="5">
        <v>126139.5</v>
      </c>
      <c r="C81" s="5">
        <v>72429.3</v>
      </c>
      <c r="D81" s="5">
        <v>70774</v>
      </c>
      <c r="E81" s="5">
        <v>58715</v>
      </c>
      <c r="F81" s="5">
        <v>4554.6000000000004</v>
      </c>
      <c r="G81" s="5">
        <v>17695.5</v>
      </c>
      <c r="H81" s="5">
        <v>1408.2</v>
      </c>
      <c r="I81" s="5">
        <v>25246.2</v>
      </c>
      <c r="J81" s="5">
        <v>5209.5</v>
      </c>
      <c r="K81">
        <v>13.9</v>
      </c>
      <c r="L81">
        <v>-511.4</v>
      </c>
      <c r="M81" s="5">
        <v>21025.599999999999</v>
      </c>
      <c r="N81" s="5">
        <v>21537</v>
      </c>
      <c r="O81">
        <v>93.7</v>
      </c>
      <c r="Q81" s="5">
        <v>-1567.8</v>
      </c>
      <c r="R81" s="5">
        <v>124571.7</v>
      </c>
      <c r="S81" s="5">
        <v>3279.5</v>
      </c>
      <c r="T81" s="5">
        <v>4838.6000000000004</v>
      </c>
      <c r="U81" s="5">
        <v>1559.1</v>
      </c>
      <c r="V81" s="5">
        <v>127851.2</v>
      </c>
      <c r="X81" s="5">
        <v>126649.8</v>
      </c>
      <c r="Y81" s="5">
        <v>96124.7</v>
      </c>
      <c r="Z81" s="5">
        <v>30527.7</v>
      </c>
      <c r="AB81" s="5">
        <v>27470.400000000001</v>
      </c>
      <c r="AD81" s="5">
        <v>124684.3</v>
      </c>
    </row>
    <row r="82" spans="1:30" x14ac:dyDescent="0.55000000000000004">
      <c r="A82" t="s">
        <v>176</v>
      </c>
      <c r="B82" s="5">
        <v>128442.3</v>
      </c>
      <c r="C82" s="5">
        <v>74211.600000000006</v>
      </c>
      <c r="D82" s="5">
        <v>72340.399999999994</v>
      </c>
      <c r="E82" s="5">
        <v>60252.7</v>
      </c>
      <c r="F82" s="5">
        <v>4979.5</v>
      </c>
      <c r="G82" s="5">
        <v>19256</v>
      </c>
      <c r="H82">
        <v>351.6</v>
      </c>
      <c r="I82" s="5">
        <v>24948.5</v>
      </c>
      <c r="J82" s="5">
        <v>6050</v>
      </c>
      <c r="K82">
        <v>5.4</v>
      </c>
      <c r="L82" s="5">
        <v>-1467.8</v>
      </c>
      <c r="M82" s="5">
        <v>20401.5</v>
      </c>
      <c r="N82" s="5">
        <v>21869.3</v>
      </c>
      <c r="O82">
        <v>107.5</v>
      </c>
      <c r="Q82" s="5">
        <v>-1107.7</v>
      </c>
      <c r="R82" s="5">
        <v>127334.5</v>
      </c>
      <c r="S82" s="5">
        <v>4135.8</v>
      </c>
      <c r="T82" s="5">
        <v>4914</v>
      </c>
      <c r="U82">
        <v>778.2</v>
      </c>
      <c r="V82" s="5">
        <v>131470.29999999999</v>
      </c>
      <c r="X82" s="5">
        <v>129817.1</v>
      </c>
      <c r="Y82" s="5">
        <v>98795.5</v>
      </c>
      <c r="Z82" s="5">
        <v>31026</v>
      </c>
      <c r="AB82" s="5">
        <v>30289.7</v>
      </c>
      <c r="AD82" s="5">
        <v>128087.9</v>
      </c>
    </row>
    <row r="83" spans="1:30" x14ac:dyDescent="0.55000000000000004">
      <c r="A83" t="s">
        <v>177</v>
      </c>
      <c r="B83" s="5">
        <v>131998.79999999999</v>
      </c>
      <c r="C83" s="5">
        <v>75575.3</v>
      </c>
      <c r="D83" s="5">
        <v>73596.800000000003</v>
      </c>
      <c r="E83" s="5">
        <v>61474.8</v>
      </c>
      <c r="F83" s="5">
        <v>5247.6</v>
      </c>
      <c r="G83" s="5">
        <v>18995.8</v>
      </c>
      <c r="H83" s="5">
        <v>1112.5</v>
      </c>
      <c r="I83" s="5">
        <v>25497.7</v>
      </c>
      <c r="J83" s="5">
        <v>7157.3</v>
      </c>
      <c r="K83">
        <v>4.8</v>
      </c>
      <c r="L83" s="5">
        <v>-1749.2</v>
      </c>
      <c r="M83" s="5">
        <v>19867.7</v>
      </c>
      <c r="N83" s="5">
        <v>21617</v>
      </c>
      <c r="O83">
        <v>157.1</v>
      </c>
      <c r="Q83" s="5">
        <v>-1110.9000000000001</v>
      </c>
      <c r="R83" s="5">
        <v>130887.9</v>
      </c>
      <c r="S83" s="5">
        <v>2786</v>
      </c>
      <c r="T83" s="5">
        <v>4167.5</v>
      </c>
      <c r="U83" s="5">
        <v>1381.5</v>
      </c>
      <c r="V83" s="5">
        <v>133673.79999999999</v>
      </c>
      <c r="X83" s="5">
        <v>133582.39999999999</v>
      </c>
      <c r="Y83" s="5">
        <v>100936.9</v>
      </c>
      <c r="Z83" s="5">
        <v>32645.7</v>
      </c>
      <c r="AB83" s="5">
        <v>31375.3</v>
      </c>
      <c r="AD83" s="5">
        <v>130865.2</v>
      </c>
    </row>
    <row r="84" spans="1:30" x14ac:dyDescent="0.55000000000000004">
      <c r="A84" t="s">
        <v>196</v>
      </c>
      <c r="B84" s="5">
        <v>131338.79999999999</v>
      </c>
      <c r="C84" s="5">
        <v>75075.600000000006</v>
      </c>
      <c r="D84" s="5">
        <v>73570</v>
      </c>
      <c r="E84" s="5">
        <v>61401</v>
      </c>
      <c r="F84" s="5">
        <v>5052.5</v>
      </c>
      <c r="G84" s="5">
        <v>21811.200000000001</v>
      </c>
      <c r="H84" s="5">
        <v>-2462.1</v>
      </c>
      <c r="I84" s="5">
        <v>25565.9</v>
      </c>
      <c r="J84" s="5">
        <v>7457.6</v>
      </c>
      <c r="K84">
        <v>-20.6</v>
      </c>
      <c r="L84" s="5">
        <v>-1204.0999999999999</v>
      </c>
      <c r="M84" s="5">
        <v>20209.900000000001</v>
      </c>
      <c r="N84" s="5">
        <v>21414</v>
      </c>
      <c r="O84">
        <v>62.8</v>
      </c>
      <c r="Q84" s="5">
        <v>-1412.3</v>
      </c>
      <c r="R84" s="5">
        <v>129926.5</v>
      </c>
      <c r="S84" s="5">
        <v>4511.5</v>
      </c>
      <c r="T84" s="5">
        <v>5470.4</v>
      </c>
      <c r="U84">
        <v>958.9</v>
      </c>
      <c r="V84" s="5">
        <v>134438</v>
      </c>
      <c r="X84" s="5">
        <v>132411.70000000001</v>
      </c>
      <c r="Y84" s="5">
        <v>99436.1</v>
      </c>
      <c r="Z84" s="5">
        <v>32972.400000000001</v>
      </c>
      <c r="AB84" s="5">
        <v>34327</v>
      </c>
      <c r="AD84" s="5">
        <v>133896.4</v>
      </c>
    </row>
    <row r="85" spans="1:30" x14ac:dyDescent="0.55000000000000004">
      <c r="A85" t="s">
        <v>175</v>
      </c>
      <c r="B85" s="5">
        <v>128463.5</v>
      </c>
      <c r="C85" s="5">
        <v>74363.600000000006</v>
      </c>
      <c r="D85" s="5">
        <v>72704.899999999994</v>
      </c>
      <c r="E85" s="5">
        <v>60480.1</v>
      </c>
      <c r="F85" s="5">
        <v>4837.8</v>
      </c>
      <c r="G85" s="5">
        <v>18114.599999999999</v>
      </c>
      <c r="H85">
        <v>800.3</v>
      </c>
      <c r="I85" s="5">
        <v>25774.400000000001</v>
      </c>
      <c r="J85" s="5">
        <v>5248.6</v>
      </c>
      <c r="K85">
        <v>6.5</v>
      </c>
      <c r="L85">
        <v>-778.2</v>
      </c>
      <c r="M85" s="5">
        <v>20903</v>
      </c>
      <c r="N85" s="5">
        <v>21681.200000000001</v>
      </c>
      <c r="O85">
        <v>95.8</v>
      </c>
      <c r="Q85" s="5">
        <v>-1494.9</v>
      </c>
      <c r="R85" s="5">
        <v>126968.7</v>
      </c>
      <c r="S85" s="5">
        <v>4735</v>
      </c>
      <c r="T85" s="5">
        <v>6704.4</v>
      </c>
      <c r="U85" s="5">
        <v>1969.4</v>
      </c>
      <c r="V85" s="5">
        <v>131703.70000000001</v>
      </c>
      <c r="X85" s="5">
        <v>129194.1</v>
      </c>
      <c r="Y85" s="5">
        <v>98115</v>
      </c>
      <c r="Z85" s="5">
        <v>31081.9</v>
      </c>
      <c r="AB85" s="5">
        <v>28207</v>
      </c>
      <c r="AD85" s="5">
        <v>127658.3</v>
      </c>
    </row>
    <row r="86" spans="1:30" x14ac:dyDescent="0.55000000000000004">
      <c r="A86" t="s">
        <v>176</v>
      </c>
      <c r="B86" s="5">
        <v>132360.29999999999</v>
      </c>
      <c r="C86" s="5">
        <v>76453.100000000006</v>
      </c>
      <c r="D86" s="5">
        <v>74584.600000000006</v>
      </c>
      <c r="E86" s="5">
        <v>62322.3</v>
      </c>
      <c r="F86" s="5">
        <v>5392.4</v>
      </c>
      <c r="G86" s="5">
        <v>20102.900000000001</v>
      </c>
      <c r="H86">
        <v>-89.8</v>
      </c>
      <c r="I86" s="5">
        <v>25395.7</v>
      </c>
      <c r="J86" s="5">
        <v>6615.6</v>
      </c>
      <c r="K86">
        <v>-31.2</v>
      </c>
      <c r="L86" s="5">
        <v>-1555.6</v>
      </c>
      <c r="M86" s="5">
        <v>20921.3</v>
      </c>
      <c r="N86" s="5">
        <v>22476.9</v>
      </c>
      <c r="O86">
        <v>77.3</v>
      </c>
      <c r="Q86" s="5">
        <v>-1567.8</v>
      </c>
      <c r="R86" s="5">
        <v>130792.6</v>
      </c>
      <c r="S86" s="5">
        <v>5239.8</v>
      </c>
      <c r="T86" s="5">
        <v>6527.1</v>
      </c>
      <c r="U86" s="5">
        <v>1287.3</v>
      </c>
      <c r="V86" s="5">
        <v>136032.4</v>
      </c>
      <c r="X86" s="5">
        <v>133808.29999999999</v>
      </c>
      <c r="Y86" s="5">
        <v>101835.6</v>
      </c>
      <c r="Z86" s="5">
        <v>31976.799999999999</v>
      </c>
      <c r="AB86" s="5">
        <v>32103.599999999999</v>
      </c>
      <c r="AD86" s="5">
        <v>132508.29999999999</v>
      </c>
    </row>
    <row r="87" spans="1:30" x14ac:dyDescent="0.55000000000000004">
      <c r="A87" t="s">
        <v>177</v>
      </c>
      <c r="B87" s="5">
        <v>136085.5</v>
      </c>
      <c r="C87" s="5">
        <v>77575.8</v>
      </c>
      <c r="D87" s="5">
        <v>75592.2</v>
      </c>
      <c r="E87" s="5">
        <v>63309.9</v>
      </c>
      <c r="F87" s="5">
        <v>5763.8</v>
      </c>
      <c r="G87" s="5">
        <v>20011.099999999999</v>
      </c>
      <c r="H87" s="5">
        <v>1105.4000000000001</v>
      </c>
      <c r="I87" s="5">
        <v>25832.799999999999</v>
      </c>
      <c r="J87" s="5">
        <v>8133.1</v>
      </c>
      <c r="K87">
        <v>18.100000000000001</v>
      </c>
      <c r="L87" s="5">
        <v>-2461.3000000000002</v>
      </c>
      <c r="M87" s="5">
        <v>21096.400000000001</v>
      </c>
      <c r="N87" s="5">
        <v>23557.599999999999</v>
      </c>
      <c r="O87">
        <v>106.8</v>
      </c>
      <c r="Q87" s="5">
        <v>-1725.4</v>
      </c>
      <c r="R87" s="5">
        <v>134360.1</v>
      </c>
      <c r="S87" s="5">
        <v>3471.1</v>
      </c>
      <c r="T87" s="5">
        <v>5342.5</v>
      </c>
      <c r="U87" s="5">
        <v>1871.4</v>
      </c>
      <c r="V87" s="5">
        <v>137831.20000000001</v>
      </c>
      <c r="X87" s="5">
        <v>138399.1</v>
      </c>
      <c r="Y87" s="5">
        <v>104447.5</v>
      </c>
      <c r="Z87" s="5">
        <v>33951.1</v>
      </c>
      <c r="AB87" s="5">
        <v>33865.800000000003</v>
      </c>
      <c r="AD87" s="5">
        <v>134939.6</v>
      </c>
    </row>
    <row r="88" spans="1:30" x14ac:dyDescent="0.55000000000000004">
      <c r="A88" t="s">
        <v>197</v>
      </c>
      <c r="B88" s="5">
        <v>135163</v>
      </c>
      <c r="C88" s="5">
        <v>77602.7</v>
      </c>
      <c r="D88" s="5">
        <v>76060.600000000006</v>
      </c>
      <c r="E88" s="5">
        <v>63774.2</v>
      </c>
      <c r="F88" s="5">
        <v>5555.7</v>
      </c>
      <c r="G88" s="5">
        <v>23724.5</v>
      </c>
      <c r="H88" s="5">
        <v>-3172.4</v>
      </c>
      <c r="I88" s="5">
        <v>26085.5</v>
      </c>
      <c r="J88" s="5">
        <v>8073.9</v>
      </c>
      <c r="K88">
        <v>37.4</v>
      </c>
      <c r="L88" s="5">
        <v>-2603.4</v>
      </c>
      <c r="M88" s="5">
        <v>22165.5</v>
      </c>
      <c r="N88" s="5">
        <v>24769</v>
      </c>
      <c r="O88">
        <v>-140.80000000000001</v>
      </c>
      <c r="Q88" s="5">
        <v>-2053.1</v>
      </c>
      <c r="R88" s="5">
        <v>133109.79999999999</v>
      </c>
      <c r="S88" s="5">
        <v>5122.6000000000004</v>
      </c>
      <c r="T88" s="5">
        <v>6485.7</v>
      </c>
      <c r="U88" s="5">
        <v>1363.2</v>
      </c>
      <c r="V88" s="5">
        <v>138232.4</v>
      </c>
      <c r="X88" s="5">
        <v>137761.4</v>
      </c>
      <c r="Y88" s="5">
        <v>103578.9</v>
      </c>
      <c r="Z88" s="5">
        <v>34180.5</v>
      </c>
      <c r="AB88" s="5">
        <v>37348.199999999997</v>
      </c>
      <c r="AD88" s="5">
        <v>138467.79999999999</v>
      </c>
    </row>
    <row r="89" spans="1:30" x14ac:dyDescent="0.55000000000000004">
      <c r="A89" t="s">
        <v>175</v>
      </c>
      <c r="B89" s="5">
        <v>128341.9</v>
      </c>
      <c r="C89" s="5">
        <v>72409</v>
      </c>
      <c r="D89" s="5">
        <v>70899.600000000006</v>
      </c>
      <c r="E89" s="5">
        <v>58565.2</v>
      </c>
      <c r="F89" s="5">
        <v>4829.6000000000004</v>
      </c>
      <c r="G89" s="5">
        <v>18586.8</v>
      </c>
      <c r="H89" s="5">
        <v>2142.8000000000002</v>
      </c>
      <c r="I89" s="5">
        <v>25817.9</v>
      </c>
      <c r="J89" s="5">
        <v>5297.6</v>
      </c>
      <c r="K89">
        <v>11</v>
      </c>
      <c r="L89">
        <v>-845.7</v>
      </c>
      <c r="M89" s="5">
        <v>22315.599999999999</v>
      </c>
      <c r="N89" s="5">
        <v>23161.3</v>
      </c>
      <c r="O89">
        <v>93</v>
      </c>
      <c r="Q89" s="5">
        <v>-1939.8</v>
      </c>
      <c r="R89" s="5">
        <v>126402.1</v>
      </c>
      <c r="S89" s="5">
        <v>4170</v>
      </c>
      <c r="T89" s="5">
        <v>6658.4</v>
      </c>
      <c r="U89" s="5">
        <v>2488.4</v>
      </c>
      <c r="V89" s="5">
        <v>130572.1</v>
      </c>
      <c r="X89" s="5">
        <v>129199.6</v>
      </c>
      <c r="Y89" s="5">
        <v>98038.2</v>
      </c>
      <c r="Z89" s="5">
        <v>31163.4</v>
      </c>
      <c r="AB89" s="5">
        <v>28720.3</v>
      </c>
      <c r="AD89" s="5">
        <v>126083.7</v>
      </c>
    </row>
    <row r="90" spans="1:30" x14ac:dyDescent="0.55000000000000004">
      <c r="A90" t="s">
        <v>176</v>
      </c>
      <c r="B90" s="5">
        <v>130927</v>
      </c>
      <c r="C90" s="5">
        <v>74628.899999999994</v>
      </c>
      <c r="D90" s="5">
        <v>72945.3</v>
      </c>
      <c r="E90" s="5">
        <v>60620.3</v>
      </c>
      <c r="F90" s="5">
        <v>4924.7</v>
      </c>
      <c r="G90" s="5">
        <v>20442.099999999999</v>
      </c>
      <c r="H90">
        <v>-9</v>
      </c>
      <c r="I90" s="5">
        <v>25606.3</v>
      </c>
      <c r="J90" s="5">
        <v>6544.7</v>
      </c>
      <c r="K90">
        <v>29</v>
      </c>
      <c r="L90" s="5">
        <v>-1218.8</v>
      </c>
      <c r="M90" s="5">
        <v>22658.3</v>
      </c>
      <c r="N90" s="5">
        <v>23877.1</v>
      </c>
      <c r="O90">
        <v>-20.9</v>
      </c>
      <c r="Q90" s="5">
        <v>-2003</v>
      </c>
      <c r="R90" s="5">
        <v>128924</v>
      </c>
      <c r="S90" s="5">
        <v>5820.6</v>
      </c>
      <c r="T90" s="5">
        <v>7306.4</v>
      </c>
      <c r="U90" s="5">
        <v>1485.8</v>
      </c>
      <c r="V90" s="5">
        <v>134744.6</v>
      </c>
      <c r="X90" s="5">
        <v>132187.4</v>
      </c>
      <c r="Y90" s="5">
        <v>99988.2</v>
      </c>
      <c r="Z90" s="5">
        <v>32200</v>
      </c>
      <c r="AB90" s="5">
        <v>31916.5</v>
      </c>
      <c r="AD90" s="5">
        <v>130897.60000000001</v>
      </c>
    </row>
    <row r="91" spans="1:30" x14ac:dyDescent="0.55000000000000004">
      <c r="A91" t="s">
        <v>177</v>
      </c>
      <c r="B91" s="5">
        <v>135380.79999999999</v>
      </c>
      <c r="C91" s="5">
        <v>76076.100000000006</v>
      </c>
      <c r="D91" s="5">
        <v>74233.600000000006</v>
      </c>
      <c r="E91" s="5">
        <v>61911.3</v>
      </c>
      <c r="F91" s="5">
        <v>5086.3</v>
      </c>
      <c r="G91" s="5">
        <v>20386</v>
      </c>
      <c r="H91">
        <v>713.8</v>
      </c>
      <c r="I91" s="5">
        <v>26045.9</v>
      </c>
      <c r="J91" s="5">
        <v>7915</v>
      </c>
      <c r="K91">
        <v>-6.2</v>
      </c>
      <c r="L91">
        <v>-807.2</v>
      </c>
      <c r="M91" s="5">
        <v>23757.1</v>
      </c>
      <c r="N91" s="5">
        <v>24564.2</v>
      </c>
      <c r="O91">
        <v>-28.8</v>
      </c>
      <c r="Q91" s="5">
        <v>-1525.9</v>
      </c>
      <c r="R91" s="5">
        <v>133854.9</v>
      </c>
      <c r="S91" s="5">
        <v>4319.5</v>
      </c>
      <c r="T91" s="5">
        <v>6801.7</v>
      </c>
      <c r="U91" s="5">
        <v>2482.3000000000002</v>
      </c>
      <c r="V91" s="5">
        <v>138174.39999999999</v>
      </c>
      <c r="X91" s="5">
        <v>136228.29999999999</v>
      </c>
      <c r="Y91" s="5">
        <v>102289.3</v>
      </c>
      <c r="Z91" s="5">
        <v>33936.9</v>
      </c>
      <c r="AB91" s="5">
        <v>33373.300000000003</v>
      </c>
      <c r="AD91" s="5">
        <v>134640</v>
      </c>
    </row>
    <row r="92" spans="1:30" x14ac:dyDescent="0.55000000000000004">
      <c r="A92" t="s">
        <v>198</v>
      </c>
      <c r="B92" s="5">
        <v>135545.5</v>
      </c>
      <c r="C92" s="5">
        <v>74827.600000000006</v>
      </c>
      <c r="D92" s="5">
        <v>73464.899999999994</v>
      </c>
      <c r="E92" s="5">
        <v>61133.9</v>
      </c>
      <c r="F92" s="5">
        <v>4957.5</v>
      </c>
      <c r="G92" s="5">
        <v>24786.6</v>
      </c>
      <c r="H92" s="5">
        <v>-2613.6</v>
      </c>
      <c r="I92" s="5">
        <v>26517.5</v>
      </c>
      <c r="J92" s="5">
        <v>7668</v>
      </c>
      <c r="K92">
        <v>46.7</v>
      </c>
      <c r="L92">
        <v>-556.4</v>
      </c>
      <c r="M92" s="5">
        <v>23912.400000000001</v>
      </c>
      <c r="N92" s="5">
        <v>24468.7</v>
      </c>
      <c r="O92">
        <v>-88.3</v>
      </c>
      <c r="Q92">
        <v>-254.9</v>
      </c>
      <c r="R92" s="5">
        <v>135290.70000000001</v>
      </c>
      <c r="S92" s="5">
        <v>5697.6</v>
      </c>
      <c r="T92" s="5">
        <v>7257.1</v>
      </c>
      <c r="U92" s="5">
        <v>1559.5</v>
      </c>
      <c r="V92" s="5">
        <v>140988.29999999999</v>
      </c>
      <c r="X92" s="5">
        <v>136120.29999999999</v>
      </c>
      <c r="Y92" s="5">
        <v>101879.8</v>
      </c>
      <c r="Z92" s="5">
        <v>34237.800000000003</v>
      </c>
      <c r="AB92" s="5">
        <v>37407.699999999997</v>
      </c>
      <c r="AD92" s="5">
        <v>138207.20000000001</v>
      </c>
    </row>
    <row r="93" spans="1:30" x14ac:dyDescent="0.55000000000000004">
      <c r="A93" t="s">
        <v>175</v>
      </c>
      <c r="B93" s="5">
        <v>131367</v>
      </c>
      <c r="C93" s="5">
        <v>73746</v>
      </c>
      <c r="D93" s="5">
        <v>72085.8</v>
      </c>
      <c r="E93" s="5">
        <v>59745</v>
      </c>
      <c r="F93" s="5">
        <v>4813.8</v>
      </c>
      <c r="G93" s="5">
        <v>19521.8</v>
      </c>
      <c r="H93" s="5">
        <v>2189.3000000000002</v>
      </c>
      <c r="I93" s="5">
        <v>26318.7</v>
      </c>
      <c r="J93" s="5">
        <v>5219.8</v>
      </c>
      <c r="K93">
        <v>-32.5</v>
      </c>
      <c r="L93">
        <v>-498.4</v>
      </c>
      <c r="M93" s="5">
        <v>22799.4</v>
      </c>
      <c r="N93" s="5">
        <v>23297.9</v>
      </c>
      <c r="O93">
        <v>88.5</v>
      </c>
      <c r="Q93">
        <v>-241.2</v>
      </c>
      <c r="R93" s="5">
        <v>131125.70000000001</v>
      </c>
      <c r="S93" s="5">
        <v>5028.2</v>
      </c>
      <c r="T93" s="5">
        <v>7785.1</v>
      </c>
      <c r="U93" s="5">
        <v>2756.9</v>
      </c>
      <c r="V93" s="5">
        <v>136154</v>
      </c>
      <c r="X93" s="5">
        <v>131839.6</v>
      </c>
      <c r="Y93" s="5">
        <v>100332</v>
      </c>
      <c r="Z93" s="5">
        <v>31509.3</v>
      </c>
      <c r="AB93" s="5">
        <v>29557.5</v>
      </c>
      <c r="AD93" s="5">
        <v>129131.4</v>
      </c>
    </row>
    <row r="94" spans="1:30" x14ac:dyDescent="0.55000000000000004">
      <c r="A94" t="s">
        <v>176</v>
      </c>
      <c r="B94" s="5">
        <v>133748.4</v>
      </c>
      <c r="C94" s="5">
        <v>75309.899999999994</v>
      </c>
      <c r="D94" s="5">
        <v>73478.899999999994</v>
      </c>
      <c r="E94" s="5">
        <v>61134.3</v>
      </c>
      <c r="F94" s="5">
        <v>5200.3</v>
      </c>
      <c r="G94" s="5">
        <v>21578</v>
      </c>
      <c r="H94">
        <v>243.6</v>
      </c>
      <c r="I94" s="5">
        <v>26060</v>
      </c>
      <c r="J94" s="5">
        <v>6227</v>
      </c>
      <c r="K94">
        <v>-27.6</v>
      </c>
      <c r="L94">
        <v>-829.1</v>
      </c>
      <c r="M94" s="5">
        <v>23374.799999999999</v>
      </c>
      <c r="N94" s="5">
        <v>24203.9</v>
      </c>
      <c r="O94">
        <v>-13.5</v>
      </c>
      <c r="Q94">
        <v>79.8</v>
      </c>
      <c r="R94" s="5">
        <v>133828.29999999999</v>
      </c>
      <c r="S94" s="5">
        <v>6250.3</v>
      </c>
      <c r="T94" s="5">
        <v>7999.1</v>
      </c>
      <c r="U94" s="5">
        <v>1748.8</v>
      </c>
      <c r="V94" s="5">
        <v>140078.6</v>
      </c>
      <c r="X94" s="5">
        <v>134585.20000000001</v>
      </c>
      <c r="Y94" s="5">
        <v>102328.6</v>
      </c>
      <c r="Z94" s="5">
        <v>32258.1</v>
      </c>
      <c r="AB94" s="5">
        <v>33008.199999999997</v>
      </c>
      <c r="AD94" s="5">
        <v>133543.1</v>
      </c>
    </row>
    <row r="95" spans="1:30" x14ac:dyDescent="0.55000000000000004">
      <c r="A95" t="s">
        <v>177</v>
      </c>
      <c r="B95" s="5">
        <v>137420.29999999999</v>
      </c>
      <c r="C95" s="5">
        <v>76181.399999999994</v>
      </c>
      <c r="D95" s="5">
        <v>74177.899999999994</v>
      </c>
      <c r="E95" s="5">
        <v>61828.4</v>
      </c>
      <c r="F95" s="5">
        <v>5334.6</v>
      </c>
      <c r="G95" s="5">
        <v>21432.7</v>
      </c>
      <c r="H95" s="5">
        <v>1312.8</v>
      </c>
      <c r="I95" s="5">
        <v>26653.7</v>
      </c>
      <c r="J95" s="5">
        <v>7614.5</v>
      </c>
      <c r="K95">
        <v>-26.5</v>
      </c>
      <c r="L95" s="5">
        <v>-1096.0999999999999</v>
      </c>
      <c r="M95" s="5">
        <v>23728.799999999999</v>
      </c>
      <c r="N95" s="5">
        <v>24825</v>
      </c>
      <c r="O95">
        <v>13.4</v>
      </c>
      <c r="Q95">
        <v>419.7</v>
      </c>
      <c r="R95" s="5">
        <v>137840</v>
      </c>
      <c r="S95" s="5">
        <v>4229.3999999999996</v>
      </c>
      <c r="T95" s="5">
        <v>7020.5</v>
      </c>
      <c r="U95" s="5">
        <v>2791.2</v>
      </c>
      <c r="V95" s="5">
        <v>142069.4</v>
      </c>
      <c r="X95" s="5">
        <v>138516.29999999999</v>
      </c>
      <c r="Y95" s="5">
        <v>104281.60000000001</v>
      </c>
      <c r="Z95" s="5">
        <v>34234</v>
      </c>
      <c r="AB95" s="5">
        <v>34381.1</v>
      </c>
      <c r="AD95" s="5">
        <v>136107.5</v>
      </c>
    </row>
    <row r="96" spans="1:30" x14ac:dyDescent="0.55000000000000004">
      <c r="A96" t="s">
        <v>199</v>
      </c>
      <c r="B96" s="5">
        <v>136877.79999999999</v>
      </c>
      <c r="C96" s="5">
        <v>74761.100000000006</v>
      </c>
      <c r="D96" s="5">
        <v>73212.100000000006</v>
      </c>
      <c r="E96" s="5">
        <v>60856.6</v>
      </c>
      <c r="F96" s="5">
        <v>5066.8</v>
      </c>
      <c r="G96" s="5">
        <v>24557.5</v>
      </c>
      <c r="H96" s="5">
        <v>-2335.1999999999998</v>
      </c>
      <c r="I96" s="5">
        <v>27229.200000000001</v>
      </c>
      <c r="J96" s="5">
        <v>8019.6</v>
      </c>
      <c r="K96">
        <v>26.6</v>
      </c>
      <c r="L96">
        <v>-459.1</v>
      </c>
      <c r="M96" s="5">
        <v>23713.7</v>
      </c>
      <c r="N96" s="5">
        <v>24172.7</v>
      </c>
      <c r="O96">
        <v>11.3</v>
      </c>
      <c r="Q96" s="5">
        <v>1604.6</v>
      </c>
      <c r="R96" s="5">
        <v>138482.4</v>
      </c>
      <c r="S96" s="5">
        <v>5710</v>
      </c>
      <c r="T96" s="5">
        <v>7440.1</v>
      </c>
      <c r="U96" s="5">
        <v>1730</v>
      </c>
      <c r="V96" s="5">
        <v>144192.4</v>
      </c>
      <c r="X96" s="5">
        <v>137334.9</v>
      </c>
      <c r="Y96" s="5">
        <v>102062.1</v>
      </c>
      <c r="Z96" s="5">
        <v>35272</v>
      </c>
      <c r="AB96" s="5">
        <v>37643.4</v>
      </c>
      <c r="AD96" s="5">
        <v>139170.70000000001</v>
      </c>
    </row>
    <row r="97" spans="1:30" x14ac:dyDescent="0.55000000000000004">
      <c r="A97" t="s">
        <v>175</v>
      </c>
      <c r="B97" s="5">
        <v>131994.9</v>
      </c>
      <c r="C97" s="5">
        <v>73106.3</v>
      </c>
      <c r="D97" s="5">
        <v>71380.800000000003</v>
      </c>
      <c r="E97" s="5">
        <v>59019.7</v>
      </c>
      <c r="F97" s="5">
        <v>4975.2</v>
      </c>
      <c r="G97" s="5">
        <v>19724.599999999999</v>
      </c>
      <c r="H97" s="5">
        <v>2286</v>
      </c>
      <c r="I97" s="5">
        <v>26742.400000000001</v>
      </c>
      <c r="J97" s="5">
        <v>5395.3</v>
      </c>
      <c r="K97">
        <v>-63.3</v>
      </c>
      <c r="L97">
        <v>-177.3</v>
      </c>
      <c r="M97" s="5">
        <v>23060.400000000001</v>
      </c>
      <c r="N97" s="5">
        <v>23237.7</v>
      </c>
      <c r="O97">
        <v>5.7</v>
      </c>
      <c r="Q97" s="5">
        <v>1323.9</v>
      </c>
      <c r="R97" s="5">
        <v>133318.79999999999</v>
      </c>
      <c r="S97" s="5">
        <v>4334.1000000000004</v>
      </c>
      <c r="T97" s="5">
        <v>7480.7</v>
      </c>
      <c r="U97" s="5">
        <v>3146.6</v>
      </c>
      <c r="V97" s="5">
        <v>137652.9</v>
      </c>
      <c r="X97" s="5">
        <v>132170.4</v>
      </c>
      <c r="Y97" s="5">
        <v>100096</v>
      </c>
      <c r="Z97" s="5">
        <v>32074.2</v>
      </c>
      <c r="AB97" s="5">
        <v>30094.799999999999</v>
      </c>
      <c r="AD97" s="5">
        <v>129767.3</v>
      </c>
    </row>
    <row r="98" spans="1:30" x14ac:dyDescent="0.55000000000000004">
      <c r="A98" t="s">
        <v>176</v>
      </c>
      <c r="B98" s="5">
        <v>134430.29999999999</v>
      </c>
      <c r="C98" s="5">
        <v>74651.8</v>
      </c>
      <c r="D98" s="5">
        <v>72719.600000000006</v>
      </c>
      <c r="E98" s="5">
        <v>60352.3</v>
      </c>
      <c r="F98" s="5">
        <v>5451.3</v>
      </c>
      <c r="G98" s="5">
        <v>21447.7</v>
      </c>
      <c r="H98">
        <v>17.5</v>
      </c>
      <c r="I98" s="5">
        <v>26454.7</v>
      </c>
      <c r="J98" s="5">
        <v>6393.2</v>
      </c>
      <c r="K98">
        <v>-68</v>
      </c>
      <c r="L98">
        <v>84.6</v>
      </c>
      <c r="M98" s="5">
        <v>23613.5</v>
      </c>
      <c r="N98" s="5">
        <v>23528.9</v>
      </c>
      <c r="O98">
        <v>-2.5</v>
      </c>
      <c r="Q98" s="5">
        <v>1260</v>
      </c>
      <c r="R98" s="5">
        <v>135690.29999999999</v>
      </c>
      <c r="S98" s="5">
        <v>5610</v>
      </c>
      <c r="T98" s="5">
        <v>7534.4</v>
      </c>
      <c r="U98" s="5">
        <v>1924.4</v>
      </c>
      <c r="V98" s="5">
        <v>141300.29999999999</v>
      </c>
      <c r="X98" s="5">
        <v>134345.60000000001</v>
      </c>
      <c r="Y98" s="5">
        <v>101564.4</v>
      </c>
      <c r="Z98" s="5">
        <v>32781.4</v>
      </c>
      <c r="AB98" s="5">
        <v>33292.300000000003</v>
      </c>
      <c r="AD98" s="5">
        <v>134485.9</v>
      </c>
    </row>
    <row r="99" spans="1:30" x14ac:dyDescent="0.55000000000000004">
      <c r="A99" t="s">
        <v>177</v>
      </c>
      <c r="B99" s="5">
        <v>138834.5</v>
      </c>
      <c r="C99" s="5">
        <v>76265.399999999994</v>
      </c>
      <c r="D99" s="5">
        <v>74139</v>
      </c>
      <c r="E99" s="5">
        <v>61765.7</v>
      </c>
      <c r="F99" s="5">
        <v>5599.1</v>
      </c>
      <c r="G99" s="5">
        <v>21707.5</v>
      </c>
      <c r="H99">
        <v>738</v>
      </c>
      <c r="I99" s="5">
        <v>26827.200000000001</v>
      </c>
      <c r="J99" s="5">
        <v>7574.7</v>
      </c>
      <c r="K99">
        <v>-90.6</v>
      </c>
      <c r="L99">
        <v>227.6</v>
      </c>
      <c r="M99" s="5">
        <v>24946.1</v>
      </c>
      <c r="N99" s="5">
        <v>24718.5</v>
      </c>
      <c r="O99">
        <v>-14.5</v>
      </c>
      <c r="Q99" s="5">
        <v>1055.3</v>
      </c>
      <c r="R99" s="5">
        <v>139889.79999999999</v>
      </c>
      <c r="S99" s="5">
        <v>3433.1</v>
      </c>
      <c r="T99" s="5">
        <v>6416.6</v>
      </c>
      <c r="U99" s="5">
        <v>2983.4</v>
      </c>
      <c r="V99" s="5">
        <v>143322.9</v>
      </c>
      <c r="X99" s="5">
        <v>138610.6</v>
      </c>
      <c r="Y99" s="5">
        <v>104298</v>
      </c>
      <c r="Z99" s="5">
        <v>34313.5</v>
      </c>
      <c r="AB99" s="5">
        <v>34881.9</v>
      </c>
      <c r="AD99" s="5">
        <v>138202.29999999999</v>
      </c>
    </row>
    <row r="100" spans="1:30" x14ac:dyDescent="0.55000000000000004">
      <c r="A100" t="s">
        <v>200</v>
      </c>
      <c r="B100" s="5">
        <v>138219.4</v>
      </c>
      <c r="C100" s="5">
        <v>75106.3</v>
      </c>
      <c r="D100" s="5">
        <v>73437</v>
      </c>
      <c r="E100" s="5">
        <v>61058.3</v>
      </c>
      <c r="F100" s="5">
        <v>5269.6</v>
      </c>
      <c r="G100" s="5">
        <v>24912.400000000001</v>
      </c>
      <c r="H100" s="5">
        <v>-2713.3</v>
      </c>
      <c r="I100" s="5">
        <v>27163.200000000001</v>
      </c>
      <c r="J100" s="5">
        <v>7855.4</v>
      </c>
      <c r="K100">
        <v>-59.3</v>
      </c>
      <c r="L100">
        <v>642.70000000000005</v>
      </c>
      <c r="M100" s="5">
        <v>25211.599999999999</v>
      </c>
      <c r="N100" s="5">
        <v>24568.9</v>
      </c>
      <c r="O100">
        <v>42.3</v>
      </c>
      <c r="Q100">
        <v>503.5</v>
      </c>
      <c r="R100" s="5">
        <v>138722.9</v>
      </c>
      <c r="S100" s="5">
        <v>5919.4</v>
      </c>
      <c r="T100" s="5">
        <v>7912.5</v>
      </c>
      <c r="U100" s="5">
        <v>1993.1</v>
      </c>
      <c r="V100" s="5">
        <v>144642.29999999999</v>
      </c>
      <c r="X100" s="5">
        <v>137620.9</v>
      </c>
      <c r="Y100" s="5">
        <v>102664.7</v>
      </c>
      <c r="Z100" s="5">
        <v>34953.800000000003</v>
      </c>
      <c r="AB100" s="5">
        <v>38033.9</v>
      </c>
      <c r="AD100" s="5">
        <v>140864.70000000001</v>
      </c>
    </row>
    <row r="101" spans="1:30" x14ac:dyDescent="0.55000000000000004">
      <c r="A101" t="s">
        <v>175</v>
      </c>
      <c r="B101" s="5">
        <v>133903.70000000001</v>
      </c>
      <c r="C101" s="5">
        <v>74416</v>
      </c>
      <c r="D101" s="5">
        <v>72680.2</v>
      </c>
      <c r="E101" s="5">
        <v>60295.9</v>
      </c>
      <c r="F101" s="5">
        <v>5095.7</v>
      </c>
      <c r="G101" s="5">
        <v>20230.7</v>
      </c>
      <c r="H101" s="5">
        <v>1496.1</v>
      </c>
      <c r="I101" s="5">
        <v>26788.799999999999</v>
      </c>
      <c r="J101" s="5">
        <v>5594.3</v>
      </c>
      <c r="K101">
        <v>17</v>
      </c>
      <c r="L101">
        <v>312.89999999999998</v>
      </c>
      <c r="M101" s="5">
        <v>24587.1</v>
      </c>
      <c r="N101" s="5">
        <v>24274.2</v>
      </c>
      <c r="O101">
        <v>-47.9</v>
      </c>
      <c r="Q101">
        <v>364.4</v>
      </c>
      <c r="R101" s="5">
        <v>134268</v>
      </c>
      <c r="S101" s="5">
        <v>4450.5</v>
      </c>
      <c r="T101" s="5">
        <v>7858.1</v>
      </c>
      <c r="U101" s="5">
        <v>3407.6</v>
      </c>
      <c r="V101" s="5">
        <v>138718.5</v>
      </c>
      <c r="X101" s="5">
        <v>133589.70000000001</v>
      </c>
      <c r="Y101" s="5">
        <v>101192.8</v>
      </c>
      <c r="Z101" s="5">
        <v>32397.9</v>
      </c>
      <c r="AB101" s="5">
        <v>30920.799999999999</v>
      </c>
      <c r="AD101" s="5">
        <v>132463.4</v>
      </c>
    </row>
    <row r="102" spans="1:30" x14ac:dyDescent="0.55000000000000004">
      <c r="A102" t="s">
        <v>176</v>
      </c>
      <c r="B102" s="5">
        <v>137179.6</v>
      </c>
      <c r="C102" s="5">
        <v>75273.7</v>
      </c>
      <c r="D102" s="5">
        <v>73328.899999999994</v>
      </c>
      <c r="E102" s="5">
        <v>60937.7</v>
      </c>
      <c r="F102" s="5">
        <v>5448.9</v>
      </c>
      <c r="G102" s="5">
        <v>21987.5</v>
      </c>
      <c r="H102">
        <v>563.29999999999995</v>
      </c>
      <c r="I102" s="5">
        <v>26507.4</v>
      </c>
      <c r="J102" s="5">
        <v>6401.7</v>
      </c>
      <c r="K102">
        <v>18.399999999999999</v>
      </c>
      <c r="L102" s="5">
        <v>1097.5</v>
      </c>
      <c r="M102" s="5">
        <v>25258</v>
      </c>
      <c r="N102" s="5">
        <v>24160.5</v>
      </c>
      <c r="O102">
        <v>-118.9</v>
      </c>
      <c r="Q102">
        <v>553.4</v>
      </c>
      <c r="R102" s="5">
        <v>137733</v>
      </c>
      <c r="S102" s="5">
        <v>6359.9</v>
      </c>
      <c r="T102" s="5">
        <v>8348.7999999999993</v>
      </c>
      <c r="U102" s="5">
        <v>1988.9</v>
      </c>
      <c r="V102" s="5">
        <v>144092.9</v>
      </c>
      <c r="X102" s="5">
        <v>136179.5</v>
      </c>
      <c r="Y102" s="5">
        <v>103258.3</v>
      </c>
      <c r="Z102" s="5">
        <v>32922.9</v>
      </c>
      <c r="AB102" s="5">
        <v>33838.6</v>
      </c>
      <c r="AD102" s="5">
        <v>136623.70000000001</v>
      </c>
    </row>
    <row r="103" spans="1:30" x14ac:dyDescent="0.55000000000000004">
      <c r="A103" t="s">
        <v>177</v>
      </c>
      <c r="B103" s="5">
        <v>141917.29999999999</v>
      </c>
      <c r="C103" s="5">
        <v>77132.899999999994</v>
      </c>
      <c r="D103" s="5">
        <v>74998.5</v>
      </c>
      <c r="E103" s="5">
        <v>62599.8</v>
      </c>
      <c r="F103" s="5">
        <v>5380.2</v>
      </c>
      <c r="G103" s="5">
        <v>22369.9</v>
      </c>
      <c r="H103" s="5">
        <v>1894.8</v>
      </c>
      <c r="I103" s="5">
        <v>26885.8</v>
      </c>
      <c r="J103" s="5">
        <v>7556.2</v>
      </c>
      <c r="K103">
        <v>21.3</v>
      </c>
      <c r="L103">
        <v>769.7</v>
      </c>
      <c r="M103" s="5">
        <v>26587.1</v>
      </c>
      <c r="N103" s="5">
        <v>25817.4</v>
      </c>
      <c r="O103">
        <v>-93.6</v>
      </c>
      <c r="Q103">
        <v>183.3</v>
      </c>
      <c r="R103" s="5">
        <v>142100.6</v>
      </c>
      <c r="S103" s="5">
        <v>3789.2</v>
      </c>
      <c r="T103" s="5">
        <v>7044.1</v>
      </c>
      <c r="U103" s="5">
        <v>3254.9</v>
      </c>
      <c r="V103" s="5">
        <v>145889.79999999999</v>
      </c>
      <c r="X103" s="5">
        <v>141179.5</v>
      </c>
      <c r="Y103" s="5">
        <v>106724.7</v>
      </c>
      <c r="Z103" s="5">
        <v>34456.199999999997</v>
      </c>
      <c r="AB103" s="5">
        <v>35307.699999999997</v>
      </c>
      <c r="AD103" s="5">
        <v>140074.6</v>
      </c>
    </row>
    <row r="104" spans="1:30" x14ac:dyDescent="0.55000000000000004">
      <c r="A104" t="s">
        <v>201</v>
      </c>
      <c r="B104" s="5">
        <v>140173</v>
      </c>
      <c r="C104" s="5">
        <v>75363.8</v>
      </c>
      <c r="D104" s="5">
        <v>73719</v>
      </c>
      <c r="E104" s="5">
        <v>61318.2</v>
      </c>
      <c r="F104" s="5">
        <v>4986.8999999999996</v>
      </c>
      <c r="G104" s="5">
        <v>25697.4</v>
      </c>
      <c r="H104" s="5">
        <v>-2092.5</v>
      </c>
      <c r="I104" s="5">
        <v>27312.2</v>
      </c>
      <c r="J104" s="5">
        <v>7842.7</v>
      </c>
      <c r="K104">
        <v>22.4</v>
      </c>
      <c r="L104" s="5">
        <v>1096.7</v>
      </c>
      <c r="M104" s="5">
        <v>26532.7</v>
      </c>
      <c r="N104" s="5">
        <v>25436.1</v>
      </c>
      <c r="O104">
        <v>-56.6</v>
      </c>
      <c r="Q104">
        <v>-133.69999999999999</v>
      </c>
      <c r="R104" s="5">
        <v>140039.29999999999</v>
      </c>
      <c r="S104" s="5">
        <v>5721</v>
      </c>
      <c r="T104" s="5">
        <v>8030.4</v>
      </c>
      <c r="U104" s="5">
        <v>2309.4</v>
      </c>
      <c r="V104" s="5">
        <v>145760.4</v>
      </c>
      <c r="X104" s="5">
        <v>139122.29999999999</v>
      </c>
      <c r="Y104" s="5">
        <v>103947.1</v>
      </c>
      <c r="Z104" s="5">
        <v>35177.300000000003</v>
      </c>
      <c r="AB104" s="5">
        <v>38513.699999999997</v>
      </c>
      <c r="AD104" s="5">
        <v>142240.20000000001</v>
      </c>
    </row>
    <row r="105" spans="1:30" x14ac:dyDescent="0.55000000000000004">
      <c r="A105" t="s">
        <v>175</v>
      </c>
      <c r="B105" s="5">
        <v>135690.4</v>
      </c>
      <c r="C105" s="5">
        <v>74497.899999999994</v>
      </c>
      <c r="D105" s="5">
        <v>72950.8</v>
      </c>
      <c r="E105" s="5">
        <v>60546</v>
      </c>
      <c r="F105" s="5">
        <v>4642.3</v>
      </c>
      <c r="G105" s="5">
        <v>21053.8</v>
      </c>
      <c r="H105" s="5">
        <v>1803.6</v>
      </c>
      <c r="I105" s="5">
        <v>27094.1</v>
      </c>
      <c r="J105" s="5">
        <v>5679.6</v>
      </c>
      <c r="K105">
        <v>-13.1</v>
      </c>
      <c r="L105" s="5">
        <v>1013.5</v>
      </c>
      <c r="M105" s="5">
        <v>26084.9</v>
      </c>
      <c r="N105" s="5">
        <v>25071.4</v>
      </c>
      <c r="O105">
        <v>-81.400000000000006</v>
      </c>
      <c r="Q105">
        <v>-517.9</v>
      </c>
      <c r="R105" s="5">
        <v>135172.4</v>
      </c>
      <c r="S105" s="5">
        <v>4906.3999999999996</v>
      </c>
      <c r="T105" s="5">
        <v>8648.4</v>
      </c>
      <c r="U105" s="5">
        <v>3742.1</v>
      </c>
      <c r="V105" s="5">
        <v>140078.79999999999</v>
      </c>
      <c r="X105" s="5">
        <v>134715.79999999999</v>
      </c>
      <c r="Y105" s="5">
        <v>101968.9</v>
      </c>
      <c r="Z105" s="5">
        <v>32747.9</v>
      </c>
      <c r="AB105" s="5">
        <v>31367.1</v>
      </c>
      <c r="AD105" s="5">
        <v>133936.29999999999</v>
      </c>
    </row>
    <row r="106" spans="1:30" x14ac:dyDescent="0.55000000000000004">
      <c r="A106" t="s">
        <v>176</v>
      </c>
      <c r="B106" s="5">
        <v>137133</v>
      </c>
      <c r="C106" s="5">
        <v>75600.2</v>
      </c>
      <c r="D106" s="5">
        <v>73821.399999999994</v>
      </c>
      <c r="E106" s="5">
        <v>61407.6</v>
      </c>
      <c r="F106" s="5">
        <v>5020.1000000000004</v>
      </c>
      <c r="G106" s="5">
        <v>21977.4</v>
      </c>
      <c r="H106">
        <v>508.1</v>
      </c>
      <c r="I106" s="5">
        <v>26727.599999999999</v>
      </c>
      <c r="J106" s="5">
        <v>6529.6</v>
      </c>
      <c r="K106">
        <v>-8.9</v>
      </c>
      <c r="L106">
        <v>834</v>
      </c>
      <c r="M106" s="5">
        <v>25790.7</v>
      </c>
      <c r="N106" s="5">
        <v>24956.799999999999</v>
      </c>
      <c r="O106">
        <v>-55.2</v>
      </c>
      <c r="Q106">
        <v>-986.1</v>
      </c>
      <c r="R106" s="5">
        <v>136146.79999999999</v>
      </c>
      <c r="S106" s="5">
        <v>6522.2</v>
      </c>
      <c r="T106" s="5">
        <v>8832.7000000000007</v>
      </c>
      <c r="U106" s="5">
        <v>2310.5</v>
      </c>
      <c r="V106" s="5">
        <v>142669.1</v>
      </c>
      <c r="X106" s="5">
        <v>136343.5</v>
      </c>
      <c r="Y106" s="5">
        <v>103101.4</v>
      </c>
      <c r="Z106" s="5">
        <v>33241.5</v>
      </c>
      <c r="AB106" s="5">
        <v>33523.9</v>
      </c>
      <c r="AD106" s="5">
        <v>136640.1</v>
      </c>
    </row>
    <row r="107" spans="1:30" x14ac:dyDescent="0.55000000000000004">
      <c r="A107" t="s">
        <v>177</v>
      </c>
      <c r="B107" s="5">
        <v>141770.20000000001</v>
      </c>
      <c r="C107" s="5">
        <v>77163.899999999994</v>
      </c>
      <c r="D107" s="5">
        <v>75202.8</v>
      </c>
      <c r="E107" s="5">
        <v>62778.5</v>
      </c>
      <c r="F107" s="5">
        <v>5178.5</v>
      </c>
      <c r="G107" s="5">
        <v>22811.5</v>
      </c>
      <c r="H107" s="5">
        <v>1882</v>
      </c>
      <c r="I107" s="5">
        <v>27296.400000000001</v>
      </c>
      <c r="J107" s="5">
        <v>7530.8</v>
      </c>
      <c r="K107">
        <v>-11.6</v>
      </c>
      <c r="L107">
        <v>-68.5</v>
      </c>
      <c r="M107" s="5">
        <v>27056.9</v>
      </c>
      <c r="N107" s="5">
        <v>27125.4</v>
      </c>
      <c r="O107">
        <v>-12.9</v>
      </c>
      <c r="Q107" s="5">
        <v>-1090</v>
      </c>
      <c r="R107" s="5">
        <v>140680.1</v>
      </c>
      <c r="S107" s="5">
        <v>4021.6</v>
      </c>
      <c r="T107" s="5">
        <v>7644.3</v>
      </c>
      <c r="U107" s="5">
        <v>3622.7</v>
      </c>
      <c r="V107" s="5">
        <v>144701.70000000001</v>
      </c>
      <c r="X107" s="5">
        <v>141836.70000000001</v>
      </c>
      <c r="Y107" s="5">
        <v>107021.2</v>
      </c>
      <c r="Z107" s="5">
        <v>34814.199999999997</v>
      </c>
      <c r="AB107" s="5">
        <v>35522.1</v>
      </c>
      <c r="AD107" s="5">
        <v>139917.4</v>
      </c>
    </row>
    <row r="108" spans="1:30" x14ac:dyDescent="0.55000000000000004">
      <c r="A108" t="s">
        <v>202</v>
      </c>
      <c r="B108" s="5">
        <v>139940.29999999999</v>
      </c>
      <c r="C108" s="5">
        <v>75097.100000000006</v>
      </c>
      <c r="D108" s="5">
        <v>73616.899999999994</v>
      </c>
      <c r="E108" s="5">
        <v>61194.5</v>
      </c>
      <c r="F108" s="5">
        <v>5061.8999999999996</v>
      </c>
      <c r="G108" s="5">
        <v>25843.9</v>
      </c>
      <c r="H108" s="5">
        <v>-1969.6</v>
      </c>
      <c r="I108" s="5">
        <v>27561.9</v>
      </c>
      <c r="J108" s="5">
        <v>7887.9</v>
      </c>
      <c r="K108">
        <v>-37</v>
      </c>
      <c r="L108">
        <v>521.5</v>
      </c>
      <c r="M108" s="5">
        <v>26066.7</v>
      </c>
      <c r="N108" s="5">
        <v>25545.200000000001</v>
      </c>
      <c r="O108">
        <v>-27.4</v>
      </c>
      <c r="Q108">
        <v>-450.4</v>
      </c>
      <c r="R108" s="5">
        <v>139489.9</v>
      </c>
      <c r="S108" s="5">
        <v>6125.4</v>
      </c>
      <c r="T108" s="5">
        <v>8456</v>
      </c>
      <c r="U108" s="5">
        <v>2330.6</v>
      </c>
      <c r="V108" s="5">
        <v>145615.29999999999</v>
      </c>
      <c r="X108" s="5">
        <v>139439.1</v>
      </c>
      <c r="Y108" s="5">
        <v>104025.9</v>
      </c>
      <c r="Z108" s="5">
        <v>35413.5</v>
      </c>
      <c r="AB108" s="5">
        <v>38777.1</v>
      </c>
      <c r="AD108" s="5">
        <v>141966.9</v>
      </c>
    </row>
    <row r="109" spans="1:30" x14ac:dyDescent="0.55000000000000004">
      <c r="A109" t="s">
        <v>175</v>
      </c>
      <c r="B109" s="5">
        <v>135667.6</v>
      </c>
      <c r="C109" s="5">
        <v>74537.2</v>
      </c>
      <c r="D109" s="5">
        <v>72834.899999999994</v>
      </c>
      <c r="E109" s="5">
        <v>60410.5</v>
      </c>
      <c r="F109" s="5">
        <v>4934.5</v>
      </c>
      <c r="G109" s="5">
        <v>20755</v>
      </c>
      <c r="H109" s="5">
        <v>2097.4</v>
      </c>
      <c r="I109" s="5">
        <v>27608.1</v>
      </c>
      <c r="J109" s="5">
        <v>5791.1</v>
      </c>
      <c r="K109">
        <v>-3.4</v>
      </c>
      <c r="L109">
        <v>3.1</v>
      </c>
      <c r="M109" s="5">
        <v>25591.8</v>
      </c>
      <c r="N109" s="5">
        <v>25588.7</v>
      </c>
      <c r="O109">
        <v>-55.3</v>
      </c>
      <c r="Q109">
        <v>-692.4</v>
      </c>
      <c r="R109" s="5">
        <v>134975.20000000001</v>
      </c>
      <c r="S109" s="5">
        <v>5002.3</v>
      </c>
      <c r="T109" s="5">
        <v>8885</v>
      </c>
      <c r="U109" s="5">
        <v>3882.7</v>
      </c>
      <c r="V109" s="5">
        <v>139977.5</v>
      </c>
      <c r="X109" s="5">
        <v>135682.79999999999</v>
      </c>
      <c r="Y109" s="5">
        <v>102311.4</v>
      </c>
      <c r="Z109" s="5">
        <v>33371.699999999997</v>
      </c>
      <c r="AB109" s="5">
        <v>31476.5</v>
      </c>
      <c r="AD109" s="5">
        <v>133585.1</v>
      </c>
    </row>
    <row r="110" spans="1:30" x14ac:dyDescent="0.55000000000000004">
      <c r="A110" t="s">
        <v>176</v>
      </c>
      <c r="B110" s="5">
        <v>137938.6</v>
      </c>
      <c r="C110" s="5">
        <v>76034.3</v>
      </c>
      <c r="D110" s="5">
        <v>74115.600000000006</v>
      </c>
      <c r="E110" s="5">
        <v>61678.6</v>
      </c>
      <c r="F110" s="5">
        <v>5342.8</v>
      </c>
      <c r="G110" s="5">
        <v>22803.8</v>
      </c>
      <c r="H110">
        <v>67.900000000000006</v>
      </c>
      <c r="I110" s="5">
        <v>27423.4</v>
      </c>
      <c r="J110" s="5">
        <v>6654.9</v>
      </c>
      <c r="K110">
        <v>-21.3</v>
      </c>
      <c r="L110">
        <v>-347.5</v>
      </c>
      <c r="M110" s="5">
        <v>25726.2</v>
      </c>
      <c r="N110" s="5">
        <v>26073.8</v>
      </c>
      <c r="O110">
        <v>-19.7</v>
      </c>
      <c r="Q110">
        <v>-534.29999999999995</v>
      </c>
      <c r="R110" s="5">
        <v>137404.29999999999</v>
      </c>
      <c r="S110" s="5">
        <v>6728</v>
      </c>
      <c r="T110" s="5">
        <v>9234</v>
      </c>
      <c r="U110" s="5">
        <v>2506</v>
      </c>
      <c r="V110" s="5">
        <v>144132.29999999999</v>
      </c>
      <c r="X110" s="5">
        <v>138287.6</v>
      </c>
      <c r="Y110" s="5">
        <v>104244</v>
      </c>
      <c r="Z110" s="5">
        <v>34043.9</v>
      </c>
      <c r="AB110" s="5">
        <v>34800.300000000003</v>
      </c>
      <c r="AD110" s="5">
        <v>137910.70000000001</v>
      </c>
    </row>
    <row r="111" spans="1:30" x14ac:dyDescent="0.55000000000000004">
      <c r="A111" t="s">
        <v>177</v>
      </c>
      <c r="B111" s="5">
        <v>138988.9</v>
      </c>
      <c r="C111" s="5">
        <v>75069.7</v>
      </c>
      <c r="D111" s="5">
        <v>72948.2</v>
      </c>
      <c r="E111" s="5">
        <v>60512.6</v>
      </c>
      <c r="F111" s="5">
        <v>5310.4</v>
      </c>
      <c r="G111" s="5">
        <v>21530.400000000001</v>
      </c>
      <c r="H111" s="5">
        <v>1280.4000000000001</v>
      </c>
      <c r="I111" s="5">
        <v>27895.9</v>
      </c>
      <c r="J111" s="5">
        <v>7772</v>
      </c>
      <c r="K111">
        <v>4.7</v>
      </c>
      <c r="L111">
        <v>146.5</v>
      </c>
      <c r="M111" s="5">
        <v>26542.3</v>
      </c>
      <c r="N111" s="5">
        <v>26395.8</v>
      </c>
      <c r="O111">
        <v>-21</v>
      </c>
      <c r="Q111">
        <v>-356.4</v>
      </c>
      <c r="R111" s="5">
        <v>138632.5</v>
      </c>
      <c r="S111" s="5">
        <v>3794.4</v>
      </c>
      <c r="T111" s="5">
        <v>7413.7</v>
      </c>
      <c r="U111" s="5">
        <v>3619.3</v>
      </c>
      <c r="V111" s="5">
        <v>142426.9</v>
      </c>
      <c r="X111" s="5">
        <v>138861.5</v>
      </c>
      <c r="Y111" s="5">
        <v>103181.9</v>
      </c>
      <c r="Z111" s="5">
        <v>35679.5</v>
      </c>
      <c r="AB111" s="5">
        <v>34634.1</v>
      </c>
      <c r="AD111" s="5">
        <v>137720.1</v>
      </c>
    </row>
    <row r="112" spans="1:30" x14ac:dyDescent="0.55000000000000004">
      <c r="A112" t="s">
        <v>203</v>
      </c>
      <c r="B112" s="5">
        <v>137498.29999999999</v>
      </c>
      <c r="C112" s="5">
        <v>73901.7</v>
      </c>
      <c r="D112" s="5">
        <v>72242.5</v>
      </c>
      <c r="E112" s="5">
        <v>59808.5</v>
      </c>
      <c r="F112" s="5">
        <v>4817.6000000000004</v>
      </c>
      <c r="G112" s="5">
        <v>25469.1</v>
      </c>
      <c r="H112" s="5">
        <v>-2552.5</v>
      </c>
      <c r="I112" s="5">
        <v>28045.9</v>
      </c>
      <c r="J112" s="5">
        <v>7862.9</v>
      </c>
      <c r="K112">
        <v>11.6</v>
      </c>
      <c r="L112">
        <v>-154.69999999999999</v>
      </c>
      <c r="M112" s="5">
        <v>24729.1</v>
      </c>
      <c r="N112" s="5">
        <v>24883.7</v>
      </c>
      <c r="O112">
        <v>96.7</v>
      </c>
      <c r="Q112">
        <v>-249.5</v>
      </c>
      <c r="R112" s="5">
        <v>137248.79999999999</v>
      </c>
      <c r="S112" s="5">
        <v>6107.9</v>
      </c>
      <c r="T112" s="5">
        <v>8346.2999999999993</v>
      </c>
      <c r="U112" s="5">
        <v>2238.5</v>
      </c>
      <c r="V112" s="5">
        <v>143356.70000000001</v>
      </c>
      <c r="X112" s="5">
        <v>137618.9</v>
      </c>
      <c r="Y112" s="5">
        <v>101687.7</v>
      </c>
      <c r="Z112" s="5">
        <v>35930.699999999997</v>
      </c>
      <c r="AB112" s="5">
        <v>38125</v>
      </c>
      <c r="AD112" s="5">
        <v>139982.1</v>
      </c>
    </row>
    <row r="113" spans="1:30" x14ac:dyDescent="0.55000000000000004">
      <c r="A113" t="s">
        <v>175</v>
      </c>
      <c r="B113" s="5">
        <v>122284.9</v>
      </c>
      <c r="C113" s="5">
        <v>67103.7</v>
      </c>
      <c r="D113" s="5">
        <v>65117.5</v>
      </c>
      <c r="E113" s="5">
        <v>52727.9</v>
      </c>
      <c r="F113" s="5">
        <v>4660.2</v>
      </c>
      <c r="G113" s="5">
        <v>19219</v>
      </c>
      <c r="H113" s="5">
        <v>1502.8</v>
      </c>
      <c r="I113" s="5">
        <v>28036</v>
      </c>
      <c r="J113" s="5">
        <v>6049.7</v>
      </c>
      <c r="K113">
        <v>-18</v>
      </c>
      <c r="L113" s="5">
        <v>-4518.3999999999996</v>
      </c>
      <c r="M113" s="5">
        <v>19997.599999999999</v>
      </c>
      <c r="N113" s="5">
        <v>24516.1</v>
      </c>
      <c r="O113">
        <v>250.1</v>
      </c>
      <c r="Q113" s="5">
        <v>1140.5</v>
      </c>
      <c r="R113" s="5">
        <v>123425.4</v>
      </c>
      <c r="S113" s="5">
        <v>4070.4</v>
      </c>
      <c r="T113" s="5">
        <v>7408.5</v>
      </c>
      <c r="U113" s="5">
        <v>3338.1</v>
      </c>
      <c r="V113" s="5">
        <v>127495.9</v>
      </c>
      <c r="X113" s="5">
        <v>126491.9</v>
      </c>
      <c r="Y113" s="5">
        <v>92458.8</v>
      </c>
      <c r="Z113" s="5">
        <v>34032.300000000003</v>
      </c>
      <c r="AB113" s="5">
        <v>29936.1</v>
      </c>
      <c r="AD113" s="5">
        <v>120834.6</v>
      </c>
    </row>
    <row r="114" spans="1:30" x14ac:dyDescent="0.55000000000000004">
      <c r="A114" t="s">
        <v>176</v>
      </c>
      <c r="B114" s="5">
        <v>130958</v>
      </c>
      <c r="C114" s="5">
        <v>71329.399999999994</v>
      </c>
      <c r="D114" s="5">
        <v>69129.7</v>
      </c>
      <c r="E114" s="5">
        <v>56707</v>
      </c>
      <c r="F114" s="5">
        <v>4756.2</v>
      </c>
      <c r="G114" s="5">
        <v>20614.400000000001</v>
      </c>
      <c r="H114">
        <v>-341.8</v>
      </c>
      <c r="I114" s="5">
        <v>28200.3</v>
      </c>
      <c r="J114" s="5">
        <v>6952.8</v>
      </c>
      <c r="K114">
        <v>-21.6</v>
      </c>
      <c r="L114">
        <v>-595.5</v>
      </c>
      <c r="M114" s="5">
        <v>21967</v>
      </c>
      <c r="N114" s="5">
        <v>22562.5</v>
      </c>
      <c r="O114">
        <v>63.8</v>
      </c>
      <c r="Q114" s="5">
        <v>1026.7</v>
      </c>
      <c r="R114" s="5">
        <v>131984.79999999999</v>
      </c>
      <c r="S114" s="5">
        <v>5571.9</v>
      </c>
      <c r="T114" s="5">
        <v>7666</v>
      </c>
      <c r="U114" s="5">
        <v>2094.1</v>
      </c>
      <c r="V114" s="5">
        <v>137556.70000000001</v>
      </c>
      <c r="X114" s="5">
        <v>131481.70000000001</v>
      </c>
      <c r="Y114" s="5">
        <v>96362.8</v>
      </c>
      <c r="Z114" s="5">
        <v>35118.5</v>
      </c>
      <c r="AB114" s="5">
        <v>32335.9</v>
      </c>
      <c r="AD114" s="5">
        <v>131327.29999999999</v>
      </c>
    </row>
    <row r="115" spans="1:30" x14ac:dyDescent="0.55000000000000004">
      <c r="A115" t="s">
        <v>177</v>
      </c>
      <c r="B115" s="5">
        <v>138354.6</v>
      </c>
      <c r="C115" s="5">
        <v>74405.7</v>
      </c>
      <c r="D115" s="5">
        <v>71991.8</v>
      </c>
      <c r="E115" s="5">
        <v>59543.6</v>
      </c>
      <c r="F115" s="5">
        <v>4826.8999999999996</v>
      </c>
      <c r="G115" s="5">
        <v>21359</v>
      </c>
      <c r="H115">
        <v>288.3</v>
      </c>
      <c r="I115" s="5">
        <v>28826.5</v>
      </c>
      <c r="J115" s="5">
        <v>8207.7999999999993</v>
      </c>
      <c r="K115">
        <v>-39.1</v>
      </c>
      <c r="L115">
        <v>536.29999999999995</v>
      </c>
      <c r="M115" s="5">
        <v>25183.3</v>
      </c>
      <c r="N115" s="5">
        <v>24647</v>
      </c>
      <c r="O115">
        <v>-56.8</v>
      </c>
      <c r="Q115" s="5">
        <v>1151.5</v>
      </c>
      <c r="R115" s="5">
        <v>139506.1</v>
      </c>
      <c r="S115" s="5">
        <v>3830.8</v>
      </c>
      <c r="T115" s="5">
        <v>6576.6</v>
      </c>
      <c r="U115" s="5">
        <v>2745.8</v>
      </c>
      <c r="V115" s="5">
        <v>143336.9</v>
      </c>
      <c r="X115" s="5">
        <v>137867.70000000001</v>
      </c>
      <c r="Y115" s="5">
        <v>100858.9</v>
      </c>
      <c r="Z115" s="5">
        <v>37008.9</v>
      </c>
      <c r="AB115" s="5">
        <v>34423.699999999997</v>
      </c>
      <c r="AD115" s="5">
        <v>138137.20000000001</v>
      </c>
    </row>
    <row r="116" spans="1:30" x14ac:dyDescent="0.55000000000000004">
      <c r="A116" t="s">
        <v>204</v>
      </c>
      <c r="B116" s="5">
        <v>136093.70000000001</v>
      </c>
      <c r="C116" s="5">
        <v>71484.899999999994</v>
      </c>
      <c r="D116" s="5">
        <v>69536.899999999994</v>
      </c>
      <c r="E116" s="5">
        <v>57103.7</v>
      </c>
      <c r="F116" s="5">
        <v>4683.7</v>
      </c>
      <c r="G116" s="5">
        <v>24506.400000000001</v>
      </c>
      <c r="H116" s="5">
        <v>-2206.9</v>
      </c>
      <c r="I116" s="5">
        <v>28877.200000000001</v>
      </c>
      <c r="J116" s="5">
        <v>8252.2000000000007</v>
      </c>
      <c r="K116">
        <v>-15.5</v>
      </c>
      <c r="L116">
        <v>486</v>
      </c>
      <c r="M116" s="5">
        <v>25252.799999999999</v>
      </c>
      <c r="N116" s="5">
        <v>24766.7</v>
      </c>
      <c r="O116">
        <v>25.8</v>
      </c>
      <c r="Q116">
        <v>231.9</v>
      </c>
      <c r="R116" s="5">
        <v>136325.6</v>
      </c>
      <c r="S116" s="5">
        <v>6134.2</v>
      </c>
      <c r="T116" s="5">
        <v>8261.5</v>
      </c>
      <c r="U116" s="5">
        <v>2127.3000000000002</v>
      </c>
      <c r="V116" s="5">
        <v>142459.79999999999</v>
      </c>
      <c r="X116" s="5">
        <v>135671.29999999999</v>
      </c>
      <c r="Y116" s="5">
        <v>98544.8</v>
      </c>
      <c r="Z116" s="5">
        <v>37131.1</v>
      </c>
      <c r="AB116" s="5">
        <v>37426</v>
      </c>
      <c r="AD116" s="5">
        <v>138216.20000000001</v>
      </c>
    </row>
    <row r="117" spans="1:30" x14ac:dyDescent="0.55000000000000004">
      <c r="A117" t="s">
        <v>175</v>
      </c>
      <c r="B117" s="5">
        <v>131871.79999999999</v>
      </c>
      <c r="C117" s="5">
        <v>70929.100000000006</v>
      </c>
      <c r="D117" s="5">
        <v>69065.5</v>
      </c>
      <c r="E117" s="5">
        <v>56630.3</v>
      </c>
      <c r="F117" s="5">
        <v>4577.6000000000004</v>
      </c>
      <c r="G117" s="5">
        <v>20210.5</v>
      </c>
      <c r="H117" s="5">
        <v>1074.7</v>
      </c>
      <c r="I117" s="5">
        <v>29462.2</v>
      </c>
      <c r="J117" s="5">
        <v>6021.4</v>
      </c>
      <c r="K117">
        <v>-17.7</v>
      </c>
      <c r="L117">
        <v>-298.7</v>
      </c>
      <c r="M117" s="5">
        <v>25464.7</v>
      </c>
      <c r="N117" s="5">
        <v>25763.4</v>
      </c>
      <c r="O117">
        <v>-87.2</v>
      </c>
      <c r="Q117">
        <v>-422.8</v>
      </c>
      <c r="R117" s="5">
        <v>131449</v>
      </c>
      <c r="S117" s="5">
        <v>6483.4</v>
      </c>
      <c r="T117" s="5">
        <v>10056.299999999999</v>
      </c>
      <c r="U117" s="5">
        <v>3573</v>
      </c>
      <c r="V117" s="5">
        <v>137932.29999999999</v>
      </c>
      <c r="X117" s="5">
        <v>132122.29999999999</v>
      </c>
      <c r="Y117" s="5">
        <v>96719.2</v>
      </c>
      <c r="Z117" s="5">
        <v>35403.9</v>
      </c>
      <c r="AB117" s="5">
        <v>30801.3</v>
      </c>
      <c r="AD117" s="5">
        <v>130906.2</v>
      </c>
    </row>
    <row r="118" spans="1:30" x14ac:dyDescent="0.55000000000000004">
      <c r="A118" t="s">
        <v>176</v>
      </c>
      <c r="B118" s="5">
        <v>133397.20000000001</v>
      </c>
      <c r="C118" s="5">
        <v>70879.5</v>
      </c>
      <c r="D118" s="5">
        <v>68752.100000000006</v>
      </c>
      <c r="E118" s="5">
        <v>56313.4</v>
      </c>
      <c r="F118" s="5">
        <v>4821.1000000000004</v>
      </c>
      <c r="G118" s="5">
        <v>21223.7</v>
      </c>
      <c r="H118">
        <v>331.1</v>
      </c>
      <c r="I118" s="5">
        <v>29315.9</v>
      </c>
      <c r="J118" s="5">
        <v>6716</v>
      </c>
      <c r="K118">
        <v>-45.9</v>
      </c>
      <c r="L118">
        <v>255</v>
      </c>
      <c r="M118" s="5">
        <v>25395.1</v>
      </c>
      <c r="N118" s="5">
        <v>25140.1</v>
      </c>
      <c r="O118">
        <v>-99.2</v>
      </c>
      <c r="Q118" s="5">
        <v>-1370.8</v>
      </c>
      <c r="R118" s="5">
        <v>132026.29999999999</v>
      </c>
      <c r="S118" s="5">
        <v>7712.3</v>
      </c>
      <c r="T118" s="5">
        <v>9990</v>
      </c>
      <c r="U118" s="5">
        <v>2277.6999999999998</v>
      </c>
      <c r="V118" s="5">
        <v>139738.6</v>
      </c>
      <c r="X118" s="5">
        <v>133181.6</v>
      </c>
      <c r="Y118" s="5">
        <v>97229.4</v>
      </c>
      <c r="Z118" s="5">
        <v>35954.699999999997</v>
      </c>
      <c r="AB118" s="5">
        <v>32763.1</v>
      </c>
      <c r="AD118" s="5">
        <v>133150.1</v>
      </c>
    </row>
    <row r="119" spans="1:30" x14ac:dyDescent="0.55000000000000004">
      <c r="A119" t="s">
        <v>177</v>
      </c>
      <c r="B119" s="5">
        <v>139531.70000000001</v>
      </c>
      <c r="C119" s="5">
        <v>74607.3</v>
      </c>
      <c r="D119" s="5">
        <v>72371.199999999997</v>
      </c>
      <c r="E119" s="5">
        <v>59896.6</v>
      </c>
      <c r="F119" s="5">
        <v>4848</v>
      </c>
      <c r="G119" s="5">
        <v>21661.5</v>
      </c>
      <c r="H119">
        <v>846.6</v>
      </c>
      <c r="I119" s="5">
        <v>29391.200000000001</v>
      </c>
      <c r="J119" s="5">
        <v>7549.9</v>
      </c>
      <c r="K119">
        <v>-4.5999999999999996</v>
      </c>
      <c r="L119">
        <v>772.2</v>
      </c>
      <c r="M119" s="5">
        <v>26674.6</v>
      </c>
      <c r="N119" s="5">
        <v>25902.400000000001</v>
      </c>
      <c r="O119">
        <v>-140.4</v>
      </c>
      <c r="Q119" s="5">
        <v>-2387.1</v>
      </c>
      <c r="R119" s="5">
        <v>137144.6</v>
      </c>
      <c r="S119" s="5">
        <v>5544</v>
      </c>
      <c r="T119" s="5">
        <v>9043.5</v>
      </c>
      <c r="U119" s="5">
        <v>3499.5</v>
      </c>
      <c r="V119" s="5">
        <v>142688.6</v>
      </c>
      <c r="X119" s="5">
        <v>138853.79999999999</v>
      </c>
      <c r="Y119" s="5">
        <v>101918.7</v>
      </c>
      <c r="Z119" s="5">
        <v>36934.300000000003</v>
      </c>
      <c r="AB119" s="5">
        <v>34077</v>
      </c>
      <c r="AD119" s="5">
        <v>138742.70000000001</v>
      </c>
    </row>
    <row r="120" spans="1:30" x14ac:dyDescent="0.55000000000000004">
      <c r="A120" t="s">
        <v>205</v>
      </c>
      <c r="B120" s="5">
        <v>136938.70000000001</v>
      </c>
      <c r="C120" s="5">
        <v>72309.3</v>
      </c>
      <c r="D120" s="5">
        <v>70433.2</v>
      </c>
      <c r="E120" s="5">
        <v>57971.8</v>
      </c>
      <c r="F120" s="5">
        <v>4564.6000000000004</v>
      </c>
      <c r="G120" s="5">
        <v>24577.8</v>
      </c>
      <c r="H120" s="5">
        <v>-1051.9000000000001</v>
      </c>
      <c r="I120" s="5">
        <v>29646.6</v>
      </c>
      <c r="J120" s="5">
        <v>7274</v>
      </c>
      <c r="K120">
        <v>1.4</v>
      </c>
      <c r="L120">
        <v>-229.2</v>
      </c>
      <c r="M120" s="5">
        <v>26349.3</v>
      </c>
      <c r="N120" s="5">
        <v>26578.6</v>
      </c>
      <c r="O120">
        <v>-153.80000000000001</v>
      </c>
      <c r="Q120" s="5">
        <v>-2655.9</v>
      </c>
      <c r="R120" s="5">
        <v>134282.79999999999</v>
      </c>
      <c r="S120" s="5">
        <v>8475.2000000000007</v>
      </c>
      <c r="T120" s="5">
        <v>10900.1</v>
      </c>
      <c r="U120" s="5">
        <v>2424.8000000000002</v>
      </c>
      <c r="V120" s="5">
        <v>142758.1</v>
      </c>
      <c r="X120" s="5">
        <v>137234</v>
      </c>
      <c r="Y120" s="5">
        <v>100328.6</v>
      </c>
      <c r="Z120" s="5">
        <v>36907.199999999997</v>
      </c>
      <c r="AB120" s="5">
        <v>36352.300000000003</v>
      </c>
      <c r="AD120" s="5">
        <v>138057.4</v>
      </c>
    </row>
    <row r="121" spans="1:30" x14ac:dyDescent="0.55000000000000004">
      <c r="A121" t="s">
        <v>175</v>
      </c>
      <c r="B121" s="5">
        <v>134081</v>
      </c>
      <c r="C121" s="5">
        <v>72813.8</v>
      </c>
      <c r="D121" s="5">
        <v>70903</v>
      </c>
      <c r="E121" s="5">
        <v>58431.3</v>
      </c>
      <c r="F121" s="5">
        <v>4339.3</v>
      </c>
      <c r="G121" s="5">
        <v>20402</v>
      </c>
      <c r="H121" s="5">
        <v>1850.3</v>
      </c>
      <c r="I121" s="5">
        <v>29808.799999999999</v>
      </c>
      <c r="J121" s="5">
        <v>5466</v>
      </c>
      <c r="K121">
        <v>-13.1</v>
      </c>
      <c r="L121">
        <v>-399.6</v>
      </c>
      <c r="M121" s="5">
        <v>26198.9</v>
      </c>
      <c r="N121" s="5">
        <v>26598.5</v>
      </c>
      <c r="O121">
        <v>-186.4</v>
      </c>
      <c r="Q121" s="5">
        <v>-3849.7</v>
      </c>
      <c r="R121" s="5">
        <v>130231.3</v>
      </c>
      <c r="S121" s="5">
        <v>7425.8</v>
      </c>
      <c r="T121" s="5">
        <v>11674.6</v>
      </c>
      <c r="U121" s="5">
        <v>4248.8</v>
      </c>
      <c r="V121" s="5">
        <v>137657.1</v>
      </c>
      <c r="X121" s="5">
        <v>134542</v>
      </c>
      <c r="Y121" s="5">
        <v>99382.3</v>
      </c>
      <c r="Z121" s="5">
        <v>35153.4</v>
      </c>
      <c r="AB121" s="5">
        <v>30175</v>
      </c>
      <c r="AD121" s="5">
        <v>132220</v>
      </c>
    </row>
    <row r="122" spans="1:30" x14ac:dyDescent="0.55000000000000004">
      <c r="A122" t="s">
        <v>176</v>
      </c>
      <c r="B122" s="5">
        <v>135378.79999999999</v>
      </c>
      <c r="C122" s="5">
        <v>73458.899999999994</v>
      </c>
      <c r="D122" s="5">
        <v>71377.899999999994</v>
      </c>
      <c r="E122" s="5">
        <v>58896.1</v>
      </c>
      <c r="F122" s="5">
        <v>4622.6000000000004</v>
      </c>
      <c r="G122" s="5">
        <v>22067.7</v>
      </c>
      <c r="H122">
        <v>790.8</v>
      </c>
      <c r="I122" s="5">
        <v>29283.7</v>
      </c>
      <c r="J122" s="5">
        <v>6376.8</v>
      </c>
      <c r="K122">
        <v>-99.6</v>
      </c>
      <c r="L122">
        <v>-978.6</v>
      </c>
      <c r="M122" s="5">
        <v>26904</v>
      </c>
      <c r="N122" s="5">
        <v>27882.5</v>
      </c>
      <c r="O122">
        <v>-143.5</v>
      </c>
      <c r="Q122" s="5">
        <v>-4789.7</v>
      </c>
      <c r="R122" s="5">
        <v>130589.2</v>
      </c>
      <c r="S122" s="5">
        <v>9777.6</v>
      </c>
      <c r="T122" s="5">
        <v>12637.4</v>
      </c>
      <c r="U122" s="5">
        <v>2859.8</v>
      </c>
      <c r="V122" s="5">
        <v>140366.79999999999</v>
      </c>
      <c r="X122" s="5">
        <v>136419.9</v>
      </c>
      <c r="Y122" s="5">
        <v>100926.6</v>
      </c>
      <c r="Z122" s="5">
        <v>35485.599999999999</v>
      </c>
      <c r="AB122" s="5">
        <v>33039.199999999997</v>
      </c>
      <c r="AD122" s="5">
        <v>134696.79999999999</v>
      </c>
    </row>
    <row r="123" spans="1:30" x14ac:dyDescent="0.55000000000000004">
      <c r="A123" t="s">
        <v>177</v>
      </c>
      <c r="B123" s="5">
        <v>140102.5</v>
      </c>
      <c r="C123" s="5">
        <v>75334.5</v>
      </c>
      <c r="D123" s="5">
        <v>73062.100000000006</v>
      </c>
      <c r="E123" s="5">
        <v>60558.7</v>
      </c>
      <c r="F123" s="5">
        <v>4740.1000000000004</v>
      </c>
      <c r="G123" s="5">
        <v>22203.5</v>
      </c>
      <c r="H123">
        <v>811.6</v>
      </c>
      <c r="I123" s="5">
        <v>29730.9</v>
      </c>
      <c r="J123" s="5">
        <v>7369.7</v>
      </c>
      <c r="K123">
        <v>8.1999999999999993</v>
      </c>
      <c r="L123">
        <v>11.9</v>
      </c>
      <c r="M123" s="5">
        <v>28616.6</v>
      </c>
      <c r="N123" s="5">
        <v>28604.7</v>
      </c>
      <c r="O123">
        <v>-107.8</v>
      </c>
      <c r="Q123" s="5">
        <v>-4589.8999999999996</v>
      </c>
      <c r="R123" s="5">
        <v>135512.6</v>
      </c>
      <c r="S123" s="5">
        <v>7607.3</v>
      </c>
      <c r="T123" s="5">
        <v>12027.3</v>
      </c>
      <c r="U123" s="5">
        <v>4420</v>
      </c>
      <c r="V123" s="5">
        <v>143119.9</v>
      </c>
      <c r="X123" s="5">
        <v>140189</v>
      </c>
      <c r="Y123" s="5">
        <v>103081.8</v>
      </c>
      <c r="Z123" s="5">
        <v>37103.800000000003</v>
      </c>
      <c r="AB123" s="5">
        <v>34312.6</v>
      </c>
      <c r="AD123" s="5">
        <v>139257.79999999999</v>
      </c>
    </row>
    <row r="124" spans="1:30" x14ac:dyDescent="0.55000000000000004">
      <c r="A124" t="s">
        <v>206</v>
      </c>
      <c r="B124" s="5">
        <v>139635.20000000001</v>
      </c>
      <c r="C124" s="5">
        <v>74268.2</v>
      </c>
      <c r="D124" s="5">
        <v>72426.600000000006</v>
      </c>
      <c r="E124" s="5">
        <v>59928.800000000003</v>
      </c>
      <c r="F124" s="5">
        <v>4547.7</v>
      </c>
      <c r="G124" s="5">
        <v>25732.9</v>
      </c>
      <c r="H124" s="5">
        <v>-1157.7</v>
      </c>
      <c r="I124" s="5">
        <v>29837.200000000001</v>
      </c>
      <c r="J124" s="5">
        <v>7493.8</v>
      </c>
      <c r="K124">
        <v>0.8</v>
      </c>
      <c r="L124">
        <v>-883.9</v>
      </c>
      <c r="M124" s="5">
        <v>26812.6</v>
      </c>
      <c r="N124" s="5">
        <v>27696.5</v>
      </c>
      <c r="O124">
        <v>-203.9</v>
      </c>
      <c r="Q124" s="5">
        <v>-3406.7</v>
      </c>
      <c r="R124" s="5">
        <v>136228.5</v>
      </c>
      <c r="S124" s="5">
        <v>8623.7000000000007</v>
      </c>
      <c r="T124" s="5">
        <v>12354.8</v>
      </c>
      <c r="U124" s="5">
        <v>3731.1</v>
      </c>
      <c r="V124" s="5">
        <v>144852.20000000001</v>
      </c>
      <c r="X124" s="5">
        <v>140529.29999999999</v>
      </c>
      <c r="Y124" s="5">
        <v>103199.1</v>
      </c>
      <c r="Z124" s="5">
        <v>37329.5</v>
      </c>
      <c r="AB124" s="5">
        <v>37670.6</v>
      </c>
      <c r="AD124" s="5">
        <v>141050</v>
      </c>
    </row>
    <row r="125" spans="1:30" x14ac:dyDescent="0.55000000000000004">
      <c r="A125" t="s">
        <v>175</v>
      </c>
      <c r="B125" s="5">
        <v>136711.6</v>
      </c>
      <c r="C125" s="5">
        <v>72985.5</v>
      </c>
      <c r="D125" s="5">
        <v>71038.899999999994</v>
      </c>
      <c r="E125" s="5">
        <v>58558.8</v>
      </c>
      <c r="F125" s="5">
        <v>4490.3</v>
      </c>
      <c r="G125" s="5">
        <v>21002.6</v>
      </c>
      <c r="H125" s="5">
        <v>1566.8</v>
      </c>
      <c r="I125" s="5">
        <v>29907.1</v>
      </c>
      <c r="J125" s="5">
        <v>5722.5</v>
      </c>
      <c r="K125">
        <v>-0.3</v>
      </c>
      <c r="L125">
        <v>869.3</v>
      </c>
      <c r="M125" s="5">
        <v>27043.599999999999</v>
      </c>
      <c r="N125" s="5">
        <v>26174.400000000001</v>
      </c>
      <c r="O125">
        <v>167.8</v>
      </c>
      <c r="Q125" s="5">
        <v>-2674.6</v>
      </c>
      <c r="R125" s="5">
        <v>134037</v>
      </c>
      <c r="S125" s="5">
        <v>7656.7</v>
      </c>
      <c r="T125" s="5">
        <v>13555.1</v>
      </c>
      <c r="U125" s="5">
        <v>5898.4</v>
      </c>
      <c r="V125" s="5">
        <v>141693.79999999999</v>
      </c>
      <c r="X125" s="5">
        <v>135599</v>
      </c>
      <c r="Y125" s="5">
        <v>100098.5</v>
      </c>
      <c r="Z125" s="5">
        <v>35489.5</v>
      </c>
      <c r="AB125" s="5">
        <v>31186</v>
      </c>
      <c r="AD125" s="5">
        <v>135017.20000000001</v>
      </c>
    </row>
    <row r="126" spans="1:30" x14ac:dyDescent="0.55000000000000004">
      <c r="A126" t="s">
        <v>207</v>
      </c>
    </row>
    <row r="127" spans="1:30" x14ac:dyDescent="0.55000000000000004">
      <c r="A127" t="s">
        <v>208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貼</vt:lpstr>
      <vt:lpstr>decomp</vt:lpstr>
      <vt:lpstr>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Tsuchida Satoshi</dc:creator>
  <cp:lastModifiedBy>Tsuchida Satoshi</cp:lastModifiedBy>
  <dcterms:created xsi:type="dcterms:W3CDTF">2023-09-01T13:28:09Z</dcterms:created>
  <dcterms:modified xsi:type="dcterms:W3CDTF">2023-09-06T11:52:51Z</dcterms:modified>
</cp:coreProperties>
</file>