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Estándar 2 Gestión Integral del SG-SST (15%)\2.5.1\"/>
    </mc:Choice>
  </mc:AlternateContent>
  <xr:revisionPtr revIDLastSave="0" documentId="8_{C74872EF-5DD2-485B-95EB-228949256633}" xr6:coauthVersionLast="47" xr6:coauthVersionMax="47" xr10:uidLastSave="{00000000-0000-0000-0000-000000000000}"/>
  <bookViews>
    <workbookView xWindow="-120" yWindow="-120" windowWidth="20730" windowHeight="11160" tabRatio="741" activeTab="8" xr2:uid="{00000000-000D-0000-FFFF-FFFF00000000}"/>
  </bookViews>
  <sheets>
    <sheet name="FT-SST-032" sheetId="5" r:id="rId1"/>
    <sheet name="Sistemas" sheetId="18" r:id="rId2"/>
    <sheet name="Politicas" sheetId="19" r:id="rId3"/>
    <sheet name="Reglamentos" sheetId="20" r:id="rId4"/>
    <sheet name="Programas" sheetId="21" r:id="rId5"/>
    <sheet name="Procedimientos" sheetId="22" r:id="rId6"/>
    <sheet name="Planes" sheetId="23" r:id="rId7"/>
    <sheet name="Formatos" sheetId="24" r:id="rId8"/>
    <sheet name="Manuales" sheetId="25" r:id="rId9"/>
    <sheet name="Hoja3" sheetId="7" state="hidden" r:id="rId10"/>
    <sheet name="Hoja2" sheetId="6" state="hidden" r:id="rId11"/>
    <sheet name="Hoja1" sheetId="4" state="hidden" r:id="rId12"/>
    <sheet name="ESRI_MAPINFO_SHEET" sheetId="9" state="veryHidden" r:id="rId13"/>
  </sheets>
  <definedNames>
    <definedName name="_Hlk490661269" localSheetId="7">Formatos!#REF!</definedName>
    <definedName name="_Hlk490661269" localSheetId="0">'FT-SST-032'!$A$1</definedName>
    <definedName name="_Hlk490661269" localSheetId="8">Manuales!#REF!</definedName>
    <definedName name="_Hlk490661269" localSheetId="6">Planes!#REF!</definedName>
    <definedName name="_Hlk490661269" localSheetId="2">Politicas!#REF!</definedName>
    <definedName name="_Hlk490661269" localSheetId="5">Procedimientos!#REF!</definedName>
    <definedName name="_Hlk490661269" localSheetId="4">Programas!#REF!</definedName>
    <definedName name="_Hlk490661269" localSheetId="3">Reglamentos!#REF!</definedName>
    <definedName name="_Hlk490661269" localSheetId="1">Sistemas!#REF!</definedName>
    <definedName name="_xlnm.Print_Area" localSheetId="7">Formatos!$A$1:$N$136</definedName>
    <definedName name="_xlnm.Print_Area" localSheetId="0">'FT-SST-032'!$A$1:$N$210</definedName>
    <definedName name="_xlnm.Print_Area" localSheetId="8">Manuales!$A$1:$N$3</definedName>
    <definedName name="_xlnm.Print_Area" localSheetId="6">Planes!$A$1:$N$4</definedName>
    <definedName name="_xlnm.Print_Area" localSheetId="2">Politicas!$A$1:$N$12</definedName>
    <definedName name="_xlnm.Print_Area" localSheetId="5">Procedimientos!$A$1:$N$34</definedName>
    <definedName name="_xlnm.Print_Area" localSheetId="4">Programas!$A$1:$N$31</definedName>
    <definedName name="_xlnm.Print_Area" localSheetId="3">Reglamentos!$A$1:$N$4</definedName>
    <definedName name="_xlnm.Print_Area" localSheetId="1">Sistemas!$A$1:$N$3</definedName>
    <definedName name="_xlnm.Print_Titles" localSheetId="7">Formatos!$1:$2</definedName>
    <definedName name="_xlnm.Print_Titles" localSheetId="0">'FT-SST-032'!$1:$9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C210" i="5"/>
  <c r="C209" i="5"/>
  <c r="C208" i="5"/>
  <c r="C207" i="5"/>
  <c r="C206" i="5"/>
  <c r="C205" i="5"/>
  <c r="C204" i="5"/>
  <c r="A4" i="24" l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B65" i="24"/>
  <c r="B66" i="24"/>
  <c r="C65" i="24"/>
  <c r="C66" i="24"/>
  <c r="B67" i="24"/>
  <c r="B68" i="24"/>
  <c r="C67" i="24"/>
  <c r="C68" i="24"/>
  <c r="B69" i="24"/>
  <c r="B70" i="24"/>
  <c r="C69" i="24"/>
  <c r="C70" i="24"/>
  <c r="B71" i="24"/>
  <c r="C71" i="24"/>
  <c r="B59" i="24"/>
  <c r="B60" i="24"/>
  <c r="B61" i="24"/>
  <c r="C59" i="24"/>
  <c r="C60" i="24"/>
  <c r="C61" i="24"/>
  <c r="C10" i="22" l="1"/>
  <c r="B10" i="22"/>
  <c r="B11" i="22"/>
  <c r="C11" i="22"/>
  <c r="B38" i="24"/>
  <c r="B39" i="24"/>
  <c r="C38" i="24"/>
  <c r="C39" i="24"/>
  <c r="B40" i="24"/>
  <c r="B41" i="24"/>
  <c r="C40" i="24"/>
  <c r="C41" i="24"/>
  <c r="B42" i="24"/>
  <c r="C42" i="24"/>
  <c r="B43" i="24"/>
  <c r="C43" i="24"/>
  <c r="A4" i="20" l="1"/>
  <c r="B4" i="20"/>
  <c r="C4" i="20"/>
  <c r="B3" i="20"/>
  <c r="C3" i="20"/>
  <c r="B3" i="19"/>
  <c r="C3" i="19"/>
  <c r="C3" i="25"/>
  <c r="B3" i="25"/>
  <c r="C136" i="24"/>
  <c r="B136" i="24"/>
  <c r="C135" i="24"/>
  <c r="B135" i="24"/>
  <c r="C134" i="24"/>
  <c r="B134" i="24"/>
  <c r="C133" i="24"/>
  <c r="B133" i="24"/>
  <c r="C132" i="24"/>
  <c r="B132" i="24"/>
  <c r="C131" i="24"/>
  <c r="B131" i="24"/>
  <c r="C130" i="24"/>
  <c r="B130" i="24"/>
  <c r="C129" i="24"/>
  <c r="B129" i="24"/>
  <c r="C128" i="24"/>
  <c r="B128" i="24"/>
  <c r="C127" i="24"/>
  <c r="B127" i="24"/>
  <c r="C126" i="24"/>
  <c r="B126" i="24"/>
  <c r="C125" i="24"/>
  <c r="B125" i="24"/>
  <c r="C124" i="24"/>
  <c r="B124" i="24"/>
  <c r="C123" i="24"/>
  <c r="B123" i="24"/>
  <c r="C122" i="24"/>
  <c r="B122" i="24"/>
  <c r="C121" i="24"/>
  <c r="B121" i="24"/>
  <c r="C120" i="24"/>
  <c r="B120" i="24"/>
  <c r="C119" i="24"/>
  <c r="B119" i="24"/>
  <c r="C118" i="24"/>
  <c r="B118" i="24"/>
  <c r="C117" i="24"/>
  <c r="B117" i="24"/>
  <c r="C116" i="24"/>
  <c r="B116" i="24"/>
  <c r="C115" i="24"/>
  <c r="B115" i="24"/>
  <c r="C114" i="24"/>
  <c r="B114" i="24"/>
  <c r="C113" i="24"/>
  <c r="B113" i="24"/>
  <c r="C112" i="24"/>
  <c r="B112" i="24"/>
  <c r="C111" i="24"/>
  <c r="B111" i="24"/>
  <c r="C110" i="24"/>
  <c r="B110" i="24"/>
  <c r="C109" i="24"/>
  <c r="B109" i="24"/>
  <c r="C108" i="24"/>
  <c r="B108" i="24"/>
  <c r="C107" i="24"/>
  <c r="B107" i="24"/>
  <c r="C106" i="24"/>
  <c r="B106" i="24"/>
  <c r="C105" i="24"/>
  <c r="B105" i="24"/>
  <c r="C104" i="24"/>
  <c r="B104" i="24"/>
  <c r="C103" i="24"/>
  <c r="B103" i="24"/>
  <c r="C102" i="24"/>
  <c r="B102" i="24"/>
  <c r="C101" i="24"/>
  <c r="B101" i="24"/>
  <c r="C100" i="24"/>
  <c r="B100" i="24"/>
  <c r="C99" i="24"/>
  <c r="B99" i="24"/>
  <c r="C98" i="24"/>
  <c r="B98" i="24"/>
  <c r="C97" i="24"/>
  <c r="B97" i="24"/>
  <c r="C96" i="24"/>
  <c r="B96" i="24"/>
  <c r="C95" i="24"/>
  <c r="B95" i="24"/>
  <c r="C94" i="24"/>
  <c r="B94" i="24"/>
  <c r="C93" i="24"/>
  <c r="B93" i="24"/>
  <c r="C92" i="24"/>
  <c r="B92" i="24"/>
  <c r="C91" i="24"/>
  <c r="B91" i="24"/>
  <c r="C90" i="24"/>
  <c r="B90" i="24"/>
  <c r="C89" i="24"/>
  <c r="B89" i="24"/>
  <c r="C88" i="24"/>
  <c r="B88" i="24"/>
  <c r="C87" i="24"/>
  <c r="B87" i="24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3" i="24"/>
  <c r="B73" i="24"/>
  <c r="C72" i="24"/>
  <c r="B72" i="24"/>
  <c r="C64" i="24"/>
  <c r="B64" i="24"/>
  <c r="C63" i="24"/>
  <c r="B63" i="24"/>
  <c r="C62" i="24"/>
  <c r="B62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B48" i="24"/>
  <c r="C47" i="24"/>
  <c r="B47" i="24"/>
  <c r="C46" i="24"/>
  <c r="B46" i="24"/>
  <c r="C45" i="24"/>
  <c r="B45" i="24"/>
  <c r="C44" i="24"/>
  <c r="B44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4" i="23"/>
  <c r="B4" i="23"/>
  <c r="A4" i="23"/>
  <c r="C3" i="23"/>
  <c r="B3" i="23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9" i="22"/>
  <c r="B9" i="22"/>
  <c r="C8" i="22"/>
  <c r="B8" i="22"/>
  <c r="C7" i="22"/>
  <c r="B7" i="22"/>
  <c r="C6" i="22"/>
  <c r="B6" i="22"/>
  <c r="C5" i="22"/>
  <c r="B5" i="22"/>
  <c r="C4" i="22"/>
  <c r="B4" i="22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C3" i="22"/>
  <c r="B3" i="22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C3" i="21"/>
  <c r="B3" i="21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A4" i="19"/>
  <c r="A5" i="19" s="1"/>
  <c r="A6" i="19" s="1"/>
  <c r="A7" i="19" s="1"/>
  <c r="A8" i="19" s="1"/>
  <c r="A9" i="19" s="1"/>
  <c r="A10" i="19" s="1"/>
  <c r="A11" i="19" s="1"/>
  <c r="A12" i="19" s="1"/>
  <c r="C3" i="18"/>
  <c r="B3" i="18"/>
  <c r="C203" i="5"/>
  <c r="B203" i="5"/>
  <c r="C202" i="5"/>
  <c r="B202" i="5"/>
  <c r="B76" i="5" l="1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10" i="5" l="1"/>
  <c r="B75" i="5" l="1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C38" i="5" l="1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</calcChain>
</file>

<file path=xl/sharedStrings.xml><?xml version="1.0" encoding="utf-8"?>
<sst xmlns="http://schemas.openxmlformats.org/spreadsheetml/2006/main" count="5471" uniqueCount="1272">
  <si>
    <t>CÓDIGO</t>
  </si>
  <si>
    <t>ASFT01</t>
  </si>
  <si>
    <t>VERSIÓN</t>
  </si>
  <si>
    <t>ID</t>
  </si>
  <si>
    <t>NOMBRE DEL DOCUMENTO</t>
  </si>
  <si>
    <t>ESTADO</t>
  </si>
  <si>
    <t>CONTROL DE CAMBIOS</t>
  </si>
  <si>
    <t>FECHA</t>
  </si>
  <si>
    <t>INICIAL</t>
  </si>
  <si>
    <t>TIPO</t>
  </si>
  <si>
    <t>#2</t>
  </si>
  <si>
    <t>Columna1</t>
  </si>
  <si>
    <t>Administración del Sistema Integrado de Gestión</t>
  </si>
  <si>
    <t>AS</t>
  </si>
  <si>
    <t>PD</t>
  </si>
  <si>
    <t>Elaboración y Control de Documentos y Registros</t>
  </si>
  <si>
    <t>Vigente</t>
  </si>
  <si>
    <t>Oficina Asesora de Planeación</t>
  </si>
  <si>
    <t>Medición de la Gestión Institucional</t>
  </si>
  <si>
    <t>Administración de Riesgos</t>
  </si>
  <si>
    <t>Revisión por la Dirección</t>
  </si>
  <si>
    <t>2</t>
  </si>
  <si>
    <t xml:space="preserve">Planes de Mejoramiento </t>
  </si>
  <si>
    <t>PM</t>
  </si>
  <si>
    <t>Acciones Correctivas, Preventivas y de Mejora</t>
  </si>
  <si>
    <t>Formulación, Implementación y Evaluación de Políticas Institucionales</t>
  </si>
  <si>
    <t>FP</t>
  </si>
  <si>
    <t>Formulación y Elaboración de Políticas Institucionales</t>
  </si>
  <si>
    <t>Implementación y Evaluación de Políticas Institucionales</t>
  </si>
  <si>
    <t xml:space="preserve">Formulación, Implementación y Evaluación de Estudios  y Proyectos </t>
  </si>
  <si>
    <t>EP</t>
  </si>
  <si>
    <t>Administración de Estadísticas Institucionales</t>
  </si>
  <si>
    <t xml:space="preserve">Formulación, Implementación y Evaluación de Planes y Programas </t>
  </si>
  <si>
    <t>PI</t>
  </si>
  <si>
    <t>MI</t>
  </si>
  <si>
    <t>Oficina de Metodologías para la Supervisión y Análisis de Riesgos</t>
  </si>
  <si>
    <t>Comunicación Informativa</t>
  </si>
  <si>
    <t>CI</t>
  </si>
  <si>
    <t>Comunicación Informativa Integral</t>
  </si>
  <si>
    <t>Oficina Asesora de Comunicaciones Estratégicas e Imagen Institucional</t>
  </si>
  <si>
    <t>Rendición de Cuentas</t>
  </si>
  <si>
    <t>Comunicación Organizacional</t>
  </si>
  <si>
    <t>CO</t>
  </si>
  <si>
    <t>Comunicación Organizacional Integral</t>
  </si>
  <si>
    <t>Misional</t>
  </si>
  <si>
    <t>Supervisión a los sujetos vigilados de la Superintendencia Nacional de Salud</t>
  </si>
  <si>
    <t>SU</t>
  </si>
  <si>
    <t>Superintendencia Delegada para la Supervisión Institucional</t>
  </si>
  <si>
    <t>Evaluación Integral de Riesgos de Sujetos Vigilados</t>
  </si>
  <si>
    <t>RI</t>
  </si>
  <si>
    <t>Superintendencia Delegada para la Supervisión de Riesgos</t>
  </si>
  <si>
    <t>Auditoría a los Sujetos Vigilados</t>
  </si>
  <si>
    <t>AI</t>
  </si>
  <si>
    <t>Identificación y Seguimiento de Liquidaciones Voluntarias</t>
  </si>
  <si>
    <t>LV</t>
  </si>
  <si>
    <t>Identificación y Seguimiento de Entidades en Procesos de Liquidación Voluntaria</t>
  </si>
  <si>
    <t>Superintendencia Delegada para las Medidas Especiales</t>
  </si>
  <si>
    <t>Gestión del Procedimiento Administrativo</t>
  </si>
  <si>
    <t>PA</t>
  </si>
  <si>
    <t>Apertura de la Investigación Administrativa</t>
  </si>
  <si>
    <t>Superintendencia Delegada de Procesos Administrativos</t>
  </si>
  <si>
    <t>Ejecución de Etapa Probatoria y Alegatos</t>
  </si>
  <si>
    <t>Ejecución Etapa Decisoria</t>
  </si>
  <si>
    <t>Desarrollo de la Etapa Ejecutoria</t>
  </si>
  <si>
    <t>Resolución de Recursos y Revocatorias</t>
  </si>
  <si>
    <t>Adopción y Seguimiento de Acciones y Medidas Especiales</t>
  </si>
  <si>
    <t>ME</t>
  </si>
  <si>
    <t>Determinación de la Acción o Medida Especial</t>
  </si>
  <si>
    <t>Designación de Interventores, Liquidadores y Contralores</t>
  </si>
  <si>
    <t>Evaluación y Aprobación de Acuerdos de Reestructuración de Pasivos</t>
  </si>
  <si>
    <t>AR</t>
  </si>
  <si>
    <t>Evaluación del Cumplimiento de Requisitos</t>
  </si>
  <si>
    <t xml:space="preserve">Administración de Justicia dentro del Sistema General de Seguridad Social en Salud – SGSSS </t>
  </si>
  <si>
    <t>PJ</t>
  </si>
  <si>
    <t>Trámite Jurisdiccional a Petición de Parte</t>
  </si>
  <si>
    <t>Superintendencia Delegada para la Función Jurisdiccional y de Conciliación</t>
  </si>
  <si>
    <t>RC</t>
  </si>
  <si>
    <t>CS</t>
  </si>
  <si>
    <t>Superintendencia Delegada para la Protección al Usuario y la Participación Ciudadana</t>
  </si>
  <si>
    <t>Gestión de Atención  al Usuario del Sistema General de Seguridad Social en Salud - SGSSS</t>
  </si>
  <si>
    <t>AU</t>
  </si>
  <si>
    <t xml:space="preserve">De Apoyo </t>
  </si>
  <si>
    <t>Representación Judicial y Extrajudicial</t>
  </si>
  <si>
    <t>JE</t>
  </si>
  <si>
    <t>Presentación de Conciliaciones</t>
  </si>
  <si>
    <t>Oficina Asesora Jurídica</t>
  </si>
  <si>
    <t>Desarrollo de Demandas Contenciosas</t>
  </si>
  <si>
    <t>Representación Judicial en Tutelas</t>
  </si>
  <si>
    <t>JT</t>
  </si>
  <si>
    <t xml:space="preserve">Atención y Respuestas a Tutelas </t>
  </si>
  <si>
    <t>Respuesta a Requerimientos de Despachos Judiciales y Extrajudiciales</t>
  </si>
  <si>
    <t>Conceptos y Asesoría Jurídica</t>
  </si>
  <si>
    <t>AJ</t>
  </si>
  <si>
    <t>Elaboración y Emisión de Conceptos y Peticiones Jurídicas</t>
  </si>
  <si>
    <t>Cobro Persuasivo y por Jurisdicción Coactiva</t>
  </si>
  <si>
    <t>CJ</t>
  </si>
  <si>
    <t>Cobro Persuasivo</t>
  </si>
  <si>
    <t>Cobro por Jurisdicción Coactiva</t>
  </si>
  <si>
    <t>Gestión Presupuestal</t>
  </si>
  <si>
    <t>GP</t>
  </si>
  <si>
    <t>Secretaría General - Subdirección Financiera</t>
  </si>
  <si>
    <t>Ejecución Presupuestal</t>
  </si>
  <si>
    <t>Gestión Contable</t>
  </si>
  <si>
    <t>GC</t>
  </si>
  <si>
    <t>Gestión de Tesorería</t>
  </si>
  <si>
    <t>GT</t>
  </si>
  <si>
    <t>Programación del Plan Anualizado de Caja - PAC</t>
  </si>
  <si>
    <t>Gestión de Ingresos</t>
  </si>
  <si>
    <t>Gestión de Pagos</t>
  </si>
  <si>
    <t>Gestión del Portafolio de Inversiones</t>
  </si>
  <si>
    <t>Consolidación Boletín Diario de Caja</t>
  </si>
  <si>
    <t>CF</t>
  </si>
  <si>
    <t>Validación de Estados de Cuenta</t>
  </si>
  <si>
    <t>Gestión de Tasa</t>
  </si>
  <si>
    <t>TS</t>
  </si>
  <si>
    <t>Fijación de los Costos de Supervisión</t>
  </si>
  <si>
    <t>Administración de los Bienes de Consumo  y Devolutivos</t>
  </si>
  <si>
    <t>AB</t>
  </si>
  <si>
    <t>Planeación para la Adquisición de Bienes y Servicios de la Entidad</t>
  </si>
  <si>
    <t>Secretaría General - Subdirección Administrativa</t>
  </si>
  <si>
    <t>Administración y Control de Almacén e Inventarios</t>
  </si>
  <si>
    <t>Prestación de los Servicios Generales</t>
  </si>
  <si>
    <t>SG</t>
  </si>
  <si>
    <t>Provisión Servicios Generales</t>
  </si>
  <si>
    <t>Provisión de Servicios por Demanda</t>
  </si>
  <si>
    <t>Baja de Bienes</t>
  </si>
  <si>
    <t>Gestión de Seguros</t>
  </si>
  <si>
    <t>Administración de Personal</t>
  </si>
  <si>
    <t>AP</t>
  </si>
  <si>
    <t>Secretaría General - Grupo de Talento Humano</t>
  </si>
  <si>
    <t>Novedades de Personal, Remuneración y Prestaciones</t>
  </si>
  <si>
    <t>Gestión en Seguridad y Salud en el Trabajo</t>
  </si>
  <si>
    <t>ST</t>
  </si>
  <si>
    <t>Identificación, Gestión y Verificación  al Cumplimiento de los Requisitos Legales en Seguridad y Salud en el Trabajo</t>
  </si>
  <si>
    <t>Identificación de Peligros, Evaluación y Valoración de los Riesgos</t>
  </si>
  <si>
    <t>Desarrollo de las Inspecciones Planeadas</t>
  </si>
  <si>
    <t>Bienestar Social  y Estímulos</t>
  </si>
  <si>
    <t>BE</t>
  </si>
  <si>
    <t>Fortalecimiento de Competencias</t>
  </si>
  <si>
    <t>FC</t>
  </si>
  <si>
    <t>Formulación del Plan Institucional de Capacitación</t>
  </si>
  <si>
    <t>Evaluación de Desempeño</t>
  </si>
  <si>
    <t>ED</t>
  </si>
  <si>
    <t>Evaluación Funcionarios de Carrera Administrativa</t>
  </si>
  <si>
    <t>Acuerdos de Gestión</t>
  </si>
  <si>
    <t>Evaluación del Desempaño y Desarrollo para Funcionarios Provisionales</t>
  </si>
  <si>
    <t>Administración de la Gestión Documental</t>
  </si>
  <si>
    <t>GD</t>
  </si>
  <si>
    <t>Planeación de la Gestión Documental</t>
  </si>
  <si>
    <t>Administración de la Correspondencia</t>
  </si>
  <si>
    <t>Administración de Archivo</t>
  </si>
  <si>
    <t>Consulta y Préstamo de Documentos</t>
  </si>
  <si>
    <t>Notificaciones</t>
  </si>
  <si>
    <t>PP</t>
  </si>
  <si>
    <t>Concurso de Méritos</t>
  </si>
  <si>
    <t>Selección Abreviada de Menor Cuantía</t>
  </si>
  <si>
    <t>Licitación Pública</t>
  </si>
  <si>
    <t>Mínima Cuantía</t>
  </si>
  <si>
    <t>Subasta Inversa</t>
  </si>
  <si>
    <t>PC</t>
  </si>
  <si>
    <t>Modificaciones Contractuales</t>
  </si>
  <si>
    <t>PS</t>
  </si>
  <si>
    <t>Liquidación de Convenios y Contratos</t>
  </si>
  <si>
    <t>Administración de la Infraestructura Tecnológica</t>
  </si>
  <si>
    <t>IT</t>
  </si>
  <si>
    <t>Oficina de Tecnologías de la Información</t>
  </si>
  <si>
    <t>Provisión o Mejoramiento de Sistemas de Información</t>
  </si>
  <si>
    <t>Seguridad de la Información</t>
  </si>
  <si>
    <t>SI</t>
  </si>
  <si>
    <t xml:space="preserve">Administración de Bases de Datos </t>
  </si>
  <si>
    <t>Administración de Redes y Comunicaciones</t>
  </si>
  <si>
    <t>Copias de Seguridad</t>
  </si>
  <si>
    <t>Control de Acceso Lógico</t>
  </si>
  <si>
    <t>De Evaluación</t>
  </si>
  <si>
    <t>Actuaciones Disciplinarias</t>
  </si>
  <si>
    <t>AD</t>
  </si>
  <si>
    <t>Evaluación de las Novedades Disciplinarias</t>
  </si>
  <si>
    <t>Oficina de Control Disciplinario Interno</t>
  </si>
  <si>
    <t>Actuaciones Disciplinarias Ordinarias</t>
  </si>
  <si>
    <t>Actuaciones Disciplinarias Verbales</t>
  </si>
  <si>
    <t>Actuaciones Disciplinarias en Segunda Instancia</t>
  </si>
  <si>
    <t>Auditorías Integrales de Gestión</t>
  </si>
  <si>
    <t>IG</t>
  </si>
  <si>
    <t>Planeación de las Auditorías Integrales de Gestión</t>
  </si>
  <si>
    <t>Ejecución de las Auditorías Integrales de Gestión</t>
  </si>
  <si>
    <t>Seguimiento a la Gestión Institucional</t>
  </si>
  <si>
    <t>GI</t>
  </si>
  <si>
    <t>FT</t>
  </si>
  <si>
    <t>FL</t>
  </si>
  <si>
    <t>0</t>
  </si>
  <si>
    <t>DE</t>
  </si>
  <si>
    <t>CR</t>
  </si>
  <si>
    <t>Medios de Comunicación Masivos</t>
  </si>
  <si>
    <t>MN</t>
  </si>
  <si>
    <t>GU</t>
  </si>
  <si>
    <t>PO</t>
  </si>
  <si>
    <t>DS</t>
  </si>
  <si>
    <t>Investigación de Incidentes y Accidentes de Trabajo</t>
  </si>
  <si>
    <t>IN</t>
  </si>
  <si>
    <t>Gestión de Servicios Tecnológicos</t>
  </si>
  <si>
    <t>GS</t>
  </si>
  <si>
    <t>RS</t>
  </si>
  <si>
    <t>Gestión de Cartera</t>
  </si>
  <si>
    <t>CGFT01</t>
  </si>
  <si>
    <t>CGFT02</t>
  </si>
  <si>
    <t>CGFT03</t>
  </si>
  <si>
    <t>CGFT04</t>
  </si>
  <si>
    <t>CGFT05</t>
  </si>
  <si>
    <t>CGFT06</t>
  </si>
  <si>
    <t>CGFT07</t>
  </si>
  <si>
    <t>PL</t>
  </si>
  <si>
    <t>CGCR01</t>
  </si>
  <si>
    <t>CGPD01</t>
  </si>
  <si>
    <t>Seguimiento a la Gestión de Recaudo</t>
  </si>
  <si>
    <t>FALTANTES</t>
  </si>
  <si>
    <t>VERSION</t>
  </si>
  <si>
    <t>Observación</t>
  </si>
  <si>
    <t>ASGU01</t>
  </si>
  <si>
    <t>OBSOLETO</t>
  </si>
  <si>
    <t>no se encuentra</t>
  </si>
  <si>
    <t>ASMN01</t>
  </si>
  <si>
    <t>no se encuenbtra</t>
  </si>
  <si>
    <t>AUGU02</t>
  </si>
  <si>
    <t>Se relaciona memorando de eliminación pero no es, de igual forma no se encuentra memorando de aprobación</t>
  </si>
  <si>
    <t>AUGU03</t>
  </si>
  <si>
    <t>AUGU04</t>
  </si>
  <si>
    <t>AUGU05</t>
  </si>
  <si>
    <t>AUGU06</t>
  </si>
  <si>
    <t>AUGU07</t>
  </si>
  <si>
    <t>AUGU08</t>
  </si>
  <si>
    <t>CIMN01</t>
  </si>
  <si>
    <t>VIGENTE</t>
  </si>
  <si>
    <t>No se tiene el registro del manual</t>
  </si>
  <si>
    <t>COFLO1</t>
  </si>
  <si>
    <t>Falta relacionarlo en un procedimiento</t>
  </si>
  <si>
    <t>COFL02</t>
  </si>
  <si>
    <t>COFL03</t>
  </si>
  <si>
    <t>Columna2</t>
  </si>
  <si>
    <t>Columna3</t>
  </si>
  <si>
    <t>Mejoramiento Continuo</t>
  </si>
  <si>
    <t xml:space="preserve">Administración de Riesgos </t>
  </si>
  <si>
    <t>Planes de Mejoramiento Institucional</t>
  </si>
  <si>
    <t>Tratamiento del Producto no Conforme</t>
  </si>
  <si>
    <t>Direccionamiento Estratégico</t>
  </si>
  <si>
    <t>Formulación, Implementación de Planes Institucionales</t>
  </si>
  <si>
    <t>Formulación y Elaboración de Planes Institucionales</t>
  </si>
  <si>
    <t>Implementación  y Evaluación de Planes Institucionales</t>
  </si>
  <si>
    <t>Elaboración, Implementación y Evaluación de Estudios  y Proyectos Institucionales</t>
  </si>
  <si>
    <t>Formulación de Proyectos</t>
  </si>
  <si>
    <t>Elaboración de Estudios Sectoriales e Institucionales</t>
  </si>
  <si>
    <t>Diseño e Implementación de Metodologías e Instrumentos de Inspección, Vigilancia y Control</t>
  </si>
  <si>
    <t>Identificación de Necesidades de Diseño y Actualización de Metodologías e Instrumentos de Inspección, Vigilancia y Control</t>
  </si>
  <si>
    <t xml:space="preserve">Diseño y Socialización de Metodologías e Instrumentos de Inspección,  Vigilancia  y Control </t>
  </si>
  <si>
    <t>Gestión de las Comunicaciones Pública y Estratégica</t>
  </si>
  <si>
    <t>Comunicación Informativa por Medios Virtuales o Electrónicos</t>
  </si>
  <si>
    <t>Medios de Comunicación</t>
  </si>
  <si>
    <t>Fortalecimiento de la Imagen Institucional</t>
  </si>
  <si>
    <t>Vigilancia a Sujetos Vigilados del Sistema General de Seguridad Social En Salud – SGSSS</t>
  </si>
  <si>
    <t>Habilitación y Autorización de Entidades Administradoras de Planes de Beneficios  EAPB</t>
  </si>
  <si>
    <t>Evaluación de los Requerimientos para la Habilitación de Operación o Autorización de Funcionamiento</t>
  </si>
  <si>
    <t>Evaluación de Condiciones de Permanencia</t>
  </si>
  <si>
    <t>Evaluación de Requisitos para Reformas Estatutarias</t>
  </si>
  <si>
    <t>Evaluación de Requisitos para la Autorización de Planes Voluntarios y sus Modificaciones</t>
  </si>
  <si>
    <t>Evaluación de Requisitos para la Autorización de Modificación de Cobertura</t>
  </si>
  <si>
    <t>Evaluación de los Riesgos de la Operación de los Sujetos Vigilados</t>
  </si>
  <si>
    <t>Identificación y Valoración de los Riesgos del Sistema General de Seguridad Social en Salud</t>
  </si>
  <si>
    <t>Seguimiento y Evaluación Identificación y Valoración de los Riesgos del Sistema General de Seguridad Social en Salud</t>
  </si>
  <si>
    <t>Asesoría y Acompañamiento a los Sujetos Vigilados y Entes de Control</t>
  </si>
  <si>
    <t>Gestión de la Red de Controladores</t>
  </si>
  <si>
    <t>Acompañamiento en la Implementación de Metodologías e Instrumentos de Inspección, Vigilancia y Control</t>
  </si>
  <si>
    <t>Inspección a Sujetos Vigilados del Sistema General de Seguridad Social En Salud – SGSSS</t>
  </si>
  <si>
    <t>Auditoría Integral a los Sujetos Vigilados</t>
  </si>
  <si>
    <t xml:space="preserve">Realización de auditoría Integral Documental </t>
  </si>
  <si>
    <t>Realización de Auditoría Integral en Campo</t>
  </si>
  <si>
    <t>Identificación  y Seguimiento de Entidades en Procesos de Liquidación Voluntaria</t>
  </si>
  <si>
    <t>Control a Sujetos Vigilados del Sistema General de Seguridad Social En Salud – SGSSS</t>
  </si>
  <si>
    <t>Determinación de la Acción o Medidas Especiales</t>
  </si>
  <si>
    <t>Ejecución y Seguimiento a las Acciones y Medidas Especiales</t>
  </si>
  <si>
    <t>Evaluación y Aprobación de Acuerdos de Reestructuración</t>
  </si>
  <si>
    <t>Designación del Promotor y Seguimiento al Acuerdo de Reestructuración</t>
  </si>
  <si>
    <t>Administración de Justicia y Resolución de Conflictos dentro del Sistema General de Seguridad Social En Salud – SGSSS</t>
  </si>
  <si>
    <t>Resolución de Conflictos derivados de las Obligaciones del Sistema General de Seguridad Social en Salud – SGSSS</t>
  </si>
  <si>
    <t>Trámite de Conciliación a Petición de Parte</t>
  </si>
  <si>
    <t>Protección al Usuario y Participación Ciudadana</t>
  </si>
  <si>
    <t>Gestión de la Participación Ciudadana del Sistema General de Seguridad Social en Salud</t>
  </si>
  <si>
    <t>Promoción y Divulgación  de  los Medios de Participación de los Actores del Sistema General de Seguridad Social en Salud</t>
  </si>
  <si>
    <t>Seguimiento y evaluación de los medios de participación de los Sistema General de Seguridad Social en Salud</t>
  </si>
  <si>
    <t>Gestión de Atención  al Usuario del Sistema General de Seguridad Social en Salud</t>
  </si>
  <si>
    <t>Trámite de Peticiones, Quejas y Reclamos de vigilados</t>
  </si>
  <si>
    <t>Trámite de Peticiones, Quejas Reclamos y Denuncias de la Superintendencia Nacional de Salud</t>
  </si>
  <si>
    <t>Gestión Jurídica</t>
  </si>
  <si>
    <t>Gestión Financiera</t>
  </si>
  <si>
    <t>Preparación Anteproyecto de Presupuesto</t>
  </si>
  <si>
    <t>Análisis y Verificación de la Información Sobre Hechos Económicos</t>
  </si>
  <si>
    <t>Registro Contable</t>
  </si>
  <si>
    <t>Validación, Control y Ajuste Contable</t>
  </si>
  <si>
    <t>Generación de Estados Financieros</t>
  </si>
  <si>
    <t xml:space="preserve">Obtención y consolidación de Información  </t>
  </si>
  <si>
    <t>Liquidación de la Tasa</t>
  </si>
  <si>
    <t>Gestión de Recursos Físicos</t>
  </si>
  <si>
    <t>Prestación de Servicios Generales</t>
  </si>
  <si>
    <t>Gestión del Talento Humano</t>
  </si>
  <si>
    <t>Vinculación de Personal</t>
  </si>
  <si>
    <t>Comisiones  de Servicios</t>
  </si>
  <si>
    <t>Diagnóstico y Gestión de las Condiciones de Salud de los Trabajadores</t>
  </si>
  <si>
    <t>Reportes de Actos y Condiciones Inseguras e Incidentes de Trabajo</t>
  </si>
  <si>
    <t>Identificación de Peligros, Análisis y Evaluación de los Riesgos Laborales</t>
  </si>
  <si>
    <t>Formulación, Ejecución y Evaluación del Plan de Bienestar</t>
  </si>
  <si>
    <t>Formulación, ejecución y evaluación del Plan de Incentivos</t>
  </si>
  <si>
    <t>Ejecución y evaluación del Plan Institucional de Capacitación</t>
  </si>
  <si>
    <t>Evaluación Período de Prueba</t>
  </si>
  <si>
    <t>Gestión Documental</t>
  </si>
  <si>
    <t>Técnica Normativa para la Elaboración de Proyectos de Decretos y  Resoluciones</t>
  </si>
  <si>
    <t>Gestión Contractual</t>
  </si>
  <si>
    <t>Gestión Precontractual</t>
  </si>
  <si>
    <t>Asesoría para la Elaboración de Estudios Previos y de Mercado</t>
  </si>
  <si>
    <t xml:space="preserve">Elaboración de Contratos de Prestación de Servicios y Convenios </t>
  </si>
  <si>
    <t>Gestión Postcontractual</t>
  </si>
  <si>
    <t>Gestión de Tecnologías de la Información – TIC</t>
  </si>
  <si>
    <t>Soporte Técnico a Usuarios</t>
  </si>
  <si>
    <t>Mantenimiento Preventivo</t>
  </si>
  <si>
    <t>Control Disciplinario Interno</t>
  </si>
  <si>
    <t>Seguimiento, Control y Evaluación de la Gestión</t>
  </si>
  <si>
    <t>Elaboración de Informe de los Resultados de las Auditorias Integrales de Gestión</t>
  </si>
  <si>
    <t>Informes a Organismos de Control</t>
  </si>
  <si>
    <t>Seguimiento a Planes de Mejoramiento</t>
  </si>
  <si>
    <t>Asesoría y Acompañamiento en Materia de Control Interno</t>
  </si>
  <si>
    <t>Estatégico</t>
  </si>
  <si>
    <t>ASPD01</t>
  </si>
  <si>
    <t>ASPD02</t>
  </si>
  <si>
    <t>ASPD03</t>
  </si>
  <si>
    <t>ASPD04</t>
  </si>
  <si>
    <t>Acciones Preventivas, Correctivas y de Mejora</t>
  </si>
  <si>
    <t>PMPD01</t>
  </si>
  <si>
    <t>Diseño e Implementación de Metodologías e Instrumentos de Inspección, Vigilancia y Control - IVC</t>
  </si>
  <si>
    <t>Tratamiento de Producto No Conforme</t>
  </si>
  <si>
    <t>PMPD02</t>
  </si>
  <si>
    <t>Oficna de Control Interno</t>
  </si>
  <si>
    <t>FPPD01</t>
  </si>
  <si>
    <t>MC</t>
  </si>
  <si>
    <t>FPPD02</t>
  </si>
  <si>
    <t>EPPD01</t>
  </si>
  <si>
    <t xml:space="preserve">Elaboración de Estudios </t>
  </si>
  <si>
    <t>EPPD02</t>
  </si>
  <si>
    <t>Implementación y Evaluación de Proyectos</t>
  </si>
  <si>
    <t>EPPD03</t>
  </si>
  <si>
    <t>PIPD01</t>
  </si>
  <si>
    <t>Implementación y Evaluación de Planes Institucionales</t>
  </si>
  <si>
    <t>PIPD02</t>
  </si>
  <si>
    <t>Identificación de Necesidades de Diseño, Actualización de Metodologías e Instrumentos de Vigilancia, Inspección y Control</t>
  </si>
  <si>
    <t>MIPD01</t>
  </si>
  <si>
    <t>Diseño y Socialización de Metodologías e Instrumentos de Vigilancia, Inspección y Control Comunicación Informativa Integral</t>
  </si>
  <si>
    <t>MIPD02</t>
  </si>
  <si>
    <t>CIPD01</t>
  </si>
  <si>
    <t>Evaluación de la Comunicación Informativa</t>
  </si>
  <si>
    <t>CIPD02</t>
  </si>
  <si>
    <t>CIPD03</t>
  </si>
  <si>
    <t>Gestión de la Participación Ciudadana del Sistema General de Seguridad Social en Salud - SGSSS</t>
  </si>
  <si>
    <t>COPD01</t>
  </si>
  <si>
    <t>SUPD01</t>
  </si>
  <si>
    <t xml:space="preserve">Fortalecimiento de la Imagen Institucional </t>
  </si>
  <si>
    <t>SUPD02</t>
  </si>
  <si>
    <t>Evaluación de los Medios de Comunicación</t>
  </si>
  <si>
    <t>RIPD01</t>
  </si>
  <si>
    <t>AIPD01</t>
  </si>
  <si>
    <t>Evaluación de la Comunicación Organizacional</t>
  </si>
  <si>
    <t>LVPD01</t>
  </si>
  <si>
    <t>Evaluación de Requerimientos para la Habilitación de Operación o Autorización de Funcionamiento</t>
  </si>
  <si>
    <t>PAPD01</t>
  </si>
  <si>
    <t>PAPD02</t>
  </si>
  <si>
    <t>PAPD03</t>
  </si>
  <si>
    <t>Control Financiero de Cuentas por Cobrar</t>
  </si>
  <si>
    <t>PAPD04</t>
  </si>
  <si>
    <t>PAPD05</t>
  </si>
  <si>
    <t>Identificación, Valoración y Evaluación de Riesgos del Sistema General de Seguridad Social en Salud</t>
  </si>
  <si>
    <t>MEPD01</t>
  </si>
  <si>
    <t>Seguimiento  de Riesgos del Sistema General de Seguridad Social en Salud</t>
  </si>
  <si>
    <t>MEPD02</t>
  </si>
  <si>
    <t>Red de controladores</t>
  </si>
  <si>
    <t>MEPD03</t>
  </si>
  <si>
    <t>Acompañamiento en la Implementación  de Metodologías e Instrumentos de Vigilancia, Inspección y Control</t>
  </si>
  <si>
    <t>ARPD01</t>
  </si>
  <si>
    <t xml:space="preserve">Realización de Auditoría Integral Documental </t>
  </si>
  <si>
    <t>ARPD02</t>
  </si>
  <si>
    <t>Realización de Auditoria Integral en Campo</t>
  </si>
  <si>
    <t>PJPD01</t>
  </si>
  <si>
    <t>RCPD01</t>
  </si>
  <si>
    <t>CSPD01</t>
  </si>
  <si>
    <t>CSPD02</t>
  </si>
  <si>
    <t>AUPD01</t>
  </si>
  <si>
    <t>AUPD02</t>
  </si>
  <si>
    <t>AUPD03</t>
  </si>
  <si>
    <t>JEPD01</t>
  </si>
  <si>
    <t>JEPD02</t>
  </si>
  <si>
    <t>JTPD01</t>
  </si>
  <si>
    <t>JEPD03</t>
  </si>
  <si>
    <t>AJPD01</t>
  </si>
  <si>
    <t>Provisión de Soluciones Tecnológicas</t>
  </si>
  <si>
    <t>CJPD01</t>
  </si>
  <si>
    <t>CJPD02</t>
  </si>
  <si>
    <t>GPPD01</t>
  </si>
  <si>
    <t>GPPD02</t>
  </si>
  <si>
    <t>GCPD01</t>
  </si>
  <si>
    <t>GCPD02</t>
  </si>
  <si>
    <t>Recursos de Apelación Contra Peticiones, Quejas Reclamos y Denuncias</t>
  </si>
  <si>
    <t>GTPD01</t>
  </si>
  <si>
    <t>GTPD02</t>
  </si>
  <si>
    <t>GTPD03</t>
  </si>
  <si>
    <t>GTPD04</t>
  </si>
  <si>
    <t>GTPD05</t>
  </si>
  <si>
    <t>CGPD02</t>
  </si>
  <si>
    <t>TSPD01</t>
  </si>
  <si>
    <t>TSPD02</t>
  </si>
  <si>
    <t>TSPD03</t>
  </si>
  <si>
    <t>ABPD01</t>
  </si>
  <si>
    <t>ABPD02</t>
  </si>
  <si>
    <t>SGPD01</t>
  </si>
  <si>
    <t>SGPD02</t>
  </si>
  <si>
    <t>SGFT01</t>
  </si>
  <si>
    <t>ABPD03</t>
  </si>
  <si>
    <t>ABPD04</t>
  </si>
  <si>
    <t>APPD01</t>
  </si>
  <si>
    <t>APPD02</t>
  </si>
  <si>
    <t>APPD03</t>
  </si>
  <si>
    <t>STPD01</t>
  </si>
  <si>
    <t>STPD02</t>
  </si>
  <si>
    <t>STPD03</t>
  </si>
  <si>
    <t>STPD04</t>
  </si>
  <si>
    <t>STPD05</t>
  </si>
  <si>
    <t>BEPD01</t>
  </si>
  <si>
    <t>FCPD01</t>
  </si>
  <si>
    <t>FCPD02</t>
  </si>
  <si>
    <t>EDPD01</t>
  </si>
  <si>
    <t>EDPD02</t>
  </si>
  <si>
    <t>EDPD03</t>
  </si>
  <si>
    <t>EDPD04</t>
  </si>
  <si>
    <t>GDPD01</t>
  </si>
  <si>
    <t>Identificación y Evaluación al Cumplimiento de los Requisitos Legales en Seguridad y Salud en el Trabajo</t>
  </si>
  <si>
    <t>GDPD02</t>
  </si>
  <si>
    <t>Gestión de las condiciones inseguras</t>
  </si>
  <si>
    <t>GDPD03</t>
  </si>
  <si>
    <t>Gestión de incidentes y Accidentes de Trabajo</t>
  </si>
  <si>
    <t>GDPD04</t>
  </si>
  <si>
    <t>Identificación de Peligros, Análisis y Valoración de los Riesgos</t>
  </si>
  <si>
    <t>GDPD05</t>
  </si>
  <si>
    <t>Planeación y Formulación del Sistema de Seguridad y Salud en el Trabajo</t>
  </si>
  <si>
    <t>PPPD01</t>
  </si>
  <si>
    <t>PPPD02</t>
  </si>
  <si>
    <t>PPPD03</t>
  </si>
  <si>
    <t>PPPD04</t>
  </si>
  <si>
    <t>PPPD05</t>
  </si>
  <si>
    <t>PPPD06</t>
  </si>
  <si>
    <t>PPPD07</t>
  </si>
  <si>
    <t>PPPD08</t>
  </si>
  <si>
    <t>PCPD01</t>
  </si>
  <si>
    <t>PCPD02</t>
  </si>
  <si>
    <t>PSPD01</t>
  </si>
  <si>
    <t>ITPD01</t>
  </si>
  <si>
    <t>ITPD02</t>
  </si>
  <si>
    <t>ITPD03</t>
  </si>
  <si>
    <t>SIPD01</t>
  </si>
  <si>
    <t>SIPD02</t>
  </si>
  <si>
    <t>SIPD03</t>
  </si>
  <si>
    <t>SIPD04</t>
  </si>
  <si>
    <t>ADPD01</t>
  </si>
  <si>
    <t>ADPD02</t>
  </si>
  <si>
    <t>ADPD03</t>
  </si>
  <si>
    <t>ADPD04</t>
  </si>
  <si>
    <t>IGPD01</t>
  </si>
  <si>
    <t>IGPD02</t>
  </si>
  <si>
    <t>GIPD01</t>
  </si>
  <si>
    <t>GIPD02</t>
  </si>
  <si>
    <t>ASFT02</t>
  </si>
  <si>
    <t>ASFT03</t>
  </si>
  <si>
    <t>ASFT04</t>
  </si>
  <si>
    <t>ASFT05</t>
  </si>
  <si>
    <t>ASFT06</t>
  </si>
  <si>
    <t>ASFT07</t>
  </si>
  <si>
    <t>ASFT08</t>
  </si>
  <si>
    <t>ASFT09</t>
  </si>
  <si>
    <t>ASFT10</t>
  </si>
  <si>
    <t>ASFT11</t>
  </si>
  <si>
    <t>ASFT12</t>
  </si>
  <si>
    <t>PMFT01</t>
  </si>
  <si>
    <t>PIFT01</t>
  </si>
  <si>
    <t>PAFT01</t>
  </si>
  <si>
    <t>PAFT02</t>
  </si>
  <si>
    <t>PAFT03</t>
  </si>
  <si>
    <t>MEFT01</t>
  </si>
  <si>
    <t>MEFT02</t>
  </si>
  <si>
    <t>MEFT03</t>
  </si>
  <si>
    <t>PJFT01</t>
  </si>
  <si>
    <t>PJFT02</t>
  </si>
  <si>
    <t>PJFT03</t>
  </si>
  <si>
    <t>PJFT04</t>
  </si>
  <si>
    <t>PJFT05</t>
  </si>
  <si>
    <t>PJFT06</t>
  </si>
  <si>
    <t>PJFT07</t>
  </si>
  <si>
    <t>PJFT08</t>
  </si>
  <si>
    <t>PJFT09</t>
  </si>
  <si>
    <t>RCFT01</t>
  </si>
  <si>
    <t>RCFT02</t>
  </si>
  <si>
    <t>RCFT03</t>
  </si>
  <si>
    <t>RCFT04</t>
  </si>
  <si>
    <t>RCFT05</t>
  </si>
  <si>
    <t>RCFT06</t>
  </si>
  <si>
    <t>RCFT07</t>
  </si>
  <si>
    <t>JTFT01</t>
  </si>
  <si>
    <t>JEFT01</t>
  </si>
  <si>
    <t>JEFT02</t>
  </si>
  <si>
    <t>JEFT03</t>
  </si>
  <si>
    <t>JEFT04</t>
  </si>
  <si>
    <t>JEFT05</t>
  </si>
  <si>
    <t>JEFT06</t>
  </si>
  <si>
    <t>JEFT07</t>
  </si>
  <si>
    <t>AJFT01</t>
  </si>
  <si>
    <t>AJFT02</t>
  </si>
  <si>
    <t>GDFT01</t>
  </si>
  <si>
    <t>GDFT02</t>
  </si>
  <si>
    <t>GDFT03</t>
  </si>
  <si>
    <t>GDFT04</t>
  </si>
  <si>
    <t>GDFT05</t>
  </si>
  <si>
    <t>GDFT06</t>
  </si>
  <si>
    <t>GDFT07</t>
  </si>
  <si>
    <t>GDFT08</t>
  </si>
  <si>
    <t>GDFT09</t>
  </si>
  <si>
    <t>GDFT10</t>
  </si>
  <si>
    <t>GDFT11</t>
  </si>
  <si>
    <t>GDFT12</t>
  </si>
  <si>
    <t>GDFT13</t>
  </si>
  <si>
    <t>GDFT14</t>
  </si>
  <si>
    <t>GDFT15</t>
  </si>
  <si>
    <t>GDFT16</t>
  </si>
  <si>
    <t>ITFT01</t>
  </si>
  <si>
    <t>ADFT01</t>
  </si>
  <si>
    <t>ADFT02</t>
  </si>
  <si>
    <t>ADFT03</t>
  </si>
  <si>
    <t>ADFT04</t>
  </si>
  <si>
    <t>IGFT01</t>
  </si>
  <si>
    <t>IGFT02</t>
  </si>
  <si>
    <t>IGFT03</t>
  </si>
  <si>
    <t>IGFT04</t>
  </si>
  <si>
    <t>ASFL01</t>
  </si>
  <si>
    <t>COFL01</t>
  </si>
  <si>
    <t>MEFL01</t>
  </si>
  <si>
    <t>MEFL02</t>
  </si>
  <si>
    <t>MEFL03</t>
  </si>
  <si>
    <t>ARFL01</t>
  </si>
  <si>
    <t>PJFL01</t>
  </si>
  <si>
    <t>PJFL02</t>
  </si>
  <si>
    <t>GDFL01</t>
  </si>
  <si>
    <t>GDFL02</t>
  </si>
  <si>
    <t>ADFL01</t>
  </si>
  <si>
    <t>ADFL02</t>
  </si>
  <si>
    <t>ADFL03</t>
  </si>
  <si>
    <t>ADFL04</t>
  </si>
  <si>
    <t>ADFL05</t>
  </si>
  <si>
    <t>ADFL06</t>
  </si>
  <si>
    <t>IGFL01</t>
  </si>
  <si>
    <t>ASDE01</t>
  </si>
  <si>
    <t>ASCR01</t>
  </si>
  <si>
    <t>PMCR01</t>
  </si>
  <si>
    <t>FPCR01</t>
  </si>
  <si>
    <t>EPCR01</t>
  </si>
  <si>
    <t>PICR01</t>
  </si>
  <si>
    <t>MICR01</t>
  </si>
  <si>
    <t>CIPD04</t>
  </si>
  <si>
    <t>CICR01</t>
  </si>
  <si>
    <t>COCR01</t>
  </si>
  <si>
    <t>SUCR01</t>
  </si>
  <si>
    <t>RICR01</t>
  </si>
  <si>
    <t>AICR01</t>
  </si>
  <si>
    <t>LVCR01</t>
  </si>
  <si>
    <t>PACR01</t>
  </si>
  <si>
    <t>MECR01</t>
  </si>
  <si>
    <t>ARCR01</t>
  </si>
  <si>
    <t>PJCR01</t>
  </si>
  <si>
    <t>RCCR01</t>
  </si>
  <si>
    <t>CSCR01</t>
  </si>
  <si>
    <t>AUCR01</t>
  </si>
  <si>
    <t>JECR01</t>
  </si>
  <si>
    <t>AJCR01</t>
  </si>
  <si>
    <t>CJCR01</t>
  </si>
  <si>
    <t>GPCR01</t>
  </si>
  <si>
    <t>GCCR01</t>
  </si>
  <si>
    <t>GTCR01</t>
  </si>
  <si>
    <t>TSCR01</t>
  </si>
  <si>
    <t>ABCR01</t>
  </si>
  <si>
    <t>SGCR01</t>
  </si>
  <si>
    <t>APCR01</t>
  </si>
  <si>
    <t>STCR01</t>
  </si>
  <si>
    <t>BECR01</t>
  </si>
  <si>
    <t>FCCR01</t>
  </si>
  <si>
    <t>EDCR01</t>
  </si>
  <si>
    <t>GDCR01</t>
  </si>
  <si>
    <t>PPCR01</t>
  </si>
  <si>
    <t>PCCR01</t>
  </si>
  <si>
    <t>PSPD02</t>
  </si>
  <si>
    <t>PSCR01</t>
  </si>
  <si>
    <t>ITCR01</t>
  </si>
  <si>
    <t>SICR01</t>
  </si>
  <si>
    <t>ADCR01</t>
  </si>
  <si>
    <t>IGCR01</t>
  </si>
  <si>
    <t>GICR01</t>
  </si>
  <si>
    <t>APMN01</t>
  </si>
  <si>
    <t>PJGU01</t>
  </si>
  <si>
    <t>TSGU01</t>
  </si>
  <si>
    <t>ASPO01</t>
  </si>
  <si>
    <t>ASPO02</t>
  </si>
  <si>
    <t>ASPO03</t>
  </si>
  <si>
    <t>ASPO04</t>
  </si>
  <si>
    <t>ASPO05</t>
  </si>
  <si>
    <t>ASPO07</t>
  </si>
  <si>
    <t>CIPO01</t>
  </si>
  <si>
    <t>ASPO06</t>
  </si>
  <si>
    <t>PIPL02</t>
  </si>
  <si>
    <t>ASDS01</t>
  </si>
  <si>
    <t>ASFT13</t>
  </si>
  <si>
    <t>APFT01</t>
  </si>
  <si>
    <t>APFT02</t>
  </si>
  <si>
    <t>APFT03</t>
  </si>
  <si>
    <t>APFT04</t>
  </si>
  <si>
    <t>APFT05</t>
  </si>
  <si>
    <t>APFT06</t>
  </si>
  <si>
    <t>APFT07</t>
  </si>
  <si>
    <t>APFT08</t>
  </si>
  <si>
    <t>APFT09</t>
  </si>
  <si>
    <t>APFT10</t>
  </si>
  <si>
    <t>APFT11</t>
  </si>
  <si>
    <t>APFT12</t>
  </si>
  <si>
    <t>APFT13</t>
  </si>
  <si>
    <t>EDDE01</t>
  </si>
  <si>
    <t>EDDE02</t>
  </si>
  <si>
    <t>EDDE03</t>
  </si>
  <si>
    <t>EDDE04</t>
  </si>
  <si>
    <t>EDDE05</t>
  </si>
  <si>
    <t>EDDE06</t>
  </si>
  <si>
    <t>EDDE07</t>
  </si>
  <si>
    <t>EDDE08</t>
  </si>
  <si>
    <t>EDDE09</t>
  </si>
  <si>
    <t>EDDE10</t>
  </si>
  <si>
    <t>EDDE11</t>
  </si>
  <si>
    <t>EDDE12</t>
  </si>
  <si>
    <t>EDDE13</t>
  </si>
  <si>
    <t>EDDE14</t>
  </si>
  <si>
    <t>EDGU01</t>
  </si>
  <si>
    <t>EDFT01</t>
  </si>
  <si>
    <t>EDFT02</t>
  </si>
  <si>
    <t>EDFT03</t>
  </si>
  <si>
    <t>EDFT04</t>
  </si>
  <si>
    <t>EDFT05</t>
  </si>
  <si>
    <t>EDFT06</t>
  </si>
  <si>
    <t>EDFT07</t>
  </si>
  <si>
    <t>STDE01</t>
  </si>
  <si>
    <t>STDE02</t>
  </si>
  <si>
    <t>STGU01</t>
  </si>
  <si>
    <t>STGU02</t>
  </si>
  <si>
    <t>EPGU01</t>
  </si>
  <si>
    <t>STFT01</t>
  </si>
  <si>
    <t>STFT02</t>
  </si>
  <si>
    <t>STFT03</t>
  </si>
  <si>
    <t>STFT04</t>
  </si>
  <si>
    <t>STFT05</t>
  </si>
  <si>
    <t>STFT06</t>
  </si>
  <si>
    <t>STFT07</t>
  </si>
  <si>
    <t>STFT08</t>
  </si>
  <si>
    <t>STFT09</t>
  </si>
  <si>
    <t>STFT10</t>
  </si>
  <si>
    <t>STFT11</t>
  </si>
  <si>
    <t>PMFT02</t>
  </si>
  <si>
    <t>STPD06</t>
  </si>
  <si>
    <t>GDPD06</t>
  </si>
  <si>
    <t>PPMN01</t>
  </si>
  <si>
    <t>PMIN01</t>
  </si>
  <si>
    <t>PMIN02</t>
  </si>
  <si>
    <t>PMIN03</t>
  </si>
  <si>
    <t>PMGU01</t>
  </si>
  <si>
    <t>CSFT01</t>
  </si>
  <si>
    <t>CSFT02</t>
  </si>
  <si>
    <t>CSFT03</t>
  </si>
  <si>
    <t>CSFT04</t>
  </si>
  <si>
    <t>AUFT01</t>
  </si>
  <si>
    <t>STFL01</t>
  </si>
  <si>
    <t>ASGU02</t>
  </si>
  <si>
    <t>PMFT03</t>
  </si>
  <si>
    <t>PMFT04</t>
  </si>
  <si>
    <t>PMFT06</t>
  </si>
  <si>
    <t>PMCR02</t>
  </si>
  <si>
    <t>GCDS01</t>
  </si>
  <si>
    <t>FPGU01</t>
  </si>
  <si>
    <t>FPFT01</t>
  </si>
  <si>
    <t/>
  </si>
  <si>
    <t>FPFT02</t>
  </si>
  <si>
    <t>FPFT03</t>
  </si>
  <si>
    <t>FPFT04</t>
  </si>
  <si>
    <t>CSFT05</t>
  </si>
  <si>
    <t>EDFT08</t>
  </si>
  <si>
    <t>APDE01</t>
  </si>
  <si>
    <t>JTCR01</t>
  </si>
  <si>
    <t>GTFT01</t>
  </si>
  <si>
    <t>GTDE01</t>
  </si>
  <si>
    <t>GTDE02</t>
  </si>
  <si>
    <t>GTDE03</t>
  </si>
  <si>
    <t>GTDE04</t>
  </si>
  <si>
    <t>GTDE05</t>
  </si>
  <si>
    <t>GTDE06</t>
  </si>
  <si>
    <t>GTDE07</t>
  </si>
  <si>
    <t>GTFT02</t>
  </si>
  <si>
    <t>GTFT03</t>
  </si>
  <si>
    <t>GTFT04</t>
  </si>
  <si>
    <t>GTDE08</t>
  </si>
  <si>
    <t>GTDE09</t>
  </si>
  <si>
    <t>GTDE10</t>
  </si>
  <si>
    <t>GPDE01</t>
  </si>
  <si>
    <t>GPDE02</t>
  </si>
  <si>
    <t>GPDE03</t>
  </si>
  <si>
    <t>GPFT01</t>
  </si>
  <si>
    <t>GPFT02</t>
  </si>
  <si>
    <t>GPDE04</t>
  </si>
  <si>
    <t>GPFT03</t>
  </si>
  <si>
    <t>GPFT04</t>
  </si>
  <si>
    <t>GPFT05</t>
  </si>
  <si>
    <t>GPDE05</t>
  </si>
  <si>
    <t>GPDE06</t>
  </si>
  <si>
    <t>GPDE07</t>
  </si>
  <si>
    <t>GPDE08</t>
  </si>
  <si>
    <t>COFT01</t>
  </si>
  <si>
    <t>GTDE11</t>
  </si>
  <si>
    <t>GTDE12</t>
  </si>
  <si>
    <t>ASFL02</t>
  </si>
  <si>
    <t>GTDE13</t>
  </si>
  <si>
    <t>CIFT01</t>
  </si>
  <si>
    <t>CIFT02</t>
  </si>
  <si>
    <t>CIFT03</t>
  </si>
  <si>
    <t>CIGU01</t>
  </si>
  <si>
    <t>CIFT04</t>
  </si>
  <si>
    <t>AUGU01</t>
  </si>
  <si>
    <t>APFT14</t>
  </si>
  <si>
    <t>APFT15</t>
  </si>
  <si>
    <t>APFT16</t>
  </si>
  <si>
    <t>APFT17</t>
  </si>
  <si>
    <t>APFT18</t>
  </si>
  <si>
    <t>APFT19</t>
  </si>
  <si>
    <t>APFT20</t>
  </si>
  <si>
    <t>APFT21</t>
  </si>
  <si>
    <t>APFT22</t>
  </si>
  <si>
    <t>APFT23</t>
  </si>
  <si>
    <t>APFT24</t>
  </si>
  <si>
    <t>APFT25</t>
  </si>
  <si>
    <t>APFT26</t>
  </si>
  <si>
    <t>APFT27</t>
  </si>
  <si>
    <t>APFT28</t>
  </si>
  <si>
    <t>APFT29</t>
  </si>
  <si>
    <t>APFT30</t>
  </si>
  <si>
    <t>APFT31</t>
  </si>
  <si>
    <t>APFT32</t>
  </si>
  <si>
    <t>APFT33</t>
  </si>
  <si>
    <t>APFT34</t>
  </si>
  <si>
    <t>APFT35</t>
  </si>
  <si>
    <t>APFT36</t>
  </si>
  <si>
    <t>APFT37</t>
  </si>
  <si>
    <t>APFT38</t>
  </si>
  <si>
    <t>APFT39</t>
  </si>
  <si>
    <t>APDE02</t>
  </si>
  <si>
    <t>APDE03</t>
  </si>
  <si>
    <t>APDE04</t>
  </si>
  <si>
    <t>APFT40</t>
  </si>
  <si>
    <t>APDE05</t>
  </si>
  <si>
    <t>APDE06</t>
  </si>
  <si>
    <t>APDE07</t>
  </si>
  <si>
    <t>APDE08</t>
  </si>
  <si>
    <t>APDE09</t>
  </si>
  <si>
    <t>APDE10</t>
  </si>
  <si>
    <t>APDE11</t>
  </si>
  <si>
    <t>APDE12</t>
  </si>
  <si>
    <t>APDE13</t>
  </si>
  <si>
    <t>APDE14</t>
  </si>
  <si>
    <t>APDE15</t>
  </si>
  <si>
    <t>APDE16</t>
  </si>
  <si>
    <t>APDE17</t>
  </si>
  <si>
    <t>APDE18</t>
  </si>
  <si>
    <t>APDE19</t>
  </si>
  <si>
    <t>CIFT05</t>
  </si>
  <si>
    <t>CIFT06</t>
  </si>
  <si>
    <t>CIGU02</t>
  </si>
  <si>
    <t>CIGU03</t>
  </si>
  <si>
    <t>PMGU02</t>
  </si>
  <si>
    <t>PJFT10</t>
  </si>
  <si>
    <t>PJFT11</t>
  </si>
  <si>
    <t>PJFT12</t>
  </si>
  <si>
    <t>BEFT01</t>
  </si>
  <si>
    <t>BEFT02</t>
  </si>
  <si>
    <t>BEDE01</t>
  </si>
  <si>
    <t>FCFT01</t>
  </si>
  <si>
    <t>FCFT02</t>
  </si>
  <si>
    <t>FCFT03</t>
  </si>
  <si>
    <t>FCFT04</t>
  </si>
  <si>
    <t>FCDE01</t>
  </si>
  <si>
    <t>FCDE02</t>
  </si>
  <si>
    <t>CJFL01</t>
  </si>
  <si>
    <t>CJFL02</t>
  </si>
  <si>
    <t>CJFL03</t>
  </si>
  <si>
    <t>CJFL04</t>
  </si>
  <si>
    <t>CJFL05</t>
  </si>
  <si>
    <t>CJFL06</t>
  </si>
  <si>
    <t>CJFL07</t>
  </si>
  <si>
    <t>CJFL08</t>
  </si>
  <si>
    <t>CJFL09</t>
  </si>
  <si>
    <t>CJFL10</t>
  </si>
  <si>
    <t>CJFL11</t>
  </si>
  <si>
    <t>CJFL12</t>
  </si>
  <si>
    <t>CJFL13</t>
  </si>
  <si>
    <t>CJFL14</t>
  </si>
  <si>
    <t>CJFL15</t>
  </si>
  <si>
    <t>CJFL16</t>
  </si>
  <si>
    <t>CJFL17</t>
  </si>
  <si>
    <t>CJFL18</t>
  </si>
  <si>
    <t>CJFL19</t>
  </si>
  <si>
    <t>CJGU01</t>
  </si>
  <si>
    <t>GCDE01</t>
  </si>
  <si>
    <t>GCDE02</t>
  </si>
  <si>
    <t>GCDE03</t>
  </si>
  <si>
    <t>GCDE04</t>
  </si>
  <si>
    <t>GCDE05</t>
  </si>
  <si>
    <t>GCDE06</t>
  </si>
  <si>
    <t>GCDE07</t>
  </si>
  <si>
    <t>GCDE08</t>
  </si>
  <si>
    <t>GCDE09</t>
  </si>
  <si>
    <t>GCDE10</t>
  </si>
  <si>
    <t>GCDE11</t>
  </si>
  <si>
    <t>GCDE12</t>
  </si>
  <si>
    <t>GCDE13</t>
  </si>
  <si>
    <t>GCDE14</t>
  </si>
  <si>
    <t>GCDE15</t>
  </si>
  <si>
    <t>GCDE16</t>
  </si>
  <si>
    <t>GCDE17</t>
  </si>
  <si>
    <t>GCDE18</t>
  </si>
  <si>
    <t>GCDE19</t>
  </si>
  <si>
    <t>GCDE20</t>
  </si>
  <si>
    <t>GCFT01</t>
  </si>
  <si>
    <t>GCFT02</t>
  </si>
  <si>
    <t>PMFT05</t>
  </si>
  <si>
    <t>PMFT07</t>
  </si>
  <si>
    <t>CSFT06</t>
  </si>
  <si>
    <t>CSFT07</t>
  </si>
  <si>
    <t>CJFT01</t>
  </si>
  <si>
    <t>CJFT02</t>
  </si>
  <si>
    <t>CJFT03</t>
  </si>
  <si>
    <t>CJFT04</t>
  </si>
  <si>
    <t>PIDE01</t>
  </si>
  <si>
    <t>PIDE02</t>
  </si>
  <si>
    <t>PIGU01</t>
  </si>
  <si>
    <t>PIDE03</t>
  </si>
  <si>
    <t>PIPL01</t>
  </si>
  <si>
    <t>PIPL03</t>
  </si>
  <si>
    <t>PIPL04</t>
  </si>
  <si>
    <t>PIPL05</t>
  </si>
  <si>
    <t>PIPL06</t>
  </si>
  <si>
    <t>PIPL07</t>
  </si>
  <si>
    <t>PIPL08</t>
  </si>
  <si>
    <t>PIPL09</t>
  </si>
  <si>
    <t>PIPL10</t>
  </si>
  <si>
    <t>PIPL11</t>
  </si>
  <si>
    <t>PIPL12</t>
  </si>
  <si>
    <t>PIPL13</t>
  </si>
  <si>
    <t>PIDS01</t>
  </si>
  <si>
    <t>PIDS02</t>
  </si>
  <si>
    <t>PIDS03</t>
  </si>
  <si>
    <t>PIDS04</t>
  </si>
  <si>
    <t>PIFT02</t>
  </si>
  <si>
    <t>PIFT03</t>
  </si>
  <si>
    <t>PIFT04</t>
  </si>
  <si>
    <t>PIFT05</t>
  </si>
  <si>
    <t>PIDE04</t>
  </si>
  <si>
    <t>ITFT02</t>
  </si>
  <si>
    <t>GDIN01</t>
  </si>
  <si>
    <t>GDIN02</t>
  </si>
  <si>
    <t>GDIN03</t>
  </si>
  <si>
    <t>GDFL03</t>
  </si>
  <si>
    <t>GDFL04</t>
  </si>
  <si>
    <t>PIDE05</t>
  </si>
  <si>
    <t>PIFT06</t>
  </si>
  <si>
    <t>PIFT07</t>
  </si>
  <si>
    <t>EPFT01</t>
  </si>
  <si>
    <t>EPDE01</t>
  </si>
  <si>
    <t>EPDE02</t>
  </si>
  <si>
    <t>EPDE03</t>
  </si>
  <si>
    <t>EPDE04</t>
  </si>
  <si>
    <t>EPDE05</t>
  </si>
  <si>
    <t>EPDE06</t>
  </si>
  <si>
    <t>EPDE07</t>
  </si>
  <si>
    <t>EPDE08</t>
  </si>
  <si>
    <t>EPDE09</t>
  </si>
  <si>
    <t>EPDE10</t>
  </si>
  <si>
    <t>EPDE11</t>
  </si>
  <si>
    <t>EPDE12</t>
  </si>
  <si>
    <t>EPDE13</t>
  </si>
  <si>
    <t>EPDE14</t>
  </si>
  <si>
    <t>EPDE15</t>
  </si>
  <si>
    <t>EPDE16</t>
  </si>
  <si>
    <t>EPFT02</t>
  </si>
  <si>
    <t>EPDE17</t>
  </si>
  <si>
    <t>EPDE18</t>
  </si>
  <si>
    <t>EPGU02</t>
  </si>
  <si>
    <t>EPDE20</t>
  </si>
  <si>
    <t>EPFT03</t>
  </si>
  <si>
    <t>EPFT04</t>
  </si>
  <si>
    <t>EPFT05</t>
  </si>
  <si>
    <t>EPFT06</t>
  </si>
  <si>
    <t>IGFL02</t>
  </si>
  <si>
    <t>IGFL03</t>
  </si>
  <si>
    <t>IGFL04</t>
  </si>
  <si>
    <t>IGFL05</t>
  </si>
  <si>
    <t>GIFT01</t>
  </si>
  <si>
    <t>GIFT02</t>
  </si>
  <si>
    <t>GIDE01</t>
  </si>
  <si>
    <t>GIDE02</t>
  </si>
  <si>
    <t>CJFL20</t>
  </si>
  <si>
    <t>CJFL21</t>
  </si>
  <si>
    <t>CJFL22</t>
  </si>
  <si>
    <t>CJFL23</t>
  </si>
  <si>
    <t>CJFL24</t>
  </si>
  <si>
    <t>CJFL25</t>
  </si>
  <si>
    <t>CJFT05</t>
  </si>
  <si>
    <t>ASGU03</t>
  </si>
  <si>
    <t>ASDE02</t>
  </si>
  <si>
    <t>ASFT14</t>
  </si>
  <si>
    <t>GPDE09</t>
  </si>
  <si>
    <t>GPDE10</t>
  </si>
  <si>
    <t>ASMN02</t>
  </si>
  <si>
    <t>COPO01</t>
  </si>
  <si>
    <t>PMPO01</t>
  </si>
  <si>
    <t>AIFT01</t>
  </si>
  <si>
    <t>AIFT02</t>
  </si>
  <si>
    <t>AIFT03</t>
  </si>
  <si>
    <t>AIFL01</t>
  </si>
  <si>
    <t>AIFL02</t>
  </si>
  <si>
    <t>TSPD04</t>
  </si>
  <si>
    <t>APPD04</t>
  </si>
  <si>
    <t>PCPD03</t>
  </si>
  <si>
    <t>EPFT07</t>
  </si>
  <si>
    <t>ASIN01</t>
  </si>
  <si>
    <t>MIFT01</t>
  </si>
  <si>
    <t>AUFT02</t>
  </si>
  <si>
    <t>AUFT03</t>
  </si>
  <si>
    <t>AUFT04</t>
  </si>
  <si>
    <t>AUFT05</t>
  </si>
  <si>
    <t>AUFT06</t>
  </si>
  <si>
    <t>LVFT01</t>
  </si>
  <si>
    <t>LVFL01</t>
  </si>
  <si>
    <t>RIFL01</t>
  </si>
  <si>
    <t>RIFL02</t>
  </si>
  <si>
    <t>RIGU01</t>
  </si>
  <si>
    <t>RIGU02</t>
  </si>
  <si>
    <t>ARFT01</t>
  </si>
  <si>
    <t>ARFL02</t>
  </si>
  <si>
    <t>ARFT02</t>
  </si>
  <si>
    <t>ARFT03</t>
  </si>
  <si>
    <t>MEFL04</t>
  </si>
  <si>
    <t>MEFT04</t>
  </si>
  <si>
    <t>MEFT05</t>
  </si>
  <si>
    <t>MEFT06</t>
  </si>
  <si>
    <t>MEFT07</t>
  </si>
  <si>
    <t>MEFT08</t>
  </si>
  <si>
    <t>MEFT09</t>
  </si>
  <si>
    <t>MEFT10</t>
  </si>
  <si>
    <t>MEFT11</t>
  </si>
  <si>
    <t>PAFT04</t>
  </si>
  <si>
    <t>PAFT05</t>
  </si>
  <si>
    <t>PAFT06</t>
  </si>
  <si>
    <t>RCFT08</t>
  </si>
  <si>
    <t>RCFT09</t>
  </si>
  <si>
    <t>RCFT10</t>
  </si>
  <si>
    <t>GDDE01</t>
  </si>
  <si>
    <t>GDFT17</t>
  </si>
  <si>
    <t>GDFT18</t>
  </si>
  <si>
    <t>GDFT19</t>
  </si>
  <si>
    <t>GDFT20</t>
  </si>
  <si>
    <t>GDFT21</t>
  </si>
  <si>
    <t>ABFT01</t>
  </si>
  <si>
    <t>ABFT02</t>
  </si>
  <si>
    <t>ABFT03</t>
  </si>
  <si>
    <t>ABFT04</t>
  </si>
  <si>
    <t>ABFT05</t>
  </si>
  <si>
    <t>ABFT06</t>
  </si>
  <si>
    <t>ABFT07</t>
  </si>
  <si>
    <t>ABFT08</t>
  </si>
  <si>
    <t>ABFT09</t>
  </si>
  <si>
    <t>ABDE01</t>
  </si>
  <si>
    <t>AUFT07</t>
  </si>
  <si>
    <t>AUFT08</t>
  </si>
  <si>
    <t>FPFT05</t>
  </si>
  <si>
    <t>FPGU02</t>
  </si>
  <si>
    <t>SST</t>
  </si>
  <si>
    <t>#3</t>
  </si>
  <si>
    <t>#1</t>
  </si>
  <si>
    <t>Sistema de Gestión de la Seguridad y Salud en el Trabajo</t>
  </si>
  <si>
    <t>001</t>
  </si>
  <si>
    <t>1</t>
  </si>
  <si>
    <t>TIPO DE DOCUMENTO</t>
  </si>
  <si>
    <t>3</t>
  </si>
  <si>
    <t>4</t>
  </si>
  <si>
    <t>5</t>
  </si>
  <si>
    <t>PLT</t>
  </si>
  <si>
    <t>Política de Seguridad y Salud en el Trabajo</t>
  </si>
  <si>
    <t>Política de Prevención del Consumo de Alcohol, Tabaco y otras Sustancias Psicoactivas</t>
  </si>
  <si>
    <t>Política de Preparación, Prevención y Respuesta ante Emergencias</t>
  </si>
  <si>
    <t>Política de Prevención de Acoso Laboral</t>
  </si>
  <si>
    <t>Política de Elementos y Equipos de Proteción Personal</t>
  </si>
  <si>
    <t>REG</t>
  </si>
  <si>
    <t>Reglamento Interno de Trabajo</t>
  </si>
  <si>
    <t>Reglamento de Higiene y Seguridad Industrial</t>
  </si>
  <si>
    <t>PRG</t>
  </si>
  <si>
    <t>7</t>
  </si>
  <si>
    <t>8</t>
  </si>
  <si>
    <t>6</t>
  </si>
  <si>
    <t>9</t>
  </si>
  <si>
    <t>Programa de Prevención del Consumo de Alcohol, Tabaco y otras Sustancias Psicoactivas SPA</t>
  </si>
  <si>
    <t>Programa de Inducción y Reinducción</t>
  </si>
  <si>
    <t>Programa de Inspecciones</t>
  </si>
  <si>
    <t>Programa de Medicina Preventiva y del Trabajo</t>
  </si>
  <si>
    <t>Programa de Higiene Industrial</t>
  </si>
  <si>
    <t>Programa de Seguridad Industrial</t>
  </si>
  <si>
    <t>Programa de Manejo de Productos Quimicos</t>
  </si>
  <si>
    <t>Programa de Orden y Aseo</t>
  </si>
  <si>
    <t>Programa de Capacitación</t>
  </si>
  <si>
    <t>Programa de Señalización de Seguridad</t>
  </si>
  <si>
    <t>PRC</t>
  </si>
  <si>
    <t>Procedimiento para Elección y Conformación del Comité de Convivencia</t>
  </si>
  <si>
    <t>Procedimiento de Comunicación, Participación y Consulta</t>
  </si>
  <si>
    <t>Procedimiento para el Control de Documentos y Registros</t>
  </si>
  <si>
    <t>Procedimiento para la Identificación de Requisitos Legales</t>
  </si>
  <si>
    <t>Procedimiento de Comunicación Interna y Externa</t>
  </si>
  <si>
    <t>Procedimiento de Adquisiciones y Compras</t>
  </si>
  <si>
    <t>Procedimiento para Elección y Conformación del Comité Paritario de  Seguridad y Salud en el Trabajo COPASST</t>
  </si>
  <si>
    <t>Procedimiento para la Identificación de Peligros, Valoración de Riesgos</t>
  </si>
  <si>
    <t>Procedimiento de Gestión del Cambio</t>
  </si>
  <si>
    <t>Procedimiento para la Realización de Examenes Medicos Ocupacionales</t>
  </si>
  <si>
    <t>Procedimiento para la Investigación de Incidentes, Accidentes y Enfermedades Laborales</t>
  </si>
  <si>
    <t>Procedimiento Auditorias Internas</t>
  </si>
  <si>
    <t>Procedimiento Revisión por la Alta Dirección</t>
  </si>
  <si>
    <t>Procedimiento Reporte de Actos y Condiciones Inseguras</t>
  </si>
  <si>
    <t>Procedimiento Acción Correctiva, Preventiva y de Mejora</t>
  </si>
  <si>
    <t>Plan de Preparación, Prevención y Respuesta ante Emergencias</t>
  </si>
  <si>
    <t>PLA</t>
  </si>
  <si>
    <t>-</t>
  </si>
  <si>
    <t>Formato Evaluacion Inicial del SG-SST</t>
  </si>
  <si>
    <t>Formato Asignación Responsable del SG-SST</t>
  </si>
  <si>
    <t>Formato Listado de Trabajadores Dependientes y Contratistas</t>
  </si>
  <si>
    <t>Formato Convocatoria  Elección del COPASST</t>
  </si>
  <si>
    <t>Formato de Incripción de los Candidatos al COPASST</t>
  </si>
  <si>
    <t>Formato para Votación Candidatos al COPASST</t>
  </si>
  <si>
    <t>Formato de Apertura Elección del COPASST</t>
  </si>
  <si>
    <t>Formato de Registro de Votantes para Elección del COPASST</t>
  </si>
  <si>
    <t>Formato de Cierre de las Votaciones Elección del COPASST</t>
  </si>
  <si>
    <t>Formato de Acta de Conformación del COPASST</t>
  </si>
  <si>
    <t>Formato de Acta de Reunión del COPASST</t>
  </si>
  <si>
    <t>Formato Convocatoria a Participar de la Elección de Comité de Convivencia Laboral</t>
  </si>
  <si>
    <t>Formato de Incripción de los Candidatos al Comite de Convivencia Laboral</t>
  </si>
  <si>
    <t>Formato para Votación Candidatos al Comite de Convivencia Laboral</t>
  </si>
  <si>
    <t>Formato de Acta de Escrutinio y Votación del Comité de Convivencia Laboral</t>
  </si>
  <si>
    <t>Formato Acta de Constitución del Comité de Convivencia Laboral</t>
  </si>
  <si>
    <t>MAN</t>
  </si>
  <si>
    <t>Formato para Presentar Quejas Relacionadas con Situaciones de Conflicto</t>
  </si>
  <si>
    <t>Formato Seguimiento Quejas Relacionadas con Situaciones de Conflicto</t>
  </si>
  <si>
    <t>Formato Acta de Compromisos</t>
  </si>
  <si>
    <t>Formato de Inducción y Reinducción en SST</t>
  </si>
  <si>
    <t>Formato Evaluación Inducción y Reinducción de SST</t>
  </si>
  <si>
    <t>Formato Matriz de Identificación de Peligros, Valoración de Riesgo y Determinación de Controles</t>
  </si>
  <si>
    <t>Formato Matriz de Objetivos e Indicadores del SG-SST</t>
  </si>
  <si>
    <t>Formato Plan de Trabajo Anual</t>
  </si>
  <si>
    <t>Formato Solicitud de Creación, Modificación y Eliminación de Documentos</t>
  </si>
  <si>
    <t>Formato Listado Maestro de Documentos y Registros</t>
  </si>
  <si>
    <t>Formato Revision por la Alta Direccion</t>
  </si>
  <si>
    <t>Formato Matriz de Requisitos Legales</t>
  </si>
  <si>
    <t>Formato Registro de Visitantes</t>
  </si>
  <si>
    <t>Formato Evaluación de Proveedores y Contratistas</t>
  </si>
  <si>
    <t>Formato Matriz de Gestion de Proveedores y Contratistas</t>
  </si>
  <si>
    <t>Formato Verificacion de Contratistas</t>
  </si>
  <si>
    <t>Formato Resgistro de Solicitud y Autorización del Cambio</t>
  </si>
  <si>
    <t>Formato Encuesta Perfil Sociodemografico</t>
  </si>
  <si>
    <t>Formato Autoreporte de Condiciones de Salud</t>
  </si>
  <si>
    <t>Formato Dianostico de Condiciones de Salud</t>
  </si>
  <si>
    <t>Formato Solicitud de Examen Médico</t>
  </si>
  <si>
    <t>Formato Solicitud de Examen Paraclínicos</t>
  </si>
  <si>
    <t>Formato Profesiograma</t>
  </si>
  <si>
    <t>Formato Seguimiento de Examenes Medicos Ocupacionales</t>
  </si>
  <si>
    <t>Formato Reporte Incidentes y Accidentes</t>
  </si>
  <si>
    <t>Formato de Investigación de Accidentes</t>
  </si>
  <si>
    <t>Formato de Analisis de Accidentes</t>
  </si>
  <si>
    <t>Formato de Registro de Testigos de Accidentes</t>
  </si>
  <si>
    <t>Formato Seguimiento de Morbimortalidad y Ausentismmo Laboral</t>
  </si>
  <si>
    <t>Formato Indicadores del SG-SST</t>
  </si>
  <si>
    <t>Formato Medidas de Prevencion y Control de Riesgos</t>
  </si>
  <si>
    <t>Formato Inspección Locativa</t>
  </si>
  <si>
    <t>Formato Inspeccion de Herramientas</t>
  </si>
  <si>
    <t>Formato de Verificación de Emergencias</t>
  </si>
  <si>
    <t>Formato Inspección y Control de Botiquines y Elementos de Primeros Auxilios</t>
  </si>
  <si>
    <t>Formato Inspección y Control de Extintores</t>
  </si>
  <si>
    <t>Formato Inspeccion de Elementos de Protección Personal</t>
  </si>
  <si>
    <t>Formato Cronograma de Inspecciones</t>
  </si>
  <si>
    <t>Formato Matriz de Elementos de Protección Personal</t>
  </si>
  <si>
    <t>Formato Hoja de Vida Brigadistas</t>
  </si>
  <si>
    <t>Formato Inventario de Equipos Contraincendios y Primeros Auxilios</t>
  </si>
  <si>
    <t>FT-SST-078 Formato Analisis de Amenzas y Vulnerabilidad</t>
  </si>
  <si>
    <t>Formato Conformación de Brigada Primeros Auxilios</t>
  </si>
  <si>
    <t>Formato Conformación de Brigada Contra Incendios</t>
  </si>
  <si>
    <t>Formato Conformación Brigada de Evacuación, Busqueda y Rescate</t>
  </si>
  <si>
    <t>Formato Entrega Dotación Brigadistas</t>
  </si>
  <si>
    <t>Formato Información Personal a Considerar en Emergencias</t>
  </si>
  <si>
    <t>Formato Auditoría Interna</t>
  </si>
  <si>
    <t>Formato Plan de Auditorias del SG-SST</t>
  </si>
  <si>
    <t>Formato Informes de Auditorías</t>
  </si>
  <si>
    <t>Formato Informe Revisión por la Alta Dirección</t>
  </si>
  <si>
    <t>Política de Seguridad Vial</t>
  </si>
  <si>
    <t>Política de Regulación de Horas de Conducción y Descansos</t>
  </si>
  <si>
    <t>Política de Regulación de Velocidad</t>
  </si>
  <si>
    <t>Política de Uso de Cinturón de Seguridad</t>
  </si>
  <si>
    <t>Política de No Uso de Equipos de Comunicación Móviles Mientras Conduce</t>
  </si>
  <si>
    <t>Programa de Prevención y Protección Contra Caídas de Alturas</t>
  </si>
  <si>
    <t>Programa de Prevención de Riesgo Eléctrico</t>
  </si>
  <si>
    <t>Programa de Gestión del Riesgo para Tareas de Alto Riesgo</t>
  </si>
  <si>
    <t>Programa de Mantenimiento Preventivo y Correctivo</t>
  </si>
  <si>
    <t>Procedimiento Seguro de Trabajo en Alturas</t>
  </si>
  <si>
    <t>Procedimiento Análisis de Tareas Criticas</t>
  </si>
  <si>
    <t>Procedimiento para Permisos de Trabajo</t>
  </si>
  <si>
    <t>Procedimiento para Elaborar Análisis de Seguridad en el Trabajo</t>
  </si>
  <si>
    <t>Procedimiento Seguro de Trabajo de Riesgo Eléctrico</t>
  </si>
  <si>
    <t>Procedimiento Seguro de Trabajo para Uso de Herramientas Manuales</t>
  </si>
  <si>
    <t>Procedimiento de Manejo de Cargas Manuales</t>
  </si>
  <si>
    <t>Procedimiento de Prevención de Trabajos en Caliente</t>
  </si>
  <si>
    <t>Procedimiento Seguro para Trabajo en Excavaciones</t>
  </si>
  <si>
    <t>Procedimientos Normalizados para la Atención de Emergencias de Transito</t>
  </si>
  <si>
    <t>Plan Estrategico de Seguridad Vial PESV</t>
  </si>
  <si>
    <t>Formato Análisis de Tareas Criticas</t>
  </si>
  <si>
    <t>Formato Permiso de Trabajo</t>
  </si>
  <si>
    <t>Formato de Análisis de Seguridad en el Trabajo</t>
  </si>
  <si>
    <t>Formato Ficha de Salud para Trabajados en el Alturas</t>
  </si>
  <si>
    <t>Formato Lista de Verificación  para TSA</t>
  </si>
  <si>
    <t>Cronograma de Actividades para Trabajo en Alturas</t>
  </si>
  <si>
    <t>Formato Permiso de Trabajo en Alturas</t>
  </si>
  <si>
    <t>Formato Aplicativo PPCCA</t>
  </si>
  <si>
    <t>Formato Matriz para Análisis de Riesgo Eléctrico (Arco Eléctrico)</t>
  </si>
  <si>
    <t>Formato Matriz para Análisis de Riesgo Eléctrico (Contacto Directo)</t>
  </si>
  <si>
    <t>Formato Matriz para Análisis de Riesgo Eléctrico (Contacto Indirecto)</t>
  </si>
  <si>
    <t>Formato Matriz para Análisis de Riesgo Eléctrico (Cortocircuito)</t>
  </si>
  <si>
    <t>Formato Matriz para Análisis de Riesgo Eléctrico (Eléctricidad Estática)</t>
  </si>
  <si>
    <t>Formato Matriz para Análisis de Riesgo Eléctrico (Equipo Defectuoso)</t>
  </si>
  <si>
    <t>Formato Matriz para Análisis de Riesgo Eléctrico (Rayos)</t>
  </si>
  <si>
    <t>Formato Matriz para Análisis de Riesgo Eléctrico (Sobrecargas)</t>
  </si>
  <si>
    <t>Formato Matriz para Análisis de Riesgo Eléctrico (Tensión de Paso)</t>
  </si>
  <si>
    <t>Formato Matriz para Análisis de Riesgo Eléctrico (Tensión por Contacto)</t>
  </si>
  <si>
    <t>Formato Permiso para Trabajo en Caliente</t>
  </si>
  <si>
    <t>Formato Inventario y Análisis de Tareas Criticas</t>
  </si>
  <si>
    <t>Formato Lista de Chequeo para Equipos de Soldadura y Oxicorte</t>
  </si>
  <si>
    <t>Formato Lista de Chequeo para Equipos de Soldadura por Arco Eléctrico</t>
  </si>
  <si>
    <t>Formato Permiso de Trabajo para Espacios Confinados</t>
  </si>
  <si>
    <t>Formato Permiso de Trabajo en Excavación</t>
  </si>
  <si>
    <t>Formato Lista de Chequeo para Trabajos en Excavación</t>
  </si>
  <si>
    <t>Formato Cronograma de Mantenimiento</t>
  </si>
  <si>
    <t>Formato Planilla Mantenimiento Mensual</t>
  </si>
  <si>
    <t>Formato Autorización de Mantenimiento</t>
  </si>
  <si>
    <t>Formato Programación Semanal de Vehículos</t>
  </si>
  <si>
    <t>Formato Registro Reclamación de Siniestros</t>
  </si>
  <si>
    <t>Formato Lista de Chequeo Inspección General de Vehículos</t>
  </si>
  <si>
    <t>Formato Lista de Chequeo Documentos Conductores</t>
  </si>
  <si>
    <t>Formato Planilla Control de Consumo Diario de Combustible</t>
  </si>
  <si>
    <t>Formato Planilla Control de Consumo Mensual de Combustible</t>
  </si>
  <si>
    <t>Formato Lista de Chequeo de Vehículos</t>
  </si>
  <si>
    <t>Formato Orden Suministro de Combustible</t>
  </si>
  <si>
    <t>Formato Inspección Diaria de Vehículos</t>
  </si>
  <si>
    <t>Formato Acta de Conformación del Comité de Seguridad Vial</t>
  </si>
  <si>
    <t>Formato Planilla Registro de Incidentes, Accidentes y Infracciones de Transito</t>
  </si>
  <si>
    <t>Formato Encuesta Selección Mejor Conductor</t>
  </si>
  <si>
    <t>Formato Ficha Técnica de Control y Mantenimiento de Vehículos</t>
  </si>
  <si>
    <t>Formato Identificación de Rutas Internas</t>
  </si>
  <si>
    <t>Formato Identificación de Rutas Externas</t>
  </si>
  <si>
    <t>Formato de Inspección Retroexcavadora y Mini Cargador</t>
  </si>
  <si>
    <t>Formato Auditoria y Diagnostico del PESV</t>
  </si>
  <si>
    <t>Manual de Funciones y Responsabilidades</t>
  </si>
  <si>
    <t>UBICACIÓN</t>
  </si>
  <si>
    <t>E1.1.1</t>
  </si>
  <si>
    <t>Formato Evaluación de Funciones y Responsabilidades</t>
  </si>
  <si>
    <t>E1.1.2</t>
  </si>
  <si>
    <t>Formato Presupuesto del SG-SST</t>
  </si>
  <si>
    <t>E1.1.3</t>
  </si>
  <si>
    <t>E1.1.4</t>
  </si>
  <si>
    <t>E1.1.6</t>
  </si>
  <si>
    <t>E1.1.7</t>
  </si>
  <si>
    <t>E1.1.8</t>
  </si>
  <si>
    <t>Formato Cronograma de Capacitación y Entrenamiento</t>
  </si>
  <si>
    <t>E1.2.1</t>
  </si>
  <si>
    <t>E1.2.2</t>
  </si>
  <si>
    <t>E2.1.1</t>
  </si>
  <si>
    <t>PESV</t>
  </si>
  <si>
    <t>Formato Registro de Asistencia</t>
  </si>
  <si>
    <t>E2.2.1</t>
  </si>
  <si>
    <t>E2.3.1</t>
  </si>
  <si>
    <t>E2.4.1</t>
  </si>
  <si>
    <t>E2.5.1</t>
  </si>
  <si>
    <t xml:space="preserve">Procedimiento de Rendición de Cuentas del Sistema de Gestión de la Seguridad y Salud en el Trabajo </t>
  </si>
  <si>
    <t>E2.6.1</t>
  </si>
  <si>
    <t>E2.7.1</t>
  </si>
  <si>
    <t>E2.8.1</t>
  </si>
  <si>
    <t>E2.9.1</t>
  </si>
  <si>
    <t>Procedimiento para la Elección, Inspección, Reposición, Uso y Cuidado de los EPP</t>
  </si>
  <si>
    <t>Procedimiento de SST para Contratistas</t>
  </si>
  <si>
    <t>E2.10.1</t>
  </si>
  <si>
    <t>E2.11.1</t>
  </si>
  <si>
    <t>E3.1.1</t>
  </si>
  <si>
    <t>Programa Vigilancia Epidemiologica Osteomuscular</t>
  </si>
  <si>
    <t>Programa Vigilancia Epidemiologica Conservación Visual</t>
  </si>
  <si>
    <t>Programa Vigilancia Epidemiologica Conservación Auditiva</t>
  </si>
  <si>
    <t>Programa Vigilancia Epidemiologica Riesgo Psicosocial</t>
  </si>
  <si>
    <t>E3.1.2</t>
  </si>
  <si>
    <t>E3.1.3</t>
  </si>
  <si>
    <t>E3.1.4</t>
  </si>
  <si>
    <t>Formato Reporte Restricciones Médicas Laborales</t>
  </si>
  <si>
    <t>E3.1.6</t>
  </si>
  <si>
    <t>E3.1.7</t>
  </si>
  <si>
    <t>E.3.2.1</t>
  </si>
  <si>
    <t>E3.2.3</t>
  </si>
  <si>
    <t>E4.2.4</t>
  </si>
  <si>
    <t>E4.1.1</t>
  </si>
  <si>
    <t>E4.2.2</t>
  </si>
  <si>
    <t>E4.2.3</t>
  </si>
  <si>
    <t>E4.2.5</t>
  </si>
  <si>
    <t>E4.2.6</t>
  </si>
  <si>
    <t>E5.1.1</t>
  </si>
  <si>
    <t>E6.1.2</t>
  </si>
  <si>
    <t>E6.1.4</t>
  </si>
  <si>
    <t>E7.1.1</t>
  </si>
  <si>
    <t>Formato Reporte y Seguimiento de ACP&amp;M</t>
  </si>
  <si>
    <t>PPCCA</t>
  </si>
  <si>
    <t>PPRE</t>
  </si>
  <si>
    <t>Formato Matriz para Análisis de Riesgo Eléctrico</t>
  </si>
  <si>
    <t>Programa de Riesgo Mecanico</t>
  </si>
  <si>
    <t>PGRTA</t>
  </si>
  <si>
    <t>Formato Permiso de Trabajo Energías Peligrosas</t>
  </si>
  <si>
    <t>Procedimiento Selección, Vinculación, Inducción, Reinducción y Evaluación de Personal</t>
  </si>
  <si>
    <t>Procedimiento de Administración y Mantenimiento de Bienes Muebes y Inmuebles</t>
  </si>
  <si>
    <t>Procedimiento Ejecución Plan Estrategico de Seguridad Vial - PESV</t>
  </si>
  <si>
    <t>Formato Autorización Salida de Vehiculos y Protocolo de Aislamiento</t>
  </si>
  <si>
    <t>E5.2.1</t>
  </si>
  <si>
    <t>Formato Objetivos de Seguridad y Salud en el Trabajo</t>
  </si>
  <si>
    <t>Formato Informe de Rendición de Cuentas SG-SST</t>
  </si>
  <si>
    <t>Formato Evaluación Rendición de Cuentas del SG-SST</t>
  </si>
  <si>
    <t>Formato Indicador de Frecuencia de Accidentalidad</t>
  </si>
  <si>
    <t>E3.3.1</t>
  </si>
  <si>
    <t>Formato Indicador de Severidad de Accidentalidad</t>
  </si>
  <si>
    <t>E3.3.2</t>
  </si>
  <si>
    <t>Formato Indicador de Proporción Accidentes Mortales</t>
  </si>
  <si>
    <t>E3.3.3</t>
  </si>
  <si>
    <t>Formato Indicador de Prevalencia de Enfermedad Laboral</t>
  </si>
  <si>
    <t>E3.3.4</t>
  </si>
  <si>
    <t>Formato Indicador de Incidencia de la enfermedad laboral</t>
  </si>
  <si>
    <t>E3.3.5</t>
  </si>
  <si>
    <t>Formato Indicador de Ausentismo por Causa Médica</t>
  </si>
  <si>
    <t>E3.3.6</t>
  </si>
  <si>
    <t>Formato Reporte de AC Inseguras</t>
  </si>
  <si>
    <t>Formato Matriz Seguimiento de AC Inseguras</t>
  </si>
  <si>
    <t>Procedimiento Seguimiento y Mediones Ambientales</t>
  </si>
  <si>
    <t>E4.1.4</t>
  </si>
  <si>
    <t>Fomato Mantenimiento P&amp;C</t>
  </si>
  <si>
    <t>Formato Entrega EPP y Dotación del Trabajo</t>
  </si>
  <si>
    <t>Sistema de Gestión de la Seguridad y Salud en el Trabajo SG-SST</t>
  </si>
  <si>
    <t>Formatos</t>
  </si>
  <si>
    <t>Manuales</t>
  </si>
  <si>
    <t>LOGO</t>
  </si>
  <si>
    <t xml:space="preserve">LOGO </t>
  </si>
  <si>
    <t xml:space="preserve">NOMBRE DE LA EMPRESA </t>
  </si>
  <si>
    <t xml:space="preserve">LISTADO MAESTRO DE DOCUMENTOS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</si>
</sst>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horizontal="right" vertical="center" wrapText="1"/>
    </xf>
    <xf numFmtId="0" fontId="1" fillId="4" borderId="14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4" borderId="13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justify" vertical="center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/>
    </xf>
    <xf numFmtId="0" fontId="1" fillId="0" borderId="13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scheme val="none"/>
      </font>
      <numFmt numFmtId="19" formatCode="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scheme val="none"/>
      </font>
      <numFmt numFmtId="19" formatCode="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42317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Solo para uso de Esri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9:P210" totalsRowShown="0" headerRowDxfId="184" dataDxfId="182" headerRowBorderDxfId="183" tableBorderDxfId="181">
  <autoFilter ref="A9:P210" xr:uid="{00000000-0009-0000-0100-000002000000}">
    <filterColumn colId="11">
      <filters>
        <filter val="Vigente"/>
      </filters>
    </filterColumn>
  </autoFilter>
  <tableColumns count="16">
    <tableColumn id="1" xr3:uid="{00000000-0010-0000-0000-000001000000}" name="ID" dataDxfId="180"/>
    <tableColumn id="2" xr3:uid="{00000000-0010-0000-0000-000002000000}" name="TIPO DE DOCUMENTO" dataDxfId="179"/>
    <tableColumn id="25" xr3:uid="{00000000-0010-0000-0000-000019000000}" name="CÓDIGO" dataDxfId="178">
      <calculatedColumnFormula>CONCATENATE(Tabla2[[#This Row],[INICIAL]],Tabla2[[#This Row],[TIPO]],Tabla2[[#This Row],['#1]],Tabla2[[#This Row],['#3]])</calculatedColumnFormula>
    </tableColumn>
    <tableColumn id="4" xr3:uid="{00000000-0010-0000-0000-000004000000}" name="INICIAL" dataDxfId="177"/>
    <tableColumn id="5" xr3:uid="{00000000-0010-0000-0000-000005000000}" name="TIPO" dataDxfId="176"/>
    <tableColumn id="6" xr3:uid="{00000000-0010-0000-0000-000006000000}" name="#1" dataDxfId="175"/>
    <tableColumn id="3" xr3:uid="{00000000-0010-0000-0000-000003000000}" name="#2" dataDxfId="174"/>
    <tableColumn id="7" xr3:uid="{00000000-0010-0000-0000-000007000000}" name="#3" dataDxfId="173"/>
    <tableColumn id="8" xr3:uid="{00000000-0010-0000-0000-000008000000}" name="NOMBRE DEL DOCUMENTO" dataDxfId="172"/>
    <tableColumn id="9" xr3:uid="{00000000-0010-0000-0000-000009000000}" name="VERSIÓN" dataDxfId="171"/>
    <tableColumn id="10" xr3:uid="{00000000-0010-0000-0000-00000A000000}" name="UBICACIÓN" dataDxfId="170"/>
    <tableColumn id="13" xr3:uid="{00000000-0010-0000-0000-00000D000000}" name="FECHA" dataDxfId="169"/>
    <tableColumn id="15" xr3:uid="{00000000-0010-0000-0000-00000F000000}" name="ESTADO" dataDxfId="168"/>
    <tableColumn id="17" xr3:uid="{00000000-0010-0000-0000-000011000000}" name="CONTROL DE CAMBIOS" dataDxfId="167"/>
    <tableColumn id="11" xr3:uid="{00000000-0010-0000-0000-00000B000000}" name="Columna1" dataDxfId="166"/>
    <tableColumn id="12" xr3:uid="{00000000-0010-0000-0000-00000C000000}" name="Columna2" dataDxfId="16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a1" displayName="Tabla1" ref="C3:E192" totalsRowShown="0" headerRowDxfId="4" dataDxfId="3">
  <autoFilter ref="C3:E192" xr:uid="{00000000-0009-0000-0100-000001000000}"/>
  <tableColumns count="3">
    <tableColumn id="1" xr3:uid="{00000000-0010-0000-0900-000001000000}" name="Columna1" dataDxfId="2"/>
    <tableColumn id="2" xr3:uid="{00000000-0010-0000-0900-000002000000}" name="Columna2" dataDxfId="1"/>
    <tableColumn id="3" xr3:uid="{00000000-0010-0000-0900-000003000000}" name="Columna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24" displayName="Tabla24" ref="A2:P3" totalsRowShown="0" headerRowDxfId="164" dataDxfId="162" headerRowBorderDxfId="163" tableBorderDxfId="161">
  <autoFilter ref="A2:P3" xr:uid="{00000000-0009-0000-0100-000003000000}">
    <filterColumn colId="11">
      <filters>
        <filter val="Vigente"/>
      </filters>
    </filterColumn>
  </autoFilter>
  <tableColumns count="16">
    <tableColumn id="1" xr3:uid="{00000000-0010-0000-0100-000001000000}" name="ID" dataDxfId="160"/>
    <tableColumn id="2" xr3:uid="{00000000-0010-0000-0100-000002000000}" name="TIPO DE DOCUMENTO" dataDxfId="159">
      <calculatedColumnFormula>IF(D3="SG","Sistemas",IF(D3="PLT","Políticas",IF(D3="REG","Reglamentos",IF(D3="PRG","Programas",IF(D3="PRC","Procedimientos",IF(D3="PLA","Planes",IF(D3="FT","Formatos",IF(D3="MAN","Manuales"))))))))</calculatedColumnFormula>
    </tableColumn>
    <tableColumn id="25" xr3:uid="{00000000-0010-0000-0100-000019000000}" name="CÓDIGO" dataDxfId="158">
      <calculatedColumnFormula>CONCATENATE(Tabla24[[#This Row],[INICIAL]],Tabla24[[#This Row],[Columna1]],Tabla24[[#This Row],[TIPO]],Tabla24[[#This Row],[Columna2]],Tabla24[[#This Row],['#1]],Tabla24[[#This Row],['#2]],Tabla24[[#This Row],['#3]])</calculatedColumnFormula>
    </tableColumn>
    <tableColumn id="4" xr3:uid="{00000000-0010-0000-0100-000004000000}" name="INICIAL" dataDxfId="157"/>
    <tableColumn id="5" xr3:uid="{00000000-0010-0000-0100-000005000000}" name="TIPO" dataDxfId="156"/>
    <tableColumn id="6" xr3:uid="{00000000-0010-0000-0100-000006000000}" name="#1" dataDxfId="155"/>
    <tableColumn id="3" xr3:uid="{00000000-0010-0000-0100-000003000000}" name="#2" dataDxfId="154"/>
    <tableColumn id="7" xr3:uid="{00000000-0010-0000-0100-000007000000}" name="#3" dataDxfId="153"/>
    <tableColumn id="8" xr3:uid="{00000000-0010-0000-0100-000008000000}" name="NOMBRE DEL DOCUMENTO" dataDxfId="152"/>
    <tableColumn id="9" xr3:uid="{00000000-0010-0000-0100-000009000000}" name="VERSIÓN" dataDxfId="151"/>
    <tableColumn id="10" xr3:uid="{00000000-0010-0000-0100-00000A000000}" name="UBICACIÓN" dataDxfId="150"/>
    <tableColumn id="13" xr3:uid="{00000000-0010-0000-0100-00000D000000}" name="FECHA" dataDxfId="149"/>
    <tableColumn id="15" xr3:uid="{00000000-0010-0000-0100-00000F000000}" name="ESTADO" dataDxfId="148"/>
    <tableColumn id="17" xr3:uid="{00000000-0010-0000-0100-000011000000}" name="CONTROL DE CAMBIOS" dataDxfId="147"/>
    <tableColumn id="11" xr3:uid="{00000000-0010-0000-0100-00000B000000}" name="Columna1" dataDxfId="146"/>
    <tableColumn id="12" xr3:uid="{00000000-0010-0000-0100-00000C000000}" name="Columna2" dataDxfId="14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25" displayName="Tabla25" ref="A2:P12" totalsRowShown="0" headerRowDxfId="144" dataDxfId="142" headerRowBorderDxfId="143" tableBorderDxfId="141">
  <autoFilter ref="A2:P12" xr:uid="{00000000-0009-0000-0100-000004000000}">
    <filterColumn colId="11">
      <filters>
        <filter val="Vigente"/>
      </filters>
    </filterColumn>
  </autoFilter>
  <tableColumns count="16">
    <tableColumn id="1" xr3:uid="{00000000-0010-0000-0200-000001000000}" name="ID" dataDxfId="140"/>
    <tableColumn id="2" xr3:uid="{00000000-0010-0000-0200-000002000000}" name="TIPO DE DOCUMENTO" dataDxfId="139">
      <calculatedColumnFormula>IF(D3="SG","Sistemas",IF(D3="PLT","Políticas",IF(D3="REG","Reglamentos",IF(D3="PRG","Programas",IF(D3="PRC","Procedimientos",IF(D3="PLA","Planes",IF(D3="FT","Formatos",IF(D3="MAN","Manuales"))))))))</calculatedColumnFormula>
    </tableColumn>
    <tableColumn id="25" xr3:uid="{00000000-0010-0000-0200-000019000000}" name="CÓDIGO" dataDxfId="138">
      <calculatedColumnFormula>CONCATENATE(Tabla25[[#This Row],[INICIAL]],Tabla25[[#This Row],[Columna1]],Tabla25[[#This Row],[TIPO]],Tabla25[[#This Row],[Columna2]],Tabla25[[#This Row],['#1]],Tabla25[[#This Row],['#2]],Tabla25[[#This Row],['#3]])</calculatedColumnFormula>
    </tableColumn>
    <tableColumn id="4" xr3:uid="{00000000-0010-0000-0200-000004000000}" name="INICIAL" dataDxfId="137"/>
    <tableColumn id="5" xr3:uid="{00000000-0010-0000-0200-000005000000}" name="TIPO" dataDxfId="136"/>
    <tableColumn id="6" xr3:uid="{00000000-0010-0000-0200-000006000000}" name="#1" dataDxfId="135"/>
    <tableColumn id="3" xr3:uid="{00000000-0010-0000-0200-000003000000}" name="#2" dataDxfId="134"/>
    <tableColumn id="7" xr3:uid="{00000000-0010-0000-0200-000007000000}" name="#3" dataDxfId="133"/>
    <tableColumn id="8" xr3:uid="{00000000-0010-0000-0200-000008000000}" name="NOMBRE DEL DOCUMENTO" dataDxfId="132"/>
    <tableColumn id="9" xr3:uid="{00000000-0010-0000-0200-000009000000}" name="VERSIÓN" dataDxfId="131"/>
    <tableColumn id="10" xr3:uid="{00000000-0010-0000-0200-00000A000000}" name="UBICACIÓN" dataDxfId="130"/>
    <tableColumn id="13" xr3:uid="{00000000-0010-0000-0200-00000D000000}" name="FECHA" dataDxfId="129"/>
    <tableColumn id="15" xr3:uid="{00000000-0010-0000-0200-00000F000000}" name="ESTADO" dataDxfId="128"/>
    <tableColumn id="17" xr3:uid="{00000000-0010-0000-0200-000011000000}" name="CONTROL DE CAMBIOS" dataDxfId="127"/>
    <tableColumn id="11" xr3:uid="{00000000-0010-0000-0200-00000B000000}" name="Columna1" dataDxfId="126"/>
    <tableColumn id="12" xr3:uid="{00000000-0010-0000-0200-00000C000000}" name="Columna2" dataDxfId="12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26" displayName="Tabla26" ref="A2:P4" totalsRowShown="0" headerRowDxfId="124" dataDxfId="122" headerRowBorderDxfId="123" tableBorderDxfId="121">
  <autoFilter ref="A2:P4" xr:uid="{00000000-0009-0000-0100-000005000000}">
    <filterColumn colId="11">
      <filters>
        <filter val="Vigente"/>
      </filters>
    </filterColumn>
  </autoFilter>
  <tableColumns count="16">
    <tableColumn id="1" xr3:uid="{00000000-0010-0000-0300-000001000000}" name="ID" dataDxfId="120"/>
    <tableColumn id="2" xr3:uid="{00000000-0010-0000-0300-000002000000}" name="TIPO DE DOCUMENTO" dataDxfId="119">
      <calculatedColumnFormula>IF(D3="SG","Sistemas",IF(D3="PLT","Políticas",IF(D3="REG","Reglamentos",IF(D3="PRG","Programas",IF(D3="PRC","Procedimientos",IF(D3="PLA","Planes",IF(D3="FT","Formatos",IF(D3="MAN","Manuales"))))))))</calculatedColumnFormula>
    </tableColumn>
    <tableColumn id="25" xr3:uid="{00000000-0010-0000-0300-000019000000}" name="CÓDIGO" dataDxfId="118">
      <calculatedColumnFormula>CONCATENATE(Tabla26[[#This Row],[INICIAL]],Tabla26[[#This Row],[Columna1]],Tabla26[[#This Row],[TIPO]],Tabla26[[#This Row],[Columna2]],Tabla26[[#This Row],['#1]],Tabla26[[#This Row],['#2]],Tabla26[[#This Row],['#3]])</calculatedColumnFormula>
    </tableColumn>
    <tableColumn id="4" xr3:uid="{00000000-0010-0000-0300-000004000000}" name="INICIAL" dataDxfId="117"/>
    <tableColumn id="5" xr3:uid="{00000000-0010-0000-0300-000005000000}" name="TIPO" dataDxfId="116"/>
    <tableColumn id="6" xr3:uid="{00000000-0010-0000-0300-000006000000}" name="#1" dataDxfId="115"/>
    <tableColumn id="3" xr3:uid="{00000000-0010-0000-0300-000003000000}" name="#2" dataDxfId="114"/>
    <tableColumn id="7" xr3:uid="{00000000-0010-0000-0300-000007000000}" name="#3" dataDxfId="113"/>
    <tableColumn id="8" xr3:uid="{00000000-0010-0000-0300-000008000000}" name="NOMBRE DEL DOCUMENTO" dataDxfId="112"/>
    <tableColumn id="9" xr3:uid="{00000000-0010-0000-0300-000009000000}" name="VERSIÓN" dataDxfId="111"/>
    <tableColumn id="10" xr3:uid="{00000000-0010-0000-0300-00000A000000}" name="UBICACIÓN" dataDxfId="110"/>
    <tableColumn id="13" xr3:uid="{00000000-0010-0000-0300-00000D000000}" name="FECHA" dataDxfId="109"/>
    <tableColumn id="15" xr3:uid="{00000000-0010-0000-0300-00000F000000}" name="ESTADO" dataDxfId="108"/>
    <tableColumn id="17" xr3:uid="{00000000-0010-0000-0300-000011000000}" name="CONTROL DE CAMBIOS" dataDxfId="107"/>
    <tableColumn id="11" xr3:uid="{00000000-0010-0000-0300-00000B000000}" name="Columna1" dataDxfId="106"/>
    <tableColumn id="12" xr3:uid="{00000000-0010-0000-0300-00000C000000}" name="Columna2" dataDxfId="10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27" displayName="Tabla27" ref="A2:P21" totalsRowShown="0" headerRowDxfId="104" dataDxfId="102" headerRowBorderDxfId="103" tableBorderDxfId="101">
  <autoFilter ref="A2:P21" xr:uid="{00000000-0009-0000-0100-000006000000}">
    <filterColumn colId="11">
      <filters>
        <filter val="Vigente"/>
      </filters>
    </filterColumn>
  </autoFilter>
  <tableColumns count="16">
    <tableColumn id="1" xr3:uid="{00000000-0010-0000-0400-000001000000}" name="ID" dataDxfId="100"/>
    <tableColumn id="2" xr3:uid="{00000000-0010-0000-0400-000002000000}" name="TIPO DE DOCUMENTO" dataDxfId="99">
      <calculatedColumnFormula>IF(D3="SG","Sistemas",IF(D3="PLT","Políticas",IF(D3="REG","Reglamentos",IF(D3="PRG","Programas",IF(D3="PRC","Procedimientos",IF(D3="PLA","Planes",IF(D3="FT","Formatos",IF(D3="MAN","Manuales"))))))))</calculatedColumnFormula>
    </tableColumn>
    <tableColumn id="25" xr3:uid="{00000000-0010-0000-0400-000019000000}" name="CÓDIGO" dataDxfId="98">
      <calculatedColumnFormula>CONCATENATE(Tabla27[[#This Row],[INICIAL]],Tabla27[[#This Row],[Columna1]],Tabla27[[#This Row],[TIPO]],Tabla27[[#This Row],[Columna2]],Tabla27[[#This Row],['#1]],Tabla27[[#This Row],['#2]],Tabla27[[#This Row],['#3]])</calculatedColumnFormula>
    </tableColumn>
    <tableColumn id="4" xr3:uid="{00000000-0010-0000-0400-000004000000}" name="INICIAL" dataDxfId="97"/>
    <tableColumn id="5" xr3:uid="{00000000-0010-0000-0400-000005000000}" name="TIPO" dataDxfId="96"/>
    <tableColumn id="6" xr3:uid="{00000000-0010-0000-0400-000006000000}" name="#1" dataDxfId="95"/>
    <tableColumn id="3" xr3:uid="{00000000-0010-0000-0400-000003000000}" name="#2" dataDxfId="94"/>
    <tableColumn id="7" xr3:uid="{00000000-0010-0000-0400-000007000000}" name="#3" dataDxfId="93"/>
    <tableColumn id="8" xr3:uid="{00000000-0010-0000-0400-000008000000}" name="NOMBRE DEL DOCUMENTO" dataDxfId="92"/>
    <tableColumn id="9" xr3:uid="{00000000-0010-0000-0400-000009000000}" name="VERSIÓN" dataDxfId="91"/>
    <tableColumn id="10" xr3:uid="{00000000-0010-0000-0400-00000A000000}" name="UBICACIÓN" dataDxfId="90"/>
    <tableColumn id="13" xr3:uid="{00000000-0010-0000-0400-00000D000000}" name="FECHA" dataDxfId="89"/>
    <tableColumn id="15" xr3:uid="{00000000-0010-0000-0400-00000F000000}" name="ESTADO" dataDxfId="88"/>
    <tableColumn id="17" xr3:uid="{00000000-0010-0000-0400-000011000000}" name="CONTROL DE CAMBIOS" dataDxfId="87"/>
    <tableColumn id="11" xr3:uid="{00000000-0010-0000-0400-00000B000000}" name="Columna1" dataDxfId="86"/>
    <tableColumn id="12" xr3:uid="{00000000-0010-0000-0400-00000C000000}" name="Columna2" dataDxfId="8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28" displayName="Tabla28" ref="A2:P34" totalsRowShown="0" headerRowDxfId="84" dataDxfId="82" headerRowBorderDxfId="83" tableBorderDxfId="81">
  <autoFilter ref="A2:P34" xr:uid="{00000000-0009-0000-0100-000007000000}">
    <filterColumn colId="11">
      <filters>
        <filter val="Vigente"/>
      </filters>
    </filterColumn>
  </autoFilter>
  <tableColumns count="16">
    <tableColumn id="1" xr3:uid="{00000000-0010-0000-0500-000001000000}" name="ID" dataDxfId="80"/>
    <tableColumn id="2" xr3:uid="{00000000-0010-0000-0500-000002000000}" name="TIPO DE DOCUMENTO" dataDxfId="79">
      <calculatedColumnFormula>IF(D3="SG","Sistemas",IF(D3="PLT","Políticas",IF(D3="REG","Reglamentos",IF(D3="PRG","Programas",IF(D3="PRC","Procedimientos",IF(D3="PLA","Planes",IF(D3="FT","Formatos",IF(D3="MAN","Manuales"))))))))</calculatedColumnFormula>
    </tableColumn>
    <tableColumn id="25" xr3:uid="{00000000-0010-0000-0500-000019000000}" name="CÓDIGO" dataDxfId="78">
      <calculatedColumnFormula>CONCATENATE(Tabla28[[#This Row],[INICIAL]],Tabla28[[#This Row],[Columna1]],Tabla28[[#This Row],[TIPO]],Tabla28[[#This Row],[Columna2]],Tabla28[[#This Row],['#1]],Tabla28[[#This Row],['#2]],Tabla28[[#This Row],['#3]])</calculatedColumnFormula>
    </tableColumn>
    <tableColumn id="4" xr3:uid="{00000000-0010-0000-0500-000004000000}" name="INICIAL" dataDxfId="77"/>
    <tableColumn id="5" xr3:uid="{00000000-0010-0000-0500-000005000000}" name="TIPO" dataDxfId="76"/>
    <tableColumn id="6" xr3:uid="{00000000-0010-0000-0500-000006000000}" name="#1" dataDxfId="75"/>
    <tableColumn id="3" xr3:uid="{00000000-0010-0000-0500-000003000000}" name="#2" dataDxfId="74"/>
    <tableColumn id="7" xr3:uid="{00000000-0010-0000-0500-000007000000}" name="#3" dataDxfId="73"/>
    <tableColumn id="8" xr3:uid="{00000000-0010-0000-0500-000008000000}" name="NOMBRE DEL DOCUMENTO" dataDxfId="72"/>
    <tableColumn id="9" xr3:uid="{00000000-0010-0000-0500-000009000000}" name="VERSIÓN" dataDxfId="71"/>
    <tableColumn id="10" xr3:uid="{00000000-0010-0000-0500-00000A000000}" name="UBICACIÓN" dataDxfId="70"/>
    <tableColumn id="13" xr3:uid="{00000000-0010-0000-0500-00000D000000}" name="FECHA" dataDxfId="69"/>
    <tableColumn id="15" xr3:uid="{00000000-0010-0000-0500-00000F000000}" name="ESTADO" dataDxfId="68"/>
    <tableColumn id="17" xr3:uid="{00000000-0010-0000-0500-000011000000}" name="CONTROL DE CAMBIOS" dataDxfId="67"/>
    <tableColumn id="11" xr3:uid="{00000000-0010-0000-0500-00000B000000}" name="Columna1" dataDxfId="66"/>
    <tableColumn id="12" xr3:uid="{00000000-0010-0000-0500-00000C000000}" name="Columna2" dataDxfId="6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a29" displayName="Tabla29" ref="A2:P4" totalsRowShown="0" headerRowDxfId="64" dataDxfId="62" headerRowBorderDxfId="63" tableBorderDxfId="61">
  <autoFilter ref="A2:P4" xr:uid="{00000000-0009-0000-0100-000008000000}">
    <filterColumn colId="11">
      <filters>
        <filter val="Vigente"/>
      </filters>
    </filterColumn>
  </autoFilter>
  <tableColumns count="16">
    <tableColumn id="1" xr3:uid="{00000000-0010-0000-0600-000001000000}" name="ID" dataDxfId="60"/>
    <tableColumn id="2" xr3:uid="{00000000-0010-0000-0600-000002000000}" name="TIPO DE DOCUMENTO" dataDxfId="59">
      <calculatedColumnFormula>IF(D3="SG","Sistemas",IF(D3="PLT","Políticas",IF(D3="REG","Reglamentos",IF(D3="PRG","Programas",IF(D3="PRC","Procedimientos",IF(D3="PLA","Planes",IF(D3="FT","Formatos",IF(D3="MAN","Manuales"))))))))</calculatedColumnFormula>
    </tableColumn>
    <tableColumn id="25" xr3:uid="{00000000-0010-0000-0600-000019000000}" name="CÓDIGO" dataDxfId="58">
      <calculatedColumnFormula>CONCATENATE(Tabla29[[#This Row],[INICIAL]],Tabla29[[#This Row],[Columna1]],Tabla29[[#This Row],[TIPO]],Tabla29[[#This Row],[Columna2]],Tabla29[[#This Row],['#1]],Tabla29[[#This Row],['#2]],Tabla29[[#This Row],['#3]])</calculatedColumnFormula>
    </tableColumn>
    <tableColumn id="4" xr3:uid="{00000000-0010-0000-0600-000004000000}" name="INICIAL" dataDxfId="57"/>
    <tableColumn id="5" xr3:uid="{00000000-0010-0000-0600-000005000000}" name="TIPO" dataDxfId="56"/>
    <tableColumn id="6" xr3:uid="{00000000-0010-0000-0600-000006000000}" name="#1" dataDxfId="55"/>
    <tableColumn id="3" xr3:uid="{00000000-0010-0000-0600-000003000000}" name="#2" dataDxfId="54"/>
    <tableColumn id="7" xr3:uid="{00000000-0010-0000-0600-000007000000}" name="#3" dataDxfId="53"/>
    <tableColumn id="8" xr3:uid="{00000000-0010-0000-0600-000008000000}" name="NOMBRE DEL DOCUMENTO" dataDxfId="52"/>
    <tableColumn id="9" xr3:uid="{00000000-0010-0000-0600-000009000000}" name="VERSIÓN" dataDxfId="51"/>
    <tableColumn id="10" xr3:uid="{00000000-0010-0000-0600-00000A000000}" name="UBICACIÓN" dataDxfId="50"/>
    <tableColumn id="13" xr3:uid="{00000000-0010-0000-0600-00000D000000}" name="FECHA" dataDxfId="49"/>
    <tableColumn id="15" xr3:uid="{00000000-0010-0000-0600-00000F000000}" name="ESTADO" dataDxfId="48"/>
    <tableColumn id="17" xr3:uid="{00000000-0010-0000-0600-000011000000}" name="CONTROL DE CAMBIOS" dataDxfId="47"/>
    <tableColumn id="11" xr3:uid="{00000000-0010-0000-0600-00000B000000}" name="Columna1" dataDxfId="46"/>
    <tableColumn id="12" xr3:uid="{00000000-0010-0000-0600-00000C000000}" name="Columna2" dataDxfId="4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210" displayName="Tabla210" ref="A2:P136" totalsRowShown="0" headerRowDxfId="44" dataDxfId="42" headerRowBorderDxfId="43" tableBorderDxfId="41">
  <autoFilter ref="A2:P136" xr:uid="{00000000-0009-0000-0100-000009000000}">
    <filterColumn colId="11">
      <filters>
        <filter val="Vigente"/>
      </filters>
    </filterColumn>
  </autoFilter>
  <tableColumns count="16">
    <tableColumn id="1" xr3:uid="{00000000-0010-0000-0700-000001000000}" name="ID" dataDxfId="40"/>
    <tableColumn id="2" xr3:uid="{00000000-0010-0000-0700-000002000000}" name="TIPO DE DOCUMENTO" dataDxfId="39">
      <calculatedColumnFormula>IF(D3="SG","Sistemas",IF(D3="PLT","Políticas",IF(D3="REG","Reglamentos",IF(D3="PRG","Programas",IF(D3="PRC","Procedimientos",IF(D3="PLA","Planes",IF(D3="FT","Formatos",IF(D3="MAN","Manuales"))))))))</calculatedColumnFormula>
    </tableColumn>
    <tableColumn id="25" xr3:uid="{00000000-0010-0000-0700-000019000000}" name="CÓDIGO" dataDxfId="38">
      <calculatedColumnFormula>CONCATENATE(Tabla210[[#This Row],[INICIAL]],Tabla210[[#This Row],[Columna1]],Tabla210[[#This Row],[TIPO]],Tabla210[[#This Row],[Columna2]],Tabla210[[#This Row],['#1]],Tabla210[[#This Row],['#2]],Tabla210[[#This Row],['#3]])</calculatedColumnFormula>
    </tableColumn>
    <tableColumn id="4" xr3:uid="{00000000-0010-0000-0700-000004000000}" name="INICIAL" dataDxfId="37"/>
    <tableColumn id="5" xr3:uid="{00000000-0010-0000-0700-000005000000}" name="TIPO" dataDxfId="36"/>
    <tableColumn id="6" xr3:uid="{00000000-0010-0000-0700-000006000000}" name="#1" dataDxfId="35"/>
    <tableColumn id="3" xr3:uid="{00000000-0010-0000-0700-000003000000}" name="#2" dataDxfId="34"/>
    <tableColumn id="7" xr3:uid="{00000000-0010-0000-0700-000007000000}" name="#3" dataDxfId="33"/>
    <tableColumn id="8" xr3:uid="{00000000-0010-0000-0700-000008000000}" name="NOMBRE DEL DOCUMENTO" dataDxfId="32"/>
    <tableColumn id="9" xr3:uid="{00000000-0010-0000-0700-000009000000}" name="VERSIÓN" dataDxfId="31"/>
    <tableColumn id="10" xr3:uid="{00000000-0010-0000-0700-00000A000000}" name="UBICACIÓN" dataDxfId="30"/>
    <tableColumn id="13" xr3:uid="{00000000-0010-0000-0700-00000D000000}" name="FECHA" dataDxfId="29"/>
    <tableColumn id="15" xr3:uid="{00000000-0010-0000-0700-00000F000000}" name="ESTADO" dataDxfId="28"/>
    <tableColumn id="17" xr3:uid="{00000000-0010-0000-0700-000011000000}" name="CONTROL DE CAMBIOS" dataDxfId="27"/>
    <tableColumn id="11" xr3:uid="{00000000-0010-0000-0700-00000B000000}" name="Columna1" dataDxfId="26"/>
    <tableColumn id="12" xr3:uid="{00000000-0010-0000-0700-00000C000000}" name="Columna2" dataDxfId="2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a211" displayName="Tabla211" ref="A2:P3" totalsRowShown="0" headerRowDxfId="24" dataDxfId="22" headerRowBorderDxfId="23" tableBorderDxfId="21">
  <autoFilter ref="A2:P3" xr:uid="{00000000-0009-0000-0100-00000A000000}">
    <filterColumn colId="11">
      <filters>
        <filter val="Vigente"/>
      </filters>
    </filterColumn>
  </autoFilter>
  <tableColumns count="16">
    <tableColumn id="1" xr3:uid="{00000000-0010-0000-0800-000001000000}" name="ID" dataDxfId="20"/>
    <tableColumn id="2" xr3:uid="{00000000-0010-0000-0800-000002000000}" name="TIPO DE DOCUMENTO" dataDxfId="19">
      <calculatedColumnFormula>IF(D3="SG","Sistemas",IF(D3="PLT","Políticas",IF(D3="REG","Reglamentos",IF(D3="PRG","Programas",IF(D3="PRC","Procedimientos",IF(D3="PLA","Planes",IF(D3="FT","Formatos",IF(D3="MAN","Manuales"))))))))</calculatedColumnFormula>
    </tableColumn>
    <tableColumn id="25" xr3:uid="{00000000-0010-0000-0800-000019000000}" name="CÓDIGO" dataDxfId="18">
      <calculatedColumnFormula>CONCATENATE(Tabla211[[#This Row],[INICIAL]],Tabla211[[#This Row],[Columna1]],Tabla211[[#This Row],[TIPO]],Tabla211[[#This Row],[Columna2]],Tabla211[[#This Row],['#1]],Tabla211[[#This Row],['#2]],Tabla211[[#This Row],['#3]])</calculatedColumnFormula>
    </tableColumn>
    <tableColumn id="4" xr3:uid="{00000000-0010-0000-0800-000004000000}" name="INICIAL" dataDxfId="17"/>
    <tableColumn id="5" xr3:uid="{00000000-0010-0000-0800-000005000000}" name="TIPO" dataDxfId="16"/>
    <tableColumn id="6" xr3:uid="{00000000-0010-0000-0800-000006000000}" name="#1" dataDxfId="15"/>
    <tableColumn id="3" xr3:uid="{00000000-0010-0000-0800-000003000000}" name="#2" dataDxfId="14"/>
    <tableColumn id="7" xr3:uid="{00000000-0010-0000-0800-000007000000}" name="#3" dataDxfId="13"/>
    <tableColumn id="8" xr3:uid="{00000000-0010-0000-0800-000008000000}" name="NOMBRE DEL DOCUMENTO" dataDxfId="12"/>
    <tableColumn id="9" xr3:uid="{00000000-0010-0000-0800-000009000000}" name="VERSIÓN" dataDxfId="11"/>
    <tableColumn id="10" xr3:uid="{00000000-0010-0000-0800-00000A000000}" name="UBICACIÓN" dataDxfId="10"/>
    <tableColumn id="13" xr3:uid="{00000000-0010-0000-0800-00000D000000}" name="FECHA" dataDxfId="9"/>
    <tableColumn id="15" xr3:uid="{00000000-0010-0000-0800-00000F000000}" name="ESTADO" dataDxfId="8"/>
    <tableColumn id="17" xr3:uid="{00000000-0010-0000-0800-000011000000}" name="CONTROL DE CAMBIOS" dataDxfId="7"/>
    <tableColumn id="11" xr3:uid="{00000000-0010-0000-0800-00000B000000}" name="Columna1" dataDxfId="6"/>
    <tableColumn id="12" xr3:uid="{00000000-0010-0000-0800-00000C000000}" name="Columna2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Y307"/>
  <sheetViews>
    <sheetView showGridLines="0" view="pageBreakPreview" zoomScale="85" zoomScaleNormal="85" zoomScaleSheetLayoutView="85" workbookViewId="0">
      <selection activeCell="F5" sqref="F5:L7"/>
    </sheetView>
  </sheetViews>
  <sheetFormatPr baseColWidth="10" defaultColWidth="19.28515625" defaultRowHeight="61.5" customHeight="1" x14ac:dyDescent="0.25"/>
  <cols>
    <col min="1" max="1" width="9.5703125" style="18" customWidth="1"/>
    <col min="2" max="2" width="16" style="17" customWidth="1"/>
    <col min="3" max="3" width="16.85546875" style="18" bestFit="1" customWidth="1"/>
    <col min="4" max="5" width="7.85546875" style="18" customWidth="1"/>
    <col min="6" max="7" width="4.7109375" style="18" customWidth="1"/>
    <col min="8" max="8" width="4.7109375" style="19" customWidth="1"/>
    <col min="9" max="9" width="58.7109375" style="17" customWidth="1"/>
    <col min="10" max="10" width="9.7109375" style="18" customWidth="1"/>
    <col min="11" max="11" width="16.28515625" style="18" customWidth="1"/>
    <col min="12" max="12" width="12.7109375" style="18" customWidth="1"/>
    <col min="13" max="13" width="20.7109375" style="18" customWidth="1"/>
    <col min="14" max="14" width="25.7109375" style="18" customWidth="1"/>
    <col min="15" max="24" width="19.28515625" style="2" customWidth="1"/>
    <col min="25" max="25" width="19.28515625" style="3" customWidth="1"/>
    <col min="26" max="16384" width="19.28515625" style="2"/>
  </cols>
  <sheetData>
    <row r="1" spans="1:25" ht="15" customHeight="1" x14ac:dyDescent="0.25">
      <c r="A1" s="78" t="s">
        <v>1269</v>
      </c>
      <c r="B1" s="78"/>
      <c r="C1" s="78"/>
      <c r="D1" s="78"/>
      <c r="E1" s="78"/>
      <c r="F1" s="79" t="s">
        <v>1270</v>
      </c>
      <c r="G1" s="80"/>
      <c r="H1" s="80"/>
      <c r="I1" s="80"/>
      <c r="J1" s="80"/>
      <c r="K1" s="80"/>
      <c r="L1" s="81"/>
      <c r="M1" s="60"/>
      <c r="N1" s="60"/>
    </row>
    <row r="2" spans="1:25" ht="15" customHeight="1" x14ac:dyDescent="0.25">
      <c r="A2" s="78"/>
      <c r="B2" s="78"/>
      <c r="C2" s="78"/>
      <c r="D2" s="78"/>
      <c r="E2" s="78"/>
      <c r="F2" s="82"/>
      <c r="G2" s="83"/>
      <c r="H2" s="83"/>
      <c r="I2" s="83"/>
      <c r="J2" s="83"/>
      <c r="K2" s="83"/>
      <c r="L2" s="84"/>
      <c r="M2" s="60"/>
      <c r="N2" s="60"/>
    </row>
    <row r="3" spans="1:25" ht="15" customHeight="1" x14ac:dyDescent="0.25">
      <c r="A3" s="78"/>
      <c r="B3" s="78"/>
      <c r="C3" s="78"/>
      <c r="D3" s="78"/>
      <c r="E3" s="78"/>
      <c r="F3" s="82"/>
      <c r="G3" s="83"/>
      <c r="H3" s="83"/>
      <c r="I3" s="83"/>
      <c r="J3" s="83"/>
      <c r="K3" s="83"/>
      <c r="L3" s="84"/>
      <c r="M3" s="60"/>
      <c r="N3" s="60"/>
    </row>
    <row r="4" spans="1:25" ht="15" customHeight="1" x14ac:dyDescent="0.25">
      <c r="A4" s="78"/>
      <c r="B4" s="78"/>
      <c r="C4" s="78"/>
      <c r="D4" s="78"/>
      <c r="E4" s="78"/>
      <c r="F4" s="85"/>
      <c r="G4" s="86"/>
      <c r="H4" s="86"/>
      <c r="I4" s="86"/>
      <c r="J4" s="86"/>
      <c r="K4" s="86"/>
      <c r="L4" s="87"/>
      <c r="M4" s="60"/>
      <c r="N4" s="60"/>
    </row>
    <row r="5" spans="1:25" ht="15" customHeight="1" x14ac:dyDescent="0.25">
      <c r="A5" s="78"/>
      <c r="B5" s="78"/>
      <c r="C5" s="78"/>
      <c r="D5" s="78"/>
      <c r="E5" s="78"/>
      <c r="F5" s="88" t="s">
        <v>1271</v>
      </c>
      <c r="G5" s="89"/>
      <c r="H5" s="89"/>
      <c r="I5" s="89"/>
      <c r="J5" s="89"/>
      <c r="K5" s="89"/>
      <c r="L5" s="90"/>
      <c r="M5" s="20"/>
      <c r="N5" s="75"/>
    </row>
    <row r="6" spans="1:25" ht="15" customHeight="1" x14ac:dyDescent="0.25">
      <c r="A6" s="78"/>
      <c r="B6" s="78"/>
      <c r="C6" s="78"/>
      <c r="D6" s="78"/>
      <c r="E6" s="78"/>
      <c r="F6" s="91"/>
      <c r="G6" s="92"/>
      <c r="H6" s="92"/>
      <c r="I6" s="92"/>
      <c r="J6" s="92"/>
      <c r="K6" s="92"/>
      <c r="L6" s="93"/>
      <c r="M6" s="20"/>
      <c r="N6" s="21"/>
    </row>
    <row r="7" spans="1:25" ht="15" customHeight="1" x14ac:dyDescent="0.25">
      <c r="A7" s="78"/>
      <c r="B7" s="78"/>
      <c r="C7" s="78"/>
      <c r="D7" s="78"/>
      <c r="E7" s="78"/>
      <c r="F7" s="94"/>
      <c r="G7" s="95"/>
      <c r="H7" s="95"/>
      <c r="I7" s="95"/>
      <c r="J7" s="95"/>
      <c r="K7" s="95"/>
      <c r="L7" s="96"/>
      <c r="M7" s="76"/>
      <c r="N7" s="77"/>
    </row>
    <row r="8" spans="1:25" ht="5.25" customHeight="1" x14ac:dyDescent="0.25"/>
    <row r="9" spans="1:25" s="41" customFormat="1" ht="36.75" customHeight="1" x14ac:dyDescent="0.25">
      <c r="A9" s="37" t="s">
        <v>3</v>
      </c>
      <c r="B9" s="37" t="s">
        <v>999</v>
      </c>
      <c r="C9" s="38" t="s">
        <v>0</v>
      </c>
      <c r="D9" s="37" t="s">
        <v>8</v>
      </c>
      <c r="E9" s="37" t="s">
        <v>9</v>
      </c>
      <c r="F9" s="39" t="s">
        <v>995</v>
      </c>
      <c r="G9" s="39" t="s">
        <v>10</v>
      </c>
      <c r="H9" s="39" t="s">
        <v>994</v>
      </c>
      <c r="I9" s="37" t="s">
        <v>4</v>
      </c>
      <c r="J9" s="37" t="s">
        <v>2</v>
      </c>
      <c r="K9" s="37" t="s">
        <v>1180</v>
      </c>
      <c r="L9" s="37" t="s">
        <v>7</v>
      </c>
      <c r="M9" s="37" t="s">
        <v>5</v>
      </c>
      <c r="N9" s="37" t="s">
        <v>6</v>
      </c>
      <c r="O9" s="40" t="s">
        <v>11</v>
      </c>
      <c r="P9" s="40" t="s">
        <v>237</v>
      </c>
    </row>
    <row r="10" spans="1:25" s="30" customFormat="1" ht="27" customHeight="1" x14ac:dyDescent="0.25">
      <c r="A10" s="43">
        <v>1</v>
      </c>
      <c r="B10" s="44" t="str">
        <f t="shared" ref="B10:B41" si="0">IF(D10="SG","Sistemas",IF(D10="PLT","Políticas",IF(D10="REG","Reglamentos",IF(D10="PRG","Programas",IF(D10="PRC","Procedimientos",IF(D10="PLA","Planes",IF(D10="FT","Formatos",IF(D10="MAN","Manuales"))))))))</f>
        <v>Sistemas</v>
      </c>
      <c r="C10" s="43" t="str">
        <f>CONCATENATE(Tabla2[[#This Row],[INICIAL]],Tabla2[[#This Row],[Columna1]],Tabla2[[#This Row],[TIPO]],Tabla2[[#This Row],[Columna2]],Tabla2[[#This Row],['#1]],Tabla2[[#This Row],['#2]],Tabla2[[#This Row],['#3]])</f>
        <v>SG-SST-001</v>
      </c>
      <c r="D10" s="43" t="s">
        <v>122</v>
      </c>
      <c r="E10" s="43" t="s">
        <v>993</v>
      </c>
      <c r="F10" s="45">
        <v>0</v>
      </c>
      <c r="G10" s="45" t="s">
        <v>189</v>
      </c>
      <c r="H10" s="45" t="s">
        <v>998</v>
      </c>
      <c r="I10" s="46" t="s">
        <v>996</v>
      </c>
      <c r="J10" s="45" t="s">
        <v>997</v>
      </c>
      <c r="K10" s="47" t="s">
        <v>1225</v>
      </c>
      <c r="L10" s="47">
        <v>43509</v>
      </c>
      <c r="M10" s="43" t="s">
        <v>16</v>
      </c>
      <c r="N10" s="43"/>
      <c r="O10" s="42" t="s">
        <v>1045</v>
      </c>
      <c r="P10" s="42" t="s">
        <v>1045</v>
      </c>
      <c r="Y10" s="31"/>
    </row>
    <row r="11" spans="1:25" s="26" customFormat="1" ht="27" customHeight="1" x14ac:dyDescent="0.25">
      <c r="A11" s="16">
        <f>A10+1</f>
        <v>2</v>
      </c>
      <c r="B11" s="48" t="str">
        <f t="shared" si="0"/>
        <v>Políticas</v>
      </c>
      <c r="C11" s="22" t="str">
        <f>CONCATENATE(Tabla2[[#This Row],[INICIAL]],Tabla2[[#This Row],[Columna1]],Tabla2[[#This Row],[TIPO]],Tabla2[[#This Row],[Columna2]],Tabla2[[#This Row],['#1]],Tabla2[[#This Row],['#2]],Tabla2[[#This Row],['#3]])</f>
        <v>PLT-SST-001</v>
      </c>
      <c r="D11" s="22" t="s">
        <v>1003</v>
      </c>
      <c r="E11" s="22" t="s">
        <v>993</v>
      </c>
      <c r="F11" s="23" t="s">
        <v>189</v>
      </c>
      <c r="G11" s="23" t="s">
        <v>189</v>
      </c>
      <c r="H11" s="23" t="s">
        <v>998</v>
      </c>
      <c r="I11" s="24" t="s">
        <v>1004</v>
      </c>
      <c r="J11" s="23" t="s">
        <v>997</v>
      </c>
      <c r="K11" s="25" t="s">
        <v>1193</v>
      </c>
      <c r="L11" s="25">
        <v>43509</v>
      </c>
      <c r="M11" s="22" t="s">
        <v>16</v>
      </c>
      <c r="N11" s="22"/>
      <c r="O11" s="52" t="s">
        <v>1045</v>
      </c>
      <c r="P11" s="52" t="s">
        <v>1045</v>
      </c>
      <c r="Y11" s="27"/>
    </row>
    <row r="12" spans="1:25" s="28" customFormat="1" ht="27" customHeight="1" x14ac:dyDescent="0.25">
      <c r="A12" s="43">
        <f t="shared" ref="A12:A75" si="1">A11+1</f>
        <v>3</v>
      </c>
      <c r="B12" s="44" t="str">
        <f t="shared" si="0"/>
        <v>Políticas</v>
      </c>
      <c r="C12" s="43" t="str">
        <f>CONCATENATE(Tabla2[[#This Row],[INICIAL]],Tabla2[[#This Row],[Columna1]],Tabla2[[#This Row],[TIPO]],Tabla2[[#This Row],[Columna2]],Tabla2[[#This Row],['#1]],Tabla2[[#This Row],['#2]],Tabla2[[#This Row],['#3]])</f>
        <v>PLT-SST-002</v>
      </c>
      <c r="D12" s="43" t="s">
        <v>1003</v>
      </c>
      <c r="E12" s="43" t="s">
        <v>993</v>
      </c>
      <c r="F12" s="45" t="s">
        <v>189</v>
      </c>
      <c r="G12" s="45" t="s">
        <v>189</v>
      </c>
      <c r="H12" s="45" t="s">
        <v>21</v>
      </c>
      <c r="I12" s="46" t="s">
        <v>1005</v>
      </c>
      <c r="J12" s="45" t="s">
        <v>997</v>
      </c>
      <c r="K12" s="25" t="s">
        <v>1193</v>
      </c>
      <c r="L12" s="47">
        <v>43509</v>
      </c>
      <c r="M12" s="43" t="s">
        <v>16</v>
      </c>
      <c r="N12" s="43"/>
      <c r="O12" s="35" t="s">
        <v>1045</v>
      </c>
      <c r="P12" s="35" t="s">
        <v>1045</v>
      </c>
      <c r="Y12" s="29"/>
    </row>
    <row r="13" spans="1:25" s="26" customFormat="1" ht="27" customHeight="1" x14ac:dyDescent="0.25">
      <c r="A13" s="16">
        <f t="shared" si="1"/>
        <v>4</v>
      </c>
      <c r="B13" s="48" t="str">
        <f t="shared" si="0"/>
        <v>Políticas</v>
      </c>
      <c r="C13" s="22" t="str">
        <f>CONCATENATE(Tabla2[[#This Row],[INICIAL]],Tabla2[[#This Row],[Columna1]],Tabla2[[#This Row],[TIPO]],Tabla2[[#This Row],[Columna2]],Tabla2[[#This Row],['#1]],Tabla2[[#This Row],['#2]],Tabla2[[#This Row],['#3]])</f>
        <v>PLT-SST-003</v>
      </c>
      <c r="D13" s="22" t="s">
        <v>1003</v>
      </c>
      <c r="E13" s="22" t="s">
        <v>993</v>
      </c>
      <c r="F13" s="23" t="s">
        <v>189</v>
      </c>
      <c r="G13" s="23" t="s">
        <v>189</v>
      </c>
      <c r="H13" s="23" t="s">
        <v>1000</v>
      </c>
      <c r="I13" s="24" t="s">
        <v>1006</v>
      </c>
      <c r="J13" s="23" t="s">
        <v>997</v>
      </c>
      <c r="K13" s="25" t="s">
        <v>1193</v>
      </c>
      <c r="L13" s="25">
        <v>43509</v>
      </c>
      <c r="M13" s="22" t="s">
        <v>16</v>
      </c>
      <c r="N13" s="22"/>
      <c r="O13" s="35" t="s">
        <v>1045</v>
      </c>
      <c r="P13" s="35" t="s">
        <v>1045</v>
      </c>
      <c r="Y13" s="27"/>
    </row>
    <row r="14" spans="1:25" s="28" customFormat="1" ht="27" customHeight="1" x14ac:dyDescent="0.25">
      <c r="A14" s="43">
        <f t="shared" si="1"/>
        <v>5</v>
      </c>
      <c r="B14" s="44" t="str">
        <f t="shared" si="0"/>
        <v>Políticas</v>
      </c>
      <c r="C14" s="43" t="str">
        <f>CONCATENATE(Tabla2[[#This Row],[INICIAL]],Tabla2[[#This Row],[Columna1]],Tabla2[[#This Row],[TIPO]],Tabla2[[#This Row],[Columna2]],Tabla2[[#This Row],['#1]],Tabla2[[#This Row],['#2]],Tabla2[[#This Row],['#3]])</f>
        <v>PLT-SST-004</v>
      </c>
      <c r="D14" s="43" t="s">
        <v>1003</v>
      </c>
      <c r="E14" s="43" t="s">
        <v>993</v>
      </c>
      <c r="F14" s="45" t="s">
        <v>189</v>
      </c>
      <c r="G14" s="45" t="s">
        <v>189</v>
      </c>
      <c r="H14" s="45" t="s">
        <v>1001</v>
      </c>
      <c r="I14" s="46" t="s">
        <v>1007</v>
      </c>
      <c r="J14" s="45" t="s">
        <v>997</v>
      </c>
      <c r="K14" s="25" t="s">
        <v>1193</v>
      </c>
      <c r="L14" s="47">
        <v>43509</v>
      </c>
      <c r="M14" s="43" t="s">
        <v>16</v>
      </c>
      <c r="N14" s="43"/>
      <c r="O14" s="35" t="s">
        <v>1045</v>
      </c>
      <c r="P14" s="35" t="s">
        <v>1045</v>
      </c>
      <c r="Y14" s="29"/>
    </row>
    <row r="15" spans="1:25" s="26" customFormat="1" ht="27" customHeight="1" x14ac:dyDescent="0.25">
      <c r="A15" s="16">
        <f t="shared" si="1"/>
        <v>6</v>
      </c>
      <c r="B15" s="48" t="str">
        <f t="shared" si="0"/>
        <v>Políticas</v>
      </c>
      <c r="C15" s="22" t="str">
        <f>CONCATENATE(Tabla2[[#This Row],[INICIAL]],Tabla2[[#This Row],[Columna1]],Tabla2[[#This Row],[TIPO]],Tabla2[[#This Row],[Columna2]],Tabla2[[#This Row],['#1]],Tabla2[[#This Row],['#2]],Tabla2[[#This Row],['#3]])</f>
        <v>PLT-SST-005</v>
      </c>
      <c r="D15" s="22" t="s">
        <v>1003</v>
      </c>
      <c r="E15" s="22" t="s">
        <v>993</v>
      </c>
      <c r="F15" s="23" t="s">
        <v>189</v>
      </c>
      <c r="G15" s="23" t="s">
        <v>189</v>
      </c>
      <c r="H15" s="23" t="s">
        <v>1002</v>
      </c>
      <c r="I15" s="24" t="s">
        <v>1008</v>
      </c>
      <c r="J15" s="23" t="s">
        <v>997</v>
      </c>
      <c r="K15" s="25" t="s">
        <v>1193</v>
      </c>
      <c r="L15" s="25">
        <v>43509</v>
      </c>
      <c r="M15" s="22" t="s">
        <v>16</v>
      </c>
      <c r="N15" s="22"/>
      <c r="O15" s="35" t="s">
        <v>1045</v>
      </c>
      <c r="P15" s="35" t="s">
        <v>1045</v>
      </c>
      <c r="Y15" s="27"/>
    </row>
    <row r="16" spans="1:25" s="28" customFormat="1" ht="27" customHeight="1" x14ac:dyDescent="0.25">
      <c r="A16" s="43">
        <f t="shared" si="1"/>
        <v>7</v>
      </c>
      <c r="B16" s="44" t="str">
        <f t="shared" si="0"/>
        <v>Políticas</v>
      </c>
      <c r="C16" s="43" t="str">
        <f>CONCATENATE(Tabla2[[#This Row],[INICIAL]],Tabla2[[#This Row],[Columna1]],Tabla2[[#This Row],[TIPO]],Tabla2[[#This Row],[Columna2]],Tabla2[[#This Row],['#1]],Tabla2[[#This Row],['#2]],Tabla2[[#This Row],['#3]])</f>
        <v>PLT-SST-006</v>
      </c>
      <c r="D16" s="43" t="s">
        <v>1003</v>
      </c>
      <c r="E16" s="43" t="s">
        <v>993</v>
      </c>
      <c r="F16" s="45" t="s">
        <v>189</v>
      </c>
      <c r="G16" s="45" t="s">
        <v>189</v>
      </c>
      <c r="H16" s="45" t="s">
        <v>1015</v>
      </c>
      <c r="I16" s="46" t="s">
        <v>1114</v>
      </c>
      <c r="J16" s="45" t="s">
        <v>997</v>
      </c>
      <c r="K16" s="47" t="s">
        <v>1194</v>
      </c>
      <c r="L16" s="47">
        <v>43509</v>
      </c>
      <c r="M16" s="43" t="s">
        <v>16</v>
      </c>
      <c r="N16" s="43"/>
      <c r="O16" s="35" t="s">
        <v>1045</v>
      </c>
      <c r="P16" s="35" t="s">
        <v>1045</v>
      </c>
      <c r="Y16" s="29"/>
    </row>
    <row r="17" spans="1:25" s="26" customFormat="1" ht="27" customHeight="1" x14ac:dyDescent="0.25">
      <c r="A17" s="16">
        <f t="shared" si="1"/>
        <v>8</v>
      </c>
      <c r="B17" s="48" t="str">
        <f t="shared" si="0"/>
        <v>Políticas</v>
      </c>
      <c r="C17" s="22" t="str">
        <f>CONCATENATE(Tabla2[[#This Row],[INICIAL]],Tabla2[[#This Row],[Columna1]],Tabla2[[#This Row],[TIPO]],Tabla2[[#This Row],[Columna2]],Tabla2[[#This Row],['#1]],Tabla2[[#This Row],['#2]],Tabla2[[#This Row],['#3]])</f>
        <v>PLT-SST-007</v>
      </c>
      <c r="D17" s="22" t="s">
        <v>1003</v>
      </c>
      <c r="E17" s="22" t="s">
        <v>993</v>
      </c>
      <c r="F17" s="23" t="s">
        <v>189</v>
      </c>
      <c r="G17" s="23" t="s">
        <v>189</v>
      </c>
      <c r="H17" s="23" t="s">
        <v>1013</v>
      </c>
      <c r="I17" s="24" t="s">
        <v>1115</v>
      </c>
      <c r="J17" s="23" t="s">
        <v>997</v>
      </c>
      <c r="K17" s="25" t="s">
        <v>1194</v>
      </c>
      <c r="L17" s="25">
        <v>43509</v>
      </c>
      <c r="M17" s="22" t="s">
        <v>16</v>
      </c>
      <c r="N17" s="22"/>
      <c r="O17" s="35" t="s">
        <v>1045</v>
      </c>
      <c r="P17" s="35" t="s">
        <v>1045</v>
      </c>
      <c r="Y17" s="27"/>
    </row>
    <row r="18" spans="1:25" s="28" customFormat="1" ht="27" customHeight="1" x14ac:dyDescent="0.25">
      <c r="A18" s="43">
        <f t="shared" si="1"/>
        <v>9</v>
      </c>
      <c r="B18" s="44" t="str">
        <f t="shared" si="0"/>
        <v>Políticas</v>
      </c>
      <c r="C18" s="43" t="str">
        <f>CONCATENATE(Tabla2[[#This Row],[INICIAL]],Tabla2[[#This Row],[Columna1]],Tabla2[[#This Row],[TIPO]],Tabla2[[#This Row],[Columna2]],Tabla2[[#This Row],['#1]],Tabla2[[#This Row],['#2]],Tabla2[[#This Row],['#3]])</f>
        <v>PLT-SST-008</v>
      </c>
      <c r="D18" s="43" t="s">
        <v>1003</v>
      </c>
      <c r="E18" s="43" t="s">
        <v>993</v>
      </c>
      <c r="F18" s="45" t="s">
        <v>189</v>
      </c>
      <c r="G18" s="45" t="s">
        <v>189</v>
      </c>
      <c r="H18" s="45" t="s">
        <v>1014</v>
      </c>
      <c r="I18" s="46" t="s">
        <v>1116</v>
      </c>
      <c r="J18" s="45" t="s">
        <v>997</v>
      </c>
      <c r="K18" s="47" t="s">
        <v>1194</v>
      </c>
      <c r="L18" s="47">
        <v>43509</v>
      </c>
      <c r="M18" s="43" t="s">
        <v>16</v>
      </c>
      <c r="N18" s="43"/>
      <c r="O18" s="35" t="s">
        <v>1045</v>
      </c>
      <c r="P18" s="35" t="s">
        <v>1045</v>
      </c>
      <c r="Y18" s="29"/>
    </row>
    <row r="19" spans="1:25" s="26" customFormat="1" ht="27" customHeight="1" x14ac:dyDescent="0.25">
      <c r="A19" s="16">
        <f t="shared" si="1"/>
        <v>10</v>
      </c>
      <c r="B19" s="48" t="str">
        <f t="shared" si="0"/>
        <v>Políticas</v>
      </c>
      <c r="C19" s="22" t="str">
        <f>CONCATENATE(Tabla2[[#This Row],[INICIAL]],Tabla2[[#This Row],[Columna1]],Tabla2[[#This Row],[TIPO]],Tabla2[[#This Row],[Columna2]],Tabla2[[#This Row],['#1]],Tabla2[[#This Row],['#2]],Tabla2[[#This Row],['#3]])</f>
        <v>PLT-SST-009</v>
      </c>
      <c r="D19" s="22" t="s">
        <v>1003</v>
      </c>
      <c r="E19" s="22" t="s">
        <v>993</v>
      </c>
      <c r="F19" s="23" t="s">
        <v>189</v>
      </c>
      <c r="G19" s="23" t="s">
        <v>189</v>
      </c>
      <c r="H19" s="23" t="s">
        <v>1016</v>
      </c>
      <c r="I19" s="24" t="s">
        <v>1117</v>
      </c>
      <c r="J19" s="23" t="s">
        <v>997</v>
      </c>
      <c r="K19" s="25" t="s">
        <v>1194</v>
      </c>
      <c r="L19" s="25">
        <v>43509</v>
      </c>
      <c r="M19" s="22" t="s">
        <v>16</v>
      </c>
      <c r="N19" s="22"/>
      <c r="O19" s="35" t="s">
        <v>1045</v>
      </c>
      <c r="P19" s="35" t="s">
        <v>1045</v>
      </c>
      <c r="Y19" s="27"/>
    </row>
    <row r="20" spans="1:25" s="28" customFormat="1" ht="27" customHeight="1" x14ac:dyDescent="0.25">
      <c r="A20" s="43">
        <f t="shared" si="1"/>
        <v>11</v>
      </c>
      <c r="B20" s="44" t="str">
        <f t="shared" si="0"/>
        <v>Políticas</v>
      </c>
      <c r="C20" s="43" t="str">
        <f>CONCATENATE(Tabla2[[#This Row],[INICIAL]],Tabla2[[#This Row],[Columna1]],Tabla2[[#This Row],[TIPO]],Tabla2[[#This Row],[Columna2]],Tabla2[[#This Row],['#1]],Tabla2[[#This Row],['#2]],Tabla2[[#This Row],['#3]])</f>
        <v>PLT-SST-010</v>
      </c>
      <c r="D20" s="43" t="s">
        <v>1003</v>
      </c>
      <c r="E20" s="43" t="s">
        <v>993</v>
      </c>
      <c r="F20" s="45" t="s">
        <v>189</v>
      </c>
      <c r="G20" s="45" t="s">
        <v>998</v>
      </c>
      <c r="H20" s="45" t="s">
        <v>189</v>
      </c>
      <c r="I20" s="46" t="s">
        <v>1118</v>
      </c>
      <c r="J20" s="45" t="s">
        <v>997</v>
      </c>
      <c r="K20" s="47" t="s">
        <v>1194</v>
      </c>
      <c r="L20" s="47">
        <v>43509</v>
      </c>
      <c r="M20" s="43" t="s">
        <v>16</v>
      </c>
      <c r="N20" s="43"/>
      <c r="O20" s="35" t="s">
        <v>1045</v>
      </c>
      <c r="P20" s="35" t="s">
        <v>1045</v>
      </c>
      <c r="Y20" s="29"/>
    </row>
    <row r="21" spans="1:25" s="26" customFormat="1" ht="27" customHeight="1" x14ac:dyDescent="0.25">
      <c r="A21" s="16">
        <f t="shared" si="1"/>
        <v>12</v>
      </c>
      <c r="B21" s="48" t="str">
        <f t="shared" si="0"/>
        <v>Reglamentos</v>
      </c>
      <c r="C21" s="49" t="str">
        <f>CONCATENATE(Tabla2[[#This Row],[INICIAL]],Tabla2[[#This Row],[Columna1]],Tabla2[[#This Row],[TIPO]],Tabla2[[#This Row],[Columna2]],Tabla2[[#This Row],['#1]],Tabla2[[#This Row],['#2]],Tabla2[[#This Row],['#3]])</f>
        <v>REG-SST-001</v>
      </c>
      <c r="D21" s="49" t="s">
        <v>1009</v>
      </c>
      <c r="E21" s="49" t="s">
        <v>993</v>
      </c>
      <c r="F21" s="50" t="s">
        <v>189</v>
      </c>
      <c r="G21" s="50" t="s">
        <v>189</v>
      </c>
      <c r="H21" s="50" t="s">
        <v>998</v>
      </c>
      <c r="I21" s="51" t="s">
        <v>1010</v>
      </c>
      <c r="J21" s="23" t="s">
        <v>997</v>
      </c>
      <c r="K21" s="25" t="s">
        <v>1223</v>
      </c>
      <c r="L21" s="25">
        <v>43509</v>
      </c>
      <c r="M21" s="22" t="s">
        <v>16</v>
      </c>
      <c r="N21" s="22"/>
      <c r="O21" s="52" t="s">
        <v>1045</v>
      </c>
      <c r="P21" s="52" t="s">
        <v>1045</v>
      </c>
      <c r="Y21" s="27"/>
    </row>
    <row r="22" spans="1:25" s="28" customFormat="1" ht="27" customHeight="1" x14ac:dyDescent="0.25">
      <c r="A22" s="43">
        <f t="shared" si="1"/>
        <v>13</v>
      </c>
      <c r="B22" s="44" t="str">
        <f t="shared" si="0"/>
        <v>Reglamentos</v>
      </c>
      <c r="C22" s="22" t="str">
        <f>CONCATENATE(Tabla2[[#This Row],[INICIAL]],Tabla2[[#This Row],[Columna1]],Tabla2[[#This Row],[TIPO]],Tabla2[[#This Row],[Columna2]],Tabla2[[#This Row],['#1]],Tabla2[[#This Row],['#2]],Tabla2[[#This Row],['#3]])</f>
        <v>REG-SST-002</v>
      </c>
      <c r="D22" s="22" t="s">
        <v>1009</v>
      </c>
      <c r="E22" s="22" t="s">
        <v>993</v>
      </c>
      <c r="F22" s="23" t="s">
        <v>189</v>
      </c>
      <c r="G22" s="23" t="s">
        <v>189</v>
      </c>
      <c r="H22" s="23" t="s">
        <v>21</v>
      </c>
      <c r="I22" s="24" t="s">
        <v>1011</v>
      </c>
      <c r="J22" s="45" t="s">
        <v>997</v>
      </c>
      <c r="K22" s="47" t="s">
        <v>1223</v>
      </c>
      <c r="L22" s="47">
        <v>43509</v>
      </c>
      <c r="M22" s="43" t="s">
        <v>16</v>
      </c>
      <c r="N22" s="43"/>
      <c r="O22" s="35" t="s">
        <v>1045</v>
      </c>
      <c r="P22" s="35" t="s">
        <v>1045</v>
      </c>
      <c r="Y22" s="29"/>
    </row>
    <row r="23" spans="1:25" s="26" customFormat="1" ht="27" customHeight="1" x14ac:dyDescent="0.25">
      <c r="A23" s="16">
        <f t="shared" si="1"/>
        <v>14</v>
      </c>
      <c r="B23" s="48" t="str">
        <f t="shared" si="0"/>
        <v>Programas</v>
      </c>
      <c r="C23" s="49" t="str">
        <f>CONCATENATE(Tabla2[[#This Row],[INICIAL]],Tabla2[[#This Row],[Columna1]],Tabla2[[#This Row],[TIPO]],Tabla2[[#This Row],[Columna2]],Tabla2[[#This Row],['#1]],Tabla2[[#This Row],['#2]],Tabla2[[#This Row],['#3]])</f>
        <v>PRG-SST-001</v>
      </c>
      <c r="D23" s="49" t="s">
        <v>1012</v>
      </c>
      <c r="E23" s="49" t="s">
        <v>993</v>
      </c>
      <c r="F23" s="50" t="s">
        <v>189</v>
      </c>
      <c r="G23" s="50" t="s">
        <v>189</v>
      </c>
      <c r="H23" s="50" t="s">
        <v>998</v>
      </c>
      <c r="I23" s="51" t="s">
        <v>1025</v>
      </c>
      <c r="J23" s="23" t="s">
        <v>997</v>
      </c>
      <c r="K23" s="61" t="s">
        <v>1188</v>
      </c>
      <c r="L23" s="25">
        <v>43509</v>
      </c>
      <c r="M23" s="22" t="s">
        <v>16</v>
      </c>
      <c r="N23" s="22"/>
      <c r="O23" s="52" t="s">
        <v>1045</v>
      </c>
      <c r="P23" s="52" t="s">
        <v>1045</v>
      </c>
      <c r="Y23" s="27"/>
    </row>
    <row r="24" spans="1:25" s="28" customFormat="1" ht="27" customHeight="1" x14ac:dyDescent="0.25">
      <c r="A24" s="43">
        <f t="shared" si="1"/>
        <v>15</v>
      </c>
      <c r="B24" s="44" t="str">
        <f t="shared" si="0"/>
        <v>Programas</v>
      </c>
      <c r="C24" s="22" t="str">
        <f>CONCATENATE(Tabla2[[#This Row],[INICIAL]],Tabla2[[#This Row],[Columna1]],Tabla2[[#This Row],[TIPO]],Tabla2[[#This Row],[Columna2]],Tabla2[[#This Row],['#1]],Tabla2[[#This Row],['#2]],Tabla2[[#This Row],['#3]])</f>
        <v>PRG-SST-002</v>
      </c>
      <c r="D24" s="22" t="s">
        <v>1012</v>
      </c>
      <c r="E24" s="22" t="s">
        <v>993</v>
      </c>
      <c r="F24" s="23" t="s">
        <v>189</v>
      </c>
      <c r="G24" s="23" t="s">
        <v>189</v>
      </c>
      <c r="H24" s="23" t="s">
        <v>21</v>
      </c>
      <c r="I24" s="24" t="s">
        <v>1018</v>
      </c>
      <c r="J24" s="50" t="s">
        <v>997</v>
      </c>
      <c r="K24" s="61" t="s">
        <v>1192</v>
      </c>
      <c r="L24" s="47">
        <v>43509</v>
      </c>
      <c r="M24" s="43" t="s">
        <v>16</v>
      </c>
      <c r="N24" s="43"/>
      <c r="O24" s="35" t="s">
        <v>1045</v>
      </c>
      <c r="P24" s="35" t="s">
        <v>1045</v>
      </c>
      <c r="Y24" s="29"/>
    </row>
    <row r="25" spans="1:25" s="26" customFormat="1" ht="27" customHeight="1" x14ac:dyDescent="0.25">
      <c r="A25" s="16">
        <f t="shared" si="1"/>
        <v>16</v>
      </c>
      <c r="B25" s="48" t="str">
        <f t="shared" si="0"/>
        <v>Programas</v>
      </c>
      <c r="C25" s="49" t="str">
        <f>CONCATENATE(Tabla2[[#This Row],[INICIAL]],Tabla2[[#This Row],[Columna1]],Tabla2[[#This Row],[TIPO]],Tabla2[[#This Row],[Columna2]],Tabla2[[#This Row],['#1]],Tabla2[[#This Row],['#2]],Tabla2[[#This Row],['#3]])</f>
        <v>PRG-SST-003</v>
      </c>
      <c r="D25" s="49" t="s">
        <v>1012</v>
      </c>
      <c r="E25" s="49" t="s">
        <v>993</v>
      </c>
      <c r="F25" s="50" t="s">
        <v>189</v>
      </c>
      <c r="G25" s="50" t="s">
        <v>189</v>
      </c>
      <c r="H25" s="50" t="s">
        <v>1000</v>
      </c>
      <c r="I25" s="51" t="s">
        <v>1020</v>
      </c>
      <c r="J25" s="23" t="s">
        <v>997</v>
      </c>
      <c r="K25" s="25" t="s">
        <v>1214</v>
      </c>
      <c r="L25" s="25">
        <v>43509</v>
      </c>
      <c r="M25" s="22" t="s">
        <v>16</v>
      </c>
      <c r="N25" s="22"/>
      <c r="O25" s="52" t="s">
        <v>1045</v>
      </c>
      <c r="P25" s="52" t="s">
        <v>1045</v>
      </c>
      <c r="Y25" s="27"/>
    </row>
    <row r="26" spans="1:25" s="28" customFormat="1" ht="27" customHeight="1" x14ac:dyDescent="0.25">
      <c r="A26" s="43">
        <f t="shared" si="1"/>
        <v>17</v>
      </c>
      <c r="B26" s="44" t="str">
        <f t="shared" si="0"/>
        <v>Programas</v>
      </c>
      <c r="C26" s="22" t="str">
        <f>CONCATENATE(Tabla2[[#This Row],[INICIAL]],Tabla2[[#This Row],[Columna1]],Tabla2[[#This Row],[TIPO]],Tabla2[[#This Row],[Columna2]],Tabla2[[#This Row],['#1]],Tabla2[[#This Row],['#2]],Tabla2[[#This Row],['#3]])</f>
        <v>PRG-SST-004</v>
      </c>
      <c r="D26" s="22" t="s">
        <v>1012</v>
      </c>
      <c r="E26" s="22" t="s">
        <v>993</v>
      </c>
      <c r="F26" s="23" t="s">
        <v>189</v>
      </c>
      <c r="G26" s="23" t="s">
        <v>189</v>
      </c>
      <c r="H26" s="23" t="s">
        <v>1001</v>
      </c>
      <c r="I26" s="24" t="s">
        <v>1210</v>
      </c>
      <c r="J26" s="50" t="s">
        <v>997</v>
      </c>
      <c r="K26" s="25" t="s">
        <v>1214</v>
      </c>
      <c r="L26" s="47">
        <v>43509</v>
      </c>
      <c r="M26" s="43" t="s">
        <v>16</v>
      </c>
      <c r="N26" s="43"/>
      <c r="O26" s="35" t="s">
        <v>1045</v>
      </c>
      <c r="P26" s="35" t="s">
        <v>1045</v>
      </c>
      <c r="Y26" s="29"/>
    </row>
    <row r="27" spans="1:25" s="26" customFormat="1" ht="27" customHeight="1" x14ac:dyDescent="0.25">
      <c r="A27" s="16">
        <f t="shared" si="1"/>
        <v>18</v>
      </c>
      <c r="B27" s="48" t="str">
        <f t="shared" si="0"/>
        <v>Programas</v>
      </c>
      <c r="C27" s="49" t="str">
        <f>CONCATENATE(Tabla2[[#This Row],[INICIAL]],Tabla2[[#This Row],[Columna1]],Tabla2[[#This Row],[TIPO]],Tabla2[[#This Row],[Columna2]],Tabla2[[#This Row],['#1]],Tabla2[[#This Row],['#2]],Tabla2[[#This Row],['#3]])</f>
        <v>PRG-SST-005</v>
      </c>
      <c r="D27" s="49" t="s">
        <v>1012</v>
      </c>
      <c r="E27" s="49" t="s">
        <v>993</v>
      </c>
      <c r="F27" s="50" t="s">
        <v>189</v>
      </c>
      <c r="G27" s="50" t="s">
        <v>189</v>
      </c>
      <c r="H27" s="50" t="s">
        <v>1002</v>
      </c>
      <c r="I27" s="51" t="s">
        <v>1211</v>
      </c>
      <c r="J27" s="23" t="s">
        <v>997</v>
      </c>
      <c r="K27" s="25" t="s">
        <v>1214</v>
      </c>
      <c r="L27" s="25">
        <v>43509</v>
      </c>
      <c r="M27" s="22" t="s">
        <v>16</v>
      </c>
      <c r="N27" s="22"/>
      <c r="O27" s="52" t="s">
        <v>1045</v>
      </c>
      <c r="P27" s="52" t="s">
        <v>1045</v>
      </c>
      <c r="Y27" s="27"/>
    </row>
    <row r="28" spans="1:25" s="28" customFormat="1" ht="27" customHeight="1" x14ac:dyDescent="0.25">
      <c r="A28" s="43">
        <f t="shared" si="1"/>
        <v>19</v>
      </c>
      <c r="B28" s="44" t="str">
        <f t="shared" si="0"/>
        <v>Programas</v>
      </c>
      <c r="C28" s="22" t="str">
        <f>CONCATENATE(Tabla2[[#This Row],[INICIAL]],Tabla2[[#This Row],[Columna1]],Tabla2[[#This Row],[TIPO]],Tabla2[[#This Row],[Columna2]],Tabla2[[#This Row],['#1]],Tabla2[[#This Row],['#2]],Tabla2[[#This Row],['#3]])</f>
        <v>PRG-SST-006</v>
      </c>
      <c r="D28" s="22" t="s">
        <v>1012</v>
      </c>
      <c r="E28" s="22" t="s">
        <v>993</v>
      </c>
      <c r="F28" s="23" t="s">
        <v>189</v>
      </c>
      <c r="G28" s="23" t="s">
        <v>189</v>
      </c>
      <c r="H28" s="23" t="s">
        <v>1015</v>
      </c>
      <c r="I28" s="24" t="s">
        <v>1212</v>
      </c>
      <c r="J28" s="50" t="s">
        <v>997</v>
      </c>
      <c r="K28" s="25" t="s">
        <v>1214</v>
      </c>
      <c r="L28" s="47">
        <v>43509</v>
      </c>
      <c r="M28" s="43" t="s">
        <v>16</v>
      </c>
      <c r="N28" s="43"/>
      <c r="O28" s="35" t="s">
        <v>1045</v>
      </c>
      <c r="P28" s="35" t="s">
        <v>1045</v>
      </c>
      <c r="Y28" s="29"/>
    </row>
    <row r="29" spans="1:25" s="26" customFormat="1" ht="27" customHeight="1" x14ac:dyDescent="0.25">
      <c r="A29" s="16">
        <f t="shared" si="1"/>
        <v>20</v>
      </c>
      <c r="B29" s="48" t="str">
        <f t="shared" si="0"/>
        <v>Programas</v>
      </c>
      <c r="C29" s="49" t="str">
        <f>CONCATENATE(Tabla2[[#This Row],[INICIAL]],Tabla2[[#This Row],[Columna1]],Tabla2[[#This Row],[TIPO]],Tabla2[[#This Row],[Columna2]],Tabla2[[#This Row],['#1]],Tabla2[[#This Row],['#2]],Tabla2[[#This Row],['#3]])</f>
        <v>PRG-SST-007</v>
      </c>
      <c r="D29" s="49" t="s">
        <v>1012</v>
      </c>
      <c r="E29" s="49" t="s">
        <v>993</v>
      </c>
      <c r="F29" s="50" t="s">
        <v>189</v>
      </c>
      <c r="G29" s="50" t="s">
        <v>189</v>
      </c>
      <c r="H29" s="50">
        <v>7</v>
      </c>
      <c r="I29" s="51" t="s">
        <v>1213</v>
      </c>
      <c r="J29" s="23" t="s">
        <v>997</v>
      </c>
      <c r="K29" s="25" t="s">
        <v>1214</v>
      </c>
      <c r="L29" s="25">
        <v>43509</v>
      </c>
      <c r="M29" s="22" t="s">
        <v>16</v>
      </c>
      <c r="N29" s="22"/>
      <c r="O29" s="52" t="s">
        <v>1045</v>
      </c>
      <c r="P29" s="52" t="s">
        <v>1045</v>
      </c>
      <c r="Y29" s="27"/>
    </row>
    <row r="30" spans="1:25" s="28" customFormat="1" ht="27" customHeight="1" x14ac:dyDescent="0.25">
      <c r="A30" s="43">
        <f t="shared" si="1"/>
        <v>21</v>
      </c>
      <c r="B30" s="44" t="str">
        <f t="shared" si="0"/>
        <v>Programas</v>
      </c>
      <c r="C30" s="22" t="str">
        <f>CONCATENATE(Tabla2[[#This Row],[INICIAL]],Tabla2[[#This Row],[Columna1]],Tabla2[[#This Row],[TIPO]],Tabla2[[#This Row],[Columna2]],Tabla2[[#This Row],['#1]],Tabla2[[#This Row],['#2]],Tabla2[[#This Row],['#3]])</f>
        <v>PRG-SST-008</v>
      </c>
      <c r="D30" s="22" t="s">
        <v>1012</v>
      </c>
      <c r="E30" s="22" t="s">
        <v>993</v>
      </c>
      <c r="F30" s="23" t="s">
        <v>189</v>
      </c>
      <c r="G30" s="23" t="s">
        <v>189</v>
      </c>
      <c r="H30" s="23" t="s">
        <v>1014</v>
      </c>
      <c r="I30" s="24" t="s">
        <v>1017</v>
      </c>
      <c r="J30" s="50" t="s">
        <v>997</v>
      </c>
      <c r="K30" s="70" t="s">
        <v>1219</v>
      </c>
      <c r="L30" s="47">
        <v>43509</v>
      </c>
      <c r="M30" s="43" t="s">
        <v>16</v>
      </c>
      <c r="N30" s="43"/>
      <c r="O30" s="35" t="s">
        <v>1045</v>
      </c>
      <c r="P30" s="35" t="s">
        <v>1045</v>
      </c>
      <c r="Y30" s="29"/>
    </row>
    <row r="31" spans="1:25" s="26" customFormat="1" ht="27" customHeight="1" x14ac:dyDescent="0.25">
      <c r="A31" s="16">
        <f t="shared" si="1"/>
        <v>22</v>
      </c>
      <c r="B31" s="48" t="str">
        <f t="shared" si="0"/>
        <v>Programas</v>
      </c>
      <c r="C31" s="49" t="str">
        <f>CONCATENATE(Tabla2[[#This Row],[INICIAL]],Tabla2[[#This Row],[Columna1]],Tabla2[[#This Row],[TIPO]],Tabla2[[#This Row],[Columna2]],Tabla2[[#This Row],['#1]],Tabla2[[#This Row],['#2]],Tabla2[[#This Row],['#3]])</f>
        <v>PRG-SST-009</v>
      </c>
      <c r="D31" s="49" t="s">
        <v>1012</v>
      </c>
      <c r="E31" s="49" t="s">
        <v>993</v>
      </c>
      <c r="F31" s="50" t="s">
        <v>189</v>
      </c>
      <c r="G31" s="50" t="s">
        <v>189</v>
      </c>
      <c r="H31" s="50" t="s">
        <v>1016</v>
      </c>
      <c r="I31" s="51" t="s">
        <v>1019</v>
      </c>
      <c r="J31" s="23" t="s">
        <v>997</v>
      </c>
      <c r="K31" s="25" t="s">
        <v>1222</v>
      </c>
      <c r="L31" s="25">
        <v>43509</v>
      </c>
      <c r="M31" s="22" t="s">
        <v>16</v>
      </c>
      <c r="N31" s="22"/>
      <c r="O31" s="52" t="s">
        <v>1045</v>
      </c>
      <c r="P31" s="52" t="s">
        <v>1045</v>
      </c>
      <c r="Y31" s="27"/>
    </row>
    <row r="32" spans="1:25" s="28" customFormat="1" ht="27" customHeight="1" x14ac:dyDescent="0.25">
      <c r="A32" s="43">
        <f t="shared" si="1"/>
        <v>23</v>
      </c>
      <c r="B32" s="44" t="str">
        <f t="shared" si="0"/>
        <v>Programas</v>
      </c>
      <c r="C32" s="22" t="str">
        <f>CONCATENATE(Tabla2[[#This Row],[INICIAL]],Tabla2[[#This Row],[Columna1]],Tabla2[[#This Row],[TIPO]],Tabla2[[#This Row],[Columna2]],Tabla2[[#This Row],['#1]],Tabla2[[#This Row],['#2]],Tabla2[[#This Row],['#3]])</f>
        <v>PRG-SST-010</v>
      </c>
      <c r="D32" s="22" t="s">
        <v>1012</v>
      </c>
      <c r="E32" s="22" t="s">
        <v>993</v>
      </c>
      <c r="F32" s="23" t="s">
        <v>189</v>
      </c>
      <c r="G32" s="23" t="s">
        <v>998</v>
      </c>
      <c r="H32" s="23" t="s">
        <v>189</v>
      </c>
      <c r="I32" s="24" t="s">
        <v>1021</v>
      </c>
      <c r="J32" s="50" t="s">
        <v>997</v>
      </c>
      <c r="K32" s="70" t="s">
        <v>1223</v>
      </c>
      <c r="L32" s="47">
        <v>43509</v>
      </c>
      <c r="M32" s="43" t="s">
        <v>16</v>
      </c>
      <c r="N32" s="43"/>
      <c r="O32" s="35" t="s">
        <v>1045</v>
      </c>
      <c r="P32" s="35" t="s">
        <v>1045</v>
      </c>
      <c r="Y32" s="29"/>
    </row>
    <row r="33" spans="1:25" s="26" customFormat="1" ht="27" customHeight="1" x14ac:dyDescent="0.25">
      <c r="A33" s="16">
        <f t="shared" si="1"/>
        <v>24</v>
      </c>
      <c r="B33" s="48" t="str">
        <f t="shared" si="0"/>
        <v>Programas</v>
      </c>
      <c r="C33" s="49" t="str">
        <f>CONCATENATE(Tabla2[[#This Row],[INICIAL]],Tabla2[[#This Row],[Columna1]],Tabla2[[#This Row],[TIPO]],Tabla2[[#This Row],[Columna2]],Tabla2[[#This Row],['#1]],Tabla2[[#This Row],['#2]],Tabla2[[#This Row],['#3]])</f>
        <v>PRG-SST-011</v>
      </c>
      <c r="D33" s="49" t="s">
        <v>1012</v>
      </c>
      <c r="E33" s="49" t="s">
        <v>993</v>
      </c>
      <c r="F33" s="50" t="s">
        <v>189</v>
      </c>
      <c r="G33" s="50" t="s">
        <v>998</v>
      </c>
      <c r="H33" s="50" t="s">
        <v>998</v>
      </c>
      <c r="I33" s="51" t="s">
        <v>1022</v>
      </c>
      <c r="J33" s="23" t="s">
        <v>997</v>
      </c>
      <c r="K33" s="25" t="s">
        <v>1222</v>
      </c>
      <c r="L33" s="25">
        <v>43509</v>
      </c>
      <c r="M33" s="22" t="s">
        <v>16</v>
      </c>
      <c r="N33" s="22"/>
      <c r="O33" s="52" t="s">
        <v>1045</v>
      </c>
      <c r="P33" s="52" t="s">
        <v>1045</v>
      </c>
      <c r="Y33" s="27"/>
    </row>
    <row r="34" spans="1:25" s="28" customFormat="1" ht="27" customHeight="1" x14ac:dyDescent="0.25">
      <c r="A34" s="43">
        <f t="shared" si="1"/>
        <v>25</v>
      </c>
      <c r="B34" s="44" t="str">
        <f t="shared" si="0"/>
        <v>Programas</v>
      </c>
      <c r="C34" s="22" t="str">
        <f>CONCATENATE(Tabla2[[#This Row],[INICIAL]],Tabla2[[#This Row],[Columna1]],Tabla2[[#This Row],[TIPO]],Tabla2[[#This Row],[Columna2]],Tabla2[[#This Row],['#1]],Tabla2[[#This Row],['#2]],Tabla2[[#This Row],['#3]])</f>
        <v>PRG-SST-012</v>
      </c>
      <c r="D34" s="22" t="s">
        <v>1012</v>
      </c>
      <c r="E34" s="22" t="s">
        <v>993</v>
      </c>
      <c r="F34" s="23" t="s">
        <v>189</v>
      </c>
      <c r="G34" s="23" t="s">
        <v>998</v>
      </c>
      <c r="H34" s="23" t="s">
        <v>21</v>
      </c>
      <c r="I34" s="24" t="s">
        <v>1024</v>
      </c>
      <c r="J34" s="50" t="s">
        <v>997</v>
      </c>
      <c r="K34" s="25" t="s">
        <v>1222</v>
      </c>
      <c r="L34" s="47">
        <v>43509</v>
      </c>
      <c r="M34" s="43" t="s">
        <v>16</v>
      </c>
      <c r="N34" s="43"/>
      <c r="O34" s="35" t="s">
        <v>1045</v>
      </c>
      <c r="P34" s="35" t="s">
        <v>1045</v>
      </c>
      <c r="Y34" s="29"/>
    </row>
    <row r="35" spans="1:25" s="26" customFormat="1" ht="27" customHeight="1" x14ac:dyDescent="0.25">
      <c r="A35" s="16">
        <f t="shared" si="1"/>
        <v>26</v>
      </c>
      <c r="B35" s="48" t="str">
        <f t="shared" si="0"/>
        <v>Programas</v>
      </c>
      <c r="C35" s="49" t="str">
        <f>CONCATENATE(Tabla2[[#This Row],[INICIAL]],Tabla2[[#This Row],[Columna1]],Tabla2[[#This Row],[TIPO]],Tabla2[[#This Row],[Columna2]],Tabla2[[#This Row],['#1]],Tabla2[[#This Row],['#2]],Tabla2[[#This Row],['#3]])</f>
        <v>PRG-SST-013</v>
      </c>
      <c r="D35" s="49" t="s">
        <v>1012</v>
      </c>
      <c r="E35" s="49" t="s">
        <v>993</v>
      </c>
      <c r="F35" s="50" t="s">
        <v>189</v>
      </c>
      <c r="G35" s="50" t="s">
        <v>998</v>
      </c>
      <c r="H35" s="50" t="s">
        <v>1000</v>
      </c>
      <c r="I35" s="51" t="s">
        <v>1026</v>
      </c>
      <c r="J35" s="23" t="s">
        <v>997</v>
      </c>
      <c r="K35" s="25" t="s">
        <v>1222</v>
      </c>
      <c r="L35" s="25">
        <v>43509</v>
      </c>
      <c r="M35" s="22" t="s">
        <v>16</v>
      </c>
      <c r="N35" s="22"/>
      <c r="O35" s="52" t="s">
        <v>1045</v>
      </c>
      <c r="P35" s="52" t="s">
        <v>1045</v>
      </c>
      <c r="Y35" s="27"/>
    </row>
    <row r="36" spans="1:25" s="28" customFormat="1" ht="27" customHeight="1" x14ac:dyDescent="0.25">
      <c r="A36" s="43">
        <f t="shared" si="1"/>
        <v>27</v>
      </c>
      <c r="B36" s="44" t="str">
        <f t="shared" si="0"/>
        <v>Programas</v>
      </c>
      <c r="C36" s="22" t="str">
        <f>CONCATENATE(Tabla2[[#This Row],[INICIAL]],Tabla2[[#This Row],[Columna1]],Tabla2[[#This Row],[TIPO]],Tabla2[[#This Row],[Columna2]],Tabla2[[#This Row],['#1]],Tabla2[[#This Row],['#2]],Tabla2[[#This Row],['#3]])</f>
        <v>PRG-SST-014</v>
      </c>
      <c r="D36" s="22" t="s">
        <v>1012</v>
      </c>
      <c r="E36" s="22" t="s">
        <v>993</v>
      </c>
      <c r="F36" s="23" t="s">
        <v>189</v>
      </c>
      <c r="G36" s="23" t="s">
        <v>998</v>
      </c>
      <c r="H36" s="23" t="s">
        <v>1001</v>
      </c>
      <c r="I36" s="24" t="s">
        <v>1023</v>
      </c>
      <c r="J36" s="50" t="s">
        <v>997</v>
      </c>
      <c r="K36" s="70" t="s">
        <v>1225</v>
      </c>
      <c r="L36" s="47">
        <v>43509</v>
      </c>
      <c r="M36" s="43" t="s">
        <v>16</v>
      </c>
      <c r="N36" s="43"/>
      <c r="O36" s="35" t="s">
        <v>1045</v>
      </c>
      <c r="P36" s="35" t="s">
        <v>1045</v>
      </c>
      <c r="Y36" s="29"/>
    </row>
    <row r="37" spans="1:25" s="26" customFormat="1" ht="27" customHeight="1" x14ac:dyDescent="0.25">
      <c r="A37" s="16">
        <f t="shared" si="1"/>
        <v>28</v>
      </c>
      <c r="B37" s="48" t="str">
        <f t="shared" si="0"/>
        <v>Programas</v>
      </c>
      <c r="C37" s="49" t="str">
        <f>CONCATENATE(Tabla2[[#This Row],[INICIAL]],Tabla2[[#This Row],[Columna1]],Tabla2[[#This Row],[TIPO]],Tabla2[[#This Row],[Columna2]],Tabla2[[#This Row],['#1]],Tabla2[[#This Row],['#2]],Tabla2[[#This Row],['#3]])</f>
        <v>PRG-SST-015</v>
      </c>
      <c r="D37" s="49" t="s">
        <v>1012</v>
      </c>
      <c r="E37" s="49" t="s">
        <v>993</v>
      </c>
      <c r="F37" s="50" t="s">
        <v>189</v>
      </c>
      <c r="G37" s="50" t="s">
        <v>998</v>
      </c>
      <c r="H37" s="50" t="s">
        <v>1002</v>
      </c>
      <c r="I37" s="51" t="s">
        <v>1119</v>
      </c>
      <c r="J37" s="23" t="s">
        <v>997</v>
      </c>
      <c r="K37" s="25" t="s">
        <v>1233</v>
      </c>
      <c r="L37" s="25">
        <v>43509</v>
      </c>
      <c r="M37" s="22" t="s">
        <v>16</v>
      </c>
      <c r="N37" s="22"/>
      <c r="O37" s="52" t="s">
        <v>1045</v>
      </c>
      <c r="P37" s="52" t="s">
        <v>1045</v>
      </c>
      <c r="Y37" s="27"/>
    </row>
    <row r="38" spans="1:25" s="28" customFormat="1" ht="27" customHeight="1" x14ac:dyDescent="0.25">
      <c r="A38" s="43">
        <f t="shared" si="1"/>
        <v>29</v>
      </c>
      <c r="B38" s="44" t="str">
        <f t="shared" si="0"/>
        <v>Programas</v>
      </c>
      <c r="C38" s="49" t="str">
        <f>CONCATENATE(Tabla2[[#This Row],[INICIAL]],Tabla2[[#This Row],[Columna1]],Tabla2[[#This Row],[TIPO]],Tabla2[[#This Row],[Columna2]],Tabla2[[#This Row],['#1]],Tabla2[[#This Row],['#2]],Tabla2[[#This Row],['#3]])</f>
        <v>PRG-SST-016</v>
      </c>
      <c r="D38" s="49" t="s">
        <v>1012</v>
      </c>
      <c r="E38" s="49" t="s">
        <v>993</v>
      </c>
      <c r="F38" s="50" t="s">
        <v>189</v>
      </c>
      <c r="G38" s="50" t="s">
        <v>998</v>
      </c>
      <c r="H38" s="50" t="s">
        <v>1015</v>
      </c>
      <c r="I38" s="51" t="s">
        <v>1120</v>
      </c>
      <c r="J38" s="50" t="s">
        <v>997</v>
      </c>
      <c r="K38" s="25" t="s">
        <v>1234</v>
      </c>
      <c r="L38" s="47">
        <v>43509</v>
      </c>
      <c r="M38" s="43" t="s">
        <v>16</v>
      </c>
      <c r="N38" s="43"/>
      <c r="O38" s="35" t="s">
        <v>1045</v>
      </c>
      <c r="P38" s="35" t="s">
        <v>1045</v>
      </c>
      <c r="Y38" s="29"/>
    </row>
    <row r="39" spans="1:25" s="26" customFormat="1" ht="27" customHeight="1" x14ac:dyDescent="0.25">
      <c r="A39" s="16">
        <f t="shared" si="1"/>
        <v>30</v>
      </c>
      <c r="B39" s="48" t="str">
        <f t="shared" si="0"/>
        <v>Programas</v>
      </c>
      <c r="C39" s="16" t="str">
        <f>CONCATENATE(Tabla2[[#This Row],[INICIAL]],Tabla2[[#This Row],[Columna1]],Tabla2[[#This Row],[TIPO]],Tabla2[[#This Row],[Columna2]],Tabla2[[#This Row],['#1]],Tabla2[[#This Row],['#2]],Tabla2[[#This Row],['#3]])</f>
        <v>PRG-SST-017</v>
      </c>
      <c r="D39" s="16" t="s">
        <v>1012</v>
      </c>
      <c r="E39" s="16" t="s">
        <v>993</v>
      </c>
      <c r="F39" s="59" t="s">
        <v>189</v>
      </c>
      <c r="G39" s="59" t="s">
        <v>998</v>
      </c>
      <c r="H39" s="59" t="s">
        <v>1013</v>
      </c>
      <c r="I39" s="60" t="s">
        <v>1121</v>
      </c>
      <c r="J39" s="23" t="s">
        <v>997</v>
      </c>
      <c r="K39" s="61" t="s">
        <v>1237</v>
      </c>
      <c r="L39" s="25">
        <v>43509</v>
      </c>
      <c r="M39" s="22" t="s">
        <v>16</v>
      </c>
      <c r="N39" s="22"/>
      <c r="O39" s="52" t="s">
        <v>1045</v>
      </c>
      <c r="P39" s="52" t="s">
        <v>1045</v>
      </c>
      <c r="Y39" s="27"/>
    </row>
    <row r="40" spans="1:25" s="28" customFormat="1" ht="27" customHeight="1" x14ac:dyDescent="0.25">
      <c r="A40" s="43">
        <f t="shared" si="1"/>
        <v>31</v>
      </c>
      <c r="B40" s="44" t="str">
        <f t="shared" si="0"/>
        <v>Programas</v>
      </c>
      <c r="C40" s="62" t="str">
        <f>CONCATENATE(Tabla2[[#This Row],[INICIAL]],Tabla2[[#This Row],[Columna1]],Tabla2[[#This Row],[TIPO]],Tabla2[[#This Row],[Columna2]],Tabla2[[#This Row],['#1]],Tabla2[[#This Row],['#2]],Tabla2[[#This Row],['#3]])</f>
        <v>PRG-SST-018</v>
      </c>
      <c r="D40" s="62" t="s">
        <v>1012</v>
      </c>
      <c r="E40" s="62" t="s">
        <v>993</v>
      </c>
      <c r="F40" s="63" t="s">
        <v>189</v>
      </c>
      <c r="G40" s="59" t="s">
        <v>998</v>
      </c>
      <c r="H40" s="63" t="s">
        <v>1014</v>
      </c>
      <c r="I40" s="60" t="s">
        <v>1236</v>
      </c>
      <c r="J40" s="50" t="s">
        <v>997</v>
      </c>
      <c r="K40" s="61" t="s">
        <v>1237</v>
      </c>
      <c r="L40" s="47">
        <v>43509</v>
      </c>
      <c r="M40" s="43" t="s">
        <v>16</v>
      </c>
      <c r="N40" s="43"/>
      <c r="O40" s="35" t="s">
        <v>1045</v>
      </c>
      <c r="P40" s="35" t="s">
        <v>1045</v>
      </c>
      <c r="Y40" s="29"/>
    </row>
    <row r="41" spans="1:25" s="26" customFormat="1" ht="27" customHeight="1" x14ac:dyDescent="0.25">
      <c r="A41" s="16">
        <f t="shared" si="1"/>
        <v>32</v>
      </c>
      <c r="B41" s="48" t="str">
        <f t="shared" si="0"/>
        <v>Programas</v>
      </c>
      <c r="C41" s="16" t="str">
        <f>CONCATENATE(Tabla2[[#This Row],[INICIAL]],Tabla2[[#This Row],[Columna1]],Tabla2[[#This Row],[TIPO]],Tabla2[[#This Row],[Columna2]],Tabla2[[#This Row],['#1]],Tabla2[[#This Row],['#2]],Tabla2[[#This Row],['#3]])</f>
        <v>PRG-SST-019</v>
      </c>
      <c r="D41" s="16" t="s">
        <v>1012</v>
      </c>
      <c r="E41" s="16" t="s">
        <v>993</v>
      </c>
      <c r="F41" s="59" t="s">
        <v>189</v>
      </c>
      <c r="G41" s="59" t="s">
        <v>998</v>
      </c>
      <c r="H41" s="59" t="s">
        <v>1016</v>
      </c>
      <c r="I41" s="60" t="s">
        <v>1122</v>
      </c>
      <c r="J41" s="23" t="s">
        <v>997</v>
      </c>
      <c r="K41" s="61" t="s">
        <v>1194</v>
      </c>
      <c r="L41" s="25">
        <v>43509</v>
      </c>
      <c r="M41" s="22" t="s">
        <v>16</v>
      </c>
      <c r="N41" s="22"/>
      <c r="O41" s="52" t="s">
        <v>1045</v>
      </c>
      <c r="P41" s="52" t="s">
        <v>1045</v>
      </c>
      <c r="Y41" s="27"/>
    </row>
    <row r="42" spans="1:25" s="28" customFormat="1" ht="27" customHeight="1" x14ac:dyDescent="0.25">
      <c r="A42" s="43">
        <f t="shared" si="1"/>
        <v>33</v>
      </c>
      <c r="B42" s="44" t="str">
        <f t="shared" ref="B42:B73" si="2">IF(D42="SG","Sistemas",IF(D42="PLT","Políticas",IF(D42="REG","Reglamentos",IF(D42="PRG","Programas",IF(D42="PRC","Procedimientos",IF(D42="PLA","Planes",IF(D42="FT","Formatos",IF(D42="MAN","Manuales"))))))))</f>
        <v>Procedimientos</v>
      </c>
      <c r="C42" s="62" t="str">
        <f>CONCATENATE(Tabla2[[#This Row],[INICIAL]],Tabla2[[#This Row],[Columna1]],Tabla2[[#This Row],[TIPO]],Tabla2[[#This Row],[Columna2]],Tabla2[[#This Row],['#1]],Tabla2[[#This Row],['#2]],Tabla2[[#This Row],['#3]])</f>
        <v>PRC-SST-001</v>
      </c>
      <c r="D42" s="49" t="s">
        <v>1027</v>
      </c>
      <c r="E42" s="49" t="s">
        <v>993</v>
      </c>
      <c r="F42" s="50" t="s">
        <v>189</v>
      </c>
      <c r="G42" s="50" t="s">
        <v>189</v>
      </c>
      <c r="H42" s="50" t="s">
        <v>998</v>
      </c>
      <c r="I42" s="51" t="s">
        <v>1034</v>
      </c>
      <c r="J42" s="45" t="s">
        <v>997</v>
      </c>
      <c r="K42" s="61" t="s">
        <v>1187</v>
      </c>
      <c r="L42" s="47">
        <v>43509</v>
      </c>
      <c r="M42" s="43" t="s">
        <v>16</v>
      </c>
      <c r="N42" s="43"/>
      <c r="O42" s="35" t="s">
        <v>1045</v>
      </c>
      <c r="P42" s="35" t="s">
        <v>1045</v>
      </c>
      <c r="Y42" s="29"/>
    </row>
    <row r="43" spans="1:25" s="26" customFormat="1" ht="27" customHeight="1" x14ac:dyDescent="0.25">
      <c r="A43" s="16">
        <f t="shared" si="1"/>
        <v>34</v>
      </c>
      <c r="B43" s="48" t="str">
        <f t="shared" si="2"/>
        <v>Procedimientos</v>
      </c>
      <c r="C43" s="16" t="str">
        <f>CONCATENATE(Tabla2[[#This Row],[INICIAL]],Tabla2[[#This Row],[Columna1]],Tabla2[[#This Row],[TIPO]],Tabla2[[#This Row],[Columna2]],Tabla2[[#This Row],['#1]],Tabla2[[#This Row],['#2]],Tabla2[[#This Row],['#3]])</f>
        <v>PRC-SST-002</v>
      </c>
      <c r="D43" s="16" t="s">
        <v>1027</v>
      </c>
      <c r="E43" s="16" t="s">
        <v>993</v>
      </c>
      <c r="F43" s="59" t="s">
        <v>189</v>
      </c>
      <c r="G43" s="59" t="s">
        <v>189</v>
      </c>
      <c r="H43" s="59" t="s">
        <v>21</v>
      </c>
      <c r="I43" s="60" t="s">
        <v>1028</v>
      </c>
      <c r="J43" s="23" t="s">
        <v>997</v>
      </c>
      <c r="K43" s="61" t="s">
        <v>1189</v>
      </c>
      <c r="L43" s="25">
        <v>43509</v>
      </c>
      <c r="M43" s="22" t="s">
        <v>16</v>
      </c>
      <c r="N43" s="22"/>
      <c r="O43" s="52" t="s">
        <v>1045</v>
      </c>
      <c r="P43" s="52" t="s">
        <v>1045</v>
      </c>
      <c r="Y43" s="27"/>
    </row>
    <row r="44" spans="1:25" s="28" customFormat="1" ht="27" customHeight="1" x14ac:dyDescent="0.25">
      <c r="A44" s="43">
        <f t="shared" si="1"/>
        <v>35</v>
      </c>
      <c r="B44" s="44" t="str">
        <f t="shared" si="2"/>
        <v>Procedimientos</v>
      </c>
      <c r="C44" s="62" t="str">
        <f>CONCATENATE(Tabla2[[#This Row],[INICIAL]],Tabla2[[#This Row],[Columna1]],Tabla2[[#This Row],[TIPO]],Tabla2[[#This Row],[Columna2]],Tabla2[[#This Row],['#1]],Tabla2[[#This Row],['#2]],Tabla2[[#This Row],['#3]])</f>
        <v>PRC-SST-003</v>
      </c>
      <c r="D44" s="62" t="s">
        <v>1027</v>
      </c>
      <c r="E44" s="62" t="s">
        <v>993</v>
      </c>
      <c r="F44" s="63" t="s">
        <v>189</v>
      </c>
      <c r="G44" s="59" t="s">
        <v>189</v>
      </c>
      <c r="H44" s="63" t="s">
        <v>1000</v>
      </c>
      <c r="I44" s="60" t="s">
        <v>1030</v>
      </c>
      <c r="J44" s="45" t="s">
        <v>997</v>
      </c>
      <c r="K44" s="61" t="s">
        <v>1199</v>
      </c>
      <c r="L44" s="47">
        <v>43509</v>
      </c>
      <c r="M44" s="43" t="s">
        <v>16</v>
      </c>
      <c r="N44" s="43"/>
      <c r="O44" s="35" t="s">
        <v>1045</v>
      </c>
      <c r="P44" s="35" t="s">
        <v>1045</v>
      </c>
      <c r="Y44" s="29"/>
    </row>
    <row r="45" spans="1:25" s="26" customFormat="1" ht="27" customHeight="1" x14ac:dyDescent="0.25">
      <c r="A45" s="16">
        <f t="shared" si="1"/>
        <v>36</v>
      </c>
      <c r="B45" s="48" t="str">
        <f t="shared" si="2"/>
        <v>Procedimientos</v>
      </c>
      <c r="C45" s="16" t="str">
        <f>CONCATENATE(Tabla2[[#This Row],[INICIAL]],Tabla2[[#This Row],[Columna1]],Tabla2[[#This Row],[TIPO]],Tabla2[[#This Row],[Columna2]],Tabla2[[#This Row],['#1]],Tabla2[[#This Row],['#2]],Tabla2[[#This Row],['#3]])</f>
        <v>PRC-SST-004</v>
      </c>
      <c r="D45" s="16" t="s">
        <v>1027</v>
      </c>
      <c r="E45" s="16" t="s">
        <v>993</v>
      </c>
      <c r="F45" s="59" t="s">
        <v>189</v>
      </c>
      <c r="G45" s="59" t="s">
        <v>189</v>
      </c>
      <c r="H45" s="59" t="s">
        <v>1001</v>
      </c>
      <c r="I45" s="60" t="s">
        <v>1200</v>
      </c>
      <c r="J45" s="23" t="s">
        <v>997</v>
      </c>
      <c r="K45" s="61" t="s">
        <v>1201</v>
      </c>
      <c r="L45" s="25">
        <v>43509</v>
      </c>
      <c r="M45" s="22" t="s">
        <v>16</v>
      </c>
      <c r="N45" s="22"/>
      <c r="O45" s="52" t="s">
        <v>1045</v>
      </c>
      <c r="P45" s="52" t="s">
        <v>1045</v>
      </c>
      <c r="Y45" s="27"/>
    </row>
    <row r="46" spans="1:25" s="28" customFormat="1" ht="27" customHeight="1" x14ac:dyDescent="0.25">
      <c r="A46" s="43">
        <f t="shared" si="1"/>
        <v>37</v>
      </c>
      <c r="B46" s="44" t="str">
        <f t="shared" si="2"/>
        <v>Procedimientos</v>
      </c>
      <c r="C46" s="62" t="str">
        <f>CONCATENATE(Tabla2[[#This Row],[INICIAL]],Tabla2[[#This Row],[Columna1]],Tabla2[[#This Row],[TIPO]],Tabla2[[#This Row],[Columna2]],Tabla2[[#This Row],['#1]],Tabla2[[#This Row],['#2]],Tabla2[[#This Row],['#3]])</f>
        <v>PRC-SST-005</v>
      </c>
      <c r="D46" s="62" t="s">
        <v>1027</v>
      </c>
      <c r="E46" s="62" t="s">
        <v>993</v>
      </c>
      <c r="F46" s="63" t="s">
        <v>189</v>
      </c>
      <c r="G46" s="59" t="s">
        <v>189</v>
      </c>
      <c r="H46" s="63" t="s">
        <v>1002</v>
      </c>
      <c r="I46" s="60" t="s">
        <v>1031</v>
      </c>
      <c r="J46" s="45" t="s">
        <v>997</v>
      </c>
      <c r="K46" s="61" t="s">
        <v>1202</v>
      </c>
      <c r="L46" s="47">
        <v>43509</v>
      </c>
      <c r="M46" s="43" t="s">
        <v>16</v>
      </c>
      <c r="N46" s="43"/>
      <c r="O46" s="35" t="s">
        <v>1045</v>
      </c>
      <c r="P46" s="35" t="s">
        <v>1045</v>
      </c>
      <c r="Y46" s="29"/>
    </row>
    <row r="47" spans="1:25" s="26" customFormat="1" ht="27" customHeight="1" x14ac:dyDescent="0.25">
      <c r="A47" s="16">
        <f t="shared" si="1"/>
        <v>38</v>
      </c>
      <c r="B47" s="48" t="str">
        <f t="shared" si="2"/>
        <v>Procedimientos</v>
      </c>
      <c r="C47" s="16" t="str">
        <f>CONCATENATE(Tabla2[[#This Row],[INICIAL]],Tabla2[[#This Row],[Columna1]],Tabla2[[#This Row],[TIPO]],Tabla2[[#This Row],[Columna2]],Tabla2[[#This Row],['#1]],Tabla2[[#This Row],['#2]],Tabla2[[#This Row],['#3]])</f>
        <v>PRC-SST-006</v>
      </c>
      <c r="D47" s="16" t="s">
        <v>1027</v>
      </c>
      <c r="E47" s="16" t="s">
        <v>993</v>
      </c>
      <c r="F47" s="59" t="s">
        <v>189</v>
      </c>
      <c r="G47" s="59" t="s">
        <v>189</v>
      </c>
      <c r="H47" s="59" t="s">
        <v>1015</v>
      </c>
      <c r="I47" s="60" t="s">
        <v>1029</v>
      </c>
      <c r="J47" s="23" t="s">
        <v>997</v>
      </c>
      <c r="K47" s="61" t="s">
        <v>1203</v>
      </c>
      <c r="L47" s="25">
        <v>43509</v>
      </c>
      <c r="M47" s="22" t="s">
        <v>16</v>
      </c>
      <c r="N47" s="22"/>
      <c r="O47" s="52" t="s">
        <v>1045</v>
      </c>
      <c r="P47" s="52" t="s">
        <v>1045</v>
      </c>
      <c r="Y47" s="27"/>
    </row>
    <row r="48" spans="1:25" s="28" customFormat="1" ht="27" customHeight="1" x14ac:dyDescent="0.25">
      <c r="A48" s="43">
        <f t="shared" si="1"/>
        <v>39</v>
      </c>
      <c r="B48" s="44" t="str">
        <f t="shared" si="2"/>
        <v>Procedimientos</v>
      </c>
      <c r="C48" s="62" t="str">
        <f>CONCATENATE(Tabla2[[#This Row],[INICIAL]],Tabla2[[#This Row],[Columna1]],Tabla2[[#This Row],[TIPO]],Tabla2[[#This Row],[Columna2]],Tabla2[[#This Row],['#1]],Tabla2[[#This Row],['#2]],Tabla2[[#This Row],['#3]])</f>
        <v>PRC-SST-007</v>
      </c>
      <c r="D48" s="62" t="s">
        <v>1027</v>
      </c>
      <c r="E48" s="62" t="s">
        <v>993</v>
      </c>
      <c r="F48" s="63" t="s">
        <v>189</v>
      </c>
      <c r="G48" s="59" t="s">
        <v>189</v>
      </c>
      <c r="H48" s="63">
        <v>7</v>
      </c>
      <c r="I48" s="64" t="s">
        <v>1032</v>
      </c>
      <c r="J48" s="45" t="s">
        <v>997</v>
      </c>
      <c r="K48" s="61" t="s">
        <v>1203</v>
      </c>
      <c r="L48" s="47">
        <v>43509</v>
      </c>
      <c r="M48" s="43" t="s">
        <v>16</v>
      </c>
      <c r="N48" s="43"/>
      <c r="O48" s="35" t="s">
        <v>1045</v>
      </c>
      <c r="P48" s="35" t="s">
        <v>1045</v>
      </c>
      <c r="Y48" s="29"/>
    </row>
    <row r="49" spans="1:25" s="26" customFormat="1" ht="27" customHeight="1" x14ac:dyDescent="0.25">
      <c r="A49" s="16">
        <f t="shared" si="1"/>
        <v>40</v>
      </c>
      <c r="B49" s="48" t="str">
        <f t="shared" si="2"/>
        <v>Procedimientos</v>
      </c>
      <c r="C49" s="16" t="str">
        <f>CONCATENATE(Tabla2[[#This Row],[INICIAL]],Tabla2[[#This Row],[Columna1]],Tabla2[[#This Row],[TIPO]],Tabla2[[#This Row],[Columna2]],Tabla2[[#This Row],['#1]],Tabla2[[#This Row],['#2]],Tabla2[[#This Row],['#3]])</f>
        <v>PRC-SST-008</v>
      </c>
      <c r="D49" s="16" t="s">
        <v>1027</v>
      </c>
      <c r="E49" s="16" t="s">
        <v>993</v>
      </c>
      <c r="F49" s="59" t="s">
        <v>189</v>
      </c>
      <c r="G49" s="59" t="s">
        <v>189</v>
      </c>
      <c r="H49" s="59" t="s">
        <v>1014</v>
      </c>
      <c r="I49" s="60" t="s">
        <v>1041</v>
      </c>
      <c r="J49" s="59" t="s">
        <v>997</v>
      </c>
      <c r="K49" s="61" t="s">
        <v>1203</v>
      </c>
      <c r="L49" s="25">
        <v>43509</v>
      </c>
      <c r="M49" s="22" t="s">
        <v>16</v>
      </c>
      <c r="N49" s="22"/>
      <c r="O49" s="52" t="s">
        <v>1045</v>
      </c>
      <c r="P49" s="52" t="s">
        <v>1045</v>
      </c>
      <c r="Y49" s="27"/>
    </row>
    <row r="50" spans="1:25" s="28" customFormat="1" ht="27" customHeight="1" x14ac:dyDescent="0.25">
      <c r="A50" s="43">
        <f t="shared" si="1"/>
        <v>41</v>
      </c>
      <c r="B50" s="44" t="str">
        <f t="shared" si="2"/>
        <v>Procedimientos</v>
      </c>
      <c r="C50" s="62" t="str">
        <f>CONCATENATE(Tabla2[[#This Row],[INICIAL]],Tabla2[[#This Row],[Columna1]],Tabla2[[#This Row],[TIPO]],Tabla2[[#This Row],[Columna2]],Tabla2[[#This Row],['#1]],Tabla2[[#This Row],['#2]],Tabla2[[#This Row],['#3]])</f>
        <v>PRC-SST-009</v>
      </c>
      <c r="D50" s="62" t="s">
        <v>1027</v>
      </c>
      <c r="E50" s="62" t="s">
        <v>993</v>
      </c>
      <c r="F50" s="63" t="s">
        <v>189</v>
      </c>
      <c r="G50" s="59" t="s">
        <v>189</v>
      </c>
      <c r="H50" s="63" t="s">
        <v>1016</v>
      </c>
      <c r="I50" s="64" t="s">
        <v>1033</v>
      </c>
      <c r="J50" s="63" t="s">
        <v>997</v>
      </c>
      <c r="K50" s="61" t="s">
        <v>1204</v>
      </c>
      <c r="L50" s="47">
        <v>43509</v>
      </c>
      <c r="M50" s="43" t="s">
        <v>16</v>
      </c>
      <c r="N50" s="43"/>
      <c r="O50" s="35" t="s">
        <v>1045</v>
      </c>
      <c r="P50" s="35" t="s">
        <v>1045</v>
      </c>
      <c r="Y50" s="29"/>
    </row>
    <row r="51" spans="1:25" s="26" customFormat="1" ht="27" customHeight="1" x14ac:dyDescent="0.25">
      <c r="A51" s="16">
        <f t="shared" si="1"/>
        <v>42</v>
      </c>
      <c r="B51" s="48" t="str">
        <f t="shared" si="2"/>
        <v>Procedimientos</v>
      </c>
      <c r="C51" s="16" t="str">
        <f>CONCATENATE(Tabla2[[#This Row],[INICIAL]],Tabla2[[#This Row],[Columna1]],Tabla2[[#This Row],[TIPO]],Tabla2[[#This Row],[Columna2]],Tabla2[[#This Row],['#1]],Tabla2[[#This Row],['#2]],Tabla2[[#This Row],['#3]])</f>
        <v>PRC-SST-010</v>
      </c>
      <c r="D51" s="16" t="s">
        <v>1027</v>
      </c>
      <c r="E51" s="16" t="s">
        <v>993</v>
      </c>
      <c r="F51" s="59" t="s">
        <v>189</v>
      </c>
      <c r="G51" s="59" t="s">
        <v>998</v>
      </c>
      <c r="H51" s="59" t="s">
        <v>189</v>
      </c>
      <c r="I51" s="60" t="s">
        <v>1205</v>
      </c>
      <c r="J51" s="23" t="s">
        <v>997</v>
      </c>
      <c r="K51" s="61" t="s">
        <v>1204</v>
      </c>
      <c r="L51" s="25">
        <v>43509</v>
      </c>
      <c r="M51" s="22" t="s">
        <v>16</v>
      </c>
      <c r="N51" s="22"/>
      <c r="O51" s="52" t="s">
        <v>1045</v>
      </c>
      <c r="P51" s="52" t="s">
        <v>1045</v>
      </c>
      <c r="Y51" s="27"/>
    </row>
    <row r="52" spans="1:25" s="28" customFormat="1" ht="27" customHeight="1" x14ac:dyDescent="0.25">
      <c r="A52" s="43">
        <f t="shared" si="1"/>
        <v>43</v>
      </c>
      <c r="B52" s="44" t="str">
        <f t="shared" si="2"/>
        <v>Procedimientos</v>
      </c>
      <c r="C52" s="62" t="str">
        <f>CONCATENATE(Tabla2[[#This Row],[INICIAL]],Tabla2[[#This Row],[Columna1]],Tabla2[[#This Row],[TIPO]],Tabla2[[#This Row],[Columna2]],Tabla2[[#This Row],['#1]],Tabla2[[#This Row],['#2]],Tabla2[[#This Row],['#3]])</f>
        <v>PRC-SST-011</v>
      </c>
      <c r="D52" s="62" t="s">
        <v>1027</v>
      </c>
      <c r="E52" s="62" t="s">
        <v>993</v>
      </c>
      <c r="F52" s="63" t="s">
        <v>189</v>
      </c>
      <c r="G52" s="59" t="s">
        <v>998</v>
      </c>
      <c r="H52" s="63" t="s">
        <v>998</v>
      </c>
      <c r="I52" s="64" t="s">
        <v>1206</v>
      </c>
      <c r="J52" s="45" t="s">
        <v>997</v>
      </c>
      <c r="K52" s="61" t="s">
        <v>1207</v>
      </c>
      <c r="L52" s="47">
        <v>43509</v>
      </c>
      <c r="M52" s="43" t="s">
        <v>16</v>
      </c>
      <c r="N52" s="43"/>
      <c r="O52" s="35" t="s">
        <v>1045</v>
      </c>
      <c r="P52" s="35" t="s">
        <v>1045</v>
      </c>
      <c r="Y52" s="29"/>
    </row>
    <row r="53" spans="1:25" s="26" customFormat="1" ht="27" customHeight="1" x14ac:dyDescent="0.25">
      <c r="A53" s="16">
        <f t="shared" si="1"/>
        <v>44</v>
      </c>
      <c r="B53" s="48" t="str">
        <f t="shared" si="2"/>
        <v>Procedimientos</v>
      </c>
      <c r="C53" s="16" t="str">
        <f>CONCATENATE(Tabla2[[#This Row],[INICIAL]],Tabla2[[#This Row],[Columna1]],Tabla2[[#This Row],[TIPO]],Tabla2[[#This Row],[Columna2]],Tabla2[[#This Row],['#1]],Tabla2[[#This Row],['#2]],Tabla2[[#This Row],['#3]])</f>
        <v>PRC-SST-012</v>
      </c>
      <c r="D53" s="16" t="s">
        <v>1027</v>
      </c>
      <c r="E53" s="16" t="s">
        <v>993</v>
      </c>
      <c r="F53" s="59" t="s">
        <v>189</v>
      </c>
      <c r="G53" s="59" t="s">
        <v>998</v>
      </c>
      <c r="H53" s="59" t="s">
        <v>21</v>
      </c>
      <c r="I53" s="60" t="s">
        <v>1036</v>
      </c>
      <c r="J53" s="23" t="s">
        <v>997</v>
      </c>
      <c r="K53" s="61" t="s">
        <v>1208</v>
      </c>
      <c r="L53" s="25">
        <v>43509</v>
      </c>
      <c r="M53" s="22" t="s">
        <v>16</v>
      </c>
      <c r="N53" s="22"/>
      <c r="O53" s="52" t="s">
        <v>1045</v>
      </c>
      <c r="P53" s="52" t="s">
        <v>1045</v>
      </c>
      <c r="Y53" s="27"/>
    </row>
    <row r="54" spans="1:25" s="28" customFormat="1" ht="27" customHeight="1" x14ac:dyDescent="0.25">
      <c r="A54" s="43">
        <f t="shared" si="1"/>
        <v>45</v>
      </c>
      <c r="B54" s="44" t="str">
        <f t="shared" si="2"/>
        <v>Procedimientos</v>
      </c>
      <c r="C54" s="62" t="str">
        <f>CONCATENATE(Tabla2[[#This Row],[INICIAL]],Tabla2[[#This Row],[Columna1]],Tabla2[[#This Row],[TIPO]],Tabla2[[#This Row],[Columna2]],Tabla2[[#This Row],['#1]],Tabla2[[#This Row],['#2]],Tabla2[[#This Row],['#3]])</f>
        <v>PRC-SST-013</v>
      </c>
      <c r="D54" s="62" t="s">
        <v>1027</v>
      </c>
      <c r="E54" s="62" t="s">
        <v>993</v>
      </c>
      <c r="F54" s="63" t="s">
        <v>189</v>
      </c>
      <c r="G54" s="59" t="s">
        <v>998</v>
      </c>
      <c r="H54" s="63" t="s">
        <v>1000</v>
      </c>
      <c r="I54" s="60" t="s">
        <v>1037</v>
      </c>
      <c r="J54" s="23" t="s">
        <v>997</v>
      </c>
      <c r="K54" s="61" t="s">
        <v>1216</v>
      </c>
      <c r="L54" s="47">
        <v>43509</v>
      </c>
      <c r="M54" s="43" t="s">
        <v>16</v>
      </c>
      <c r="N54" s="43"/>
      <c r="O54" s="35" t="s">
        <v>1045</v>
      </c>
      <c r="P54" s="35" t="s">
        <v>1045</v>
      </c>
      <c r="Y54" s="29"/>
    </row>
    <row r="55" spans="1:25" s="26" customFormat="1" ht="27" customHeight="1" x14ac:dyDescent="0.25">
      <c r="A55" s="16">
        <f t="shared" si="1"/>
        <v>46</v>
      </c>
      <c r="B55" s="48" t="str">
        <f t="shared" si="2"/>
        <v>Procedimientos</v>
      </c>
      <c r="C55" s="16" t="str">
        <f>CONCATENATE(Tabla2[[#This Row],[INICIAL]],Tabla2[[#This Row],[Columna1]],Tabla2[[#This Row],[TIPO]],Tabla2[[#This Row],[Columna2]],Tabla2[[#This Row],['#1]],Tabla2[[#This Row],['#2]],Tabla2[[#This Row],['#3]])</f>
        <v>PRC-SST-014</v>
      </c>
      <c r="D55" s="16" t="s">
        <v>1027</v>
      </c>
      <c r="E55" s="16" t="s">
        <v>993</v>
      </c>
      <c r="F55" s="59" t="s">
        <v>189</v>
      </c>
      <c r="G55" s="59" t="s">
        <v>998</v>
      </c>
      <c r="H55" s="59" t="s">
        <v>1001</v>
      </c>
      <c r="I55" s="60" t="s">
        <v>1038</v>
      </c>
      <c r="J55" s="23"/>
      <c r="K55" s="61" t="s">
        <v>1220</v>
      </c>
      <c r="L55" s="25">
        <v>43509</v>
      </c>
      <c r="M55" s="22" t="s">
        <v>16</v>
      </c>
      <c r="N55" s="22"/>
      <c r="O55" s="52" t="s">
        <v>1045</v>
      </c>
      <c r="P55" s="52" t="s">
        <v>1045</v>
      </c>
      <c r="Y55" s="27"/>
    </row>
    <row r="56" spans="1:25" s="28" customFormat="1" ht="27" customHeight="1" x14ac:dyDescent="0.25">
      <c r="A56" s="43">
        <f t="shared" si="1"/>
        <v>47</v>
      </c>
      <c r="B56" s="44" t="str">
        <f t="shared" si="2"/>
        <v>Procedimientos</v>
      </c>
      <c r="C56" s="62" t="str">
        <f>CONCATENATE(Tabla2[[#This Row],[INICIAL]],Tabla2[[#This Row],[Columna1]],Tabla2[[#This Row],[TIPO]],Tabla2[[#This Row],[Columna2]],Tabla2[[#This Row],['#1]],Tabla2[[#This Row],['#2]],Tabla2[[#This Row],['#3]])</f>
        <v>PRC-SST-015</v>
      </c>
      <c r="D56" s="62" t="s">
        <v>1027</v>
      </c>
      <c r="E56" s="62" t="s">
        <v>993</v>
      </c>
      <c r="F56" s="63" t="s">
        <v>189</v>
      </c>
      <c r="G56" s="59" t="s">
        <v>998</v>
      </c>
      <c r="H56" s="63" t="s">
        <v>1002</v>
      </c>
      <c r="I56" s="60" t="s">
        <v>1035</v>
      </c>
      <c r="J56" s="23" t="s">
        <v>997</v>
      </c>
      <c r="K56" s="61" t="s">
        <v>1223</v>
      </c>
      <c r="L56" s="47">
        <v>43509</v>
      </c>
      <c r="M56" s="43" t="s">
        <v>16</v>
      </c>
      <c r="N56" s="43"/>
      <c r="O56" s="35" t="s">
        <v>1045</v>
      </c>
      <c r="P56" s="35" t="s">
        <v>1045</v>
      </c>
      <c r="Y56" s="29"/>
    </row>
    <row r="57" spans="1:25" s="26" customFormat="1" ht="27" customHeight="1" x14ac:dyDescent="0.25">
      <c r="A57" s="16">
        <f t="shared" si="1"/>
        <v>48</v>
      </c>
      <c r="B57" s="48" t="str">
        <f t="shared" si="2"/>
        <v>Procedimientos</v>
      </c>
      <c r="C57" s="16" t="str">
        <f>CONCATENATE(Tabla2[[#This Row],[INICIAL]],Tabla2[[#This Row],[Columna1]],Tabla2[[#This Row],[TIPO]],Tabla2[[#This Row],[Columna2]],Tabla2[[#This Row],['#1]],Tabla2[[#This Row],['#2]],Tabla2[[#This Row],['#3]])</f>
        <v>PRC-SST-016</v>
      </c>
      <c r="D57" s="16" t="s">
        <v>1027</v>
      </c>
      <c r="E57" s="16" t="s">
        <v>993</v>
      </c>
      <c r="F57" s="59" t="s">
        <v>189</v>
      </c>
      <c r="G57" s="59" t="s">
        <v>998</v>
      </c>
      <c r="H57" s="59" t="s">
        <v>1015</v>
      </c>
      <c r="I57" s="60" t="s">
        <v>1261</v>
      </c>
      <c r="J57" s="23" t="s">
        <v>997</v>
      </c>
      <c r="K57" s="61" t="s">
        <v>1262</v>
      </c>
      <c r="L57" s="25">
        <v>43509</v>
      </c>
      <c r="M57" s="22" t="s">
        <v>16</v>
      </c>
      <c r="N57" s="22"/>
      <c r="O57" s="52" t="s">
        <v>1045</v>
      </c>
      <c r="P57" s="52" t="s">
        <v>1045</v>
      </c>
      <c r="Y57" s="27"/>
    </row>
    <row r="58" spans="1:25" s="28" customFormat="1" ht="27" customHeight="1" x14ac:dyDescent="0.25">
      <c r="A58" s="43">
        <f t="shared" si="1"/>
        <v>49</v>
      </c>
      <c r="B58" s="44" t="str">
        <f t="shared" si="2"/>
        <v>Procedimientos</v>
      </c>
      <c r="C58" s="62" t="str">
        <f>CONCATENATE(Tabla2[[#This Row],[INICIAL]],Tabla2[[#This Row],[Columna1]],Tabla2[[#This Row],[TIPO]],Tabla2[[#This Row],[Columna2]],Tabla2[[#This Row],['#1]],Tabla2[[#This Row],['#2]],Tabla2[[#This Row],['#3]])</f>
        <v>PRC-SST-017</v>
      </c>
      <c r="D58" s="62" t="s">
        <v>1027</v>
      </c>
      <c r="E58" s="62" t="s">
        <v>993</v>
      </c>
      <c r="F58" s="63" t="s">
        <v>189</v>
      </c>
      <c r="G58" s="59" t="s">
        <v>998</v>
      </c>
      <c r="H58" s="63" t="s">
        <v>1013</v>
      </c>
      <c r="I58" s="60" t="s">
        <v>1039</v>
      </c>
      <c r="J58" s="23" t="s">
        <v>997</v>
      </c>
      <c r="K58" s="61" t="s">
        <v>1229</v>
      </c>
      <c r="L58" s="47">
        <v>43509</v>
      </c>
      <c r="M58" s="43" t="s">
        <v>16</v>
      </c>
      <c r="N58" s="43"/>
      <c r="O58" s="35" t="s">
        <v>1045</v>
      </c>
      <c r="P58" s="35" t="s">
        <v>1045</v>
      </c>
      <c r="Y58" s="29"/>
    </row>
    <row r="59" spans="1:25" s="26" customFormat="1" ht="27" customHeight="1" x14ac:dyDescent="0.25">
      <c r="A59" s="16">
        <f t="shared" si="1"/>
        <v>50</v>
      </c>
      <c r="B59" s="48" t="str">
        <f t="shared" si="2"/>
        <v>Procedimientos</v>
      </c>
      <c r="C59" s="16" t="str">
        <f>CONCATENATE(Tabla2[[#This Row],[INICIAL]],Tabla2[[#This Row],[Columna1]],Tabla2[[#This Row],[TIPO]],Tabla2[[#This Row],[Columna2]],Tabla2[[#This Row],['#1]],Tabla2[[#This Row],['#2]],Tabla2[[#This Row],['#3]])</f>
        <v>PRC-SST-018</v>
      </c>
      <c r="D59" s="16" t="s">
        <v>1027</v>
      </c>
      <c r="E59" s="16" t="s">
        <v>993</v>
      </c>
      <c r="F59" s="59" t="s">
        <v>189</v>
      </c>
      <c r="G59" s="59" t="s">
        <v>998</v>
      </c>
      <c r="H59" s="59" t="s">
        <v>1014</v>
      </c>
      <c r="I59" s="60" t="s">
        <v>1040</v>
      </c>
      <c r="J59" s="50" t="s">
        <v>997</v>
      </c>
      <c r="K59" s="61" t="s">
        <v>1230</v>
      </c>
      <c r="L59" s="25">
        <v>43509</v>
      </c>
      <c r="M59" s="22" t="s">
        <v>16</v>
      </c>
      <c r="N59" s="22"/>
      <c r="O59" s="52" t="s">
        <v>1045</v>
      </c>
      <c r="P59" s="52" t="s">
        <v>1045</v>
      </c>
      <c r="Y59" s="27"/>
    </row>
    <row r="60" spans="1:25" s="28" customFormat="1" ht="27" customHeight="1" x14ac:dyDescent="0.25">
      <c r="A60" s="43">
        <f t="shared" si="1"/>
        <v>51</v>
      </c>
      <c r="B60" s="44" t="str">
        <f t="shared" si="2"/>
        <v>Procedimientos</v>
      </c>
      <c r="C60" s="62" t="str">
        <f>CONCATENATE(Tabla2[[#This Row],[INICIAL]],Tabla2[[#This Row],[Columna1]],Tabla2[[#This Row],[TIPO]],Tabla2[[#This Row],[Columna2]],Tabla2[[#This Row],['#1]],Tabla2[[#This Row],['#2]],Tabla2[[#This Row],['#3]])</f>
        <v>PRC-SST-019</v>
      </c>
      <c r="D60" s="62" t="s">
        <v>1027</v>
      </c>
      <c r="E60" s="62" t="s">
        <v>993</v>
      </c>
      <c r="F60" s="63">
        <v>0</v>
      </c>
      <c r="G60" s="59" t="s">
        <v>998</v>
      </c>
      <c r="H60" s="63" t="s">
        <v>1016</v>
      </c>
      <c r="I60" s="60" t="s">
        <v>1042</v>
      </c>
      <c r="J60" s="23" t="s">
        <v>997</v>
      </c>
      <c r="K60" s="61" t="s">
        <v>1231</v>
      </c>
      <c r="L60" s="47">
        <v>43509</v>
      </c>
      <c r="M60" s="43" t="s">
        <v>16</v>
      </c>
      <c r="N60" s="43"/>
      <c r="O60" s="35" t="s">
        <v>1045</v>
      </c>
      <c r="P60" s="35" t="s">
        <v>1045</v>
      </c>
      <c r="Y60" s="29"/>
    </row>
    <row r="61" spans="1:25" s="26" customFormat="1" ht="27" customHeight="1" x14ac:dyDescent="0.25">
      <c r="A61" s="16">
        <f t="shared" si="1"/>
        <v>52</v>
      </c>
      <c r="B61" s="48" t="str">
        <f t="shared" si="2"/>
        <v>Procedimientos</v>
      </c>
      <c r="C61" s="16" t="str">
        <f>CONCATENATE(Tabla2[[#This Row],[INICIAL]],Tabla2[[#This Row],[Columna1]],Tabla2[[#This Row],[TIPO]],Tabla2[[#This Row],[Columna2]],Tabla2[[#This Row],['#1]],Tabla2[[#This Row],['#2]],Tabla2[[#This Row],['#3]])</f>
        <v>PRC-SST-020</v>
      </c>
      <c r="D61" s="16" t="s">
        <v>1027</v>
      </c>
      <c r="E61" s="16" t="s">
        <v>993</v>
      </c>
      <c r="F61" s="59">
        <v>0</v>
      </c>
      <c r="G61" s="59" t="s">
        <v>21</v>
      </c>
      <c r="H61" s="59" t="s">
        <v>189</v>
      </c>
      <c r="I61" s="60" t="s">
        <v>1123</v>
      </c>
      <c r="J61" s="50" t="s">
        <v>997</v>
      </c>
      <c r="K61" s="61" t="s">
        <v>1233</v>
      </c>
      <c r="L61" s="25">
        <v>43509</v>
      </c>
      <c r="M61" s="22" t="s">
        <v>16</v>
      </c>
      <c r="N61" s="22"/>
      <c r="O61" s="52" t="s">
        <v>1045</v>
      </c>
      <c r="P61" s="52" t="s">
        <v>1045</v>
      </c>
      <c r="Y61" s="27"/>
    </row>
    <row r="62" spans="1:25" s="28" customFormat="1" ht="27" customHeight="1" x14ac:dyDescent="0.25">
      <c r="A62" s="43">
        <f t="shared" si="1"/>
        <v>53</v>
      </c>
      <c r="B62" s="44" t="str">
        <f t="shared" si="2"/>
        <v>Procedimientos</v>
      </c>
      <c r="C62" s="62" t="str">
        <f>CONCATENATE(Tabla2[[#This Row],[INICIAL]],Tabla2[[#This Row],[Columna1]],Tabla2[[#This Row],[TIPO]],Tabla2[[#This Row],[Columna2]],Tabla2[[#This Row],['#1]],Tabla2[[#This Row],['#2]],Tabla2[[#This Row],['#3]])</f>
        <v>PRC-SST-021</v>
      </c>
      <c r="D62" s="62" t="s">
        <v>1027</v>
      </c>
      <c r="E62" s="62" t="s">
        <v>993</v>
      </c>
      <c r="F62" s="63">
        <v>0</v>
      </c>
      <c r="G62" s="59" t="s">
        <v>21</v>
      </c>
      <c r="H62" s="63" t="s">
        <v>998</v>
      </c>
      <c r="I62" s="60" t="s">
        <v>1124</v>
      </c>
      <c r="J62" s="23" t="s">
        <v>997</v>
      </c>
      <c r="K62" s="61" t="s">
        <v>1233</v>
      </c>
      <c r="L62" s="47">
        <v>43509</v>
      </c>
      <c r="M62" s="43" t="s">
        <v>16</v>
      </c>
      <c r="N62" s="43"/>
      <c r="O62" s="35" t="s">
        <v>1045</v>
      </c>
      <c r="P62" s="35" t="s">
        <v>1045</v>
      </c>
      <c r="Y62" s="29"/>
    </row>
    <row r="63" spans="1:25" s="26" customFormat="1" ht="27" customHeight="1" x14ac:dyDescent="0.25">
      <c r="A63" s="16">
        <f t="shared" si="1"/>
        <v>54</v>
      </c>
      <c r="B63" s="48" t="str">
        <f t="shared" si="2"/>
        <v>Procedimientos</v>
      </c>
      <c r="C63" s="16" t="str">
        <f>CONCATENATE(Tabla2[[#This Row],[INICIAL]],Tabla2[[#This Row],[Columna1]],Tabla2[[#This Row],[TIPO]],Tabla2[[#This Row],[Columna2]],Tabla2[[#This Row],['#1]],Tabla2[[#This Row],['#2]],Tabla2[[#This Row],['#3]])</f>
        <v>PRC-SST-022</v>
      </c>
      <c r="D63" s="16" t="s">
        <v>1027</v>
      </c>
      <c r="E63" s="16" t="s">
        <v>993</v>
      </c>
      <c r="F63" s="59">
        <v>0</v>
      </c>
      <c r="G63" s="59" t="s">
        <v>21</v>
      </c>
      <c r="H63" s="59" t="s">
        <v>21</v>
      </c>
      <c r="I63" s="60" t="s">
        <v>1125</v>
      </c>
      <c r="J63" s="50" t="s">
        <v>997</v>
      </c>
      <c r="K63" s="61" t="s">
        <v>1233</v>
      </c>
      <c r="L63" s="25">
        <v>43509</v>
      </c>
      <c r="M63" s="22" t="s">
        <v>16</v>
      </c>
      <c r="N63" s="22"/>
      <c r="O63" s="52" t="s">
        <v>1045</v>
      </c>
      <c r="P63" s="52" t="s">
        <v>1045</v>
      </c>
      <c r="Y63" s="27"/>
    </row>
    <row r="64" spans="1:25" s="28" customFormat="1" ht="27" customHeight="1" x14ac:dyDescent="0.25">
      <c r="A64" s="43">
        <f t="shared" si="1"/>
        <v>55</v>
      </c>
      <c r="B64" s="44" t="str">
        <f t="shared" si="2"/>
        <v>Procedimientos</v>
      </c>
      <c r="C64" s="62" t="str">
        <f>CONCATENATE(Tabla2[[#This Row],[INICIAL]],Tabla2[[#This Row],[Columna1]],Tabla2[[#This Row],[TIPO]],Tabla2[[#This Row],[Columna2]],Tabla2[[#This Row],['#1]],Tabla2[[#This Row],['#2]],Tabla2[[#This Row],['#3]])</f>
        <v>PRC-SST-023</v>
      </c>
      <c r="D64" s="62" t="s">
        <v>1027</v>
      </c>
      <c r="E64" s="62" t="s">
        <v>993</v>
      </c>
      <c r="F64" s="63">
        <v>0</v>
      </c>
      <c r="G64" s="59" t="s">
        <v>21</v>
      </c>
      <c r="H64" s="63" t="s">
        <v>1000</v>
      </c>
      <c r="I64" s="60" t="s">
        <v>1126</v>
      </c>
      <c r="J64" s="23" t="s">
        <v>997</v>
      </c>
      <c r="K64" s="61" t="s">
        <v>1233</v>
      </c>
      <c r="L64" s="47">
        <v>43509</v>
      </c>
      <c r="M64" s="43" t="s">
        <v>16</v>
      </c>
      <c r="N64" s="43"/>
      <c r="O64" s="35" t="s">
        <v>1045</v>
      </c>
      <c r="P64" s="35" t="s">
        <v>1045</v>
      </c>
      <c r="Y64" s="29"/>
    </row>
    <row r="65" spans="1:25" s="26" customFormat="1" ht="27" customHeight="1" x14ac:dyDescent="0.25">
      <c r="A65" s="16">
        <f t="shared" si="1"/>
        <v>56</v>
      </c>
      <c r="B65" s="48" t="str">
        <f t="shared" si="2"/>
        <v>Procedimientos</v>
      </c>
      <c r="C65" s="16" t="str">
        <f>CONCATENATE(Tabla2[[#This Row],[INICIAL]],Tabla2[[#This Row],[Columna1]],Tabla2[[#This Row],[TIPO]],Tabla2[[#This Row],[Columna2]],Tabla2[[#This Row],['#1]],Tabla2[[#This Row],['#2]],Tabla2[[#This Row],['#3]])</f>
        <v>PRC-SST-024</v>
      </c>
      <c r="D65" s="16" t="s">
        <v>1027</v>
      </c>
      <c r="E65" s="16" t="s">
        <v>993</v>
      </c>
      <c r="F65" s="59">
        <v>0</v>
      </c>
      <c r="G65" s="59" t="s">
        <v>21</v>
      </c>
      <c r="H65" s="59" t="s">
        <v>1001</v>
      </c>
      <c r="I65" s="60" t="s">
        <v>1127</v>
      </c>
      <c r="J65" s="50" t="s">
        <v>997</v>
      </c>
      <c r="K65" s="25" t="s">
        <v>1234</v>
      </c>
      <c r="L65" s="25">
        <v>43509</v>
      </c>
      <c r="M65" s="22" t="s">
        <v>16</v>
      </c>
      <c r="N65" s="22"/>
      <c r="O65" s="52" t="s">
        <v>1045</v>
      </c>
      <c r="P65" s="52" t="s">
        <v>1045</v>
      </c>
      <c r="Y65" s="27"/>
    </row>
    <row r="66" spans="1:25" s="28" customFormat="1" ht="27" customHeight="1" x14ac:dyDescent="0.25">
      <c r="A66" s="43">
        <f t="shared" si="1"/>
        <v>57</v>
      </c>
      <c r="B66" s="44" t="str">
        <f t="shared" si="2"/>
        <v>Procedimientos</v>
      </c>
      <c r="C66" s="62" t="str">
        <f>CONCATENATE(Tabla2[[#This Row],[INICIAL]],Tabla2[[#This Row],[Columna1]],Tabla2[[#This Row],[TIPO]],Tabla2[[#This Row],[Columna2]],Tabla2[[#This Row],['#1]],Tabla2[[#This Row],['#2]],Tabla2[[#This Row],['#3]])</f>
        <v>PRC-SST-025</v>
      </c>
      <c r="D66" s="62" t="s">
        <v>1027</v>
      </c>
      <c r="E66" s="62" t="s">
        <v>993</v>
      </c>
      <c r="F66" s="63">
        <v>0</v>
      </c>
      <c r="G66" s="59" t="s">
        <v>21</v>
      </c>
      <c r="H66" s="63" t="s">
        <v>1002</v>
      </c>
      <c r="I66" s="60" t="s">
        <v>1128</v>
      </c>
      <c r="J66" s="23" t="s">
        <v>997</v>
      </c>
      <c r="K66" s="61" t="s">
        <v>1237</v>
      </c>
      <c r="L66" s="47">
        <v>43509</v>
      </c>
      <c r="M66" s="43" t="s">
        <v>16</v>
      </c>
      <c r="N66" s="43"/>
      <c r="O66" s="35" t="s">
        <v>1045</v>
      </c>
      <c r="P66" s="35" t="s">
        <v>1045</v>
      </c>
      <c r="Y66" s="29"/>
    </row>
    <row r="67" spans="1:25" s="26" customFormat="1" ht="27" customHeight="1" x14ac:dyDescent="0.25">
      <c r="A67" s="16">
        <f t="shared" si="1"/>
        <v>58</v>
      </c>
      <c r="B67" s="48" t="str">
        <f t="shared" si="2"/>
        <v>Procedimientos</v>
      </c>
      <c r="C67" s="16" t="str">
        <f>CONCATENATE(Tabla2[[#This Row],[INICIAL]],Tabla2[[#This Row],[Columna1]],Tabla2[[#This Row],[TIPO]],Tabla2[[#This Row],[Columna2]],Tabla2[[#This Row],['#1]],Tabla2[[#This Row],['#2]],Tabla2[[#This Row],['#3]])</f>
        <v>PRC-SST-026</v>
      </c>
      <c r="D67" s="16" t="s">
        <v>1027</v>
      </c>
      <c r="E67" s="16" t="s">
        <v>993</v>
      </c>
      <c r="F67" s="59">
        <v>0</v>
      </c>
      <c r="G67" s="59" t="s">
        <v>21</v>
      </c>
      <c r="H67" s="59" t="s">
        <v>1015</v>
      </c>
      <c r="I67" s="60" t="s">
        <v>1129</v>
      </c>
      <c r="J67" s="50" t="s">
        <v>997</v>
      </c>
      <c r="K67" s="61" t="s">
        <v>1237</v>
      </c>
      <c r="L67" s="25">
        <v>43509</v>
      </c>
      <c r="M67" s="22" t="s">
        <v>16</v>
      </c>
      <c r="N67" s="22"/>
      <c r="O67" s="52" t="s">
        <v>1045</v>
      </c>
      <c r="P67" s="52" t="s">
        <v>1045</v>
      </c>
      <c r="Y67" s="27"/>
    </row>
    <row r="68" spans="1:25" s="28" customFormat="1" ht="27" customHeight="1" x14ac:dyDescent="0.25">
      <c r="A68" s="43">
        <f t="shared" si="1"/>
        <v>59</v>
      </c>
      <c r="B68" s="44" t="str">
        <f t="shared" si="2"/>
        <v>Procedimientos</v>
      </c>
      <c r="C68" s="62" t="str">
        <f>CONCATENATE(Tabla2[[#This Row],[INICIAL]],Tabla2[[#This Row],[Columna1]],Tabla2[[#This Row],[TIPO]],Tabla2[[#This Row],[Columna2]],Tabla2[[#This Row],['#1]],Tabla2[[#This Row],['#2]],Tabla2[[#This Row],['#3]])</f>
        <v>PRC-SST-027</v>
      </c>
      <c r="D68" s="62" t="s">
        <v>1027</v>
      </c>
      <c r="E68" s="62" t="s">
        <v>993</v>
      </c>
      <c r="F68" s="63">
        <v>0</v>
      </c>
      <c r="G68" s="59" t="s">
        <v>21</v>
      </c>
      <c r="H68" s="63" t="s">
        <v>1013</v>
      </c>
      <c r="I68" s="60" t="s">
        <v>1130</v>
      </c>
      <c r="J68" s="23" t="s">
        <v>997</v>
      </c>
      <c r="K68" s="61" t="s">
        <v>1237</v>
      </c>
      <c r="L68" s="47">
        <v>43509</v>
      </c>
      <c r="M68" s="43" t="s">
        <v>16</v>
      </c>
      <c r="N68" s="43"/>
      <c r="O68" s="35" t="s">
        <v>1045</v>
      </c>
      <c r="P68" s="35" t="s">
        <v>1045</v>
      </c>
      <c r="Y68" s="29"/>
    </row>
    <row r="69" spans="1:25" s="26" customFormat="1" ht="27" customHeight="1" x14ac:dyDescent="0.25">
      <c r="A69" s="16">
        <f t="shared" si="1"/>
        <v>60</v>
      </c>
      <c r="B69" s="48" t="str">
        <f t="shared" si="2"/>
        <v>Procedimientos</v>
      </c>
      <c r="C69" s="16" t="str">
        <f>CONCATENATE(Tabla2[[#This Row],[INICIAL]],Tabla2[[#This Row],[Columna1]],Tabla2[[#This Row],[TIPO]],Tabla2[[#This Row],[Columna2]],Tabla2[[#This Row],['#1]],Tabla2[[#This Row],['#2]],Tabla2[[#This Row],['#3]])</f>
        <v>PRC-SST-028</v>
      </c>
      <c r="D69" s="16" t="s">
        <v>1027</v>
      </c>
      <c r="E69" s="16" t="s">
        <v>993</v>
      </c>
      <c r="F69" s="59">
        <v>0</v>
      </c>
      <c r="G69" s="59" t="s">
        <v>21</v>
      </c>
      <c r="H69" s="59" t="s">
        <v>1014</v>
      </c>
      <c r="I69" s="60" t="s">
        <v>1131</v>
      </c>
      <c r="J69" s="50" t="s">
        <v>997</v>
      </c>
      <c r="K69" s="61" t="s">
        <v>1237</v>
      </c>
      <c r="L69" s="25">
        <v>43509</v>
      </c>
      <c r="M69" s="22" t="s">
        <v>16</v>
      </c>
      <c r="N69" s="22"/>
      <c r="O69" s="52" t="s">
        <v>1045</v>
      </c>
      <c r="P69" s="52" t="s">
        <v>1045</v>
      </c>
      <c r="Y69" s="27"/>
    </row>
    <row r="70" spans="1:25" s="28" customFormat="1" ht="27" customHeight="1" x14ac:dyDescent="0.25">
      <c r="A70" s="43">
        <f t="shared" si="1"/>
        <v>61</v>
      </c>
      <c r="B70" s="44" t="str">
        <f t="shared" si="2"/>
        <v>Procedimientos</v>
      </c>
      <c r="C70" s="62" t="str">
        <f>CONCATENATE(Tabla2[[#This Row],[INICIAL]],Tabla2[[#This Row],[Columna1]],Tabla2[[#This Row],[TIPO]],Tabla2[[#This Row],[Columna2]],Tabla2[[#This Row],['#1]],Tabla2[[#This Row],['#2]],Tabla2[[#This Row],['#3]])</f>
        <v>PRC-SST-029</v>
      </c>
      <c r="D70" s="62" t="s">
        <v>1027</v>
      </c>
      <c r="E70" s="62" t="s">
        <v>993</v>
      </c>
      <c r="F70" s="63">
        <v>0</v>
      </c>
      <c r="G70" s="59" t="s">
        <v>21</v>
      </c>
      <c r="H70" s="63" t="s">
        <v>1016</v>
      </c>
      <c r="I70" s="60" t="s">
        <v>1240</v>
      </c>
      <c r="J70" s="23" t="s">
        <v>997</v>
      </c>
      <c r="K70" s="61" t="s">
        <v>1194</v>
      </c>
      <c r="L70" s="47">
        <v>43509</v>
      </c>
      <c r="M70" s="43" t="s">
        <v>16</v>
      </c>
      <c r="N70" s="43"/>
      <c r="O70" s="35" t="s">
        <v>1045</v>
      </c>
      <c r="P70" s="35" t="s">
        <v>1045</v>
      </c>
      <c r="Y70" s="29"/>
    </row>
    <row r="71" spans="1:25" s="26" customFormat="1" ht="27" customHeight="1" x14ac:dyDescent="0.25">
      <c r="A71" s="16">
        <f t="shared" si="1"/>
        <v>62</v>
      </c>
      <c r="B71" s="48" t="str">
        <f t="shared" si="2"/>
        <v>Procedimientos</v>
      </c>
      <c r="C71" s="16" t="str">
        <f>CONCATENATE(Tabla2[[#This Row],[INICIAL]],Tabla2[[#This Row],[Columna1]],Tabla2[[#This Row],[TIPO]],Tabla2[[#This Row],[Columna2]],Tabla2[[#This Row],['#1]],Tabla2[[#This Row],['#2]],Tabla2[[#This Row],['#3]])</f>
        <v>PRC-SST-030</v>
      </c>
      <c r="D71" s="16" t="s">
        <v>1027</v>
      </c>
      <c r="E71" s="16" t="s">
        <v>993</v>
      </c>
      <c r="F71" s="59" t="s">
        <v>189</v>
      </c>
      <c r="G71" s="59" t="s">
        <v>1000</v>
      </c>
      <c r="H71" s="59" t="s">
        <v>189</v>
      </c>
      <c r="I71" s="60" t="s">
        <v>1239</v>
      </c>
      <c r="J71" s="50" t="s">
        <v>997</v>
      </c>
      <c r="K71" s="61" t="s">
        <v>1194</v>
      </c>
      <c r="L71" s="25">
        <v>43509</v>
      </c>
      <c r="M71" s="22" t="s">
        <v>16</v>
      </c>
      <c r="N71" s="22"/>
      <c r="O71" s="52" t="s">
        <v>1045</v>
      </c>
      <c r="P71" s="52" t="s">
        <v>1045</v>
      </c>
      <c r="Y71" s="27"/>
    </row>
    <row r="72" spans="1:25" s="28" customFormat="1" ht="27" customHeight="1" x14ac:dyDescent="0.25">
      <c r="A72" s="43">
        <f t="shared" si="1"/>
        <v>63</v>
      </c>
      <c r="B72" s="44" t="str">
        <f t="shared" si="2"/>
        <v>Procedimientos</v>
      </c>
      <c r="C72" s="62" t="str">
        <f>CONCATENATE(Tabla2[[#This Row],[INICIAL]],Tabla2[[#This Row],[Columna1]],Tabla2[[#This Row],[TIPO]],Tabla2[[#This Row],[Columna2]],Tabla2[[#This Row],['#1]],Tabla2[[#This Row],['#2]],Tabla2[[#This Row],['#3]])</f>
        <v>PRC-SST-031</v>
      </c>
      <c r="D72" s="62" t="s">
        <v>1027</v>
      </c>
      <c r="E72" s="62" t="s">
        <v>993</v>
      </c>
      <c r="F72" s="63">
        <v>0</v>
      </c>
      <c r="G72" s="59" t="s">
        <v>1000</v>
      </c>
      <c r="H72" s="63" t="s">
        <v>998</v>
      </c>
      <c r="I72" s="60" t="s">
        <v>1132</v>
      </c>
      <c r="J72" s="23" t="s">
        <v>997</v>
      </c>
      <c r="K72" s="61" t="s">
        <v>1194</v>
      </c>
      <c r="L72" s="47">
        <v>43509</v>
      </c>
      <c r="M72" s="43" t="s">
        <v>16</v>
      </c>
      <c r="N72" s="43"/>
      <c r="O72" s="35" t="s">
        <v>1045</v>
      </c>
      <c r="P72" s="35" t="s">
        <v>1045</v>
      </c>
      <c r="Y72" s="29"/>
    </row>
    <row r="73" spans="1:25" s="26" customFormat="1" ht="27" customHeight="1" x14ac:dyDescent="0.25">
      <c r="A73" s="16">
        <f t="shared" si="1"/>
        <v>64</v>
      </c>
      <c r="B73" s="48" t="str">
        <f t="shared" si="2"/>
        <v>Procedimientos</v>
      </c>
      <c r="C73" s="16" t="str">
        <f>CONCATENATE(Tabla2[[#This Row],[INICIAL]],Tabla2[[#This Row],[Columna1]],Tabla2[[#This Row],[TIPO]],Tabla2[[#This Row],[Columna2]],Tabla2[[#This Row],['#1]],Tabla2[[#This Row],['#2]],Tabla2[[#This Row],['#3]])</f>
        <v>PRC-SST-032</v>
      </c>
      <c r="D73" s="16" t="s">
        <v>1027</v>
      </c>
      <c r="E73" s="16" t="s">
        <v>993</v>
      </c>
      <c r="F73" s="59" t="s">
        <v>189</v>
      </c>
      <c r="G73" s="59" t="s">
        <v>1000</v>
      </c>
      <c r="H73" s="59" t="s">
        <v>21</v>
      </c>
      <c r="I73" s="60" t="s">
        <v>1241</v>
      </c>
      <c r="J73" s="50" t="s">
        <v>997</v>
      </c>
      <c r="K73" s="61" t="s">
        <v>1194</v>
      </c>
      <c r="L73" s="25">
        <v>43509</v>
      </c>
      <c r="M73" s="22" t="s">
        <v>16</v>
      </c>
      <c r="N73" s="22"/>
      <c r="O73" s="52" t="s">
        <v>1045</v>
      </c>
      <c r="P73" s="52" t="s">
        <v>1045</v>
      </c>
      <c r="Y73" s="27"/>
    </row>
    <row r="74" spans="1:25" s="28" customFormat="1" ht="27" customHeight="1" x14ac:dyDescent="0.25">
      <c r="A74" s="43">
        <f t="shared" si="1"/>
        <v>65</v>
      </c>
      <c r="B74" s="44" t="str">
        <f t="shared" ref="B74:B105" si="3">IF(D74="SG","Sistemas",IF(D74="PLT","Políticas",IF(D74="REG","Reglamentos",IF(D74="PRG","Programas",IF(D74="PRC","Procedimientos",IF(D74="PLA","Planes",IF(D74="FT","Formatos",IF(D74="MAN","Manuales"))))))))</f>
        <v>Planes</v>
      </c>
      <c r="C74" s="62" t="str">
        <f>CONCATENATE(Tabla2[[#This Row],[INICIAL]],Tabla2[[#This Row],[Columna1]],Tabla2[[#This Row],[TIPO]],Tabla2[[#This Row],[Columna2]],Tabla2[[#This Row],['#1]],Tabla2[[#This Row],['#2]],Tabla2[[#This Row],['#3]])</f>
        <v>PLA-SST-001</v>
      </c>
      <c r="D74" s="62" t="s">
        <v>1044</v>
      </c>
      <c r="E74" s="62" t="s">
        <v>993</v>
      </c>
      <c r="F74" s="63" t="s">
        <v>189</v>
      </c>
      <c r="G74" s="59" t="s">
        <v>189</v>
      </c>
      <c r="H74" s="63" t="s">
        <v>998</v>
      </c>
      <c r="I74" s="60" t="s">
        <v>1043</v>
      </c>
      <c r="J74" s="23" t="s">
        <v>997</v>
      </c>
      <c r="K74" s="61" t="s">
        <v>1228</v>
      </c>
      <c r="L74" s="47">
        <v>43509</v>
      </c>
      <c r="M74" s="43" t="s">
        <v>16</v>
      </c>
      <c r="N74" s="43"/>
      <c r="O74" s="35" t="s">
        <v>1045</v>
      </c>
      <c r="P74" s="35" t="s">
        <v>1045</v>
      </c>
      <c r="Y74" s="29"/>
    </row>
    <row r="75" spans="1:25" s="26" customFormat="1" ht="27" customHeight="1" x14ac:dyDescent="0.25">
      <c r="A75" s="16">
        <f t="shared" si="1"/>
        <v>66</v>
      </c>
      <c r="B75" s="48" t="str">
        <f t="shared" si="3"/>
        <v>Planes</v>
      </c>
      <c r="C75" s="16" t="str">
        <f>CONCATENATE(Tabla2[[#This Row],[INICIAL]],Tabla2[[#This Row],[Columna1]],Tabla2[[#This Row],[TIPO]],Tabla2[[#This Row],[Columna2]],Tabla2[[#This Row],['#1]],Tabla2[[#This Row],['#2]],Tabla2[[#This Row],['#3]])</f>
        <v>PLA-SST-002</v>
      </c>
      <c r="D75" s="16" t="s">
        <v>1044</v>
      </c>
      <c r="E75" s="16" t="s">
        <v>993</v>
      </c>
      <c r="F75" s="59" t="s">
        <v>189</v>
      </c>
      <c r="G75" s="59" t="s">
        <v>189</v>
      </c>
      <c r="H75" s="59" t="s">
        <v>21</v>
      </c>
      <c r="I75" s="60" t="s">
        <v>1133</v>
      </c>
      <c r="J75" s="50" t="s">
        <v>997</v>
      </c>
      <c r="K75" s="61" t="s">
        <v>1194</v>
      </c>
      <c r="L75" s="25">
        <v>43509</v>
      </c>
      <c r="M75" s="22" t="s">
        <v>16</v>
      </c>
      <c r="N75" s="22"/>
      <c r="O75" s="52" t="s">
        <v>1045</v>
      </c>
      <c r="P75" s="52" t="s">
        <v>1045</v>
      </c>
      <c r="Y75" s="27"/>
    </row>
    <row r="76" spans="1:25" s="28" customFormat="1" ht="27" customHeight="1" x14ac:dyDescent="0.25">
      <c r="A76" s="43">
        <f t="shared" ref="A76:A113" si="4">A75+1</f>
        <v>67</v>
      </c>
      <c r="B76" s="44" t="str">
        <f t="shared" si="3"/>
        <v>Formatos</v>
      </c>
      <c r="C76" s="62" t="str">
        <f>CONCATENATE(Tabla2[[#This Row],[INICIAL]],Tabla2[[#This Row],[Columna1]],Tabla2[[#This Row],[TIPO]],Tabla2[[#This Row],[Columna2]],Tabla2[[#This Row],['#1]],Tabla2[[#This Row],['#2]],Tabla2[[#This Row],['#3]])</f>
        <v>FT-SST-001</v>
      </c>
      <c r="D76" s="16" t="s">
        <v>187</v>
      </c>
      <c r="E76" s="16" t="s">
        <v>993</v>
      </c>
      <c r="F76" s="59">
        <v>0</v>
      </c>
      <c r="G76" s="59" t="s">
        <v>189</v>
      </c>
      <c r="H76" s="59" t="s">
        <v>998</v>
      </c>
      <c r="I76" s="60" t="s">
        <v>1046</v>
      </c>
      <c r="J76" s="23" t="s">
        <v>997</v>
      </c>
      <c r="K76" s="61" t="s">
        <v>1197</v>
      </c>
      <c r="L76" s="47">
        <v>43509</v>
      </c>
      <c r="M76" s="43" t="s">
        <v>16</v>
      </c>
      <c r="N76" s="43"/>
      <c r="O76" s="35" t="s">
        <v>1045</v>
      </c>
      <c r="P76" s="35" t="s">
        <v>1045</v>
      </c>
      <c r="Y76" s="29"/>
    </row>
    <row r="77" spans="1:25" s="26" customFormat="1" ht="27" customHeight="1" x14ac:dyDescent="0.25">
      <c r="A77" s="16">
        <f t="shared" si="4"/>
        <v>68</v>
      </c>
      <c r="B77" s="48" t="str">
        <f t="shared" si="3"/>
        <v>Formatos</v>
      </c>
      <c r="C77" s="16" t="str">
        <f>CONCATENATE(Tabla2[[#This Row],[INICIAL]],Tabla2[[#This Row],[Columna1]],Tabla2[[#This Row],[TIPO]],Tabla2[[#This Row],[Columna2]],Tabla2[[#This Row],['#1]],Tabla2[[#This Row],['#2]],Tabla2[[#This Row],['#3]])</f>
        <v>FT-SST-002</v>
      </c>
      <c r="D77" s="16" t="s">
        <v>187</v>
      </c>
      <c r="E77" s="16" t="s">
        <v>993</v>
      </c>
      <c r="F77" s="59">
        <v>0</v>
      </c>
      <c r="G77" s="59">
        <v>0</v>
      </c>
      <c r="H77" s="59" t="s">
        <v>21</v>
      </c>
      <c r="I77" s="60" t="s">
        <v>1047</v>
      </c>
      <c r="J77" s="50" t="s">
        <v>997</v>
      </c>
      <c r="K77" s="61" t="s">
        <v>1181</v>
      </c>
      <c r="L77" s="25">
        <v>43509</v>
      </c>
      <c r="M77" s="22" t="s">
        <v>16</v>
      </c>
      <c r="N77" s="22"/>
      <c r="O77" s="52" t="s">
        <v>1045</v>
      </c>
      <c r="P77" s="52" t="s">
        <v>1045</v>
      </c>
      <c r="Y77" s="27"/>
    </row>
    <row r="78" spans="1:25" s="28" customFormat="1" ht="27" customHeight="1" x14ac:dyDescent="0.25">
      <c r="A78" s="43">
        <f t="shared" si="4"/>
        <v>69</v>
      </c>
      <c r="B78" s="44" t="str">
        <f t="shared" si="3"/>
        <v>Formatos</v>
      </c>
      <c r="C78" s="62" t="str">
        <f>CONCATENATE(Tabla2[[#This Row],[INICIAL]],Tabla2[[#This Row],[Columna1]],Tabla2[[#This Row],[TIPO]],Tabla2[[#This Row],[Columna2]],Tabla2[[#This Row],['#1]],Tabla2[[#This Row],['#2]],Tabla2[[#This Row],['#3]])</f>
        <v>FT-SST-003</v>
      </c>
      <c r="D78" s="16" t="s">
        <v>187</v>
      </c>
      <c r="E78" s="16" t="s">
        <v>993</v>
      </c>
      <c r="F78" s="59">
        <v>0</v>
      </c>
      <c r="G78" s="59">
        <v>0</v>
      </c>
      <c r="H78" s="59" t="s">
        <v>1000</v>
      </c>
      <c r="I78" s="60" t="s">
        <v>1182</v>
      </c>
      <c r="J78" s="23" t="s">
        <v>997</v>
      </c>
      <c r="K78" s="61" t="s">
        <v>1183</v>
      </c>
      <c r="L78" s="47">
        <v>43509</v>
      </c>
      <c r="M78" s="43" t="s">
        <v>16</v>
      </c>
      <c r="N78" s="43"/>
      <c r="O78" s="35" t="s">
        <v>1045</v>
      </c>
      <c r="P78" s="35" t="s">
        <v>1045</v>
      </c>
      <c r="Y78" s="29"/>
    </row>
    <row r="79" spans="1:25" s="26" customFormat="1" ht="27" customHeight="1" x14ac:dyDescent="0.25">
      <c r="A79" s="16">
        <f t="shared" si="4"/>
        <v>70</v>
      </c>
      <c r="B79" s="48" t="str">
        <f t="shared" si="3"/>
        <v>Formatos</v>
      </c>
      <c r="C79" s="16" t="str">
        <f>CONCATENATE(Tabla2[[#This Row],[INICIAL]],Tabla2[[#This Row],[Columna1]],Tabla2[[#This Row],[TIPO]],Tabla2[[#This Row],[Columna2]],Tabla2[[#This Row],['#1]],Tabla2[[#This Row],['#2]],Tabla2[[#This Row],['#3]])</f>
        <v>FT-SST-004</v>
      </c>
      <c r="D79" s="16" t="s">
        <v>187</v>
      </c>
      <c r="E79" s="16" t="s">
        <v>993</v>
      </c>
      <c r="F79" s="59">
        <v>0</v>
      </c>
      <c r="G79" s="59">
        <v>0</v>
      </c>
      <c r="H79" s="59" t="s">
        <v>1001</v>
      </c>
      <c r="I79" s="60" t="s">
        <v>1184</v>
      </c>
      <c r="J79" s="50" t="s">
        <v>997</v>
      </c>
      <c r="K79" s="61" t="s">
        <v>1185</v>
      </c>
      <c r="L79" s="25">
        <v>43509</v>
      </c>
      <c r="M79" s="22" t="s">
        <v>16</v>
      </c>
      <c r="N79" s="22"/>
      <c r="O79" s="52" t="s">
        <v>1045</v>
      </c>
      <c r="P79" s="52" t="s">
        <v>1045</v>
      </c>
      <c r="Y79" s="27"/>
    </row>
    <row r="80" spans="1:25" s="28" customFormat="1" ht="27" customHeight="1" x14ac:dyDescent="0.25">
      <c r="A80" s="43">
        <f t="shared" si="4"/>
        <v>71</v>
      </c>
      <c r="B80" s="44" t="str">
        <f t="shared" si="3"/>
        <v>Formatos</v>
      </c>
      <c r="C80" s="62" t="str">
        <f>CONCATENATE(Tabla2[[#This Row],[INICIAL]],Tabla2[[#This Row],[Columna1]],Tabla2[[#This Row],[TIPO]],Tabla2[[#This Row],[Columna2]],Tabla2[[#This Row],['#1]],Tabla2[[#This Row],['#2]],Tabla2[[#This Row],['#3]])</f>
        <v>FT-SST-005</v>
      </c>
      <c r="D80" s="16" t="s">
        <v>187</v>
      </c>
      <c r="E80" s="16" t="s">
        <v>993</v>
      </c>
      <c r="F80" s="59">
        <v>0</v>
      </c>
      <c r="G80" s="59">
        <v>0</v>
      </c>
      <c r="H80" s="59" t="s">
        <v>1002</v>
      </c>
      <c r="I80" s="60" t="s">
        <v>1048</v>
      </c>
      <c r="J80" s="23" t="s">
        <v>997</v>
      </c>
      <c r="K80" s="61" t="s">
        <v>1186</v>
      </c>
      <c r="L80" s="47">
        <v>43509</v>
      </c>
      <c r="M80" s="43" t="s">
        <v>16</v>
      </c>
      <c r="N80" s="43"/>
      <c r="O80" s="35" t="s">
        <v>1045</v>
      </c>
      <c r="P80" s="35" t="s">
        <v>1045</v>
      </c>
      <c r="Y80" s="29"/>
    </row>
    <row r="81" spans="1:25" s="26" customFormat="1" ht="27" customHeight="1" x14ac:dyDescent="0.25">
      <c r="A81" s="16">
        <f t="shared" si="4"/>
        <v>72</v>
      </c>
      <c r="B81" s="48" t="str">
        <f t="shared" si="3"/>
        <v>Formatos</v>
      </c>
      <c r="C81" s="16" t="str">
        <f>CONCATENATE(Tabla2[[#This Row],[INICIAL]],Tabla2[[#This Row],[Columna1]],Tabla2[[#This Row],[TIPO]],Tabla2[[#This Row],[Columna2]],Tabla2[[#This Row],['#1]],Tabla2[[#This Row],['#2]],Tabla2[[#This Row],['#3]])</f>
        <v>FT-SST-006</v>
      </c>
      <c r="D81" s="16" t="s">
        <v>187</v>
      </c>
      <c r="E81" s="16" t="s">
        <v>993</v>
      </c>
      <c r="F81" s="59">
        <v>0</v>
      </c>
      <c r="G81" s="59">
        <v>0</v>
      </c>
      <c r="H81" s="59" t="s">
        <v>1015</v>
      </c>
      <c r="I81" s="60" t="s">
        <v>1049</v>
      </c>
      <c r="J81" s="50" t="s">
        <v>997</v>
      </c>
      <c r="K81" s="61" t="s">
        <v>1187</v>
      </c>
      <c r="L81" s="25">
        <v>43509</v>
      </c>
      <c r="M81" s="22" t="s">
        <v>16</v>
      </c>
      <c r="N81" s="22"/>
      <c r="O81" s="52" t="s">
        <v>1045</v>
      </c>
      <c r="P81" s="52" t="s">
        <v>1045</v>
      </c>
      <c r="Y81" s="27"/>
    </row>
    <row r="82" spans="1:25" s="28" customFormat="1" ht="27" customHeight="1" x14ac:dyDescent="0.25">
      <c r="A82" s="43">
        <f t="shared" si="4"/>
        <v>73</v>
      </c>
      <c r="B82" s="44" t="str">
        <f t="shared" si="3"/>
        <v>Formatos</v>
      </c>
      <c r="C82" s="62" t="str">
        <f>CONCATENATE(Tabla2[[#This Row],[INICIAL]],Tabla2[[#This Row],[Columna1]],Tabla2[[#This Row],[TIPO]],Tabla2[[#This Row],[Columna2]],Tabla2[[#This Row],['#1]],Tabla2[[#This Row],['#2]],Tabla2[[#This Row],['#3]])</f>
        <v>FT-SST-007</v>
      </c>
      <c r="D82" s="16" t="s">
        <v>187</v>
      </c>
      <c r="E82" s="16" t="s">
        <v>993</v>
      </c>
      <c r="F82" s="59">
        <v>0</v>
      </c>
      <c r="G82" s="59">
        <v>0</v>
      </c>
      <c r="H82" s="59" t="s">
        <v>1013</v>
      </c>
      <c r="I82" s="60" t="s">
        <v>1050</v>
      </c>
      <c r="J82" s="23" t="s">
        <v>997</v>
      </c>
      <c r="K82" s="61" t="s">
        <v>1187</v>
      </c>
      <c r="L82" s="47">
        <v>43509</v>
      </c>
      <c r="M82" s="43" t="s">
        <v>16</v>
      </c>
      <c r="N82" s="43"/>
      <c r="O82" s="35" t="s">
        <v>1045</v>
      </c>
      <c r="P82" s="35" t="s">
        <v>1045</v>
      </c>
      <c r="Y82" s="29"/>
    </row>
    <row r="83" spans="1:25" s="26" customFormat="1" ht="27" customHeight="1" x14ac:dyDescent="0.25">
      <c r="A83" s="16">
        <f t="shared" si="4"/>
        <v>74</v>
      </c>
      <c r="B83" s="48" t="str">
        <f t="shared" si="3"/>
        <v>Formatos</v>
      </c>
      <c r="C83" s="16" t="str">
        <f>CONCATENATE(Tabla2[[#This Row],[INICIAL]],Tabla2[[#This Row],[Columna1]],Tabla2[[#This Row],[TIPO]],Tabla2[[#This Row],[Columna2]],Tabla2[[#This Row],['#1]],Tabla2[[#This Row],['#2]],Tabla2[[#This Row],['#3]])</f>
        <v>FT-SST-008</v>
      </c>
      <c r="D83" s="16" t="s">
        <v>187</v>
      </c>
      <c r="E83" s="16" t="s">
        <v>993</v>
      </c>
      <c r="F83" s="59">
        <v>0</v>
      </c>
      <c r="G83" s="59">
        <v>0</v>
      </c>
      <c r="H83" s="59" t="s">
        <v>1014</v>
      </c>
      <c r="I83" s="60" t="s">
        <v>1051</v>
      </c>
      <c r="J83" s="50" t="s">
        <v>997</v>
      </c>
      <c r="K83" s="61" t="s">
        <v>1187</v>
      </c>
      <c r="L83" s="25">
        <v>43509</v>
      </c>
      <c r="M83" s="22" t="s">
        <v>16</v>
      </c>
      <c r="N83" s="22"/>
      <c r="O83" s="52" t="s">
        <v>1045</v>
      </c>
      <c r="P83" s="52" t="s">
        <v>1045</v>
      </c>
      <c r="Y83" s="27"/>
    </row>
    <row r="84" spans="1:25" s="28" customFormat="1" ht="27" customHeight="1" x14ac:dyDescent="0.25">
      <c r="A84" s="43">
        <f t="shared" si="4"/>
        <v>75</v>
      </c>
      <c r="B84" s="44" t="str">
        <f t="shared" si="3"/>
        <v>Formatos</v>
      </c>
      <c r="C84" s="62" t="str">
        <f>CONCATENATE(Tabla2[[#This Row],[INICIAL]],Tabla2[[#This Row],[Columna1]],Tabla2[[#This Row],[TIPO]],Tabla2[[#This Row],[Columna2]],Tabla2[[#This Row],['#1]],Tabla2[[#This Row],['#2]],Tabla2[[#This Row],['#3]])</f>
        <v>FT-SST-009</v>
      </c>
      <c r="D84" s="16" t="s">
        <v>187</v>
      </c>
      <c r="E84" s="16" t="s">
        <v>993</v>
      </c>
      <c r="F84" s="59">
        <v>0</v>
      </c>
      <c r="G84" s="59">
        <v>0</v>
      </c>
      <c r="H84" s="59" t="s">
        <v>1016</v>
      </c>
      <c r="I84" s="60" t="s">
        <v>1052</v>
      </c>
      <c r="J84" s="23" t="s">
        <v>997</v>
      </c>
      <c r="K84" s="61" t="s">
        <v>1187</v>
      </c>
      <c r="L84" s="47">
        <v>43509</v>
      </c>
      <c r="M84" s="43" t="s">
        <v>16</v>
      </c>
      <c r="N84" s="43"/>
      <c r="O84" s="35" t="s">
        <v>1045</v>
      </c>
      <c r="P84" s="35" t="s">
        <v>1045</v>
      </c>
      <c r="Y84" s="29"/>
    </row>
    <row r="85" spans="1:25" s="26" customFormat="1" ht="27" customHeight="1" x14ac:dyDescent="0.25">
      <c r="A85" s="16">
        <f t="shared" si="4"/>
        <v>76</v>
      </c>
      <c r="B85" s="48" t="str">
        <f t="shared" si="3"/>
        <v>Formatos</v>
      </c>
      <c r="C85" s="16" t="str">
        <f>CONCATENATE(Tabla2[[#This Row],[INICIAL]],Tabla2[[#This Row],[Columna1]],Tabla2[[#This Row],[TIPO]],Tabla2[[#This Row],[Columna2]],Tabla2[[#This Row],['#1]],Tabla2[[#This Row],['#2]],Tabla2[[#This Row],['#3]])</f>
        <v>FT-SST-010</v>
      </c>
      <c r="D85" s="16" t="s">
        <v>187</v>
      </c>
      <c r="E85" s="16" t="s">
        <v>993</v>
      </c>
      <c r="F85" s="59" t="s">
        <v>189</v>
      </c>
      <c r="G85" s="59">
        <v>1</v>
      </c>
      <c r="H85" s="59" t="s">
        <v>189</v>
      </c>
      <c r="I85" s="60" t="s">
        <v>1053</v>
      </c>
      <c r="J85" s="50" t="s">
        <v>997</v>
      </c>
      <c r="K85" s="61" t="s">
        <v>1187</v>
      </c>
      <c r="L85" s="25">
        <v>43509</v>
      </c>
      <c r="M85" s="22" t="s">
        <v>16</v>
      </c>
      <c r="N85" s="22"/>
      <c r="O85" s="52" t="s">
        <v>1045</v>
      </c>
      <c r="P85" s="52" t="s">
        <v>1045</v>
      </c>
      <c r="Y85" s="27"/>
    </row>
    <row r="86" spans="1:25" s="28" customFormat="1" ht="27" customHeight="1" x14ac:dyDescent="0.25">
      <c r="A86" s="43">
        <f t="shared" si="4"/>
        <v>77</v>
      </c>
      <c r="B86" s="44" t="str">
        <f t="shared" si="3"/>
        <v>Formatos</v>
      </c>
      <c r="C86" s="62" t="str">
        <f>CONCATENATE(Tabla2[[#This Row],[INICIAL]],Tabla2[[#This Row],[Columna1]],Tabla2[[#This Row],[TIPO]],Tabla2[[#This Row],[Columna2]],Tabla2[[#This Row],['#1]],Tabla2[[#This Row],['#2]],Tabla2[[#This Row],['#3]])</f>
        <v>FT-SST-011</v>
      </c>
      <c r="D86" s="16" t="s">
        <v>187</v>
      </c>
      <c r="E86" s="16" t="s">
        <v>993</v>
      </c>
      <c r="F86" s="59">
        <v>0</v>
      </c>
      <c r="G86" s="59" t="s">
        <v>998</v>
      </c>
      <c r="H86" s="59" t="s">
        <v>998</v>
      </c>
      <c r="I86" s="60" t="s">
        <v>1054</v>
      </c>
      <c r="J86" s="23" t="s">
        <v>997</v>
      </c>
      <c r="K86" s="61" t="s">
        <v>1187</v>
      </c>
      <c r="L86" s="47">
        <v>43509</v>
      </c>
      <c r="M86" s="43" t="s">
        <v>16</v>
      </c>
      <c r="N86" s="43"/>
      <c r="O86" s="35" t="s">
        <v>1045</v>
      </c>
      <c r="P86" s="35" t="s">
        <v>1045</v>
      </c>
      <c r="Y86" s="29"/>
    </row>
    <row r="87" spans="1:25" s="26" customFormat="1" ht="27" customHeight="1" x14ac:dyDescent="0.25">
      <c r="A87" s="16">
        <f t="shared" si="4"/>
        <v>78</v>
      </c>
      <c r="B87" s="48" t="str">
        <f t="shared" si="3"/>
        <v>Formatos</v>
      </c>
      <c r="C87" s="16" t="str">
        <f>CONCATENATE(Tabla2[[#This Row],[INICIAL]],Tabla2[[#This Row],[Columna1]],Tabla2[[#This Row],[TIPO]],Tabla2[[#This Row],[Columna2]],Tabla2[[#This Row],['#1]],Tabla2[[#This Row],['#2]],Tabla2[[#This Row],['#3]])</f>
        <v>FT-SST-012</v>
      </c>
      <c r="D87" s="16" t="s">
        <v>187</v>
      </c>
      <c r="E87" s="16" t="s">
        <v>993</v>
      </c>
      <c r="F87" s="59" t="s">
        <v>189</v>
      </c>
      <c r="G87" s="59">
        <v>1</v>
      </c>
      <c r="H87" s="59" t="s">
        <v>21</v>
      </c>
      <c r="I87" s="60" t="s">
        <v>1055</v>
      </c>
      <c r="J87" s="50" t="s">
        <v>997</v>
      </c>
      <c r="K87" s="61" t="s">
        <v>1187</v>
      </c>
      <c r="L87" s="25">
        <v>43509</v>
      </c>
      <c r="M87" s="22" t="s">
        <v>16</v>
      </c>
      <c r="N87" s="22"/>
      <c r="O87" s="52" t="s">
        <v>1045</v>
      </c>
      <c r="P87" s="52" t="s">
        <v>1045</v>
      </c>
      <c r="Y87" s="27"/>
    </row>
    <row r="88" spans="1:25" s="28" customFormat="1" ht="27" customHeight="1" x14ac:dyDescent="0.25">
      <c r="A88" s="43">
        <f t="shared" si="4"/>
        <v>79</v>
      </c>
      <c r="B88" s="44" t="str">
        <f t="shared" si="3"/>
        <v>Formatos</v>
      </c>
      <c r="C88" s="62" t="str">
        <f>CONCATENATE(Tabla2[[#This Row],[INICIAL]],Tabla2[[#This Row],[Columna1]],Tabla2[[#This Row],[TIPO]],Tabla2[[#This Row],[Columna2]],Tabla2[[#This Row],['#1]],Tabla2[[#This Row],['#2]],Tabla2[[#This Row],['#3]])</f>
        <v>FT-SST-013</v>
      </c>
      <c r="D88" s="16" t="s">
        <v>187</v>
      </c>
      <c r="E88" s="16" t="s">
        <v>993</v>
      </c>
      <c r="F88" s="59">
        <v>0</v>
      </c>
      <c r="G88" s="59" t="s">
        <v>998</v>
      </c>
      <c r="H88" s="59" t="s">
        <v>1000</v>
      </c>
      <c r="I88" s="60" t="s">
        <v>1056</v>
      </c>
      <c r="J88" s="23" t="s">
        <v>997</v>
      </c>
      <c r="K88" s="61" t="s">
        <v>1187</v>
      </c>
      <c r="L88" s="47">
        <v>43509</v>
      </c>
      <c r="M88" s="43" t="s">
        <v>16</v>
      </c>
      <c r="N88" s="43"/>
      <c r="O88" s="35" t="s">
        <v>1045</v>
      </c>
      <c r="P88" s="35" t="s">
        <v>1045</v>
      </c>
      <c r="Y88" s="29"/>
    </row>
    <row r="89" spans="1:25" s="26" customFormat="1" ht="27" customHeight="1" x14ac:dyDescent="0.25">
      <c r="A89" s="16">
        <f t="shared" si="4"/>
        <v>80</v>
      </c>
      <c r="B89" s="48" t="str">
        <f t="shared" si="3"/>
        <v>Formatos</v>
      </c>
      <c r="C89" s="16" t="str">
        <f>CONCATENATE(Tabla2[[#This Row],[INICIAL]],Tabla2[[#This Row],[Columna1]],Tabla2[[#This Row],[TIPO]],Tabla2[[#This Row],[Columna2]],Tabla2[[#This Row],['#1]],Tabla2[[#This Row],['#2]],Tabla2[[#This Row],['#3]])</f>
        <v>FT-SST-014</v>
      </c>
      <c r="D89" s="16" t="s">
        <v>187</v>
      </c>
      <c r="E89" s="16" t="s">
        <v>993</v>
      </c>
      <c r="F89" s="59" t="s">
        <v>189</v>
      </c>
      <c r="G89" s="59">
        <v>1</v>
      </c>
      <c r="H89" s="59" t="s">
        <v>1001</v>
      </c>
      <c r="I89" s="60" t="s">
        <v>1195</v>
      </c>
      <c r="J89" s="50" t="s">
        <v>997</v>
      </c>
      <c r="K89" s="61" t="s">
        <v>1188</v>
      </c>
      <c r="L89" s="25">
        <v>43509</v>
      </c>
      <c r="M89" s="22" t="s">
        <v>16</v>
      </c>
      <c r="N89" s="22"/>
      <c r="O89" s="52" t="s">
        <v>1045</v>
      </c>
      <c r="P89" s="52" t="s">
        <v>1045</v>
      </c>
      <c r="Y89" s="27"/>
    </row>
    <row r="90" spans="1:25" s="28" customFormat="1" ht="27" customHeight="1" x14ac:dyDescent="0.25">
      <c r="A90" s="43">
        <f t="shared" si="4"/>
        <v>81</v>
      </c>
      <c r="B90" s="44" t="str">
        <f t="shared" si="3"/>
        <v>Formatos</v>
      </c>
      <c r="C90" s="62" t="str">
        <f>CONCATENATE(Tabla2[[#This Row],[INICIAL]],Tabla2[[#This Row],[Columna1]],Tabla2[[#This Row],[TIPO]],Tabla2[[#This Row],[Columna2]],Tabla2[[#This Row],['#1]],Tabla2[[#This Row],['#2]],Tabla2[[#This Row],['#3]])</f>
        <v>FT-SST-015</v>
      </c>
      <c r="D90" s="16" t="s">
        <v>187</v>
      </c>
      <c r="E90" s="16" t="s">
        <v>993</v>
      </c>
      <c r="F90" s="59">
        <v>0</v>
      </c>
      <c r="G90" s="59" t="s">
        <v>998</v>
      </c>
      <c r="H90" s="59" t="s">
        <v>1002</v>
      </c>
      <c r="I90" s="60" t="s">
        <v>1057</v>
      </c>
      <c r="J90" s="23" t="s">
        <v>997</v>
      </c>
      <c r="K90" s="61" t="s">
        <v>1189</v>
      </c>
      <c r="L90" s="47">
        <v>43509</v>
      </c>
      <c r="M90" s="43" t="s">
        <v>16</v>
      </c>
      <c r="N90" s="43"/>
      <c r="O90" s="35" t="s">
        <v>1045</v>
      </c>
      <c r="P90" s="35" t="s">
        <v>1045</v>
      </c>
      <c r="W90" s="29"/>
    </row>
    <row r="91" spans="1:25" s="26" customFormat="1" ht="27" customHeight="1" x14ac:dyDescent="0.25">
      <c r="A91" s="16">
        <f t="shared" si="4"/>
        <v>82</v>
      </c>
      <c r="B91" s="48" t="str">
        <f t="shared" si="3"/>
        <v>Formatos</v>
      </c>
      <c r="C91" s="16" t="str">
        <f>CONCATENATE(Tabla2[[#This Row],[INICIAL]],Tabla2[[#This Row],[Columna1]],Tabla2[[#This Row],[TIPO]],Tabla2[[#This Row],[Columna2]],Tabla2[[#This Row],['#1]],Tabla2[[#This Row],['#2]],Tabla2[[#This Row],['#3]])</f>
        <v>FT-SST-016</v>
      </c>
      <c r="D91" s="16" t="s">
        <v>187</v>
      </c>
      <c r="E91" s="16" t="s">
        <v>993</v>
      </c>
      <c r="F91" s="59" t="s">
        <v>189</v>
      </c>
      <c r="G91" s="59">
        <v>1</v>
      </c>
      <c r="H91" s="59" t="s">
        <v>1015</v>
      </c>
      <c r="I91" s="60" t="s">
        <v>1058</v>
      </c>
      <c r="J91" s="50" t="s">
        <v>997</v>
      </c>
      <c r="K91" s="61" t="s">
        <v>1189</v>
      </c>
      <c r="L91" s="25">
        <v>43509</v>
      </c>
      <c r="M91" s="22" t="s">
        <v>16</v>
      </c>
      <c r="N91" s="22"/>
      <c r="O91" s="52" t="s">
        <v>1045</v>
      </c>
      <c r="P91" s="52" t="s">
        <v>1045</v>
      </c>
      <c r="W91" s="27"/>
    </row>
    <row r="92" spans="1:25" s="28" customFormat="1" ht="27" customHeight="1" x14ac:dyDescent="0.25">
      <c r="A92" s="43">
        <f t="shared" si="4"/>
        <v>83</v>
      </c>
      <c r="B92" s="44" t="str">
        <f t="shared" si="3"/>
        <v>Formatos</v>
      </c>
      <c r="C92" s="62" t="str">
        <f>CONCATENATE(Tabla2[[#This Row],[INICIAL]],Tabla2[[#This Row],[Columna1]],Tabla2[[#This Row],[TIPO]],Tabla2[[#This Row],[Columna2]],Tabla2[[#This Row],['#1]],Tabla2[[#This Row],['#2]],Tabla2[[#This Row],['#3]])</f>
        <v>FT-SST-017</v>
      </c>
      <c r="D92" s="16" t="s">
        <v>187</v>
      </c>
      <c r="E92" s="16" t="s">
        <v>993</v>
      </c>
      <c r="F92" s="59">
        <v>0</v>
      </c>
      <c r="G92" s="59" t="s">
        <v>998</v>
      </c>
      <c r="H92" s="59" t="s">
        <v>1013</v>
      </c>
      <c r="I92" s="60" t="s">
        <v>1059</v>
      </c>
      <c r="J92" s="23" t="s">
        <v>997</v>
      </c>
      <c r="K92" s="61" t="s">
        <v>1189</v>
      </c>
      <c r="L92" s="47">
        <v>43509</v>
      </c>
      <c r="M92" s="43" t="s">
        <v>16</v>
      </c>
      <c r="N92" s="43"/>
      <c r="O92" s="35" t="s">
        <v>1045</v>
      </c>
      <c r="P92" s="35" t="s">
        <v>1045</v>
      </c>
      <c r="W92" s="29"/>
    </row>
    <row r="93" spans="1:25" s="26" customFormat="1" ht="27" customHeight="1" x14ac:dyDescent="0.25">
      <c r="A93" s="16">
        <f t="shared" si="4"/>
        <v>84</v>
      </c>
      <c r="B93" s="48" t="str">
        <f t="shared" si="3"/>
        <v>Formatos</v>
      </c>
      <c r="C93" s="16" t="str">
        <f>CONCATENATE(Tabla2[[#This Row],[INICIAL]],Tabla2[[#This Row],[Columna1]],Tabla2[[#This Row],[TIPO]],Tabla2[[#This Row],[Columna2]],Tabla2[[#This Row],['#1]],Tabla2[[#This Row],['#2]],Tabla2[[#This Row],['#3]])</f>
        <v>FT-SST-018</v>
      </c>
      <c r="D93" s="16" t="s">
        <v>187</v>
      </c>
      <c r="E93" s="16" t="s">
        <v>993</v>
      </c>
      <c r="F93" s="59" t="s">
        <v>189</v>
      </c>
      <c r="G93" s="59">
        <v>1</v>
      </c>
      <c r="H93" s="59" t="s">
        <v>1014</v>
      </c>
      <c r="I93" s="60" t="s">
        <v>1060</v>
      </c>
      <c r="J93" s="50" t="s">
        <v>997</v>
      </c>
      <c r="K93" s="61" t="s">
        <v>1189</v>
      </c>
      <c r="L93" s="25">
        <v>43509</v>
      </c>
      <c r="M93" s="22" t="s">
        <v>16</v>
      </c>
      <c r="N93" s="22"/>
      <c r="O93" s="52" t="s">
        <v>1045</v>
      </c>
      <c r="P93" s="52" t="s">
        <v>1045</v>
      </c>
      <c r="W93" s="27"/>
    </row>
    <row r="94" spans="1:25" s="28" customFormat="1" ht="27" customHeight="1" x14ac:dyDescent="0.25">
      <c r="A94" s="43">
        <f t="shared" si="4"/>
        <v>85</v>
      </c>
      <c r="B94" s="44" t="str">
        <f t="shared" si="3"/>
        <v>Formatos</v>
      </c>
      <c r="C94" s="62" t="str">
        <f>CONCATENATE(Tabla2[[#This Row],[INICIAL]],Tabla2[[#This Row],[Columna1]],Tabla2[[#This Row],[TIPO]],Tabla2[[#This Row],[Columna2]],Tabla2[[#This Row],['#1]],Tabla2[[#This Row],['#2]],Tabla2[[#This Row],['#3]])</f>
        <v>FT-SST-019</v>
      </c>
      <c r="D94" s="16" t="s">
        <v>187</v>
      </c>
      <c r="E94" s="16" t="s">
        <v>993</v>
      </c>
      <c r="F94" s="59">
        <v>0</v>
      </c>
      <c r="G94" s="59" t="s">
        <v>998</v>
      </c>
      <c r="H94" s="59" t="s">
        <v>1016</v>
      </c>
      <c r="I94" s="60" t="s">
        <v>1061</v>
      </c>
      <c r="J94" s="23" t="s">
        <v>997</v>
      </c>
      <c r="K94" s="61" t="s">
        <v>1189</v>
      </c>
      <c r="L94" s="47">
        <v>43509</v>
      </c>
      <c r="M94" s="43" t="s">
        <v>16</v>
      </c>
      <c r="N94" s="43"/>
      <c r="O94" s="35" t="s">
        <v>1045</v>
      </c>
      <c r="P94" s="35" t="s">
        <v>1045</v>
      </c>
      <c r="W94" s="29"/>
    </row>
    <row r="95" spans="1:25" s="26" customFormat="1" ht="27" customHeight="1" x14ac:dyDescent="0.25">
      <c r="A95" s="16">
        <f t="shared" si="4"/>
        <v>86</v>
      </c>
      <c r="B95" s="48" t="str">
        <f t="shared" si="3"/>
        <v>Formatos</v>
      </c>
      <c r="C95" s="16" t="str">
        <f>CONCATENATE(Tabla2[[#This Row],[INICIAL]],Tabla2[[#This Row],[Columna1]],Tabla2[[#This Row],[TIPO]],Tabla2[[#This Row],[Columna2]],Tabla2[[#This Row],['#1]],Tabla2[[#This Row],['#2]],Tabla2[[#This Row],['#3]])</f>
        <v>FT-SST-020</v>
      </c>
      <c r="D95" s="16" t="s">
        <v>187</v>
      </c>
      <c r="E95" s="16" t="s">
        <v>993</v>
      </c>
      <c r="F95" s="59" t="s">
        <v>189</v>
      </c>
      <c r="G95" s="59">
        <v>2</v>
      </c>
      <c r="H95" s="59" t="s">
        <v>189</v>
      </c>
      <c r="I95" s="60" t="s">
        <v>1063</v>
      </c>
      <c r="J95" s="50" t="s">
        <v>997</v>
      </c>
      <c r="K95" s="61" t="s">
        <v>1189</v>
      </c>
      <c r="L95" s="25">
        <v>43509</v>
      </c>
      <c r="M95" s="22" t="s">
        <v>16</v>
      </c>
      <c r="N95" s="22"/>
      <c r="O95" s="52" t="s">
        <v>1045</v>
      </c>
      <c r="P95" s="52" t="s">
        <v>1045</v>
      </c>
      <c r="W95" s="27"/>
    </row>
    <row r="96" spans="1:25" s="28" customFormat="1" ht="27" customHeight="1" x14ac:dyDescent="0.25">
      <c r="A96" s="43">
        <f t="shared" si="4"/>
        <v>87</v>
      </c>
      <c r="B96" s="44" t="str">
        <f t="shared" si="3"/>
        <v>Formatos</v>
      </c>
      <c r="C96" s="62" t="str">
        <f>CONCATENATE(Tabla2[[#This Row],[INICIAL]],Tabla2[[#This Row],[Columna1]],Tabla2[[#This Row],[TIPO]],Tabla2[[#This Row],[Columna2]],Tabla2[[#This Row],['#1]],Tabla2[[#This Row],['#2]],Tabla2[[#This Row],['#3]])</f>
        <v>FT-SST-021</v>
      </c>
      <c r="D96" s="16" t="s">
        <v>187</v>
      </c>
      <c r="E96" s="16" t="s">
        <v>993</v>
      </c>
      <c r="F96" s="59">
        <v>0</v>
      </c>
      <c r="G96" s="59" t="s">
        <v>21</v>
      </c>
      <c r="H96" s="59" t="s">
        <v>998</v>
      </c>
      <c r="I96" s="60" t="s">
        <v>1064</v>
      </c>
      <c r="J96" s="23" t="s">
        <v>997</v>
      </c>
      <c r="K96" s="61" t="s">
        <v>1189</v>
      </c>
      <c r="L96" s="47">
        <v>43509</v>
      </c>
      <c r="M96" s="43" t="s">
        <v>16</v>
      </c>
      <c r="N96" s="43"/>
      <c r="O96" s="35" t="s">
        <v>1045</v>
      </c>
      <c r="P96" s="35" t="s">
        <v>1045</v>
      </c>
      <c r="W96" s="29"/>
    </row>
    <row r="97" spans="1:25" s="26" customFormat="1" ht="27" customHeight="1" x14ac:dyDescent="0.25">
      <c r="A97" s="16">
        <f t="shared" si="4"/>
        <v>88</v>
      </c>
      <c r="B97" s="48" t="str">
        <f t="shared" si="3"/>
        <v>Formatos</v>
      </c>
      <c r="C97" s="16" t="str">
        <f>CONCATENATE(Tabla2[[#This Row],[INICIAL]],Tabla2[[#This Row],[Columna1]],Tabla2[[#This Row],[TIPO]],Tabla2[[#This Row],[Columna2]],Tabla2[[#This Row],['#1]],Tabla2[[#This Row],['#2]],Tabla2[[#This Row],['#3]])</f>
        <v>FT-SST-022</v>
      </c>
      <c r="D97" s="16" t="s">
        <v>187</v>
      </c>
      <c r="E97" s="16" t="s">
        <v>993</v>
      </c>
      <c r="F97" s="59" t="s">
        <v>189</v>
      </c>
      <c r="G97" s="59">
        <v>2</v>
      </c>
      <c r="H97" s="59" t="s">
        <v>21</v>
      </c>
      <c r="I97" s="60" t="s">
        <v>1065</v>
      </c>
      <c r="J97" s="50" t="s">
        <v>997</v>
      </c>
      <c r="K97" s="61" t="s">
        <v>1189</v>
      </c>
      <c r="L97" s="25">
        <v>43509</v>
      </c>
      <c r="M97" s="22" t="s">
        <v>16</v>
      </c>
      <c r="N97" s="22"/>
      <c r="O97" s="52" t="s">
        <v>1045</v>
      </c>
      <c r="P97" s="52" t="s">
        <v>1045</v>
      </c>
      <c r="Y97" s="27"/>
    </row>
    <row r="98" spans="1:25" s="28" customFormat="1" ht="27" customHeight="1" x14ac:dyDescent="0.25">
      <c r="A98" s="43">
        <f t="shared" si="4"/>
        <v>89</v>
      </c>
      <c r="B98" s="44" t="str">
        <f t="shared" si="3"/>
        <v>Formatos</v>
      </c>
      <c r="C98" s="62" t="str">
        <f>CONCATENATE(Tabla2[[#This Row],[INICIAL]],Tabla2[[#This Row],[Columna1]],Tabla2[[#This Row],[TIPO]],Tabla2[[#This Row],[Columna2]],Tabla2[[#This Row],['#1]],Tabla2[[#This Row],['#2]],Tabla2[[#This Row],['#3]])</f>
        <v>FT-SST-023</v>
      </c>
      <c r="D98" s="16" t="s">
        <v>187</v>
      </c>
      <c r="E98" s="16" t="s">
        <v>993</v>
      </c>
      <c r="F98" s="59">
        <v>0</v>
      </c>
      <c r="G98" s="59" t="s">
        <v>21</v>
      </c>
      <c r="H98" s="59" t="s">
        <v>1000</v>
      </c>
      <c r="I98" s="60" t="s">
        <v>1190</v>
      </c>
      <c r="J98" s="23" t="s">
        <v>997</v>
      </c>
      <c r="K98" s="61" t="s">
        <v>1191</v>
      </c>
      <c r="L98" s="47">
        <v>43509</v>
      </c>
      <c r="M98" s="43" t="s">
        <v>16</v>
      </c>
      <c r="N98" s="43"/>
      <c r="O98" s="35" t="s">
        <v>1045</v>
      </c>
      <c r="P98" s="35" t="s">
        <v>1045</v>
      </c>
      <c r="Y98" s="29"/>
    </row>
    <row r="99" spans="1:25" s="26" customFormat="1" ht="27" customHeight="1" x14ac:dyDescent="0.25">
      <c r="A99" s="16">
        <f t="shared" si="4"/>
        <v>90</v>
      </c>
      <c r="B99" s="48" t="str">
        <f t="shared" si="3"/>
        <v>Formatos</v>
      </c>
      <c r="C99" s="16" t="str">
        <f>CONCATENATE(Tabla2[[#This Row],[INICIAL]],Tabla2[[#This Row],[Columna1]],Tabla2[[#This Row],[TIPO]],Tabla2[[#This Row],[Columna2]],Tabla2[[#This Row],['#1]],Tabla2[[#This Row],['#2]],Tabla2[[#This Row],['#3]])</f>
        <v>FT-SST-024</v>
      </c>
      <c r="D99" s="16" t="s">
        <v>187</v>
      </c>
      <c r="E99" s="16" t="s">
        <v>993</v>
      </c>
      <c r="F99" s="59" t="s">
        <v>189</v>
      </c>
      <c r="G99" s="59">
        <v>2</v>
      </c>
      <c r="H99" s="59" t="s">
        <v>1001</v>
      </c>
      <c r="I99" s="60" t="s">
        <v>1068</v>
      </c>
      <c r="J99" s="50" t="s">
        <v>997</v>
      </c>
      <c r="K99" s="61" t="s">
        <v>1191</v>
      </c>
      <c r="L99" s="25">
        <v>43509</v>
      </c>
      <c r="M99" s="22" t="s">
        <v>16</v>
      </c>
      <c r="N99" s="22"/>
      <c r="O99" s="52" t="s">
        <v>1045</v>
      </c>
      <c r="P99" s="52" t="s">
        <v>1045</v>
      </c>
      <c r="Y99" s="27"/>
    </row>
    <row r="100" spans="1:25" s="28" customFormat="1" ht="27" customHeight="1" x14ac:dyDescent="0.25">
      <c r="A100" s="43">
        <f t="shared" si="4"/>
        <v>91</v>
      </c>
      <c r="B100" s="44" t="str">
        <f t="shared" si="3"/>
        <v>Formatos</v>
      </c>
      <c r="C100" s="62" t="str">
        <f>CONCATENATE(Tabla2[[#This Row],[INICIAL]],Tabla2[[#This Row],[Columna1]],Tabla2[[#This Row],[TIPO]],Tabla2[[#This Row],[Columna2]],Tabla2[[#This Row],['#1]],Tabla2[[#This Row],['#2]],Tabla2[[#This Row],['#3]])</f>
        <v>FT-SST-025</v>
      </c>
      <c r="D100" s="16" t="s">
        <v>187</v>
      </c>
      <c r="E100" s="16" t="s">
        <v>993</v>
      </c>
      <c r="F100" s="59">
        <v>0</v>
      </c>
      <c r="G100" s="59" t="s">
        <v>21</v>
      </c>
      <c r="H100" s="59" t="s">
        <v>1002</v>
      </c>
      <c r="I100" s="60" t="s">
        <v>1066</v>
      </c>
      <c r="J100" s="23" t="s">
        <v>997</v>
      </c>
      <c r="K100" s="61" t="s">
        <v>1192</v>
      </c>
      <c r="L100" s="47">
        <v>43509</v>
      </c>
      <c r="M100" s="43" t="s">
        <v>16</v>
      </c>
      <c r="N100" s="43"/>
      <c r="O100" s="35" t="s">
        <v>1045</v>
      </c>
      <c r="P100" s="35" t="s">
        <v>1045</v>
      </c>
      <c r="Y100" s="29"/>
    </row>
    <row r="101" spans="1:25" s="26" customFormat="1" ht="27" customHeight="1" x14ac:dyDescent="0.25">
      <c r="A101" s="16">
        <f t="shared" si="4"/>
        <v>92</v>
      </c>
      <c r="B101" s="48" t="str">
        <f t="shared" si="3"/>
        <v>Formatos</v>
      </c>
      <c r="C101" s="16" t="str">
        <f>CONCATENATE(Tabla2[[#This Row],[INICIAL]],Tabla2[[#This Row],[Columna1]],Tabla2[[#This Row],[TIPO]],Tabla2[[#This Row],[Columna2]],Tabla2[[#This Row],['#1]],Tabla2[[#This Row],['#2]],Tabla2[[#This Row],['#3]])</f>
        <v>FT-SST-026</v>
      </c>
      <c r="D101" s="16" t="s">
        <v>187</v>
      </c>
      <c r="E101" s="16" t="s">
        <v>993</v>
      </c>
      <c r="F101" s="59" t="s">
        <v>189</v>
      </c>
      <c r="G101" s="59">
        <v>2</v>
      </c>
      <c r="H101" s="59" t="s">
        <v>1015</v>
      </c>
      <c r="I101" s="60" t="s">
        <v>1067</v>
      </c>
      <c r="J101" s="50" t="s">
        <v>997</v>
      </c>
      <c r="K101" s="61" t="s">
        <v>1192</v>
      </c>
      <c r="L101" s="25">
        <v>43509</v>
      </c>
      <c r="M101" s="22" t="s">
        <v>16</v>
      </c>
      <c r="N101" s="22"/>
      <c r="O101" s="52" t="s">
        <v>1045</v>
      </c>
      <c r="P101" s="52" t="s">
        <v>1045</v>
      </c>
      <c r="Y101" s="27"/>
    </row>
    <row r="102" spans="1:25" s="28" customFormat="1" ht="27" customHeight="1" x14ac:dyDescent="0.25">
      <c r="A102" s="43">
        <f t="shared" si="4"/>
        <v>93</v>
      </c>
      <c r="B102" s="44" t="str">
        <f t="shared" si="3"/>
        <v>Formatos</v>
      </c>
      <c r="C102" s="62" t="str">
        <f>CONCATENATE(Tabla2[[#This Row],[INICIAL]],Tabla2[[#This Row],[Columna1]],Tabla2[[#This Row],[TIPO]],Tabla2[[#This Row],[Columna2]],Tabla2[[#This Row],['#1]],Tabla2[[#This Row],['#2]],Tabla2[[#This Row],['#3]])</f>
        <v>FT-SST-027</v>
      </c>
      <c r="D102" s="16" t="s">
        <v>187</v>
      </c>
      <c r="E102" s="16" t="s">
        <v>993</v>
      </c>
      <c r="F102" s="59">
        <v>0</v>
      </c>
      <c r="G102" s="59" t="s">
        <v>21</v>
      </c>
      <c r="H102" s="59" t="s">
        <v>1013</v>
      </c>
      <c r="I102" s="60" t="s">
        <v>1244</v>
      </c>
      <c r="J102" s="23" t="s">
        <v>997</v>
      </c>
      <c r="K102" s="61" t="s">
        <v>1196</v>
      </c>
      <c r="L102" s="47">
        <v>43509</v>
      </c>
      <c r="M102" s="43" t="s">
        <v>16</v>
      </c>
      <c r="N102" s="43"/>
      <c r="O102" s="35" t="s">
        <v>1045</v>
      </c>
      <c r="P102" s="35" t="s">
        <v>1045</v>
      </c>
      <c r="Y102" s="29"/>
    </row>
    <row r="103" spans="1:25" ht="27" customHeight="1" x14ac:dyDescent="0.25">
      <c r="A103" s="16">
        <f t="shared" si="4"/>
        <v>94</v>
      </c>
      <c r="B103" s="48" t="str">
        <f t="shared" si="3"/>
        <v>Formatos</v>
      </c>
      <c r="C103" s="16" t="str">
        <f>CONCATENATE(Tabla2[[#This Row],[INICIAL]],Tabla2[[#This Row],[Columna1]],Tabla2[[#This Row],[TIPO]],Tabla2[[#This Row],[Columna2]],Tabla2[[#This Row],['#1]],Tabla2[[#This Row],['#2]],Tabla2[[#This Row],['#3]])</f>
        <v>FT-SST-028</v>
      </c>
      <c r="D103" s="16" t="s">
        <v>187</v>
      </c>
      <c r="E103" s="16" t="s">
        <v>993</v>
      </c>
      <c r="F103" s="59" t="s">
        <v>189</v>
      </c>
      <c r="G103" s="59">
        <v>2</v>
      </c>
      <c r="H103" s="59" t="s">
        <v>1014</v>
      </c>
      <c r="I103" s="60" t="s">
        <v>1069</v>
      </c>
      <c r="J103" s="50" t="s">
        <v>997</v>
      </c>
      <c r="K103" s="61" t="s">
        <v>1196</v>
      </c>
      <c r="L103" s="25">
        <v>43509</v>
      </c>
      <c r="M103" s="22" t="s">
        <v>16</v>
      </c>
      <c r="N103" s="22"/>
      <c r="O103" s="52" t="s">
        <v>1045</v>
      </c>
      <c r="P103" s="52" t="s">
        <v>1045</v>
      </c>
    </row>
    <row r="104" spans="1:25" ht="27" customHeight="1" x14ac:dyDescent="0.25">
      <c r="A104" s="43">
        <f t="shared" si="4"/>
        <v>95</v>
      </c>
      <c r="B104" s="44" t="str">
        <f t="shared" si="3"/>
        <v>Formatos</v>
      </c>
      <c r="C104" s="62" t="str">
        <f>CONCATENATE(Tabla2[[#This Row],[INICIAL]],Tabla2[[#This Row],[Columna1]],Tabla2[[#This Row],[TIPO]],Tabla2[[#This Row],[Columna2]],Tabla2[[#This Row],['#1]],Tabla2[[#This Row],['#2]],Tabla2[[#This Row],['#3]])</f>
        <v>FT-SST-029</v>
      </c>
      <c r="D104" s="16" t="s">
        <v>187</v>
      </c>
      <c r="E104" s="16" t="s">
        <v>993</v>
      </c>
      <c r="F104" s="59">
        <v>0</v>
      </c>
      <c r="G104" s="59" t="s">
        <v>21</v>
      </c>
      <c r="H104" s="59" t="s">
        <v>1016</v>
      </c>
      <c r="I104" s="60" t="s">
        <v>1070</v>
      </c>
      <c r="J104" s="23" t="s">
        <v>997</v>
      </c>
      <c r="K104" s="61" t="s">
        <v>1198</v>
      </c>
      <c r="L104" s="47">
        <v>43509</v>
      </c>
      <c r="M104" s="43" t="s">
        <v>16</v>
      </c>
      <c r="N104" s="43"/>
      <c r="O104" s="35" t="s">
        <v>1045</v>
      </c>
      <c r="P104" s="35" t="s">
        <v>1045</v>
      </c>
    </row>
    <row r="105" spans="1:25" ht="27" customHeight="1" x14ac:dyDescent="0.25">
      <c r="A105" s="16">
        <f t="shared" si="4"/>
        <v>96</v>
      </c>
      <c r="B105" s="48" t="str">
        <f t="shared" si="3"/>
        <v>Formatos</v>
      </c>
      <c r="C105" s="16" t="str">
        <f>CONCATENATE(Tabla2[[#This Row],[INICIAL]],Tabla2[[#This Row],[Columna1]],Tabla2[[#This Row],[TIPO]],Tabla2[[#This Row],[Columna2]],Tabla2[[#This Row],['#1]],Tabla2[[#This Row],['#2]],Tabla2[[#This Row],['#3]])</f>
        <v>FT-SST-030</v>
      </c>
      <c r="D105" s="16" t="s">
        <v>187</v>
      </c>
      <c r="E105" s="16" t="s">
        <v>993</v>
      </c>
      <c r="F105" s="59" t="s">
        <v>189</v>
      </c>
      <c r="G105" s="59">
        <v>3</v>
      </c>
      <c r="H105" s="59" t="s">
        <v>189</v>
      </c>
      <c r="I105" s="60" t="s">
        <v>1071</v>
      </c>
      <c r="J105" s="50" t="s">
        <v>997</v>
      </c>
      <c r="K105" s="61" t="s">
        <v>1199</v>
      </c>
      <c r="L105" s="25">
        <v>43509</v>
      </c>
      <c r="M105" s="22" t="s">
        <v>16</v>
      </c>
      <c r="N105" s="22"/>
      <c r="O105" s="52" t="s">
        <v>1045</v>
      </c>
      <c r="P105" s="52" t="s">
        <v>1045</v>
      </c>
    </row>
    <row r="106" spans="1:25" ht="27" customHeight="1" x14ac:dyDescent="0.25">
      <c r="A106" s="43">
        <f t="shared" si="4"/>
        <v>97</v>
      </c>
      <c r="B106" s="44" t="str">
        <f t="shared" ref="B106:B138" si="5">IF(D106="SG","Sistemas",IF(D106="PLT","Políticas",IF(D106="REG","Reglamentos",IF(D106="PRG","Programas",IF(D106="PRC","Procedimientos",IF(D106="PLA","Planes",IF(D106="FT","Formatos",IF(D106="MAN","Manuales"))))))))</f>
        <v>Formatos</v>
      </c>
      <c r="C106" s="62" t="str">
        <f>CONCATENATE(Tabla2[[#This Row],[INICIAL]],Tabla2[[#This Row],[Columna1]],Tabla2[[#This Row],[TIPO]],Tabla2[[#This Row],[Columna2]],Tabla2[[#This Row],['#1]],Tabla2[[#This Row],['#2]],Tabla2[[#This Row],['#3]])</f>
        <v>FT-SST-031</v>
      </c>
      <c r="D106" s="16" t="s">
        <v>187</v>
      </c>
      <c r="E106" s="16" t="s">
        <v>993</v>
      </c>
      <c r="F106" s="59">
        <v>0</v>
      </c>
      <c r="G106" s="59" t="s">
        <v>1000</v>
      </c>
      <c r="H106" s="59" t="s">
        <v>998</v>
      </c>
      <c r="I106" s="60" t="s">
        <v>1072</v>
      </c>
      <c r="J106" s="23" t="s">
        <v>997</v>
      </c>
      <c r="K106" s="61" t="s">
        <v>1199</v>
      </c>
      <c r="L106" s="47">
        <v>43509</v>
      </c>
      <c r="M106" s="43" t="s">
        <v>16</v>
      </c>
      <c r="N106" s="43"/>
      <c r="O106" s="32" t="s">
        <v>1045</v>
      </c>
      <c r="P106" s="33" t="s">
        <v>1045</v>
      </c>
    </row>
    <row r="107" spans="1:25" ht="27" customHeight="1" x14ac:dyDescent="0.25">
      <c r="A107" s="16">
        <f t="shared" si="4"/>
        <v>98</v>
      </c>
      <c r="B107" s="48" t="str">
        <f t="shared" si="5"/>
        <v>Formatos</v>
      </c>
      <c r="C107" s="16" t="str">
        <f>CONCATENATE(Tabla2[[#This Row],[INICIAL]],Tabla2[[#This Row],[Columna1]],Tabla2[[#This Row],[TIPO]],Tabla2[[#This Row],[Columna2]],Tabla2[[#This Row],['#1]],Tabla2[[#This Row],['#2]],Tabla2[[#This Row],['#3]])</f>
        <v>FT-SST-032</v>
      </c>
      <c r="D107" s="16" t="s">
        <v>187</v>
      </c>
      <c r="E107" s="16" t="s">
        <v>993</v>
      </c>
      <c r="F107" s="59" t="s">
        <v>189</v>
      </c>
      <c r="G107" s="59">
        <v>3</v>
      </c>
      <c r="H107" s="59" t="s">
        <v>21</v>
      </c>
      <c r="I107" s="60" t="s">
        <v>1245</v>
      </c>
      <c r="J107" s="50" t="s">
        <v>997</v>
      </c>
      <c r="K107" s="61" t="s">
        <v>1201</v>
      </c>
      <c r="L107" s="25">
        <v>43509</v>
      </c>
      <c r="M107" s="22" t="s">
        <v>16</v>
      </c>
      <c r="N107" s="22"/>
      <c r="O107" s="53" t="s">
        <v>1045</v>
      </c>
      <c r="P107" s="55" t="s">
        <v>1045</v>
      </c>
    </row>
    <row r="108" spans="1:25" ht="27" customHeight="1" x14ac:dyDescent="0.25">
      <c r="A108" s="43">
        <f t="shared" si="4"/>
        <v>99</v>
      </c>
      <c r="B108" s="44" t="str">
        <f t="shared" si="5"/>
        <v>Formatos</v>
      </c>
      <c r="C108" s="62" t="str">
        <f>CONCATENATE(Tabla2[[#This Row],[INICIAL]],Tabla2[[#This Row],[Columna1]],Tabla2[[#This Row],[TIPO]],Tabla2[[#This Row],[Columna2]],Tabla2[[#This Row],['#1]],Tabla2[[#This Row],['#2]],Tabla2[[#This Row],['#3]])</f>
        <v>FT-SST-033</v>
      </c>
      <c r="D108" s="16" t="s">
        <v>187</v>
      </c>
      <c r="E108" s="16" t="s">
        <v>993</v>
      </c>
      <c r="F108" s="59">
        <v>0</v>
      </c>
      <c r="G108" s="59" t="s">
        <v>1000</v>
      </c>
      <c r="H108" s="59" t="s">
        <v>1000</v>
      </c>
      <c r="I108" s="60" t="s">
        <v>1246</v>
      </c>
      <c r="J108" s="23" t="s">
        <v>997</v>
      </c>
      <c r="K108" s="61" t="s">
        <v>1201</v>
      </c>
      <c r="L108" s="47">
        <v>43509</v>
      </c>
      <c r="M108" s="43" t="s">
        <v>16</v>
      </c>
      <c r="N108" s="43"/>
      <c r="O108" s="32" t="s">
        <v>1045</v>
      </c>
      <c r="P108" s="33" t="s">
        <v>1045</v>
      </c>
    </row>
    <row r="109" spans="1:25" ht="27" customHeight="1" x14ac:dyDescent="0.25">
      <c r="A109" s="16">
        <f t="shared" si="4"/>
        <v>100</v>
      </c>
      <c r="B109" s="48" t="str">
        <f t="shared" si="5"/>
        <v>Formatos</v>
      </c>
      <c r="C109" s="16" t="str">
        <f>CONCATENATE(Tabla2[[#This Row],[INICIAL]],Tabla2[[#This Row],[Columna1]],Tabla2[[#This Row],[TIPO]],Tabla2[[#This Row],[Columna2]],Tabla2[[#This Row],['#1]],Tabla2[[#This Row],['#2]],Tabla2[[#This Row],['#3]])</f>
        <v>FT-SST-034</v>
      </c>
      <c r="D109" s="16" t="s">
        <v>187</v>
      </c>
      <c r="E109" s="16" t="s">
        <v>993</v>
      </c>
      <c r="F109" s="59" t="s">
        <v>189</v>
      </c>
      <c r="G109" s="59">
        <v>3</v>
      </c>
      <c r="H109" s="59" t="s">
        <v>1001</v>
      </c>
      <c r="I109" s="60" t="s">
        <v>1074</v>
      </c>
      <c r="J109" s="50" t="s">
        <v>997</v>
      </c>
      <c r="K109" s="61" t="s">
        <v>1202</v>
      </c>
      <c r="L109" s="25">
        <v>43509</v>
      </c>
      <c r="M109" s="22" t="s">
        <v>16</v>
      </c>
      <c r="N109" s="22"/>
      <c r="O109" s="53" t="s">
        <v>1045</v>
      </c>
      <c r="P109" s="55" t="s">
        <v>1045</v>
      </c>
    </row>
    <row r="110" spans="1:25" ht="27" customHeight="1" x14ac:dyDescent="0.25">
      <c r="A110" s="43">
        <f t="shared" si="4"/>
        <v>101</v>
      </c>
      <c r="B110" s="44" t="str">
        <f t="shared" si="5"/>
        <v>Formatos</v>
      </c>
      <c r="C110" s="62" t="str">
        <f>CONCATENATE(Tabla2[[#This Row],[INICIAL]],Tabla2[[#This Row],[Columna1]],Tabla2[[#This Row],[TIPO]],Tabla2[[#This Row],[Columna2]],Tabla2[[#This Row],['#1]],Tabla2[[#This Row],['#2]],Tabla2[[#This Row],['#3]])</f>
        <v>FT-SST-035</v>
      </c>
      <c r="D110" s="16" t="s">
        <v>187</v>
      </c>
      <c r="E110" s="16" t="s">
        <v>993</v>
      </c>
      <c r="F110" s="59">
        <v>0</v>
      </c>
      <c r="G110" s="59" t="s">
        <v>1000</v>
      </c>
      <c r="H110" s="59" t="s">
        <v>1002</v>
      </c>
      <c r="I110" s="60" t="s">
        <v>1075</v>
      </c>
      <c r="J110" s="23" t="s">
        <v>997</v>
      </c>
      <c r="K110" s="61" t="s">
        <v>1203</v>
      </c>
      <c r="L110" s="47">
        <v>43509</v>
      </c>
      <c r="M110" s="43" t="s">
        <v>16</v>
      </c>
      <c r="N110" s="43"/>
      <c r="O110" s="32" t="s">
        <v>1045</v>
      </c>
      <c r="P110" s="33" t="s">
        <v>1045</v>
      </c>
    </row>
    <row r="111" spans="1:25" ht="27" customHeight="1" x14ac:dyDescent="0.25">
      <c r="A111" s="16">
        <f t="shared" si="4"/>
        <v>102</v>
      </c>
      <c r="B111" s="48" t="str">
        <f t="shared" si="5"/>
        <v>Formatos</v>
      </c>
      <c r="C111" s="16" t="str">
        <f>CONCATENATE(Tabla2[[#This Row],[INICIAL]],Tabla2[[#This Row],[Columna1]],Tabla2[[#This Row],[TIPO]],Tabla2[[#This Row],[Columna2]],Tabla2[[#This Row],['#1]],Tabla2[[#This Row],['#2]],Tabla2[[#This Row],['#3]])</f>
        <v>FT-SST-036</v>
      </c>
      <c r="D111" s="16" t="s">
        <v>187</v>
      </c>
      <c r="E111" s="16" t="s">
        <v>993</v>
      </c>
      <c r="F111" s="59" t="s">
        <v>189</v>
      </c>
      <c r="G111" s="59">
        <v>3</v>
      </c>
      <c r="H111" s="59" t="s">
        <v>1015</v>
      </c>
      <c r="I111" s="60" t="s">
        <v>1259</v>
      </c>
      <c r="J111" s="50" t="s">
        <v>997</v>
      </c>
      <c r="K111" s="61" t="s">
        <v>1203</v>
      </c>
      <c r="L111" s="25">
        <v>43509</v>
      </c>
      <c r="M111" s="22" t="s">
        <v>16</v>
      </c>
      <c r="N111" s="22"/>
      <c r="O111" s="53" t="s">
        <v>1045</v>
      </c>
      <c r="P111" s="55" t="s">
        <v>1045</v>
      </c>
    </row>
    <row r="112" spans="1:25" ht="27" customHeight="1" x14ac:dyDescent="0.25">
      <c r="A112" s="43">
        <f t="shared" si="4"/>
        <v>103</v>
      </c>
      <c r="B112" s="44" t="str">
        <f t="shared" si="5"/>
        <v>Formatos</v>
      </c>
      <c r="C112" s="62" t="str">
        <f>CONCATENATE(Tabla2[[#This Row],[INICIAL]],Tabla2[[#This Row],[Columna1]],Tabla2[[#This Row],[TIPO]],Tabla2[[#This Row],[Columna2]],Tabla2[[#This Row],['#1]],Tabla2[[#This Row],['#2]],Tabla2[[#This Row],['#3]])</f>
        <v>FT-SST-037</v>
      </c>
      <c r="D112" s="16" t="s">
        <v>187</v>
      </c>
      <c r="E112" s="16" t="s">
        <v>993</v>
      </c>
      <c r="F112" s="59">
        <v>0</v>
      </c>
      <c r="G112" s="59" t="s">
        <v>1000</v>
      </c>
      <c r="H112" s="59" t="s">
        <v>1013</v>
      </c>
      <c r="I112" s="60" t="s">
        <v>1260</v>
      </c>
      <c r="J112" s="23" t="s">
        <v>997</v>
      </c>
      <c r="K112" s="61" t="s">
        <v>1268</v>
      </c>
      <c r="L112" s="47">
        <v>43509</v>
      </c>
      <c r="M112" s="43" t="s">
        <v>16</v>
      </c>
      <c r="N112" s="43"/>
      <c r="O112" s="32" t="s">
        <v>1045</v>
      </c>
      <c r="P112" s="33" t="s">
        <v>1045</v>
      </c>
    </row>
    <row r="113" spans="1:16" ht="27" customHeight="1" x14ac:dyDescent="0.25">
      <c r="A113" s="16">
        <f t="shared" si="4"/>
        <v>104</v>
      </c>
      <c r="B113" s="48" t="str">
        <f t="shared" si="5"/>
        <v>Formatos</v>
      </c>
      <c r="C113" s="16" t="str">
        <f>CONCATENATE(Tabla2[[#This Row],[INICIAL]],Tabla2[[#This Row],[Columna1]],Tabla2[[#This Row],[TIPO]],Tabla2[[#This Row],[Columna2]],Tabla2[[#This Row],['#1]],Tabla2[[#This Row],['#2]],Tabla2[[#This Row],['#3]])</f>
        <v>FT-SST-038</v>
      </c>
      <c r="D113" s="16" t="s">
        <v>187</v>
      </c>
      <c r="E113" s="16" t="s">
        <v>993</v>
      </c>
      <c r="F113" s="59" t="s">
        <v>189</v>
      </c>
      <c r="G113" s="59">
        <v>3</v>
      </c>
      <c r="H113" s="59" t="s">
        <v>1014</v>
      </c>
      <c r="I113" s="60" t="s">
        <v>1101</v>
      </c>
      <c r="J113" s="50" t="s">
        <v>997</v>
      </c>
      <c r="K113" s="61" t="s">
        <v>1204</v>
      </c>
      <c r="L113" s="25">
        <v>43509</v>
      </c>
      <c r="M113" s="22" t="s">
        <v>16</v>
      </c>
      <c r="N113" s="22"/>
      <c r="O113" s="53" t="s">
        <v>1045</v>
      </c>
      <c r="P113" s="55" t="s">
        <v>1045</v>
      </c>
    </row>
    <row r="114" spans="1:16" ht="27" customHeight="1" x14ac:dyDescent="0.25">
      <c r="A114" s="43">
        <f>A113+1</f>
        <v>105</v>
      </c>
      <c r="B114" s="44" t="str">
        <f t="shared" si="5"/>
        <v>Formatos</v>
      </c>
      <c r="C114" s="62" t="str">
        <f>CONCATENATE(Tabla2[[#This Row],[INICIAL]],Tabla2[[#This Row],[Columna1]],Tabla2[[#This Row],[TIPO]],Tabla2[[#This Row],[Columna2]],Tabla2[[#This Row],['#1]],Tabla2[[#This Row],['#2]],Tabla2[[#This Row],['#3]])</f>
        <v>FT-SST-039</v>
      </c>
      <c r="D114" s="16" t="s">
        <v>187</v>
      </c>
      <c r="E114" s="16" t="s">
        <v>993</v>
      </c>
      <c r="F114" s="59">
        <v>0</v>
      </c>
      <c r="G114" s="59" t="s">
        <v>1000</v>
      </c>
      <c r="H114" s="59" t="s">
        <v>1016</v>
      </c>
      <c r="I114" s="60" t="s">
        <v>1076</v>
      </c>
      <c r="J114" s="23" t="s">
        <v>997</v>
      </c>
      <c r="K114" s="61" t="s">
        <v>1207</v>
      </c>
      <c r="L114" s="47">
        <v>43509</v>
      </c>
      <c r="M114" s="43" t="s">
        <v>16</v>
      </c>
      <c r="N114" s="43"/>
      <c r="O114" s="32" t="s">
        <v>1045</v>
      </c>
      <c r="P114" s="33" t="s">
        <v>1045</v>
      </c>
    </row>
    <row r="115" spans="1:16" ht="27" customHeight="1" x14ac:dyDescent="0.25">
      <c r="A115" s="16">
        <f t="shared" ref="A115:A178" si="6">A114+1</f>
        <v>106</v>
      </c>
      <c r="B115" s="48" t="str">
        <f t="shared" si="5"/>
        <v>Formatos</v>
      </c>
      <c r="C115" s="16" t="str">
        <f>CONCATENATE(Tabla2[[#This Row],[INICIAL]],Tabla2[[#This Row],[Columna1]],Tabla2[[#This Row],[TIPO]],Tabla2[[#This Row],[Columna2]],Tabla2[[#This Row],['#1]],Tabla2[[#This Row],['#2]],Tabla2[[#This Row],['#3]])</f>
        <v>FT-SST-040</v>
      </c>
      <c r="D115" s="16" t="s">
        <v>187</v>
      </c>
      <c r="E115" s="16" t="s">
        <v>993</v>
      </c>
      <c r="F115" s="59" t="s">
        <v>189</v>
      </c>
      <c r="G115" s="59">
        <v>4</v>
      </c>
      <c r="H115" s="59" t="s">
        <v>189</v>
      </c>
      <c r="I115" s="60" t="s">
        <v>1077</v>
      </c>
      <c r="J115" s="50" t="s">
        <v>997</v>
      </c>
      <c r="K115" s="61" t="s">
        <v>1207</v>
      </c>
      <c r="L115" s="25">
        <v>43509</v>
      </c>
      <c r="M115" s="22" t="s">
        <v>16</v>
      </c>
      <c r="N115" s="22"/>
      <c r="O115" s="53" t="s">
        <v>1045</v>
      </c>
      <c r="P115" s="55" t="s">
        <v>1045</v>
      </c>
    </row>
    <row r="116" spans="1:16" ht="27" customHeight="1" x14ac:dyDescent="0.25">
      <c r="A116" s="43">
        <f t="shared" si="6"/>
        <v>107</v>
      </c>
      <c r="B116" s="44" t="str">
        <f t="shared" si="5"/>
        <v>Formatos</v>
      </c>
      <c r="C116" s="62" t="str">
        <f>CONCATENATE(Tabla2[[#This Row],[INICIAL]],Tabla2[[#This Row],[Columna1]],Tabla2[[#This Row],[TIPO]],Tabla2[[#This Row],[Columna2]],Tabla2[[#This Row],['#1]],Tabla2[[#This Row],['#2]],Tabla2[[#This Row],['#3]])</f>
        <v>FT-SST-041</v>
      </c>
      <c r="D116" s="16" t="s">
        <v>187</v>
      </c>
      <c r="E116" s="16" t="s">
        <v>993</v>
      </c>
      <c r="F116" s="59">
        <v>0</v>
      </c>
      <c r="G116" s="59" t="s">
        <v>1001</v>
      </c>
      <c r="H116" s="59" t="s">
        <v>998</v>
      </c>
      <c r="I116" s="60" t="s">
        <v>1078</v>
      </c>
      <c r="J116" s="23" t="s">
        <v>997</v>
      </c>
      <c r="K116" s="61" t="s">
        <v>1207</v>
      </c>
      <c r="L116" s="47">
        <v>43509</v>
      </c>
      <c r="M116" s="43" t="s">
        <v>16</v>
      </c>
      <c r="N116" s="43"/>
      <c r="O116" s="32" t="s">
        <v>1045</v>
      </c>
      <c r="P116" s="33" t="s">
        <v>1045</v>
      </c>
    </row>
    <row r="117" spans="1:16" ht="27" customHeight="1" x14ac:dyDescent="0.25">
      <c r="A117" s="16">
        <f t="shared" si="6"/>
        <v>108</v>
      </c>
      <c r="B117" s="48" t="str">
        <f t="shared" si="5"/>
        <v>Formatos</v>
      </c>
      <c r="C117" s="16" t="str">
        <f>CONCATENATE(Tabla2[[#This Row],[INICIAL]],Tabla2[[#This Row],[Columna1]],Tabla2[[#This Row],[TIPO]],Tabla2[[#This Row],[Columna2]],Tabla2[[#This Row],['#1]],Tabla2[[#This Row],['#2]],Tabla2[[#This Row],['#3]])</f>
        <v>FT-SST-042</v>
      </c>
      <c r="D117" s="16" t="s">
        <v>187</v>
      </c>
      <c r="E117" s="16" t="s">
        <v>993</v>
      </c>
      <c r="F117" s="59" t="s">
        <v>189</v>
      </c>
      <c r="G117" s="59">
        <v>4</v>
      </c>
      <c r="H117" s="59" t="s">
        <v>21</v>
      </c>
      <c r="I117" s="60" t="s">
        <v>1079</v>
      </c>
      <c r="J117" s="50" t="s">
        <v>997</v>
      </c>
      <c r="K117" s="61" t="s">
        <v>1208</v>
      </c>
      <c r="L117" s="25">
        <v>43509</v>
      </c>
      <c r="M117" s="22" t="s">
        <v>16</v>
      </c>
      <c r="N117" s="22"/>
      <c r="O117" s="53" t="s">
        <v>1045</v>
      </c>
      <c r="P117" s="55" t="s">
        <v>1045</v>
      </c>
    </row>
    <row r="118" spans="1:16" ht="27" customHeight="1" x14ac:dyDescent="0.25">
      <c r="A118" s="43">
        <f t="shared" si="6"/>
        <v>109</v>
      </c>
      <c r="B118" s="44" t="str">
        <f t="shared" si="5"/>
        <v>Formatos</v>
      </c>
      <c r="C118" s="62" t="str">
        <f>CONCATENATE(Tabla2[[#This Row],[INICIAL]],Tabla2[[#This Row],[Columna1]],Tabla2[[#This Row],[TIPO]],Tabla2[[#This Row],[Columna2]],Tabla2[[#This Row],['#1]],Tabla2[[#This Row],['#2]],Tabla2[[#This Row],['#3]])</f>
        <v>FT-SST-043</v>
      </c>
      <c r="D118" s="16" t="s">
        <v>187</v>
      </c>
      <c r="E118" s="16" t="s">
        <v>993</v>
      </c>
      <c r="F118" s="59">
        <v>0</v>
      </c>
      <c r="G118" s="59" t="s">
        <v>1001</v>
      </c>
      <c r="H118" s="59" t="s">
        <v>1000</v>
      </c>
      <c r="I118" s="60" t="s">
        <v>1080</v>
      </c>
      <c r="J118" s="23" t="s">
        <v>997</v>
      </c>
      <c r="K118" s="61" t="s">
        <v>1209</v>
      </c>
      <c r="L118" s="47">
        <v>43509</v>
      </c>
      <c r="M118" s="43" t="s">
        <v>16</v>
      </c>
      <c r="N118" s="43"/>
      <c r="O118" s="32" t="s">
        <v>1045</v>
      </c>
      <c r="P118" s="33" t="s">
        <v>1045</v>
      </c>
    </row>
    <row r="119" spans="1:16" ht="27" customHeight="1" x14ac:dyDescent="0.25">
      <c r="A119" s="16">
        <f t="shared" si="6"/>
        <v>110</v>
      </c>
      <c r="B119" s="48" t="str">
        <f t="shared" si="5"/>
        <v>Formatos</v>
      </c>
      <c r="C119" s="16" t="str">
        <f>CONCATENATE(Tabla2[[#This Row],[INICIAL]],Tabla2[[#This Row],[Columna1]],Tabla2[[#This Row],[TIPO]],Tabla2[[#This Row],[Columna2]],Tabla2[[#This Row],['#1]],Tabla2[[#This Row],['#2]],Tabla2[[#This Row],['#3]])</f>
        <v>FT-SST-044</v>
      </c>
      <c r="D119" s="16" t="s">
        <v>187</v>
      </c>
      <c r="E119" s="16" t="s">
        <v>993</v>
      </c>
      <c r="F119" s="59" t="s">
        <v>189</v>
      </c>
      <c r="G119" s="59">
        <v>4</v>
      </c>
      <c r="H119" s="59" t="s">
        <v>1001</v>
      </c>
      <c r="I119" s="60" t="s">
        <v>1081</v>
      </c>
      <c r="J119" s="50" t="s">
        <v>997</v>
      </c>
      <c r="K119" s="61" t="s">
        <v>1209</v>
      </c>
      <c r="L119" s="25">
        <v>43509</v>
      </c>
      <c r="M119" s="22" t="s">
        <v>16</v>
      </c>
      <c r="N119" s="22"/>
      <c r="O119" s="54" t="s">
        <v>1045</v>
      </c>
      <c r="P119" s="56" t="s">
        <v>1045</v>
      </c>
    </row>
    <row r="120" spans="1:16" ht="27" customHeight="1" x14ac:dyDescent="0.25">
      <c r="A120" s="43">
        <f t="shared" si="6"/>
        <v>111</v>
      </c>
      <c r="B120" s="44" t="str">
        <f t="shared" si="5"/>
        <v>Formatos</v>
      </c>
      <c r="C120" s="62" t="str">
        <f>CONCATENATE(Tabla2[[#This Row],[INICIAL]],Tabla2[[#This Row],[Columna1]],Tabla2[[#This Row],[TIPO]],Tabla2[[#This Row],[Columna2]],Tabla2[[#This Row],['#1]],Tabla2[[#This Row],['#2]],Tabla2[[#This Row],['#3]])</f>
        <v>FT-SST-045</v>
      </c>
      <c r="D120" s="16" t="s">
        <v>187</v>
      </c>
      <c r="E120" s="16" t="s">
        <v>993</v>
      </c>
      <c r="F120" s="59">
        <v>0</v>
      </c>
      <c r="G120" s="59" t="s">
        <v>1001</v>
      </c>
      <c r="H120" s="59" t="s">
        <v>1002</v>
      </c>
      <c r="I120" s="60" t="s">
        <v>1082</v>
      </c>
      <c r="J120" s="23" t="s">
        <v>997</v>
      </c>
      <c r="K120" s="61" t="s">
        <v>1209</v>
      </c>
      <c r="L120" s="47">
        <v>43509</v>
      </c>
      <c r="M120" s="43" t="s">
        <v>16</v>
      </c>
      <c r="N120" s="43"/>
      <c r="O120" s="32" t="s">
        <v>1045</v>
      </c>
      <c r="P120" s="33" t="s">
        <v>1045</v>
      </c>
    </row>
    <row r="121" spans="1:16" ht="27" customHeight="1" x14ac:dyDescent="0.25">
      <c r="A121" s="49">
        <f t="shared" si="6"/>
        <v>112</v>
      </c>
      <c r="B121" s="48" t="str">
        <f t="shared" si="5"/>
        <v>Formatos</v>
      </c>
      <c r="C121" s="16" t="str">
        <f>CONCATENATE(Tabla2[[#This Row],[INICIAL]],Tabla2[[#This Row],[Columna1]],Tabla2[[#This Row],[TIPO]],Tabla2[[#This Row],[Columna2]],Tabla2[[#This Row],['#1]],Tabla2[[#This Row],['#2]],Tabla2[[#This Row],['#3]])</f>
        <v>FT-SST-046</v>
      </c>
      <c r="D121" s="16" t="s">
        <v>187</v>
      </c>
      <c r="E121" s="16" t="s">
        <v>993</v>
      </c>
      <c r="F121" s="59" t="s">
        <v>189</v>
      </c>
      <c r="G121" s="59">
        <v>4</v>
      </c>
      <c r="H121" s="59" t="s">
        <v>1015</v>
      </c>
      <c r="I121" s="60" t="s">
        <v>1083</v>
      </c>
      <c r="J121" s="50" t="s">
        <v>997</v>
      </c>
      <c r="K121" s="61" t="s">
        <v>1216</v>
      </c>
      <c r="L121" s="25">
        <v>43509</v>
      </c>
      <c r="M121" s="22" t="s">
        <v>16</v>
      </c>
      <c r="N121" s="22"/>
      <c r="O121" s="53" t="s">
        <v>1045</v>
      </c>
      <c r="P121" s="55" t="s">
        <v>1045</v>
      </c>
    </row>
    <row r="122" spans="1:16" ht="27" customHeight="1" x14ac:dyDescent="0.25">
      <c r="A122" s="43">
        <f t="shared" si="6"/>
        <v>113</v>
      </c>
      <c r="B122" s="44" t="str">
        <f t="shared" si="5"/>
        <v>Formatos</v>
      </c>
      <c r="C122" s="62" t="str">
        <f>CONCATENATE(Tabla2[[#This Row],[INICIAL]],Tabla2[[#This Row],[Columna1]],Tabla2[[#This Row],[TIPO]],Tabla2[[#This Row],[Columna2]],Tabla2[[#This Row],['#1]],Tabla2[[#This Row],['#2]],Tabla2[[#This Row],['#3]])</f>
        <v>FT-SST-047</v>
      </c>
      <c r="D122" s="16" t="s">
        <v>187</v>
      </c>
      <c r="E122" s="16" t="s">
        <v>993</v>
      </c>
      <c r="F122" s="59">
        <v>0</v>
      </c>
      <c r="G122" s="59" t="s">
        <v>1001</v>
      </c>
      <c r="H122" s="59" t="s">
        <v>1013</v>
      </c>
      <c r="I122" s="60" t="s">
        <v>1084</v>
      </c>
      <c r="J122" s="23" t="s">
        <v>997</v>
      </c>
      <c r="K122" s="61" t="s">
        <v>1216</v>
      </c>
      <c r="L122" s="47">
        <v>43509</v>
      </c>
      <c r="M122" s="43" t="s">
        <v>16</v>
      </c>
      <c r="N122" s="43"/>
      <c r="O122" s="32" t="s">
        <v>1045</v>
      </c>
      <c r="P122" s="33" t="s">
        <v>1045</v>
      </c>
    </row>
    <row r="123" spans="1:16" ht="27" customHeight="1" x14ac:dyDescent="0.25">
      <c r="A123" s="49">
        <f t="shared" si="6"/>
        <v>114</v>
      </c>
      <c r="B123" s="48" t="str">
        <f t="shared" si="5"/>
        <v>Formatos</v>
      </c>
      <c r="C123" s="16" t="str">
        <f>CONCATENATE(Tabla2[[#This Row],[INICIAL]],Tabla2[[#This Row],[Columna1]],Tabla2[[#This Row],[TIPO]],Tabla2[[#This Row],[Columna2]],Tabla2[[#This Row],['#1]],Tabla2[[#This Row],['#2]],Tabla2[[#This Row],['#3]])</f>
        <v>FT-SST-048</v>
      </c>
      <c r="D123" s="16" t="s">
        <v>187</v>
      </c>
      <c r="E123" s="16" t="s">
        <v>993</v>
      </c>
      <c r="F123" s="59" t="s">
        <v>189</v>
      </c>
      <c r="G123" s="59">
        <v>4</v>
      </c>
      <c r="H123" s="59" t="s">
        <v>1014</v>
      </c>
      <c r="I123" s="60" t="s">
        <v>1086</v>
      </c>
      <c r="J123" s="50" t="s">
        <v>997</v>
      </c>
      <c r="K123" s="61" t="s">
        <v>1216</v>
      </c>
      <c r="L123" s="25">
        <v>43509</v>
      </c>
      <c r="M123" s="22" t="s">
        <v>16</v>
      </c>
      <c r="N123" s="22"/>
      <c r="O123" s="53" t="s">
        <v>1045</v>
      </c>
      <c r="P123" s="55" t="s">
        <v>1045</v>
      </c>
    </row>
    <row r="124" spans="1:16" ht="27" customHeight="1" x14ac:dyDescent="0.25">
      <c r="A124" s="43">
        <f t="shared" si="6"/>
        <v>115</v>
      </c>
      <c r="B124" s="44" t="str">
        <f t="shared" si="5"/>
        <v>Formatos</v>
      </c>
      <c r="C124" s="62" t="str">
        <f>CONCATENATE(Tabla2[[#This Row],[INICIAL]],Tabla2[[#This Row],[Columna1]],Tabla2[[#This Row],[TIPO]],Tabla2[[#This Row],[Columna2]],Tabla2[[#This Row],['#1]],Tabla2[[#This Row],['#2]],Tabla2[[#This Row],['#3]])</f>
        <v>FT-SST-049</v>
      </c>
      <c r="D124" s="16" t="s">
        <v>187</v>
      </c>
      <c r="E124" s="16" t="s">
        <v>993</v>
      </c>
      <c r="F124" s="59">
        <v>0</v>
      </c>
      <c r="G124" s="59" t="s">
        <v>1001</v>
      </c>
      <c r="H124" s="59" t="s">
        <v>1016</v>
      </c>
      <c r="I124" s="60" t="s">
        <v>1085</v>
      </c>
      <c r="J124" s="23" t="s">
        <v>997</v>
      </c>
      <c r="K124" s="61" t="s">
        <v>1215</v>
      </c>
      <c r="L124" s="47">
        <v>43509</v>
      </c>
      <c r="M124" s="43" t="s">
        <v>16</v>
      </c>
      <c r="N124" s="43"/>
      <c r="O124" s="32" t="s">
        <v>1045</v>
      </c>
      <c r="P124" s="33" t="s">
        <v>1045</v>
      </c>
    </row>
    <row r="125" spans="1:16" ht="27" customHeight="1" x14ac:dyDescent="0.25">
      <c r="A125" s="49">
        <f t="shared" si="6"/>
        <v>116</v>
      </c>
      <c r="B125" s="48" t="str">
        <f t="shared" si="5"/>
        <v>Formatos</v>
      </c>
      <c r="C125" s="16" t="str">
        <f>CONCATENATE(Tabla2[[#This Row],[INICIAL]],Tabla2[[#This Row],[Columna1]],Tabla2[[#This Row],[TIPO]],Tabla2[[#This Row],[Columna2]],Tabla2[[#This Row],['#1]],Tabla2[[#This Row],['#2]],Tabla2[[#This Row],['#3]])</f>
        <v>FT-SST-050</v>
      </c>
      <c r="D125" s="16" t="s">
        <v>187</v>
      </c>
      <c r="E125" s="16" t="s">
        <v>993</v>
      </c>
      <c r="F125" s="59" t="s">
        <v>189</v>
      </c>
      <c r="G125" s="59">
        <v>5</v>
      </c>
      <c r="H125" s="59" t="s">
        <v>189</v>
      </c>
      <c r="I125" s="60" t="s">
        <v>1217</v>
      </c>
      <c r="J125" s="50" t="s">
        <v>997</v>
      </c>
      <c r="K125" s="61" t="s">
        <v>1218</v>
      </c>
      <c r="L125" s="25">
        <v>43509</v>
      </c>
      <c r="M125" s="22" t="s">
        <v>16</v>
      </c>
      <c r="N125" s="22"/>
      <c r="O125" s="53" t="s">
        <v>1045</v>
      </c>
      <c r="P125" s="55" t="s">
        <v>1045</v>
      </c>
    </row>
    <row r="126" spans="1:16" ht="27" customHeight="1" x14ac:dyDescent="0.25">
      <c r="A126" s="43">
        <f t="shared" si="6"/>
        <v>117</v>
      </c>
      <c r="B126" s="44" t="str">
        <f t="shared" si="5"/>
        <v>Formatos</v>
      </c>
      <c r="C126" s="62" t="str">
        <f>CONCATENATE(Tabla2[[#This Row],[INICIAL]],Tabla2[[#This Row],[Columna1]],Tabla2[[#This Row],[TIPO]],Tabla2[[#This Row],[Columna2]],Tabla2[[#This Row],['#1]],Tabla2[[#This Row],['#2]],Tabla2[[#This Row],['#3]])</f>
        <v>FT-SST-051</v>
      </c>
      <c r="D126" s="16" t="s">
        <v>187</v>
      </c>
      <c r="E126" s="16" t="s">
        <v>993</v>
      </c>
      <c r="F126" s="59">
        <v>0</v>
      </c>
      <c r="G126" s="59" t="s">
        <v>1002</v>
      </c>
      <c r="H126" s="59" t="s">
        <v>998</v>
      </c>
      <c r="I126" s="60" t="s">
        <v>1087</v>
      </c>
      <c r="J126" s="50" t="s">
        <v>997</v>
      </c>
      <c r="K126" s="61" t="s">
        <v>1220</v>
      </c>
      <c r="L126" s="47">
        <v>43509</v>
      </c>
      <c r="M126" s="43" t="s">
        <v>16</v>
      </c>
      <c r="N126" s="43"/>
      <c r="O126" s="32" t="s">
        <v>1045</v>
      </c>
      <c r="P126" s="33" t="s">
        <v>1045</v>
      </c>
    </row>
    <row r="127" spans="1:16" ht="27" customHeight="1" x14ac:dyDescent="0.25">
      <c r="A127" s="49">
        <f t="shared" si="6"/>
        <v>118</v>
      </c>
      <c r="B127" s="48" t="str">
        <f t="shared" si="5"/>
        <v>Formatos</v>
      </c>
      <c r="C127" s="16" t="str">
        <f>CONCATENATE(Tabla2[[#This Row],[INICIAL]],Tabla2[[#This Row],[Columna1]],Tabla2[[#This Row],[TIPO]],Tabla2[[#This Row],[Columna2]],Tabla2[[#This Row],['#1]],Tabla2[[#This Row],['#2]],Tabla2[[#This Row],['#3]])</f>
        <v>FT-SST-052</v>
      </c>
      <c r="D127" s="16" t="s">
        <v>187</v>
      </c>
      <c r="E127" s="16" t="s">
        <v>993</v>
      </c>
      <c r="F127" s="59" t="s">
        <v>189</v>
      </c>
      <c r="G127" s="59">
        <v>5</v>
      </c>
      <c r="H127" s="59" t="s">
        <v>21</v>
      </c>
      <c r="I127" s="60" t="s">
        <v>1088</v>
      </c>
      <c r="J127" s="23" t="s">
        <v>997</v>
      </c>
      <c r="K127" s="61" t="s">
        <v>1220</v>
      </c>
      <c r="L127" s="25">
        <v>43509</v>
      </c>
      <c r="M127" s="22" t="s">
        <v>16</v>
      </c>
      <c r="N127" s="22"/>
      <c r="O127" s="53" t="s">
        <v>1045</v>
      </c>
      <c r="P127" s="55" t="s">
        <v>1045</v>
      </c>
    </row>
    <row r="128" spans="1:16" ht="27" customHeight="1" x14ac:dyDescent="0.25">
      <c r="A128" s="43">
        <f t="shared" si="6"/>
        <v>119</v>
      </c>
      <c r="B128" s="44" t="str">
        <f t="shared" si="5"/>
        <v>Formatos</v>
      </c>
      <c r="C128" s="62" t="str">
        <f>CONCATENATE(Tabla2[[#This Row],[INICIAL]],Tabla2[[#This Row],[Columna1]],Tabla2[[#This Row],[TIPO]],Tabla2[[#This Row],[Columna2]],Tabla2[[#This Row],['#1]],Tabla2[[#This Row],['#2]],Tabla2[[#This Row],['#3]])</f>
        <v>FT-SST-053</v>
      </c>
      <c r="D128" s="16" t="s">
        <v>187</v>
      </c>
      <c r="E128" s="16" t="s">
        <v>993</v>
      </c>
      <c r="F128" s="59">
        <v>0</v>
      </c>
      <c r="G128" s="59" t="s">
        <v>1002</v>
      </c>
      <c r="H128" s="59" t="s">
        <v>1000</v>
      </c>
      <c r="I128" s="60" t="s">
        <v>1089</v>
      </c>
      <c r="J128" s="50" t="s">
        <v>997</v>
      </c>
      <c r="K128" s="61" t="s">
        <v>1220</v>
      </c>
      <c r="L128" s="47">
        <v>43509</v>
      </c>
      <c r="M128" s="43" t="s">
        <v>16</v>
      </c>
      <c r="N128" s="43"/>
      <c r="O128" s="32" t="s">
        <v>1045</v>
      </c>
      <c r="P128" s="33" t="s">
        <v>1045</v>
      </c>
    </row>
    <row r="129" spans="1:16" ht="27" customHeight="1" x14ac:dyDescent="0.25">
      <c r="A129" s="49">
        <f t="shared" si="6"/>
        <v>120</v>
      </c>
      <c r="B129" s="48" t="str">
        <f t="shared" si="5"/>
        <v>Formatos</v>
      </c>
      <c r="C129" s="16" t="str">
        <f>CONCATENATE(Tabla2[[#This Row],[INICIAL]],Tabla2[[#This Row],[Columna1]],Tabla2[[#This Row],[TIPO]],Tabla2[[#This Row],[Columna2]],Tabla2[[#This Row],['#1]],Tabla2[[#This Row],['#2]],Tabla2[[#This Row],['#3]])</f>
        <v>FT-SST-054</v>
      </c>
      <c r="D129" s="16" t="s">
        <v>187</v>
      </c>
      <c r="E129" s="16" t="s">
        <v>993</v>
      </c>
      <c r="F129" s="59" t="s">
        <v>189</v>
      </c>
      <c r="G129" s="59">
        <v>5</v>
      </c>
      <c r="H129" s="59" t="s">
        <v>1001</v>
      </c>
      <c r="I129" s="60" t="s">
        <v>1090</v>
      </c>
      <c r="J129" s="23" t="s">
        <v>997</v>
      </c>
      <c r="K129" s="61" t="s">
        <v>1220</v>
      </c>
      <c r="L129" s="25">
        <v>43509</v>
      </c>
      <c r="M129" s="22" t="s">
        <v>16</v>
      </c>
      <c r="N129" s="22"/>
      <c r="O129" s="53" t="s">
        <v>1045</v>
      </c>
      <c r="P129" s="55" t="s">
        <v>1045</v>
      </c>
    </row>
    <row r="130" spans="1:16" ht="27" customHeight="1" x14ac:dyDescent="0.25">
      <c r="A130" s="43">
        <f t="shared" si="6"/>
        <v>121</v>
      </c>
      <c r="B130" s="44" t="str">
        <f t="shared" si="5"/>
        <v>Formatos</v>
      </c>
      <c r="C130" s="62" t="str">
        <f>CONCATENATE(Tabla2[[#This Row],[INICIAL]],Tabla2[[#This Row],[Columna1]],Tabla2[[#This Row],[TIPO]],Tabla2[[#This Row],[Columna2]],Tabla2[[#This Row],['#1]],Tabla2[[#This Row],['#2]],Tabla2[[#This Row],['#3]])</f>
        <v>FT-SST-055</v>
      </c>
      <c r="D130" s="16" t="s">
        <v>187</v>
      </c>
      <c r="E130" s="16" t="s">
        <v>993</v>
      </c>
      <c r="F130" s="59">
        <v>0</v>
      </c>
      <c r="G130" s="59" t="s">
        <v>1002</v>
      </c>
      <c r="H130" s="59" t="s">
        <v>1002</v>
      </c>
      <c r="I130" s="60" t="s">
        <v>1091</v>
      </c>
      <c r="J130" s="50" t="s">
        <v>997</v>
      </c>
      <c r="K130" s="61" t="s">
        <v>1221</v>
      </c>
      <c r="L130" s="47">
        <v>43509</v>
      </c>
      <c r="M130" s="43" t="s">
        <v>16</v>
      </c>
      <c r="N130" s="43"/>
      <c r="O130" s="32" t="s">
        <v>1045</v>
      </c>
      <c r="P130" s="33" t="s">
        <v>1045</v>
      </c>
    </row>
    <row r="131" spans="1:16" ht="27" customHeight="1" x14ac:dyDescent="0.25">
      <c r="A131" s="49">
        <f t="shared" si="6"/>
        <v>122</v>
      </c>
      <c r="B131" s="48" t="str">
        <f t="shared" si="5"/>
        <v>Formatos</v>
      </c>
      <c r="C131" s="16" t="str">
        <f>CONCATENATE(Tabla2[[#This Row],[INICIAL]],Tabla2[[#This Row],[Columna1]],Tabla2[[#This Row],[TIPO]],Tabla2[[#This Row],[Columna2]],Tabla2[[#This Row],['#1]],Tabla2[[#This Row],['#2]],Tabla2[[#This Row],['#3]])</f>
        <v>FT-SST-056</v>
      </c>
      <c r="D131" s="16" t="s">
        <v>187</v>
      </c>
      <c r="E131" s="16" t="s">
        <v>993</v>
      </c>
      <c r="F131" s="59" t="s">
        <v>189</v>
      </c>
      <c r="G131" s="59">
        <v>5</v>
      </c>
      <c r="H131" s="59" t="s">
        <v>1015</v>
      </c>
      <c r="I131" s="60" t="s">
        <v>1092</v>
      </c>
      <c r="J131" s="23" t="s">
        <v>997</v>
      </c>
      <c r="K131" s="61" t="s">
        <v>1221</v>
      </c>
      <c r="L131" s="25">
        <v>43509</v>
      </c>
      <c r="M131" s="22" t="s">
        <v>16</v>
      </c>
      <c r="N131" s="22"/>
      <c r="O131" s="53" t="s">
        <v>1045</v>
      </c>
      <c r="P131" s="55" t="s">
        <v>1045</v>
      </c>
    </row>
    <row r="132" spans="1:16" ht="27" customHeight="1" x14ac:dyDescent="0.25">
      <c r="A132" s="43">
        <f t="shared" si="6"/>
        <v>123</v>
      </c>
      <c r="B132" s="44" t="str">
        <f t="shared" si="5"/>
        <v>Formatos</v>
      </c>
      <c r="C132" s="62" t="str">
        <f>CONCATENATE(Tabla2[[#This Row],[INICIAL]],Tabla2[[#This Row],[Columna1]],Tabla2[[#This Row],[TIPO]],Tabla2[[#This Row],[Columna2]],Tabla2[[#This Row],['#1]],Tabla2[[#This Row],['#2]],Tabla2[[#This Row],['#3]])</f>
        <v>FT-SST-057</v>
      </c>
      <c r="D132" s="16" t="s">
        <v>187</v>
      </c>
      <c r="E132" s="16" t="s">
        <v>993</v>
      </c>
      <c r="F132" s="59">
        <v>0</v>
      </c>
      <c r="G132" s="59" t="s">
        <v>1002</v>
      </c>
      <c r="H132" s="59" t="s">
        <v>1013</v>
      </c>
      <c r="I132" s="60" t="s">
        <v>1247</v>
      </c>
      <c r="J132" s="59" t="s">
        <v>997</v>
      </c>
      <c r="K132" s="61" t="s">
        <v>1248</v>
      </c>
      <c r="L132" s="47">
        <v>43509</v>
      </c>
      <c r="M132" s="43" t="s">
        <v>16</v>
      </c>
      <c r="N132" s="43"/>
      <c r="O132" s="32" t="s">
        <v>1045</v>
      </c>
      <c r="P132" s="33" t="s">
        <v>1045</v>
      </c>
    </row>
    <row r="133" spans="1:16" ht="27" customHeight="1" x14ac:dyDescent="0.25">
      <c r="A133" s="49">
        <f t="shared" si="6"/>
        <v>124</v>
      </c>
      <c r="B133" s="48" t="str">
        <f t="shared" si="5"/>
        <v>Formatos</v>
      </c>
      <c r="C133" s="16" t="str">
        <f>CONCATENATE(Tabla2[[#This Row],[INICIAL]],Tabla2[[#This Row],[Columna1]],Tabla2[[#This Row],[TIPO]],Tabla2[[#This Row],[Columna2]],Tabla2[[#This Row],['#1]],Tabla2[[#This Row],['#2]],Tabla2[[#This Row],['#3]])</f>
        <v>FT-SST-058</v>
      </c>
      <c r="D133" s="16" t="s">
        <v>187</v>
      </c>
      <c r="E133" s="16" t="s">
        <v>993</v>
      </c>
      <c r="F133" s="59" t="s">
        <v>189</v>
      </c>
      <c r="G133" s="59">
        <v>5</v>
      </c>
      <c r="H133" s="59" t="s">
        <v>1014</v>
      </c>
      <c r="I133" s="60" t="s">
        <v>1249</v>
      </c>
      <c r="J133" s="23" t="s">
        <v>997</v>
      </c>
      <c r="K133" s="61" t="s">
        <v>1250</v>
      </c>
      <c r="L133" s="25">
        <v>43509</v>
      </c>
      <c r="M133" s="22" t="s">
        <v>16</v>
      </c>
      <c r="N133" s="22"/>
      <c r="O133" s="53" t="s">
        <v>1045</v>
      </c>
      <c r="P133" s="55" t="s">
        <v>1045</v>
      </c>
    </row>
    <row r="134" spans="1:16" ht="27" customHeight="1" x14ac:dyDescent="0.25">
      <c r="A134" s="43">
        <f t="shared" si="6"/>
        <v>125</v>
      </c>
      <c r="B134" s="44" t="str">
        <f t="shared" si="5"/>
        <v>Formatos</v>
      </c>
      <c r="C134" s="62" t="str">
        <f>CONCATENATE(Tabla2[[#This Row],[INICIAL]],Tabla2[[#This Row],[Columna1]],Tabla2[[#This Row],[TIPO]],Tabla2[[#This Row],[Columna2]],Tabla2[[#This Row],['#1]],Tabla2[[#This Row],['#2]],Tabla2[[#This Row],['#3]])</f>
        <v>FT-SST-059</v>
      </c>
      <c r="D134" s="16" t="s">
        <v>187</v>
      </c>
      <c r="E134" s="16" t="s">
        <v>993</v>
      </c>
      <c r="F134" s="59">
        <v>0</v>
      </c>
      <c r="G134" s="59" t="s">
        <v>1002</v>
      </c>
      <c r="H134" s="59" t="s">
        <v>1016</v>
      </c>
      <c r="I134" s="60" t="s">
        <v>1251</v>
      </c>
      <c r="J134" s="59" t="s">
        <v>997</v>
      </c>
      <c r="K134" s="61" t="s">
        <v>1252</v>
      </c>
      <c r="L134" s="47">
        <v>43509</v>
      </c>
      <c r="M134" s="43" t="s">
        <v>16</v>
      </c>
      <c r="N134" s="43"/>
      <c r="O134" s="32" t="s">
        <v>1045</v>
      </c>
      <c r="P134" s="33" t="s">
        <v>1045</v>
      </c>
    </row>
    <row r="135" spans="1:16" ht="27" customHeight="1" x14ac:dyDescent="0.25">
      <c r="A135" s="49">
        <f t="shared" si="6"/>
        <v>126</v>
      </c>
      <c r="B135" s="48" t="str">
        <f t="shared" si="5"/>
        <v>Formatos</v>
      </c>
      <c r="C135" s="16" t="str">
        <f>CONCATENATE(Tabla2[[#This Row],[INICIAL]],Tabla2[[#This Row],[Columna1]],Tabla2[[#This Row],[TIPO]],Tabla2[[#This Row],[Columna2]],Tabla2[[#This Row],['#1]],Tabla2[[#This Row],['#2]],Tabla2[[#This Row],['#3]])</f>
        <v>FT-SST-060</v>
      </c>
      <c r="D135" s="16" t="s">
        <v>187</v>
      </c>
      <c r="E135" s="16" t="s">
        <v>993</v>
      </c>
      <c r="F135" s="59" t="s">
        <v>189</v>
      </c>
      <c r="G135" s="59">
        <v>6</v>
      </c>
      <c r="H135" s="59" t="s">
        <v>189</v>
      </c>
      <c r="I135" s="60" t="s">
        <v>1253</v>
      </c>
      <c r="J135" s="23" t="s">
        <v>997</v>
      </c>
      <c r="K135" s="61" t="s">
        <v>1254</v>
      </c>
      <c r="L135" s="25">
        <v>43509</v>
      </c>
      <c r="M135" s="22" t="s">
        <v>16</v>
      </c>
      <c r="N135" s="22"/>
      <c r="O135" s="53" t="s">
        <v>1045</v>
      </c>
      <c r="P135" s="55" t="s">
        <v>1045</v>
      </c>
    </row>
    <row r="136" spans="1:16" ht="27" customHeight="1" x14ac:dyDescent="0.25">
      <c r="A136" s="43">
        <f t="shared" si="6"/>
        <v>127</v>
      </c>
      <c r="B136" s="44" t="str">
        <f t="shared" si="5"/>
        <v>Formatos</v>
      </c>
      <c r="C136" s="62" t="str">
        <f>CONCATENATE(Tabla2[[#This Row],[INICIAL]],Tabla2[[#This Row],[Columna1]],Tabla2[[#This Row],[TIPO]],Tabla2[[#This Row],[Columna2]],Tabla2[[#This Row],['#1]],Tabla2[[#This Row],['#2]],Tabla2[[#This Row],['#3]])</f>
        <v>FT-SST-061</v>
      </c>
      <c r="D136" s="16" t="s">
        <v>187</v>
      </c>
      <c r="E136" s="16" t="s">
        <v>993</v>
      </c>
      <c r="F136" s="59">
        <v>0</v>
      </c>
      <c r="G136" s="59" t="s">
        <v>1015</v>
      </c>
      <c r="H136" s="59" t="s">
        <v>998</v>
      </c>
      <c r="I136" s="60" t="s">
        <v>1255</v>
      </c>
      <c r="J136" s="50" t="s">
        <v>997</v>
      </c>
      <c r="K136" s="61" t="s">
        <v>1256</v>
      </c>
      <c r="L136" s="47">
        <v>43509</v>
      </c>
      <c r="M136" s="43" t="s">
        <v>16</v>
      </c>
      <c r="N136" s="43"/>
      <c r="O136" s="32" t="s">
        <v>1045</v>
      </c>
      <c r="P136" s="33" t="s">
        <v>1045</v>
      </c>
    </row>
    <row r="137" spans="1:16" ht="27" customHeight="1" x14ac:dyDescent="0.25">
      <c r="A137" s="49">
        <f t="shared" si="6"/>
        <v>128</v>
      </c>
      <c r="B137" s="48" t="str">
        <f t="shared" si="5"/>
        <v>Formatos</v>
      </c>
      <c r="C137" s="16" t="str">
        <f>CONCATENATE(Tabla2[[#This Row],[INICIAL]],Tabla2[[#This Row],[Columna1]],Tabla2[[#This Row],[TIPO]],Tabla2[[#This Row],[Columna2]],Tabla2[[#This Row],['#1]],Tabla2[[#This Row],['#2]],Tabla2[[#This Row],['#3]])</f>
        <v>FT-SST-062</v>
      </c>
      <c r="D137" s="16" t="s">
        <v>187</v>
      </c>
      <c r="E137" s="16" t="s">
        <v>993</v>
      </c>
      <c r="F137" s="59" t="s">
        <v>189</v>
      </c>
      <c r="G137" s="59">
        <v>6</v>
      </c>
      <c r="H137" s="59" t="s">
        <v>21</v>
      </c>
      <c r="I137" s="60" t="s">
        <v>1257</v>
      </c>
      <c r="J137" s="23" t="s">
        <v>997</v>
      </c>
      <c r="K137" s="61" t="s">
        <v>1258</v>
      </c>
      <c r="L137" s="25">
        <v>43509</v>
      </c>
      <c r="M137" s="22" t="s">
        <v>16</v>
      </c>
      <c r="N137" s="22"/>
      <c r="O137" s="53" t="s">
        <v>1045</v>
      </c>
      <c r="P137" s="55" t="s">
        <v>1045</v>
      </c>
    </row>
    <row r="138" spans="1:16" ht="27" customHeight="1" x14ac:dyDescent="0.25">
      <c r="A138" s="43">
        <f t="shared" si="6"/>
        <v>129</v>
      </c>
      <c r="B138" s="48" t="str">
        <f t="shared" si="5"/>
        <v>Formatos</v>
      </c>
      <c r="C138" s="62" t="str">
        <f>CONCATENATE(Tabla2[[#This Row],[INICIAL]],Tabla2[[#This Row],[Columna1]],Tabla2[[#This Row],[TIPO]],Tabla2[[#This Row],[Columna2]],Tabla2[[#This Row],['#1]],Tabla2[[#This Row],['#2]],Tabla2[[#This Row],['#3]])</f>
        <v>FT-SST-063</v>
      </c>
      <c r="D138" s="16" t="s">
        <v>187</v>
      </c>
      <c r="E138" s="16" t="s">
        <v>993</v>
      </c>
      <c r="F138" s="59">
        <v>0</v>
      </c>
      <c r="G138" s="59" t="s">
        <v>1015</v>
      </c>
      <c r="H138" s="59" t="s">
        <v>1000</v>
      </c>
      <c r="I138" s="60" t="s">
        <v>1093</v>
      </c>
      <c r="J138" s="50" t="s">
        <v>997</v>
      </c>
      <c r="K138" s="61" t="s">
        <v>1224</v>
      </c>
      <c r="L138" s="47">
        <v>43509</v>
      </c>
      <c r="M138" s="43" t="s">
        <v>16</v>
      </c>
      <c r="N138" s="43"/>
      <c r="O138" s="32" t="s">
        <v>1045</v>
      </c>
      <c r="P138" s="33" t="s">
        <v>1045</v>
      </c>
    </row>
    <row r="139" spans="1:16" ht="27" customHeight="1" x14ac:dyDescent="0.25">
      <c r="A139" s="49">
        <f t="shared" si="6"/>
        <v>130</v>
      </c>
      <c r="B139" s="48" t="str">
        <f t="shared" ref="B139:B155" si="7">IF(D139="SG","Sistemas",IF(D139="PLT","Políticas",IF(D139="REG","Reglamentos",IF(D139="PRG","Programas",IF(D139="PRC","Procedimientos",IF(D139="PLA","Planes",IF(D139="FT","Formatos",IF(D139="MAN","Manuales"))))))))</f>
        <v>Formatos</v>
      </c>
      <c r="C139" s="16" t="str">
        <f>CONCATENATE(Tabla2[[#This Row],[INICIAL]],Tabla2[[#This Row],[Columna1]],Tabla2[[#This Row],[TIPO]],Tabla2[[#This Row],[Columna2]],Tabla2[[#This Row],['#1]],Tabla2[[#This Row],['#2]],Tabla2[[#This Row],['#3]])</f>
        <v>FT-SST-064</v>
      </c>
      <c r="D139" s="16" t="s">
        <v>187</v>
      </c>
      <c r="E139" s="16" t="s">
        <v>993</v>
      </c>
      <c r="F139" s="59" t="s">
        <v>189</v>
      </c>
      <c r="G139" s="59">
        <v>6</v>
      </c>
      <c r="H139" s="59" t="s">
        <v>1001</v>
      </c>
      <c r="I139" s="60" t="s">
        <v>1100</v>
      </c>
      <c r="J139" s="23" t="s">
        <v>997</v>
      </c>
      <c r="K139" s="25" t="s">
        <v>1222</v>
      </c>
      <c r="L139" s="25">
        <v>43509</v>
      </c>
      <c r="M139" s="22" t="s">
        <v>16</v>
      </c>
      <c r="N139" s="22"/>
      <c r="O139" s="53" t="s">
        <v>1045</v>
      </c>
      <c r="P139" s="55" t="s">
        <v>1045</v>
      </c>
    </row>
    <row r="140" spans="1:16" ht="27" customHeight="1" x14ac:dyDescent="0.25">
      <c r="A140" s="43">
        <f t="shared" si="6"/>
        <v>131</v>
      </c>
      <c r="B140" s="48" t="str">
        <f t="shared" si="7"/>
        <v>Formatos</v>
      </c>
      <c r="C140" s="43" t="str">
        <f>CONCATENATE(Tabla2[[#This Row],[INICIAL]],Tabla2[[#This Row],[Columna1]],Tabla2[[#This Row],[TIPO]],Tabla2[[#This Row],[Columna2]],Tabla2[[#This Row],['#1]],Tabla2[[#This Row],['#2]],Tabla2[[#This Row],['#3]])</f>
        <v>FT-SST-065</v>
      </c>
      <c r="D140" s="16" t="s">
        <v>187</v>
      </c>
      <c r="E140" s="16" t="s">
        <v>993</v>
      </c>
      <c r="F140" s="59">
        <v>0</v>
      </c>
      <c r="G140" s="59" t="s">
        <v>1015</v>
      </c>
      <c r="H140" s="59" t="s">
        <v>1002</v>
      </c>
      <c r="I140" s="60" t="s">
        <v>1094</v>
      </c>
      <c r="J140" s="50" t="s">
        <v>997</v>
      </c>
      <c r="K140" s="25" t="s">
        <v>1222</v>
      </c>
      <c r="L140" s="47">
        <v>43509</v>
      </c>
      <c r="M140" s="43" t="s">
        <v>16</v>
      </c>
      <c r="N140" s="43"/>
      <c r="O140" s="32" t="s">
        <v>1045</v>
      </c>
      <c r="P140" s="33" t="s">
        <v>1045</v>
      </c>
    </row>
    <row r="141" spans="1:16" ht="27" customHeight="1" x14ac:dyDescent="0.25">
      <c r="A141" s="49">
        <f t="shared" si="6"/>
        <v>132</v>
      </c>
      <c r="B141" s="48" t="str">
        <f t="shared" si="7"/>
        <v>Formatos</v>
      </c>
      <c r="C141" s="22" t="str">
        <f>CONCATENATE(Tabla2[[#This Row],[INICIAL]],Tabla2[[#This Row],[Columna1]],Tabla2[[#This Row],[TIPO]],Tabla2[[#This Row],[Columna2]],Tabla2[[#This Row],['#1]],Tabla2[[#This Row],['#2]],Tabla2[[#This Row],['#3]])</f>
        <v>FT-SST-066</v>
      </c>
      <c r="D141" s="16" t="s">
        <v>187</v>
      </c>
      <c r="E141" s="16" t="s">
        <v>993</v>
      </c>
      <c r="F141" s="59" t="s">
        <v>189</v>
      </c>
      <c r="G141" s="59" t="s">
        <v>1015</v>
      </c>
      <c r="H141" s="59" t="s">
        <v>1015</v>
      </c>
      <c r="I141" s="60" t="s">
        <v>1095</v>
      </c>
      <c r="J141" s="23" t="s">
        <v>997</v>
      </c>
      <c r="K141" s="25" t="s">
        <v>1222</v>
      </c>
      <c r="L141" s="25">
        <v>43509</v>
      </c>
      <c r="M141" s="22" t="s">
        <v>16</v>
      </c>
      <c r="N141" s="22"/>
      <c r="O141" s="53" t="s">
        <v>1045</v>
      </c>
      <c r="P141" s="55" t="s">
        <v>1045</v>
      </c>
    </row>
    <row r="142" spans="1:16" ht="27" customHeight="1" x14ac:dyDescent="0.25">
      <c r="A142" s="43">
        <f t="shared" si="6"/>
        <v>133</v>
      </c>
      <c r="B142" s="48" t="str">
        <f t="shared" si="7"/>
        <v>Formatos</v>
      </c>
      <c r="C142" s="43" t="str">
        <f>CONCATENATE(Tabla2[[#This Row],[INICIAL]],Tabla2[[#This Row],[Columna1]],Tabla2[[#This Row],[TIPO]],Tabla2[[#This Row],[Columna2]],Tabla2[[#This Row],['#1]],Tabla2[[#This Row],['#2]],Tabla2[[#This Row],['#3]])</f>
        <v>FT-SST-067</v>
      </c>
      <c r="D142" s="16" t="s">
        <v>187</v>
      </c>
      <c r="E142" s="16" t="s">
        <v>993</v>
      </c>
      <c r="F142" s="59">
        <v>0</v>
      </c>
      <c r="G142" s="59" t="s">
        <v>1015</v>
      </c>
      <c r="H142" s="59" t="s">
        <v>1013</v>
      </c>
      <c r="I142" s="60" t="s">
        <v>1096</v>
      </c>
      <c r="J142" s="50" t="s">
        <v>997</v>
      </c>
      <c r="K142" s="25" t="s">
        <v>1222</v>
      </c>
      <c r="L142" s="47">
        <v>43509</v>
      </c>
      <c r="M142" s="43" t="s">
        <v>16</v>
      </c>
      <c r="N142" s="43"/>
      <c r="O142" s="32" t="s">
        <v>1045</v>
      </c>
      <c r="P142" s="33" t="s">
        <v>1045</v>
      </c>
    </row>
    <row r="143" spans="1:16" ht="27" customHeight="1" x14ac:dyDescent="0.25">
      <c r="A143" s="49">
        <f t="shared" si="6"/>
        <v>134</v>
      </c>
      <c r="B143" s="48" t="str">
        <f t="shared" si="7"/>
        <v>Formatos</v>
      </c>
      <c r="C143" s="22" t="str">
        <f>CONCATENATE(Tabla2[[#This Row],[INICIAL]],Tabla2[[#This Row],[Columna1]],Tabla2[[#This Row],[TIPO]],Tabla2[[#This Row],[Columna2]],Tabla2[[#This Row],['#1]],Tabla2[[#This Row],['#2]],Tabla2[[#This Row],['#3]])</f>
        <v>FT-SST-068</v>
      </c>
      <c r="D143" s="16" t="s">
        <v>187</v>
      </c>
      <c r="E143" s="16" t="s">
        <v>993</v>
      </c>
      <c r="F143" s="59" t="s">
        <v>189</v>
      </c>
      <c r="G143" s="59" t="s">
        <v>1015</v>
      </c>
      <c r="H143" s="59" t="s">
        <v>1014</v>
      </c>
      <c r="I143" s="60" t="s">
        <v>1097</v>
      </c>
      <c r="J143" s="23" t="s">
        <v>997</v>
      </c>
      <c r="K143" s="25" t="s">
        <v>1222</v>
      </c>
      <c r="L143" s="25">
        <v>43509</v>
      </c>
      <c r="M143" s="22" t="s">
        <v>16</v>
      </c>
      <c r="N143" s="22"/>
      <c r="O143" s="53" t="s">
        <v>1045</v>
      </c>
      <c r="P143" s="55" t="s">
        <v>1045</v>
      </c>
    </row>
    <row r="144" spans="1:16" ht="27" customHeight="1" x14ac:dyDescent="0.25">
      <c r="A144" s="43">
        <f t="shared" si="6"/>
        <v>135</v>
      </c>
      <c r="B144" s="48" t="str">
        <f t="shared" si="7"/>
        <v>Formatos</v>
      </c>
      <c r="C144" s="43" t="str">
        <f>CONCATENATE(Tabla2[[#This Row],[INICIAL]],Tabla2[[#This Row],[Columna1]],Tabla2[[#This Row],[TIPO]],Tabla2[[#This Row],[Columna2]],Tabla2[[#This Row],['#1]],Tabla2[[#This Row],['#2]],Tabla2[[#This Row],['#3]])</f>
        <v>FT-SST-069</v>
      </c>
      <c r="D144" s="16" t="s">
        <v>187</v>
      </c>
      <c r="E144" s="16" t="s">
        <v>993</v>
      </c>
      <c r="F144" s="59">
        <v>0</v>
      </c>
      <c r="G144" s="59" t="s">
        <v>1015</v>
      </c>
      <c r="H144" s="59" t="s">
        <v>1016</v>
      </c>
      <c r="I144" s="60" t="s">
        <v>1098</v>
      </c>
      <c r="J144" s="50" t="s">
        <v>997</v>
      </c>
      <c r="K144" s="25" t="s">
        <v>1222</v>
      </c>
      <c r="L144" s="47">
        <v>43509</v>
      </c>
      <c r="M144" s="43" t="s">
        <v>16</v>
      </c>
      <c r="N144" s="43"/>
      <c r="O144" s="32" t="s">
        <v>1045</v>
      </c>
      <c r="P144" s="33" t="s">
        <v>1045</v>
      </c>
    </row>
    <row r="145" spans="1:16" ht="27" customHeight="1" x14ac:dyDescent="0.25">
      <c r="A145" s="49">
        <f t="shared" si="6"/>
        <v>136</v>
      </c>
      <c r="B145" s="48" t="str">
        <f t="shared" si="7"/>
        <v>Formatos</v>
      </c>
      <c r="C145" s="22" t="str">
        <f>CONCATENATE(Tabla2[[#This Row],[INICIAL]],Tabla2[[#This Row],[Columna1]],Tabla2[[#This Row],[TIPO]],Tabla2[[#This Row],[Columna2]],Tabla2[[#This Row],['#1]],Tabla2[[#This Row],['#2]],Tabla2[[#This Row],['#3]])</f>
        <v>FT-SST-070</v>
      </c>
      <c r="D145" s="16" t="s">
        <v>187</v>
      </c>
      <c r="E145" s="16" t="s">
        <v>993</v>
      </c>
      <c r="F145" s="59" t="s">
        <v>189</v>
      </c>
      <c r="G145" s="59" t="s">
        <v>1013</v>
      </c>
      <c r="H145" s="59" t="s">
        <v>189</v>
      </c>
      <c r="I145" s="60" t="s">
        <v>1099</v>
      </c>
      <c r="J145" s="23" t="s">
        <v>997</v>
      </c>
      <c r="K145" s="25" t="s">
        <v>1222</v>
      </c>
      <c r="L145" s="25">
        <v>43509</v>
      </c>
      <c r="M145" s="22" t="s">
        <v>16</v>
      </c>
      <c r="N145" s="22"/>
      <c r="O145" s="53" t="s">
        <v>1045</v>
      </c>
      <c r="P145" s="55" t="s">
        <v>1045</v>
      </c>
    </row>
    <row r="146" spans="1:16" ht="27" customHeight="1" x14ac:dyDescent="0.25">
      <c r="A146" s="43">
        <f t="shared" si="6"/>
        <v>137</v>
      </c>
      <c r="B146" s="48" t="str">
        <f t="shared" si="7"/>
        <v>Formatos</v>
      </c>
      <c r="C146" s="43" t="str">
        <f>CONCATENATE(Tabla2[[#This Row],[INICIAL]],Tabla2[[#This Row],[Columna1]],Tabla2[[#This Row],[TIPO]],Tabla2[[#This Row],[Columna2]],Tabla2[[#This Row],['#1]],Tabla2[[#This Row],['#2]],Tabla2[[#This Row],['#3]])</f>
        <v>FT-SST-071</v>
      </c>
      <c r="D146" s="16" t="s">
        <v>187</v>
      </c>
      <c r="E146" s="16" t="s">
        <v>993</v>
      </c>
      <c r="F146" s="59" t="s">
        <v>189</v>
      </c>
      <c r="G146" s="59" t="s">
        <v>1013</v>
      </c>
      <c r="H146" s="59" t="s">
        <v>998</v>
      </c>
      <c r="I146" s="60" t="s">
        <v>1263</v>
      </c>
      <c r="J146" s="50" t="s">
        <v>997</v>
      </c>
      <c r="K146" s="61" t="s">
        <v>1226</v>
      </c>
      <c r="L146" s="47">
        <v>43509</v>
      </c>
      <c r="M146" s="43" t="s">
        <v>16</v>
      </c>
      <c r="N146" s="43"/>
      <c r="O146" s="32" t="s">
        <v>1045</v>
      </c>
      <c r="P146" s="33" t="s">
        <v>1045</v>
      </c>
    </row>
    <row r="147" spans="1:16" ht="27" customHeight="1" x14ac:dyDescent="0.25">
      <c r="A147" s="49">
        <f t="shared" si="6"/>
        <v>138</v>
      </c>
      <c r="B147" s="48" t="str">
        <f t="shared" si="7"/>
        <v>Formatos</v>
      </c>
      <c r="C147" s="22" t="str">
        <f>CONCATENATE(Tabla2[[#This Row],[INICIAL]],Tabla2[[#This Row],[Columna1]],Tabla2[[#This Row],[TIPO]],Tabla2[[#This Row],[Columna2]],Tabla2[[#This Row],['#1]],Tabla2[[#This Row],['#2]],Tabla2[[#This Row],['#3]])</f>
        <v>FT-SST-072</v>
      </c>
      <c r="D147" s="16" t="s">
        <v>187</v>
      </c>
      <c r="E147" s="16" t="s">
        <v>993</v>
      </c>
      <c r="F147" s="59">
        <v>0</v>
      </c>
      <c r="G147" s="59" t="s">
        <v>1013</v>
      </c>
      <c r="H147" s="59" t="s">
        <v>21</v>
      </c>
      <c r="I147" s="60" t="s">
        <v>1264</v>
      </c>
      <c r="J147" s="23" t="s">
        <v>997</v>
      </c>
      <c r="K147" s="61" t="s">
        <v>1227</v>
      </c>
      <c r="L147" s="25">
        <v>43509</v>
      </c>
      <c r="M147" s="22" t="s">
        <v>16</v>
      </c>
      <c r="N147" s="22"/>
      <c r="O147" s="53" t="s">
        <v>1045</v>
      </c>
      <c r="P147" s="55" t="s">
        <v>1045</v>
      </c>
    </row>
    <row r="148" spans="1:16" ht="27" customHeight="1" x14ac:dyDescent="0.25">
      <c r="A148" s="43">
        <f t="shared" si="6"/>
        <v>139</v>
      </c>
      <c r="B148" s="48" t="str">
        <f t="shared" si="7"/>
        <v>Formatos</v>
      </c>
      <c r="C148" s="43" t="str">
        <f>CONCATENATE(Tabla2[[#This Row],[INICIAL]],Tabla2[[#This Row],[Columna1]],Tabla2[[#This Row],[TIPO]],Tabla2[[#This Row],[Columna2]],Tabla2[[#This Row],['#1]],Tabla2[[#This Row],['#2]],Tabla2[[#This Row],['#3]])</f>
        <v>FT-SST-073</v>
      </c>
      <c r="D148" s="16" t="s">
        <v>187</v>
      </c>
      <c r="E148" s="16" t="s">
        <v>993</v>
      </c>
      <c r="F148" s="59" t="s">
        <v>189</v>
      </c>
      <c r="G148" s="59" t="s">
        <v>1013</v>
      </c>
      <c r="H148" s="59" t="s">
        <v>1000</v>
      </c>
      <c r="I148" s="60" t="s">
        <v>1102</v>
      </c>
      <c r="J148" s="50" t="s">
        <v>997</v>
      </c>
      <c r="K148" s="61" t="s">
        <v>1228</v>
      </c>
      <c r="L148" s="47">
        <v>43509</v>
      </c>
      <c r="M148" s="43" t="s">
        <v>16</v>
      </c>
      <c r="N148" s="43"/>
      <c r="O148" s="32" t="s">
        <v>1045</v>
      </c>
      <c r="P148" s="33" t="s">
        <v>1045</v>
      </c>
    </row>
    <row r="149" spans="1:16" ht="27" customHeight="1" x14ac:dyDescent="0.25">
      <c r="A149" s="49">
        <f t="shared" si="6"/>
        <v>140</v>
      </c>
      <c r="B149" s="48" t="str">
        <f t="shared" si="7"/>
        <v>Formatos</v>
      </c>
      <c r="C149" s="22" t="str">
        <f>CONCATENATE(Tabla2[[#This Row],[INICIAL]],Tabla2[[#This Row],[Columna1]],Tabla2[[#This Row],[TIPO]],Tabla2[[#This Row],[Columna2]],Tabla2[[#This Row],['#1]],Tabla2[[#This Row],['#2]],Tabla2[[#This Row],['#3]])</f>
        <v>FT-SST-074</v>
      </c>
      <c r="D149" s="16" t="s">
        <v>187</v>
      </c>
      <c r="E149" s="16" t="s">
        <v>993</v>
      </c>
      <c r="F149" s="59">
        <v>0</v>
      </c>
      <c r="G149" s="59" t="s">
        <v>1013</v>
      </c>
      <c r="H149" s="59" t="s">
        <v>1001</v>
      </c>
      <c r="I149" s="60" t="s">
        <v>1103</v>
      </c>
      <c r="J149" s="23" t="s">
        <v>997</v>
      </c>
      <c r="K149" s="61" t="s">
        <v>1228</v>
      </c>
      <c r="L149" s="25">
        <v>43509</v>
      </c>
      <c r="M149" s="22" t="s">
        <v>16</v>
      </c>
      <c r="N149" s="22"/>
      <c r="O149" s="53" t="s">
        <v>1045</v>
      </c>
      <c r="P149" s="55" t="s">
        <v>1045</v>
      </c>
    </row>
    <row r="150" spans="1:16" ht="27" customHeight="1" x14ac:dyDescent="0.25">
      <c r="A150" s="43">
        <f t="shared" si="6"/>
        <v>141</v>
      </c>
      <c r="B150" s="48" t="str">
        <f t="shared" si="7"/>
        <v>Formatos</v>
      </c>
      <c r="C150" s="43" t="str">
        <f>CONCATENATE(Tabla2[[#This Row],[INICIAL]],Tabla2[[#This Row],[Columna1]],Tabla2[[#This Row],[TIPO]],Tabla2[[#This Row],[Columna2]],Tabla2[[#This Row],['#1]],Tabla2[[#This Row],['#2]],Tabla2[[#This Row],['#3]])</f>
        <v>FT-SST-075</v>
      </c>
      <c r="D150" s="16" t="s">
        <v>187</v>
      </c>
      <c r="E150" s="16" t="s">
        <v>993</v>
      </c>
      <c r="F150" s="59" t="s">
        <v>189</v>
      </c>
      <c r="G150" s="59" t="s">
        <v>1013</v>
      </c>
      <c r="H150" s="59" t="s">
        <v>1002</v>
      </c>
      <c r="I150" s="60" t="s">
        <v>1104</v>
      </c>
      <c r="J150" s="50" t="s">
        <v>997</v>
      </c>
      <c r="K150" s="61" t="s">
        <v>1228</v>
      </c>
      <c r="L150" s="47">
        <v>43509</v>
      </c>
      <c r="M150" s="43" t="s">
        <v>16</v>
      </c>
      <c r="N150" s="43"/>
      <c r="O150" s="32" t="s">
        <v>1045</v>
      </c>
      <c r="P150" s="33" t="s">
        <v>1045</v>
      </c>
    </row>
    <row r="151" spans="1:16" ht="27" customHeight="1" x14ac:dyDescent="0.25">
      <c r="A151" s="49">
        <f t="shared" si="6"/>
        <v>142</v>
      </c>
      <c r="B151" s="48" t="str">
        <f t="shared" si="7"/>
        <v>Formatos</v>
      </c>
      <c r="C151" s="22" t="str">
        <f>CONCATENATE(Tabla2[[#This Row],[INICIAL]],Tabla2[[#This Row],[Columna1]],Tabla2[[#This Row],[TIPO]],Tabla2[[#This Row],[Columna2]],Tabla2[[#This Row],['#1]],Tabla2[[#This Row],['#2]],Tabla2[[#This Row],['#3]])</f>
        <v>FT-SST-076</v>
      </c>
      <c r="D151" s="16" t="s">
        <v>187</v>
      </c>
      <c r="E151" s="16" t="s">
        <v>993</v>
      </c>
      <c r="F151" s="59">
        <v>0</v>
      </c>
      <c r="G151" s="59" t="s">
        <v>1013</v>
      </c>
      <c r="H151" s="59" t="s">
        <v>1015</v>
      </c>
      <c r="I151" s="60" t="s">
        <v>1109</v>
      </c>
      <c r="J151" s="23" t="s">
        <v>997</v>
      </c>
      <c r="K151" s="61" t="s">
        <v>1228</v>
      </c>
      <c r="L151" s="25">
        <v>43509</v>
      </c>
      <c r="M151" s="22" t="s">
        <v>16</v>
      </c>
      <c r="N151" s="22"/>
      <c r="O151" s="53" t="s">
        <v>1045</v>
      </c>
      <c r="P151" s="55" t="s">
        <v>1045</v>
      </c>
    </row>
    <row r="152" spans="1:16" ht="27" customHeight="1" x14ac:dyDescent="0.25">
      <c r="A152" s="43">
        <f t="shared" si="6"/>
        <v>143</v>
      </c>
      <c r="B152" s="48" t="str">
        <f t="shared" si="7"/>
        <v>Formatos</v>
      </c>
      <c r="C152" s="22" t="str">
        <f>CONCATENATE(Tabla2[[#This Row],[INICIAL]],Tabla2[[#This Row],[Columna1]],Tabla2[[#This Row],[TIPO]],Tabla2[[#This Row],[Columna2]],Tabla2[[#This Row],['#1]],Tabla2[[#This Row],['#2]],Tabla2[[#This Row],['#3]])</f>
        <v>FT-SST-077</v>
      </c>
      <c r="D152" s="16" t="s">
        <v>187</v>
      </c>
      <c r="E152" s="16" t="s">
        <v>993</v>
      </c>
      <c r="F152" s="59" t="s">
        <v>189</v>
      </c>
      <c r="G152" s="59" t="s">
        <v>1013</v>
      </c>
      <c r="H152" s="59" t="s">
        <v>1013</v>
      </c>
      <c r="I152" s="60" t="s">
        <v>1105</v>
      </c>
      <c r="J152" s="23" t="s">
        <v>997</v>
      </c>
      <c r="K152" s="61" t="s">
        <v>1243</v>
      </c>
      <c r="L152" s="47">
        <v>43509</v>
      </c>
      <c r="M152" s="43" t="s">
        <v>16</v>
      </c>
      <c r="N152" s="43"/>
      <c r="O152" s="32" t="s">
        <v>1045</v>
      </c>
      <c r="P152" s="33" t="s">
        <v>1045</v>
      </c>
    </row>
    <row r="153" spans="1:16" ht="27" customHeight="1" x14ac:dyDescent="0.25">
      <c r="A153" s="49">
        <f t="shared" si="6"/>
        <v>144</v>
      </c>
      <c r="B153" s="48" t="str">
        <f t="shared" si="7"/>
        <v>Formatos</v>
      </c>
      <c r="C153" s="22" t="str">
        <f>CONCATENATE(Tabla2[[#This Row],[INICIAL]],Tabla2[[#This Row],[Columna1]],Tabla2[[#This Row],[TIPO]],Tabla2[[#This Row],[Columna2]],Tabla2[[#This Row],['#1]],Tabla2[[#This Row],['#2]],Tabla2[[#This Row],['#3]])</f>
        <v>FT-SST-078</v>
      </c>
      <c r="D153" s="16" t="s">
        <v>187</v>
      </c>
      <c r="E153" s="16" t="s">
        <v>993</v>
      </c>
      <c r="F153" s="59">
        <v>0</v>
      </c>
      <c r="G153" s="59" t="s">
        <v>1013</v>
      </c>
      <c r="H153" s="59" t="s">
        <v>1014</v>
      </c>
      <c r="I153" s="60" t="s">
        <v>1106</v>
      </c>
      <c r="J153" s="50" t="s">
        <v>997</v>
      </c>
      <c r="K153" s="61" t="s">
        <v>1243</v>
      </c>
      <c r="L153" s="25">
        <v>43509</v>
      </c>
      <c r="M153" s="22" t="s">
        <v>16</v>
      </c>
      <c r="N153" s="22"/>
      <c r="O153" s="53" t="s">
        <v>1045</v>
      </c>
      <c r="P153" s="55" t="s">
        <v>1045</v>
      </c>
    </row>
    <row r="154" spans="1:16" ht="27" customHeight="1" x14ac:dyDescent="0.25">
      <c r="A154" s="43">
        <f t="shared" si="6"/>
        <v>145</v>
      </c>
      <c r="B154" s="48" t="str">
        <f t="shared" si="7"/>
        <v>Formatos</v>
      </c>
      <c r="C154" s="22" t="str">
        <f>CONCATENATE(Tabla2[[#This Row],[INICIAL]],Tabla2[[#This Row],[Columna1]],Tabla2[[#This Row],[TIPO]],Tabla2[[#This Row],[Columna2]],Tabla2[[#This Row],['#1]],Tabla2[[#This Row],['#2]],Tabla2[[#This Row],['#3]])</f>
        <v>FT-SST-079</v>
      </c>
      <c r="D154" s="16" t="s">
        <v>187</v>
      </c>
      <c r="E154" s="16" t="s">
        <v>993</v>
      </c>
      <c r="F154" s="59" t="s">
        <v>189</v>
      </c>
      <c r="G154" s="59" t="s">
        <v>1013</v>
      </c>
      <c r="H154" s="59" t="s">
        <v>1016</v>
      </c>
      <c r="I154" s="60" t="s">
        <v>1107</v>
      </c>
      <c r="J154" s="23" t="s">
        <v>997</v>
      </c>
      <c r="K154" s="61" t="s">
        <v>1243</v>
      </c>
      <c r="L154" s="47">
        <v>43509</v>
      </c>
      <c r="M154" s="43" t="s">
        <v>16</v>
      </c>
      <c r="N154" s="58"/>
      <c r="O154" s="32" t="s">
        <v>1045</v>
      </c>
      <c r="P154" s="33" t="s">
        <v>1045</v>
      </c>
    </row>
    <row r="155" spans="1:16" ht="27" customHeight="1" x14ac:dyDescent="0.25">
      <c r="A155" s="49">
        <f t="shared" si="6"/>
        <v>146</v>
      </c>
      <c r="B155" s="48" t="str">
        <f t="shared" si="7"/>
        <v>Formatos</v>
      </c>
      <c r="C155" s="22" t="str">
        <f>CONCATENATE(Tabla2[[#This Row],[INICIAL]],Tabla2[[#This Row],[Columna1]],Tabla2[[#This Row],[TIPO]],Tabla2[[#This Row],[Columna2]],Tabla2[[#This Row],['#1]],Tabla2[[#This Row],['#2]],Tabla2[[#This Row],['#3]])</f>
        <v>FT-SST-080</v>
      </c>
      <c r="D155" s="16" t="s">
        <v>187</v>
      </c>
      <c r="E155" s="16" t="s">
        <v>993</v>
      </c>
      <c r="F155" s="59">
        <v>0</v>
      </c>
      <c r="G155" s="59" t="s">
        <v>1014</v>
      </c>
      <c r="H155" s="59" t="s">
        <v>189</v>
      </c>
      <c r="I155" s="60" t="s">
        <v>1108</v>
      </c>
      <c r="J155" s="50" t="s">
        <v>997</v>
      </c>
      <c r="K155" s="61" t="s">
        <v>1243</v>
      </c>
      <c r="L155" s="25">
        <v>43509</v>
      </c>
      <c r="M155" s="22" t="s">
        <v>16</v>
      </c>
      <c r="N155" s="58"/>
      <c r="O155" s="53" t="s">
        <v>1045</v>
      </c>
      <c r="P155" s="55" t="s">
        <v>1045</v>
      </c>
    </row>
    <row r="156" spans="1:16" ht="27" customHeight="1" x14ac:dyDescent="0.25">
      <c r="A156" s="43">
        <f t="shared" si="6"/>
        <v>147</v>
      </c>
      <c r="B156" s="48" t="str">
        <f t="shared" ref="B156:B157" si="8">IF(D156="SG","Sistemas",IF(D156="PLT","Políticas",IF(D156="REG","Reglamentos",IF(D156="PRG","Programas",IF(D156="PRC","Procedimientos",IF(D156="PLA","Planes",IF(D156="FT","Formatos",IF(D156="MAN","Manuales"))))))))</f>
        <v>Formatos</v>
      </c>
      <c r="C156" s="22" t="str">
        <f>CONCATENATE(Tabla2[[#This Row],[INICIAL]],Tabla2[[#This Row],[Columna1]],Tabla2[[#This Row],[TIPO]],Tabla2[[#This Row],[Columna2]],Tabla2[[#This Row],['#1]],Tabla2[[#This Row],['#2]],Tabla2[[#This Row],['#3]])</f>
        <v>FT-SST-081</v>
      </c>
      <c r="D156" s="16" t="s">
        <v>187</v>
      </c>
      <c r="E156" s="16" t="s">
        <v>993</v>
      </c>
      <c r="F156" s="59" t="s">
        <v>189</v>
      </c>
      <c r="G156" s="59" t="s">
        <v>1014</v>
      </c>
      <c r="H156" s="59" t="s">
        <v>998</v>
      </c>
      <c r="I156" s="60" t="s">
        <v>1110</v>
      </c>
      <c r="J156" s="50" t="s">
        <v>997</v>
      </c>
      <c r="K156" s="61" t="s">
        <v>1229</v>
      </c>
      <c r="L156" s="47">
        <v>43509</v>
      </c>
      <c r="M156" s="43" t="s">
        <v>16</v>
      </c>
      <c r="N156" s="58"/>
      <c r="O156" s="32" t="s">
        <v>1045</v>
      </c>
      <c r="P156" s="33" t="s">
        <v>1045</v>
      </c>
    </row>
    <row r="157" spans="1:16" ht="27" customHeight="1" x14ac:dyDescent="0.25">
      <c r="A157" s="49">
        <f t="shared" si="6"/>
        <v>148</v>
      </c>
      <c r="B157" s="48" t="str">
        <f t="shared" si="8"/>
        <v>Formatos</v>
      </c>
      <c r="C157" s="22" t="str">
        <f>CONCATENATE(Tabla2[[#This Row],[INICIAL]],Tabla2[[#This Row],[Columna1]],Tabla2[[#This Row],[TIPO]],Tabla2[[#This Row],[Columna2]],Tabla2[[#This Row],['#1]],Tabla2[[#This Row],['#2]],Tabla2[[#This Row],['#3]])</f>
        <v>FT-SST-082</v>
      </c>
      <c r="D157" s="16" t="s">
        <v>187</v>
      </c>
      <c r="E157" s="16" t="s">
        <v>993</v>
      </c>
      <c r="F157" s="59">
        <v>0</v>
      </c>
      <c r="G157" s="59" t="s">
        <v>1014</v>
      </c>
      <c r="H157" s="59" t="s">
        <v>21</v>
      </c>
      <c r="I157" s="60" t="s">
        <v>1111</v>
      </c>
      <c r="J157" s="23" t="s">
        <v>997</v>
      </c>
      <c r="K157" s="61" t="s">
        <v>1229</v>
      </c>
      <c r="L157" s="25">
        <v>43509</v>
      </c>
      <c r="M157" s="22" t="s">
        <v>16</v>
      </c>
      <c r="N157" s="58"/>
      <c r="O157" s="53" t="s">
        <v>1045</v>
      </c>
      <c r="P157" s="55" t="s">
        <v>1045</v>
      </c>
    </row>
    <row r="158" spans="1:16" ht="27" customHeight="1" x14ac:dyDescent="0.25">
      <c r="A158" s="43">
        <f t="shared" si="6"/>
        <v>149</v>
      </c>
      <c r="B158" s="48" t="str">
        <f t="shared" ref="B158:B171" si="9">IF(D158="SG","Sistemas",IF(D158="PLT","Políticas",IF(D158="REG","Reglamentos",IF(D158="PRG","Programas",IF(D158="PRC","Procedimientos",IF(D158="PLA","Planes",IF(D158="FT","Formatos",IF(D158="MAN","Manuales"))))))))</f>
        <v>Formatos</v>
      </c>
      <c r="C158" s="22" t="str">
        <f>CONCATENATE(Tabla2[[#This Row],[INICIAL]],Tabla2[[#This Row],[Columna1]],Tabla2[[#This Row],[TIPO]],Tabla2[[#This Row],[Columna2]],Tabla2[[#This Row],['#1]],Tabla2[[#This Row],['#2]],Tabla2[[#This Row],['#3]])</f>
        <v>FT-SST-083</v>
      </c>
      <c r="D158" s="16" t="s">
        <v>187</v>
      </c>
      <c r="E158" s="16" t="s">
        <v>993</v>
      </c>
      <c r="F158" s="59" t="s">
        <v>189</v>
      </c>
      <c r="G158" s="59" t="s">
        <v>1014</v>
      </c>
      <c r="H158" s="59" t="s">
        <v>1000</v>
      </c>
      <c r="I158" s="60" t="s">
        <v>1112</v>
      </c>
      <c r="J158" s="50" t="s">
        <v>997</v>
      </c>
      <c r="K158" s="61" t="s">
        <v>1229</v>
      </c>
      <c r="L158" s="47">
        <v>43509</v>
      </c>
      <c r="M158" s="43" t="s">
        <v>16</v>
      </c>
      <c r="N158" s="58"/>
      <c r="O158" s="32" t="s">
        <v>1045</v>
      </c>
      <c r="P158" s="33" t="s">
        <v>1045</v>
      </c>
    </row>
    <row r="159" spans="1:16" ht="27" customHeight="1" x14ac:dyDescent="0.25">
      <c r="A159" s="49">
        <f t="shared" si="6"/>
        <v>150</v>
      </c>
      <c r="B159" s="48" t="str">
        <f t="shared" si="9"/>
        <v>Formatos</v>
      </c>
      <c r="C159" s="22" t="str">
        <f>CONCATENATE(Tabla2[[#This Row],[INICIAL]],Tabla2[[#This Row],[Columna1]],Tabla2[[#This Row],[TIPO]],Tabla2[[#This Row],[Columna2]],Tabla2[[#This Row],['#1]],Tabla2[[#This Row],['#2]],Tabla2[[#This Row],['#3]])</f>
        <v>FT-SST-084</v>
      </c>
      <c r="D159" s="16" t="s">
        <v>187</v>
      </c>
      <c r="E159" s="16" t="s">
        <v>993</v>
      </c>
      <c r="F159" s="59">
        <v>0</v>
      </c>
      <c r="G159" s="59" t="s">
        <v>1014</v>
      </c>
      <c r="H159" s="59" t="s">
        <v>1001</v>
      </c>
      <c r="I159" s="60" t="s">
        <v>1113</v>
      </c>
      <c r="J159" s="23" t="s">
        <v>997</v>
      </c>
      <c r="K159" s="61" t="s">
        <v>1230</v>
      </c>
      <c r="L159" s="25">
        <v>43509</v>
      </c>
      <c r="M159" s="22" t="s">
        <v>16</v>
      </c>
      <c r="N159" s="58"/>
      <c r="O159" s="53" t="s">
        <v>1045</v>
      </c>
      <c r="P159" s="55" t="s">
        <v>1045</v>
      </c>
    </row>
    <row r="160" spans="1:16" ht="27" customHeight="1" x14ac:dyDescent="0.25">
      <c r="A160" s="43">
        <f t="shared" si="6"/>
        <v>151</v>
      </c>
      <c r="B160" s="48" t="str">
        <f t="shared" si="9"/>
        <v>Formatos</v>
      </c>
      <c r="C160" s="22" t="str">
        <f>CONCATENATE(Tabla2[[#This Row],[INICIAL]],Tabla2[[#This Row],[Columna1]],Tabla2[[#This Row],[TIPO]],Tabla2[[#This Row],[Columna2]],Tabla2[[#This Row],['#1]],Tabla2[[#This Row],['#2]],Tabla2[[#This Row],['#3]])</f>
        <v>FT-SST-085</v>
      </c>
      <c r="D160" s="16" t="s">
        <v>187</v>
      </c>
      <c r="E160" s="16" t="s">
        <v>993</v>
      </c>
      <c r="F160" s="59" t="s">
        <v>189</v>
      </c>
      <c r="G160" s="59" t="s">
        <v>1014</v>
      </c>
      <c r="H160" s="59" t="s">
        <v>1002</v>
      </c>
      <c r="I160" s="60" t="s">
        <v>1073</v>
      </c>
      <c r="J160" s="50" t="s">
        <v>997</v>
      </c>
      <c r="K160" s="61" t="s">
        <v>1230</v>
      </c>
      <c r="L160" s="47">
        <v>43509</v>
      </c>
      <c r="M160" s="43" t="s">
        <v>16</v>
      </c>
      <c r="N160" s="58"/>
      <c r="O160" s="32" t="s">
        <v>1045</v>
      </c>
      <c r="P160" s="33" t="s">
        <v>1045</v>
      </c>
    </row>
    <row r="161" spans="1:16" ht="27" customHeight="1" x14ac:dyDescent="0.25">
      <c r="A161" s="49">
        <f t="shared" si="6"/>
        <v>152</v>
      </c>
      <c r="B161" s="48" t="str">
        <f t="shared" si="9"/>
        <v>Formatos</v>
      </c>
      <c r="C161" s="22" t="str">
        <f>CONCATENATE(Tabla2[[#This Row],[INICIAL]],Tabla2[[#This Row],[Columna1]],Tabla2[[#This Row],[TIPO]],Tabla2[[#This Row],[Columna2]],Tabla2[[#This Row],['#1]],Tabla2[[#This Row],['#2]],Tabla2[[#This Row],['#3]])</f>
        <v>FT-SST-086</v>
      </c>
      <c r="D161" s="16" t="s">
        <v>187</v>
      </c>
      <c r="E161" s="16" t="s">
        <v>993</v>
      </c>
      <c r="F161" s="59">
        <v>0</v>
      </c>
      <c r="G161" s="59" t="s">
        <v>1014</v>
      </c>
      <c r="H161" s="59" t="s">
        <v>1015</v>
      </c>
      <c r="I161" s="60" t="s">
        <v>1232</v>
      </c>
      <c r="J161" s="23" t="s">
        <v>997</v>
      </c>
      <c r="K161" s="61" t="s">
        <v>1231</v>
      </c>
      <c r="L161" s="25">
        <v>43509</v>
      </c>
      <c r="M161" s="22" t="s">
        <v>16</v>
      </c>
      <c r="N161" s="58"/>
      <c r="O161" s="53" t="s">
        <v>1045</v>
      </c>
      <c r="P161" s="55" t="s">
        <v>1045</v>
      </c>
    </row>
    <row r="162" spans="1:16" ht="27" customHeight="1" x14ac:dyDescent="0.25">
      <c r="A162" s="43">
        <f t="shared" si="6"/>
        <v>153</v>
      </c>
      <c r="B162" s="48" t="str">
        <f t="shared" si="9"/>
        <v>Formatos</v>
      </c>
      <c r="C162" s="22" t="str">
        <f>CONCATENATE(Tabla2[[#This Row],[INICIAL]],Tabla2[[#This Row],[Columna1]],Tabla2[[#This Row],[TIPO]],Tabla2[[#This Row],[Columna2]],Tabla2[[#This Row],['#1]],Tabla2[[#This Row],['#2]],Tabla2[[#This Row],['#3]])</f>
        <v>FT-SST-087</v>
      </c>
      <c r="D162" s="16" t="s">
        <v>187</v>
      </c>
      <c r="E162" s="16" t="s">
        <v>993</v>
      </c>
      <c r="F162" s="59" t="s">
        <v>189</v>
      </c>
      <c r="G162" s="59" t="s">
        <v>1014</v>
      </c>
      <c r="H162" s="59" t="s">
        <v>1013</v>
      </c>
      <c r="I162" s="60" t="s">
        <v>1140</v>
      </c>
      <c r="J162" s="23" t="s">
        <v>997</v>
      </c>
      <c r="K162" s="61" t="s">
        <v>1233</v>
      </c>
      <c r="L162" s="47">
        <v>43509</v>
      </c>
      <c r="M162" s="43" t="s">
        <v>16</v>
      </c>
      <c r="N162" s="58"/>
      <c r="O162" s="32" t="s">
        <v>1045</v>
      </c>
      <c r="P162" s="33" t="s">
        <v>1045</v>
      </c>
    </row>
    <row r="163" spans="1:16" ht="27" customHeight="1" x14ac:dyDescent="0.25">
      <c r="A163" s="49">
        <f t="shared" si="6"/>
        <v>154</v>
      </c>
      <c r="B163" s="48" t="str">
        <f t="shared" si="9"/>
        <v>Formatos</v>
      </c>
      <c r="C163" s="22" t="str">
        <f>CONCATENATE(Tabla2[[#This Row],[INICIAL]],Tabla2[[#This Row],[Columna1]],Tabla2[[#This Row],[TIPO]],Tabla2[[#This Row],[Columna2]],Tabla2[[#This Row],['#1]],Tabla2[[#This Row],['#2]],Tabla2[[#This Row],['#3]])</f>
        <v>FT-SST-088</v>
      </c>
      <c r="D163" s="16" t="s">
        <v>187</v>
      </c>
      <c r="E163" s="16" t="s">
        <v>993</v>
      </c>
      <c r="F163" s="59">
        <v>0</v>
      </c>
      <c r="G163" s="59" t="s">
        <v>1014</v>
      </c>
      <c r="H163" s="59" t="s">
        <v>1014</v>
      </c>
      <c r="I163" s="60" t="s">
        <v>1134</v>
      </c>
      <c r="J163" s="50" t="s">
        <v>997</v>
      </c>
      <c r="K163" s="61" t="s">
        <v>1233</v>
      </c>
      <c r="L163" s="25">
        <v>43509</v>
      </c>
      <c r="M163" s="22" t="s">
        <v>16</v>
      </c>
      <c r="N163" s="58"/>
      <c r="O163" s="53" t="s">
        <v>1045</v>
      </c>
      <c r="P163" s="55" t="s">
        <v>1045</v>
      </c>
    </row>
    <row r="164" spans="1:16" ht="27" customHeight="1" x14ac:dyDescent="0.25">
      <c r="A164" s="43">
        <f t="shared" si="6"/>
        <v>155</v>
      </c>
      <c r="B164" s="48" t="str">
        <f t="shared" si="9"/>
        <v>Formatos</v>
      </c>
      <c r="C164" s="22" t="str">
        <f>CONCATENATE(Tabla2[[#This Row],[INICIAL]],Tabla2[[#This Row],[Columna1]],Tabla2[[#This Row],[TIPO]],Tabla2[[#This Row],[Columna2]],Tabla2[[#This Row],['#1]],Tabla2[[#This Row],['#2]],Tabla2[[#This Row],['#3]])</f>
        <v>FT-SST-089</v>
      </c>
      <c r="D164" s="16" t="s">
        <v>187</v>
      </c>
      <c r="E164" s="16" t="s">
        <v>993</v>
      </c>
      <c r="F164" s="59" t="s">
        <v>189</v>
      </c>
      <c r="G164" s="59" t="s">
        <v>1014</v>
      </c>
      <c r="H164" s="59" t="s">
        <v>1016</v>
      </c>
      <c r="I164" s="60" t="s">
        <v>1135</v>
      </c>
      <c r="J164" s="23" t="s">
        <v>997</v>
      </c>
      <c r="K164" s="61" t="s">
        <v>1233</v>
      </c>
      <c r="L164" s="47">
        <v>43509</v>
      </c>
      <c r="M164" s="43" t="s">
        <v>16</v>
      </c>
      <c r="N164" s="58"/>
      <c r="O164" s="32" t="s">
        <v>1045</v>
      </c>
      <c r="P164" s="33" t="s">
        <v>1045</v>
      </c>
    </row>
    <row r="165" spans="1:16" ht="27" customHeight="1" x14ac:dyDescent="0.25">
      <c r="A165" s="49">
        <f t="shared" si="6"/>
        <v>156</v>
      </c>
      <c r="B165" s="48" t="str">
        <f t="shared" si="9"/>
        <v>Formatos</v>
      </c>
      <c r="C165" s="22" t="str">
        <f>CONCATENATE(Tabla2[[#This Row],[INICIAL]],Tabla2[[#This Row],[Columna1]],Tabla2[[#This Row],[TIPO]],Tabla2[[#This Row],[Columna2]],Tabla2[[#This Row],['#1]],Tabla2[[#This Row],['#2]],Tabla2[[#This Row],['#3]])</f>
        <v>FT-SST-090</v>
      </c>
      <c r="D165" s="16" t="s">
        <v>187</v>
      </c>
      <c r="E165" s="16" t="s">
        <v>993</v>
      </c>
      <c r="F165" s="59">
        <v>0</v>
      </c>
      <c r="G165" s="59" t="s">
        <v>1016</v>
      </c>
      <c r="H165" s="59" t="s">
        <v>189</v>
      </c>
      <c r="I165" s="60" t="s">
        <v>1136</v>
      </c>
      <c r="J165" s="50" t="s">
        <v>997</v>
      </c>
      <c r="K165" s="61" t="s">
        <v>1233</v>
      </c>
      <c r="L165" s="25">
        <v>43509</v>
      </c>
      <c r="M165" s="22" t="s">
        <v>16</v>
      </c>
      <c r="N165" s="58"/>
      <c r="O165" s="53" t="s">
        <v>1045</v>
      </c>
      <c r="P165" s="55" t="s">
        <v>1045</v>
      </c>
    </row>
    <row r="166" spans="1:16" ht="27" customHeight="1" x14ac:dyDescent="0.25">
      <c r="A166" s="43">
        <f t="shared" si="6"/>
        <v>157</v>
      </c>
      <c r="B166" s="48" t="str">
        <f t="shared" si="9"/>
        <v>Formatos</v>
      </c>
      <c r="C166" s="22" t="str">
        <f>CONCATENATE(Tabla2[[#This Row],[INICIAL]],Tabla2[[#This Row],[Columna1]],Tabla2[[#This Row],[TIPO]],Tabla2[[#This Row],[Columna2]],Tabla2[[#This Row],['#1]],Tabla2[[#This Row],['#2]],Tabla2[[#This Row],['#3]])</f>
        <v>FT-SST-091</v>
      </c>
      <c r="D166" s="16" t="s">
        <v>187</v>
      </c>
      <c r="E166" s="16" t="s">
        <v>993</v>
      </c>
      <c r="F166" s="59" t="s">
        <v>189</v>
      </c>
      <c r="G166" s="59" t="s">
        <v>1016</v>
      </c>
      <c r="H166" s="59" t="s">
        <v>998</v>
      </c>
      <c r="I166" s="60" t="s">
        <v>1137</v>
      </c>
      <c r="J166" s="23" t="s">
        <v>997</v>
      </c>
      <c r="K166" s="61" t="s">
        <v>1233</v>
      </c>
      <c r="L166" s="47">
        <v>43509</v>
      </c>
      <c r="M166" s="43" t="s">
        <v>16</v>
      </c>
      <c r="N166" s="58"/>
      <c r="O166" s="32" t="s">
        <v>1045</v>
      </c>
      <c r="P166" s="33" t="s">
        <v>1045</v>
      </c>
    </row>
    <row r="167" spans="1:16" ht="27" customHeight="1" x14ac:dyDescent="0.25">
      <c r="A167" s="49">
        <f t="shared" si="6"/>
        <v>158</v>
      </c>
      <c r="B167" s="48" t="str">
        <f t="shared" si="9"/>
        <v>Formatos</v>
      </c>
      <c r="C167" s="22" t="str">
        <f>CONCATENATE(Tabla2[[#This Row],[INICIAL]],Tabla2[[#This Row],[Columna1]],Tabla2[[#This Row],[TIPO]],Tabla2[[#This Row],[Columna2]],Tabla2[[#This Row],['#1]],Tabla2[[#This Row],['#2]],Tabla2[[#This Row],['#3]])</f>
        <v>FT-SST-092</v>
      </c>
      <c r="D167" s="16" t="s">
        <v>187</v>
      </c>
      <c r="E167" s="16" t="s">
        <v>993</v>
      </c>
      <c r="F167" s="59">
        <v>0</v>
      </c>
      <c r="G167" s="59" t="s">
        <v>1016</v>
      </c>
      <c r="H167" s="59" t="s">
        <v>21</v>
      </c>
      <c r="I167" s="60" t="s">
        <v>1138</v>
      </c>
      <c r="J167" s="50" t="s">
        <v>997</v>
      </c>
      <c r="K167" s="61" t="s">
        <v>1233</v>
      </c>
      <c r="L167" s="25">
        <v>43509</v>
      </c>
      <c r="M167" s="22" t="s">
        <v>16</v>
      </c>
      <c r="N167" s="58"/>
      <c r="O167" s="53" t="s">
        <v>1045</v>
      </c>
      <c r="P167" s="55" t="s">
        <v>1045</v>
      </c>
    </row>
    <row r="168" spans="1:16" ht="27" customHeight="1" x14ac:dyDescent="0.25">
      <c r="A168" s="43">
        <f t="shared" si="6"/>
        <v>159</v>
      </c>
      <c r="B168" s="48" t="str">
        <f t="shared" si="9"/>
        <v>Formatos</v>
      </c>
      <c r="C168" s="22" t="str">
        <f>CONCATENATE(Tabla2[[#This Row],[INICIAL]],Tabla2[[#This Row],[Columna1]],Tabla2[[#This Row],[TIPO]],Tabla2[[#This Row],[Columna2]],Tabla2[[#This Row],['#1]],Tabla2[[#This Row],['#2]],Tabla2[[#This Row],['#3]])</f>
        <v>FT-SST-093</v>
      </c>
      <c r="D168" s="16" t="s">
        <v>187</v>
      </c>
      <c r="E168" s="16" t="s">
        <v>993</v>
      </c>
      <c r="F168" s="59" t="s">
        <v>189</v>
      </c>
      <c r="G168" s="59" t="s">
        <v>1016</v>
      </c>
      <c r="H168" s="59" t="s">
        <v>1000</v>
      </c>
      <c r="I168" s="60" t="s">
        <v>1139</v>
      </c>
      <c r="J168" s="23" t="s">
        <v>997</v>
      </c>
      <c r="K168" s="16" t="s">
        <v>1233</v>
      </c>
      <c r="L168" s="47">
        <v>43509</v>
      </c>
      <c r="M168" s="43" t="s">
        <v>16</v>
      </c>
      <c r="N168" s="58"/>
      <c r="O168" s="32" t="s">
        <v>1045</v>
      </c>
      <c r="P168" s="33" t="s">
        <v>1045</v>
      </c>
    </row>
    <row r="169" spans="1:16" ht="27" customHeight="1" x14ac:dyDescent="0.25">
      <c r="A169" s="49">
        <f t="shared" si="6"/>
        <v>160</v>
      </c>
      <c r="B169" s="48" t="str">
        <f t="shared" si="9"/>
        <v>Formatos</v>
      </c>
      <c r="C169" s="22" t="str">
        <f>CONCATENATE(Tabla2[[#This Row],[INICIAL]],Tabla2[[#This Row],[Columna1]],Tabla2[[#This Row],[TIPO]],Tabla2[[#This Row],[Columna2]],Tabla2[[#This Row],['#1]],Tabla2[[#This Row],['#2]],Tabla2[[#This Row],['#3]])</f>
        <v>FT-SST-094</v>
      </c>
      <c r="D169" s="16" t="s">
        <v>187</v>
      </c>
      <c r="E169" s="16" t="s">
        <v>993</v>
      </c>
      <c r="F169" s="59">
        <v>0</v>
      </c>
      <c r="G169" s="59" t="s">
        <v>1016</v>
      </c>
      <c r="H169" s="59" t="s">
        <v>1001</v>
      </c>
      <c r="I169" s="60" t="s">
        <v>1141</v>
      </c>
      <c r="J169" s="50" t="s">
        <v>997</v>
      </c>
      <c r="K169" s="16" t="s">
        <v>1233</v>
      </c>
      <c r="L169" s="25">
        <v>43509</v>
      </c>
      <c r="M169" s="22" t="s">
        <v>16</v>
      </c>
      <c r="N169" s="58"/>
      <c r="O169" s="53" t="s">
        <v>1045</v>
      </c>
      <c r="P169" s="55" t="s">
        <v>1045</v>
      </c>
    </row>
    <row r="170" spans="1:16" ht="27" customHeight="1" x14ac:dyDescent="0.25">
      <c r="A170" s="43">
        <f t="shared" si="6"/>
        <v>161</v>
      </c>
      <c r="B170" s="48" t="str">
        <f t="shared" si="9"/>
        <v>Formatos</v>
      </c>
      <c r="C170" s="22" t="str">
        <f>CONCATENATE(Tabla2[[#This Row],[INICIAL]],Tabla2[[#This Row],[Columna1]],Tabla2[[#This Row],[TIPO]],Tabla2[[#This Row],[Columna2]],Tabla2[[#This Row],['#1]],Tabla2[[#This Row],['#2]],Tabla2[[#This Row],['#3]])</f>
        <v>FT-SST-095</v>
      </c>
      <c r="D170" s="16" t="s">
        <v>187</v>
      </c>
      <c r="E170" s="16" t="s">
        <v>993</v>
      </c>
      <c r="F170" s="59" t="s">
        <v>189</v>
      </c>
      <c r="G170" s="59" t="s">
        <v>1016</v>
      </c>
      <c r="H170" s="59" t="s">
        <v>1002</v>
      </c>
      <c r="I170" s="60" t="s">
        <v>1235</v>
      </c>
      <c r="J170" s="23" t="s">
        <v>997</v>
      </c>
      <c r="K170" s="16" t="s">
        <v>1234</v>
      </c>
      <c r="L170" s="47">
        <v>43509</v>
      </c>
      <c r="M170" s="43" t="s">
        <v>16</v>
      </c>
      <c r="N170" s="58"/>
      <c r="O170" s="34" t="s">
        <v>1045</v>
      </c>
      <c r="P170" s="36" t="s">
        <v>1045</v>
      </c>
    </row>
    <row r="171" spans="1:16" ht="27" customHeight="1" x14ac:dyDescent="0.25">
      <c r="A171" s="49">
        <f t="shared" si="6"/>
        <v>162</v>
      </c>
      <c r="B171" s="48" t="str">
        <f t="shared" si="9"/>
        <v>Formatos</v>
      </c>
      <c r="C171" s="22" t="str">
        <f>CONCATENATE(Tabla2[[#This Row],[INICIAL]],Tabla2[[#This Row],[Columna1]],Tabla2[[#This Row],[TIPO]],Tabla2[[#This Row],[Columna2]],Tabla2[[#This Row],['#1]],Tabla2[[#This Row],['#2]],Tabla2[[#This Row],['#3]])</f>
        <v>FT-SST-096</v>
      </c>
      <c r="D171" s="65" t="s">
        <v>187</v>
      </c>
      <c r="E171" s="65" t="s">
        <v>993</v>
      </c>
      <c r="F171" s="59">
        <v>0</v>
      </c>
      <c r="G171" s="59" t="s">
        <v>1016</v>
      </c>
      <c r="H171" s="59" t="s">
        <v>1015</v>
      </c>
      <c r="I171" s="60" t="s">
        <v>1150</v>
      </c>
      <c r="J171" s="50" t="s">
        <v>997</v>
      </c>
      <c r="K171" s="16" t="s">
        <v>1234</v>
      </c>
      <c r="L171" s="25">
        <v>43509</v>
      </c>
      <c r="M171" s="22" t="s">
        <v>16</v>
      </c>
      <c r="N171" s="58"/>
      <c r="O171" s="53" t="s">
        <v>1045</v>
      </c>
      <c r="P171" s="55" t="s">
        <v>1045</v>
      </c>
    </row>
    <row r="172" spans="1:16" ht="27" customHeight="1" x14ac:dyDescent="0.25">
      <c r="A172" s="43">
        <f t="shared" si="6"/>
        <v>163</v>
      </c>
      <c r="B172" s="48" t="str">
        <f t="shared" ref="B172:B193" si="10">IF(D172="SG","Sistemas",IF(D172="PLT","Políticas",IF(D172="REG","Reglamentos",IF(D172="PRG","Programas",IF(D172="PRC","Procedimientos",IF(D172="PLA","Planes",IF(D172="FT","Formatos",IF(D172="MAN","Manuales"))))))))</f>
        <v>Formatos</v>
      </c>
      <c r="C172" s="22" t="str">
        <f>CONCATENATE(Tabla2[[#This Row],[INICIAL]],Tabla2[[#This Row],[Columna1]],Tabla2[[#This Row],[TIPO]],Tabla2[[#This Row],[Columna2]],Tabla2[[#This Row],['#1]],Tabla2[[#This Row],['#2]],Tabla2[[#This Row],['#3]])</f>
        <v>FT-SST-097</v>
      </c>
      <c r="D172" s="16" t="s">
        <v>187</v>
      </c>
      <c r="E172" s="16" t="s">
        <v>993</v>
      </c>
      <c r="F172" s="59" t="s">
        <v>189</v>
      </c>
      <c r="G172" s="59" t="s">
        <v>1016</v>
      </c>
      <c r="H172" s="59" t="s">
        <v>1013</v>
      </c>
      <c r="I172" s="60" t="s">
        <v>1143</v>
      </c>
      <c r="J172" s="23" t="s">
        <v>997</v>
      </c>
      <c r="K172" s="16" t="s">
        <v>1234</v>
      </c>
      <c r="L172" s="47">
        <v>43509</v>
      </c>
      <c r="M172" s="43" t="s">
        <v>16</v>
      </c>
      <c r="N172" s="58"/>
      <c r="O172" s="32" t="s">
        <v>1045</v>
      </c>
      <c r="P172" s="33" t="s">
        <v>1045</v>
      </c>
    </row>
    <row r="173" spans="1:16" ht="27" customHeight="1" x14ac:dyDescent="0.25">
      <c r="A173" s="49">
        <f t="shared" si="6"/>
        <v>164</v>
      </c>
      <c r="B173" s="48" t="str">
        <f t="shared" si="10"/>
        <v>Formatos</v>
      </c>
      <c r="C173" s="22" t="str">
        <f>CONCATENATE(Tabla2[[#This Row],[INICIAL]],Tabla2[[#This Row],[Columna1]],Tabla2[[#This Row],[TIPO]],Tabla2[[#This Row],[Columna2]],Tabla2[[#This Row],['#1]],Tabla2[[#This Row],['#2]],Tabla2[[#This Row],['#3]])</f>
        <v>FT-SST-098</v>
      </c>
      <c r="D173" s="16" t="s">
        <v>187</v>
      </c>
      <c r="E173" s="16" t="s">
        <v>993</v>
      </c>
      <c r="F173" s="59" t="s">
        <v>189</v>
      </c>
      <c r="G173" s="59" t="s">
        <v>1016</v>
      </c>
      <c r="H173" s="59" t="s">
        <v>1014</v>
      </c>
      <c r="I173" s="60" t="s">
        <v>1144</v>
      </c>
      <c r="J173" s="50" t="s">
        <v>997</v>
      </c>
      <c r="K173" s="16" t="s">
        <v>1234</v>
      </c>
      <c r="L173" s="25">
        <v>43509</v>
      </c>
      <c r="M173" s="22" t="s">
        <v>16</v>
      </c>
      <c r="N173" s="58"/>
      <c r="O173" s="53" t="s">
        <v>1045</v>
      </c>
      <c r="P173" s="55" t="s">
        <v>1045</v>
      </c>
    </row>
    <row r="174" spans="1:16" ht="27" customHeight="1" x14ac:dyDescent="0.25">
      <c r="A174" s="43">
        <f t="shared" si="6"/>
        <v>165</v>
      </c>
      <c r="B174" s="48" t="str">
        <f t="shared" si="10"/>
        <v>Formatos</v>
      </c>
      <c r="C174" s="22" t="str">
        <f>CONCATENATE(Tabla2[[#This Row],[INICIAL]],Tabla2[[#This Row],[Columna1]],Tabla2[[#This Row],[TIPO]],Tabla2[[#This Row],[Columna2]],Tabla2[[#This Row],['#1]],Tabla2[[#This Row],['#2]],Tabla2[[#This Row],['#3]])</f>
        <v>FT-SST-099</v>
      </c>
      <c r="D174" s="16" t="s">
        <v>187</v>
      </c>
      <c r="E174" s="16" t="s">
        <v>993</v>
      </c>
      <c r="F174" s="16">
        <v>0</v>
      </c>
      <c r="G174" s="16">
        <v>9</v>
      </c>
      <c r="H174" s="59" t="s">
        <v>1016</v>
      </c>
      <c r="I174" s="60" t="s">
        <v>1145</v>
      </c>
      <c r="J174" s="23" t="s">
        <v>997</v>
      </c>
      <c r="K174" s="16" t="s">
        <v>1234</v>
      </c>
      <c r="L174" s="47">
        <v>43509</v>
      </c>
      <c r="M174" s="43" t="s">
        <v>16</v>
      </c>
      <c r="N174" s="57"/>
      <c r="O174" s="32" t="s">
        <v>1045</v>
      </c>
      <c r="P174" s="33" t="s">
        <v>1045</v>
      </c>
    </row>
    <row r="175" spans="1:16" ht="27" customHeight="1" x14ac:dyDescent="0.25">
      <c r="A175" s="49">
        <f t="shared" si="6"/>
        <v>166</v>
      </c>
      <c r="B175" s="48" t="str">
        <f t="shared" si="10"/>
        <v>Formatos</v>
      </c>
      <c r="C175" s="22" t="str">
        <f>CONCATENATE(Tabla2[[#This Row],[INICIAL]],Tabla2[[#This Row],[Columna1]],Tabla2[[#This Row],[TIPO]],Tabla2[[#This Row],[Columna2]],Tabla2[[#This Row],['#1]],Tabla2[[#This Row],['#2]],Tabla2[[#This Row],['#3]])</f>
        <v>FT-SST-100</v>
      </c>
      <c r="D175" s="16" t="s">
        <v>187</v>
      </c>
      <c r="E175" s="16" t="s">
        <v>993</v>
      </c>
      <c r="F175" s="16">
        <v>1</v>
      </c>
      <c r="G175" s="16">
        <v>0</v>
      </c>
      <c r="H175" s="59" t="s">
        <v>189</v>
      </c>
      <c r="I175" s="60" t="s">
        <v>1146</v>
      </c>
      <c r="J175" s="50" t="s">
        <v>997</v>
      </c>
      <c r="K175" s="16" t="s">
        <v>1234</v>
      </c>
      <c r="L175" s="25">
        <v>43509</v>
      </c>
      <c r="M175" s="22" t="s">
        <v>16</v>
      </c>
      <c r="N175" s="58"/>
      <c r="O175" s="53" t="s">
        <v>1045</v>
      </c>
      <c r="P175" s="55" t="s">
        <v>1045</v>
      </c>
    </row>
    <row r="176" spans="1:16" ht="27" customHeight="1" x14ac:dyDescent="0.25">
      <c r="A176" s="43">
        <f t="shared" si="6"/>
        <v>167</v>
      </c>
      <c r="B176" s="48" t="str">
        <f t="shared" si="10"/>
        <v>Formatos</v>
      </c>
      <c r="C176" s="22" t="str">
        <f>CONCATENATE(Tabla2[[#This Row],[INICIAL]],Tabla2[[#This Row],[Columna1]],Tabla2[[#This Row],[TIPO]],Tabla2[[#This Row],[Columna2]],Tabla2[[#This Row],['#1]],Tabla2[[#This Row],['#2]],Tabla2[[#This Row],['#3]])</f>
        <v>FT-SST-101</v>
      </c>
      <c r="D176" s="16" t="s">
        <v>187</v>
      </c>
      <c r="E176" s="16" t="s">
        <v>993</v>
      </c>
      <c r="F176" s="16">
        <v>1</v>
      </c>
      <c r="G176" s="16">
        <v>0</v>
      </c>
      <c r="H176" s="59" t="s">
        <v>998</v>
      </c>
      <c r="I176" s="60" t="s">
        <v>1147</v>
      </c>
      <c r="J176" s="23" t="s">
        <v>997</v>
      </c>
      <c r="K176" s="16" t="s">
        <v>1234</v>
      </c>
      <c r="L176" s="47">
        <v>43509</v>
      </c>
      <c r="M176" s="43" t="s">
        <v>16</v>
      </c>
      <c r="N176" s="58"/>
      <c r="O176" s="32" t="s">
        <v>1045</v>
      </c>
      <c r="P176" s="33" t="s">
        <v>1045</v>
      </c>
    </row>
    <row r="177" spans="1:16" ht="27" customHeight="1" x14ac:dyDescent="0.25">
      <c r="A177" s="49">
        <f t="shared" si="6"/>
        <v>168</v>
      </c>
      <c r="B177" s="48" t="str">
        <f t="shared" si="10"/>
        <v>Formatos</v>
      </c>
      <c r="C177" s="22" t="str">
        <f>CONCATENATE(Tabla2[[#This Row],[INICIAL]],Tabla2[[#This Row],[Columna1]],Tabla2[[#This Row],[TIPO]],Tabla2[[#This Row],[Columna2]],Tabla2[[#This Row],['#1]],Tabla2[[#This Row],['#2]],Tabla2[[#This Row],['#3]])</f>
        <v>FT-SST-102</v>
      </c>
      <c r="D177" s="16" t="s">
        <v>187</v>
      </c>
      <c r="E177" s="16" t="s">
        <v>993</v>
      </c>
      <c r="F177" s="16">
        <v>1</v>
      </c>
      <c r="G177" s="16">
        <v>0</v>
      </c>
      <c r="H177" s="59" t="s">
        <v>21</v>
      </c>
      <c r="I177" s="60" t="s">
        <v>1148</v>
      </c>
      <c r="J177" s="50" t="s">
        <v>997</v>
      </c>
      <c r="K177" s="16" t="s">
        <v>1234</v>
      </c>
      <c r="L177" s="25">
        <v>43509</v>
      </c>
      <c r="M177" s="22" t="s">
        <v>16</v>
      </c>
      <c r="N177" s="58"/>
      <c r="O177" s="53" t="s">
        <v>1045</v>
      </c>
      <c r="P177" s="55" t="s">
        <v>1045</v>
      </c>
    </row>
    <row r="178" spans="1:16" ht="27" customHeight="1" x14ac:dyDescent="0.25">
      <c r="A178" s="43">
        <f t="shared" si="6"/>
        <v>169</v>
      </c>
      <c r="B178" s="48" t="str">
        <f t="shared" si="10"/>
        <v>Formatos</v>
      </c>
      <c r="C178" s="22" t="str">
        <f>CONCATENATE(Tabla2[[#This Row],[INICIAL]],Tabla2[[#This Row],[Columna1]],Tabla2[[#This Row],[TIPO]],Tabla2[[#This Row],[Columna2]],Tabla2[[#This Row],['#1]],Tabla2[[#This Row],['#2]],Tabla2[[#This Row],['#3]])</f>
        <v>FT-SST-103</v>
      </c>
      <c r="D178" s="16" t="s">
        <v>187</v>
      </c>
      <c r="E178" s="16" t="s">
        <v>993</v>
      </c>
      <c r="F178" s="16">
        <v>1</v>
      </c>
      <c r="G178" s="16">
        <v>0</v>
      </c>
      <c r="H178" s="59" t="s">
        <v>1000</v>
      </c>
      <c r="I178" s="67" t="s">
        <v>1149</v>
      </c>
      <c r="J178" s="23" t="s">
        <v>997</v>
      </c>
      <c r="K178" s="16" t="s">
        <v>1234</v>
      </c>
      <c r="L178" s="47">
        <v>43509</v>
      </c>
      <c r="M178" s="43" t="s">
        <v>16</v>
      </c>
      <c r="N178" s="58"/>
      <c r="O178" s="32" t="s">
        <v>1045</v>
      </c>
      <c r="P178" s="33" t="s">
        <v>1045</v>
      </c>
    </row>
    <row r="179" spans="1:16" ht="27" customHeight="1" x14ac:dyDescent="0.25">
      <c r="A179" s="49">
        <f t="shared" ref="A179:A203" si="11">A178+1</f>
        <v>170</v>
      </c>
      <c r="B179" s="48" t="str">
        <f t="shared" si="10"/>
        <v>Formatos</v>
      </c>
      <c r="C179" s="22" t="str">
        <f>CONCATENATE(Tabla2[[#This Row],[INICIAL]],Tabla2[[#This Row],[Columna1]],Tabla2[[#This Row],[TIPO]],Tabla2[[#This Row],[Columna2]],Tabla2[[#This Row],['#1]],Tabla2[[#This Row],['#2]],Tabla2[[#This Row],['#3]])</f>
        <v>FT-SST-104</v>
      </c>
      <c r="D179" s="16" t="s">
        <v>187</v>
      </c>
      <c r="E179" s="16" t="s">
        <v>993</v>
      </c>
      <c r="F179" s="16">
        <v>1</v>
      </c>
      <c r="G179" s="16">
        <v>0</v>
      </c>
      <c r="H179" s="59" t="s">
        <v>1001</v>
      </c>
      <c r="I179" s="60" t="s">
        <v>1151</v>
      </c>
      <c r="J179" s="50" t="s">
        <v>997</v>
      </c>
      <c r="K179" s="16" t="s">
        <v>1234</v>
      </c>
      <c r="L179" s="25">
        <v>43509</v>
      </c>
      <c r="M179" s="22" t="s">
        <v>16</v>
      </c>
      <c r="N179" s="58"/>
      <c r="O179" s="53" t="s">
        <v>1045</v>
      </c>
      <c r="P179" s="55" t="s">
        <v>1045</v>
      </c>
    </row>
    <row r="180" spans="1:16" ht="27" customHeight="1" x14ac:dyDescent="0.25">
      <c r="A180" s="43">
        <f t="shared" si="11"/>
        <v>171</v>
      </c>
      <c r="B180" s="48" t="str">
        <f t="shared" si="10"/>
        <v>Formatos</v>
      </c>
      <c r="C180" s="22" t="str">
        <f>CONCATENATE(Tabla2[[#This Row],[INICIAL]],Tabla2[[#This Row],[Columna1]],Tabla2[[#This Row],[TIPO]],Tabla2[[#This Row],[Columna2]],Tabla2[[#This Row],['#1]],Tabla2[[#This Row],['#2]],Tabla2[[#This Row],['#3]])</f>
        <v>FT-SST-105</v>
      </c>
      <c r="D180" s="16" t="s">
        <v>187</v>
      </c>
      <c r="E180" s="16" t="s">
        <v>993</v>
      </c>
      <c r="F180" s="16">
        <v>1</v>
      </c>
      <c r="G180" s="16">
        <v>0</v>
      </c>
      <c r="H180" s="59" t="s">
        <v>1002</v>
      </c>
      <c r="I180" s="60" t="s">
        <v>1142</v>
      </c>
      <c r="J180" s="23" t="s">
        <v>997</v>
      </c>
      <c r="K180" s="16" t="s">
        <v>1234</v>
      </c>
      <c r="L180" s="47">
        <v>43509</v>
      </c>
      <c r="M180" s="43" t="s">
        <v>16</v>
      </c>
      <c r="N180" s="58"/>
      <c r="O180" s="32" t="s">
        <v>1045</v>
      </c>
      <c r="P180" s="33" t="s">
        <v>1045</v>
      </c>
    </row>
    <row r="181" spans="1:16" ht="27" customHeight="1" x14ac:dyDescent="0.25">
      <c r="A181" s="49">
        <f t="shared" si="11"/>
        <v>172</v>
      </c>
      <c r="B181" s="48" t="str">
        <f t="shared" si="10"/>
        <v>Formatos</v>
      </c>
      <c r="C181" s="22" t="str">
        <f>CONCATENATE(Tabla2[[#This Row],[INICIAL]],Tabla2[[#This Row],[Columna1]],Tabla2[[#This Row],[TIPO]],Tabla2[[#This Row],[Columna2]],Tabla2[[#This Row],['#1]],Tabla2[[#This Row],['#2]],Tabla2[[#This Row],['#3]])</f>
        <v>FT-SST-106</v>
      </c>
      <c r="D181" s="16" t="s">
        <v>187</v>
      </c>
      <c r="E181" s="16" t="s">
        <v>993</v>
      </c>
      <c r="F181" s="16">
        <v>1</v>
      </c>
      <c r="G181" s="16">
        <v>0</v>
      </c>
      <c r="H181" s="59" t="s">
        <v>1015</v>
      </c>
      <c r="I181" s="60" t="s">
        <v>1158</v>
      </c>
      <c r="J181" s="50" t="s">
        <v>997</v>
      </c>
      <c r="K181" s="65" t="s">
        <v>1237</v>
      </c>
      <c r="L181" s="25">
        <v>43509</v>
      </c>
      <c r="M181" s="22" t="s">
        <v>16</v>
      </c>
      <c r="N181" s="58"/>
      <c r="O181" s="54" t="s">
        <v>1045</v>
      </c>
      <c r="P181" s="56" t="s">
        <v>1045</v>
      </c>
    </row>
    <row r="182" spans="1:16" ht="27" customHeight="1" x14ac:dyDescent="0.25">
      <c r="A182" s="43">
        <f t="shared" si="11"/>
        <v>173</v>
      </c>
      <c r="B182" s="48" t="str">
        <f t="shared" si="10"/>
        <v>Formatos</v>
      </c>
      <c r="C182" s="22" t="str">
        <f>CONCATENATE(Tabla2[[#This Row],[INICIAL]],Tabla2[[#This Row],[Columna1]],Tabla2[[#This Row],[TIPO]],Tabla2[[#This Row],[Columna2]],Tabla2[[#This Row],['#1]],Tabla2[[#This Row],['#2]],Tabla2[[#This Row],['#3]])</f>
        <v>FT-SST-107</v>
      </c>
      <c r="D182" s="65" t="s">
        <v>187</v>
      </c>
      <c r="E182" s="65" t="s">
        <v>993</v>
      </c>
      <c r="F182" s="16">
        <v>1</v>
      </c>
      <c r="G182" s="16">
        <v>0</v>
      </c>
      <c r="H182" s="59" t="s">
        <v>1013</v>
      </c>
      <c r="I182" s="60" t="s">
        <v>1152</v>
      </c>
      <c r="J182" s="23" t="s">
        <v>997</v>
      </c>
      <c r="K182" s="65" t="s">
        <v>1237</v>
      </c>
      <c r="L182" s="47">
        <v>43509</v>
      </c>
      <c r="M182" s="43" t="s">
        <v>16</v>
      </c>
      <c r="N182" s="58"/>
      <c r="O182" s="32" t="s">
        <v>1045</v>
      </c>
      <c r="P182" s="33" t="s">
        <v>1045</v>
      </c>
    </row>
    <row r="183" spans="1:16" ht="27" customHeight="1" x14ac:dyDescent="0.25">
      <c r="A183" s="49">
        <f t="shared" si="11"/>
        <v>174</v>
      </c>
      <c r="B183" s="48" t="str">
        <f t="shared" si="10"/>
        <v>Formatos</v>
      </c>
      <c r="C183" s="22" t="str">
        <f>CONCATENATE(Tabla2[[#This Row],[INICIAL]],Tabla2[[#This Row],[Columna1]],Tabla2[[#This Row],[TIPO]],Tabla2[[#This Row],[Columna2]],Tabla2[[#This Row],['#1]],Tabla2[[#This Row],['#2]],Tabla2[[#This Row],['#3]])</f>
        <v>FT-SST-108</v>
      </c>
      <c r="D183" s="16" t="s">
        <v>187</v>
      </c>
      <c r="E183" s="16" t="s">
        <v>993</v>
      </c>
      <c r="F183" s="16">
        <v>1</v>
      </c>
      <c r="G183" s="16">
        <v>0</v>
      </c>
      <c r="H183" s="59" t="s">
        <v>1014</v>
      </c>
      <c r="I183" s="60" t="s">
        <v>1153</v>
      </c>
      <c r="J183" s="50" t="s">
        <v>997</v>
      </c>
      <c r="K183" s="65" t="s">
        <v>1237</v>
      </c>
      <c r="L183" s="25">
        <v>43509</v>
      </c>
      <c r="M183" s="22" t="s">
        <v>16</v>
      </c>
      <c r="N183" s="58"/>
      <c r="O183" s="53" t="s">
        <v>1045</v>
      </c>
      <c r="P183" s="55" t="s">
        <v>1045</v>
      </c>
    </row>
    <row r="184" spans="1:16" ht="27" customHeight="1" x14ac:dyDescent="0.25">
      <c r="A184" s="43">
        <f t="shared" si="11"/>
        <v>175</v>
      </c>
      <c r="B184" s="48" t="str">
        <f t="shared" si="10"/>
        <v>Formatos</v>
      </c>
      <c r="C184" s="22" t="str">
        <f>CONCATENATE(Tabla2[[#This Row],[INICIAL]],Tabla2[[#This Row],[Columna1]],Tabla2[[#This Row],[TIPO]],Tabla2[[#This Row],[Columna2]],Tabla2[[#This Row],['#1]],Tabla2[[#This Row],['#2]],Tabla2[[#This Row],['#3]])</f>
        <v>FT-SST-109</v>
      </c>
      <c r="D184" s="16" t="s">
        <v>187</v>
      </c>
      <c r="E184" s="16" t="s">
        <v>993</v>
      </c>
      <c r="F184" s="16">
        <v>1</v>
      </c>
      <c r="G184" s="16">
        <v>0</v>
      </c>
      <c r="H184" s="59" t="s">
        <v>1016</v>
      </c>
      <c r="I184" s="60" t="s">
        <v>1154</v>
      </c>
      <c r="J184" s="23" t="s">
        <v>997</v>
      </c>
      <c r="K184" s="65" t="s">
        <v>1237</v>
      </c>
      <c r="L184" s="47">
        <v>43509</v>
      </c>
      <c r="M184" s="43" t="s">
        <v>16</v>
      </c>
      <c r="N184" s="58"/>
      <c r="O184" s="32" t="s">
        <v>1045</v>
      </c>
      <c r="P184" s="33" t="s">
        <v>1045</v>
      </c>
    </row>
    <row r="185" spans="1:16" ht="27" customHeight="1" x14ac:dyDescent="0.25">
      <c r="A185" s="49">
        <f t="shared" si="11"/>
        <v>176</v>
      </c>
      <c r="B185" s="48" t="str">
        <f t="shared" si="10"/>
        <v>Formatos</v>
      </c>
      <c r="C185" s="22" t="str">
        <f>CONCATENATE(Tabla2[[#This Row],[INICIAL]],Tabla2[[#This Row],[Columna1]],Tabla2[[#This Row],[TIPO]],Tabla2[[#This Row],[Columna2]],Tabla2[[#This Row],['#1]],Tabla2[[#This Row],['#2]],Tabla2[[#This Row],['#3]])</f>
        <v>FT-SST-110</v>
      </c>
      <c r="D185" s="16" t="s">
        <v>187</v>
      </c>
      <c r="E185" s="16" t="s">
        <v>993</v>
      </c>
      <c r="F185" s="16">
        <v>1</v>
      </c>
      <c r="G185" s="16">
        <v>1</v>
      </c>
      <c r="H185" s="59" t="s">
        <v>189</v>
      </c>
      <c r="I185" s="60" t="s">
        <v>1155</v>
      </c>
      <c r="J185" s="50" t="s">
        <v>997</v>
      </c>
      <c r="K185" s="65" t="s">
        <v>1237</v>
      </c>
      <c r="L185" s="25">
        <v>43509</v>
      </c>
      <c r="M185" s="22" t="s">
        <v>16</v>
      </c>
      <c r="N185" s="57"/>
      <c r="O185" s="53" t="s">
        <v>1045</v>
      </c>
      <c r="P185" s="55" t="s">
        <v>1045</v>
      </c>
    </row>
    <row r="186" spans="1:16" ht="27" customHeight="1" x14ac:dyDescent="0.25">
      <c r="A186" s="43">
        <f t="shared" si="11"/>
        <v>177</v>
      </c>
      <c r="B186" s="48" t="str">
        <f t="shared" si="10"/>
        <v>Formatos</v>
      </c>
      <c r="C186" s="22" t="str">
        <f>CONCATENATE(Tabla2[[#This Row],[INICIAL]],Tabla2[[#This Row],[Columna1]],Tabla2[[#This Row],[TIPO]],Tabla2[[#This Row],[Columna2]],Tabla2[[#This Row],['#1]],Tabla2[[#This Row],['#2]],Tabla2[[#This Row],['#3]])</f>
        <v>FT-SST-111</v>
      </c>
      <c r="D186" s="16" t="s">
        <v>187</v>
      </c>
      <c r="E186" s="16" t="s">
        <v>993</v>
      </c>
      <c r="F186" s="16">
        <v>1</v>
      </c>
      <c r="G186" s="16">
        <v>1</v>
      </c>
      <c r="H186" s="59" t="s">
        <v>998</v>
      </c>
      <c r="I186" s="60" t="s">
        <v>1156</v>
      </c>
      <c r="J186" s="23" t="s">
        <v>997</v>
      </c>
      <c r="K186" s="65" t="s">
        <v>1237</v>
      </c>
      <c r="L186" s="47">
        <v>43509</v>
      </c>
      <c r="M186" s="43" t="s">
        <v>16</v>
      </c>
      <c r="N186" s="58"/>
      <c r="O186" s="32" t="s">
        <v>1045</v>
      </c>
      <c r="P186" s="33" t="s">
        <v>1045</v>
      </c>
    </row>
    <row r="187" spans="1:16" ht="27" customHeight="1" x14ac:dyDescent="0.25">
      <c r="A187" s="49">
        <f t="shared" si="11"/>
        <v>178</v>
      </c>
      <c r="B187" s="48" t="str">
        <f t="shared" si="10"/>
        <v>Formatos</v>
      </c>
      <c r="C187" s="22" t="str">
        <f>CONCATENATE(Tabla2[[#This Row],[INICIAL]],Tabla2[[#This Row],[Columna1]],Tabla2[[#This Row],[TIPO]],Tabla2[[#This Row],[Columna2]],Tabla2[[#This Row],['#1]],Tabla2[[#This Row],['#2]],Tabla2[[#This Row],['#3]])</f>
        <v>FT-SST-112</v>
      </c>
      <c r="D187" s="16" t="s">
        <v>187</v>
      </c>
      <c r="E187" s="16" t="s">
        <v>993</v>
      </c>
      <c r="F187" s="16">
        <v>1</v>
      </c>
      <c r="G187" s="16">
        <v>1</v>
      </c>
      <c r="H187" s="59" t="s">
        <v>21</v>
      </c>
      <c r="I187" s="60" t="s">
        <v>1157</v>
      </c>
      <c r="J187" s="50" t="s">
        <v>997</v>
      </c>
      <c r="K187" s="65" t="s">
        <v>1237</v>
      </c>
      <c r="L187" s="25">
        <v>43509</v>
      </c>
      <c r="M187" s="22" t="s">
        <v>16</v>
      </c>
      <c r="N187" s="58"/>
      <c r="O187" s="53" t="s">
        <v>1045</v>
      </c>
      <c r="P187" s="55" t="s">
        <v>1045</v>
      </c>
    </row>
    <row r="188" spans="1:16" ht="27" customHeight="1" x14ac:dyDescent="0.25">
      <c r="A188" s="43">
        <f t="shared" si="11"/>
        <v>179</v>
      </c>
      <c r="B188" s="48" t="str">
        <f t="shared" si="10"/>
        <v>Formatos</v>
      </c>
      <c r="C188" s="22" t="str">
        <f>CONCATENATE(Tabla2[[#This Row],[INICIAL]],Tabla2[[#This Row],[Columna1]],Tabla2[[#This Row],[TIPO]],Tabla2[[#This Row],[Columna2]],Tabla2[[#This Row],['#1]],Tabla2[[#This Row],['#2]],Tabla2[[#This Row],['#3]])</f>
        <v>FT-SST-113</v>
      </c>
      <c r="D188" s="16" t="s">
        <v>187</v>
      </c>
      <c r="E188" s="16" t="s">
        <v>993</v>
      </c>
      <c r="F188" s="65">
        <v>1</v>
      </c>
      <c r="G188" s="65">
        <v>1</v>
      </c>
      <c r="H188" s="66" t="s">
        <v>1000</v>
      </c>
      <c r="I188" s="60" t="s">
        <v>1238</v>
      </c>
      <c r="J188" s="23" t="s">
        <v>997</v>
      </c>
      <c r="K188" s="65" t="s">
        <v>1237</v>
      </c>
      <c r="L188" s="47">
        <v>43509</v>
      </c>
      <c r="M188" s="43" t="s">
        <v>16</v>
      </c>
      <c r="N188" s="58"/>
      <c r="O188" s="32" t="s">
        <v>1045</v>
      </c>
      <c r="P188" s="33" t="s">
        <v>1045</v>
      </c>
    </row>
    <row r="189" spans="1:16" ht="27" customHeight="1" x14ac:dyDescent="0.25">
      <c r="A189" s="49">
        <f t="shared" si="11"/>
        <v>180</v>
      </c>
      <c r="B189" s="48" t="str">
        <f t="shared" si="10"/>
        <v>Formatos</v>
      </c>
      <c r="C189" s="22" t="str">
        <f>CONCATENATE(Tabla2[[#This Row],[INICIAL]],Tabla2[[#This Row],[Columna1]],Tabla2[[#This Row],[TIPO]],Tabla2[[#This Row],[Columna2]],Tabla2[[#This Row],['#1]],Tabla2[[#This Row],['#2]],Tabla2[[#This Row],['#3]])</f>
        <v>FT-SST-114</v>
      </c>
      <c r="D189" s="16" t="s">
        <v>187</v>
      </c>
      <c r="E189" s="16" t="s">
        <v>993</v>
      </c>
      <c r="F189" s="16">
        <v>1</v>
      </c>
      <c r="G189" s="16">
        <v>1</v>
      </c>
      <c r="H189" s="59" t="s">
        <v>1001</v>
      </c>
      <c r="I189" s="60" t="s">
        <v>1178</v>
      </c>
      <c r="J189" s="50" t="s">
        <v>997</v>
      </c>
      <c r="K189" s="16" t="s">
        <v>1194</v>
      </c>
      <c r="L189" s="25">
        <v>43509</v>
      </c>
      <c r="M189" s="22" t="s">
        <v>16</v>
      </c>
      <c r="N189" s="58"/>
      <c r="O189" s="53" t="s">
        <v>1045</v>
      </c>
      <c r="P189" s="55" t="s">
        <v>1045</v>
      </c>
    </row>
    <row r="190" spans="1:16" ht="27" customHeight="1" x14ac:dyDescent="0.25">
      <c r="A190" s="43">
        <f t="shared" si="11"/>
        <v>181</v>
      </c>
      <c r="B190" s="48" t="str">
        <f t="shared" si="10"/>
        <v>Formatos</v>
      </c>
      <c r="C190" s="22" t="str">
        <f>CONCATENATE(Tabla2[[#This Row],[INICIAL]],Tabla2[[#This Row],[Columna1]],Tabla2[[#This Row],[TIPO]],Tabla2[[#This Row],[Columna2]],Tabla2[[#This Row],['#1]],Tabla2[[#This Row],['#2]],Tabla2[[#This Row],['#3]])</f>
        <v>FT-SST-115</v>
      </c>
      <c r="D190" s="16" t="s">
        <v>187</v>
      </c>
      <c r="E190" s="16" t="s">
        <v>993</v>
      </c>
      <c r="F190" s="16">
        <v>1</v>
      </c>
      <c r="G190" s="16">
        <v>1</v>
      </c>
      <c r="H190" s="59" t="s">
        <v>1002</v>
      </c>
      <c r="I190" s="60" t="s">
        <v>1159</v>
      </c>
      <c r="J190" s="23" t="s">
        <v>997</v>
      </c>
      <c r="K190" s="16" t="s">
        <v>1194</v>
      </c>
      <c r="L190" s="47">
        <v>43509</v>
      </c>
      <c r="M190" s="43" t="s">
        <v>16</v>
      </c>
      <c r="N190" s="58"/>
      <c r="O190" s="32" t="s">
        <v>1045</v>
      </c>
      <c r="P190" s="33" t="s">
        <v>1045</v>
      </c>
    </row>
    <row r="191" spans="1:16" ht="27" customHeight="1" x14ac:dyDescent="0.25">
      <c r="A191" s="49">
        <f t="shared" si="11"/>
        <v>182</v>
      </c>
      <c r="B191" s="48" t="str">
        <f t="shared" si="10"/>
        <v>Formatos</v>
      </c>
      <c r="C191" s="22" t="str">
        <f>CONCATENATE(Tabla2[[#This Row],[INICIAL]],Tabla2[[#This Row],[Columna1]],Tabla2[[#This Row],[TIPO]],Tabla2[[#This Row],[Columna2]],Tabla2[[#This Row],['#1]],Tabla2[[#This Row],['#2]],Tabla2[[#This Row],['#3]])</f>
        <v>FT-SST-116</v>
      </c>
      <c r="D191" s="16" t="s">
        <v>187</v>
      </c>
      <c r="E191" s="16" t="s">
        <v>993</v>
      </c>
      <c r="F191" s="16">
        <v>1</v>
      </c>
      <c r="G191" s="16">
        <v>1</v>
      </c>
      <c r="H191" s="59" t="s">
        <v>1015</v>
      </c>
      <c r="I191" s="60" t="s">
        <v>1160</v>
      </c>
      <c r="J191" s="50" t="s">
        <v>997</v>
      </c>
      <c r="K191" s="16" t="s">
        <v>1194</v>
      </c>
      <c r="L191" s="25">
        <v>43509</v>
      </c>
      <c r="M191" s="22" t="s">
        <v>16</v>
      </c>
      <c r="N191" s="58"/>
      <c r="O191" s="53" t="s">
        <v>1045</v>
      </c>
      <c r="P191" s="55" t="s">
        <v>1045</v>
      </c>
    </row>
    <row r="192" spans="1:16" ht="27" customHeight="1" x14ac:dyDescent="0.25">
      <c r="A192" s="43">
        <f t="shared" si="11"/>
        <v>183</v>
      </c>
      <c r="B192" s="48" t="str">
        <f t="shared" si="10"/>
        <v>Formatos</v>
      </c>
      <c r="C192" s="22" t="str">
        <f>CONCATENATE(Tabla2[[#This Row],[INICIAL]],Tabla2[[#This Row],[Columna1]],Tabla2[[#This Row],[TIPO]],Tabla2[[#This Row],[Columna2]],Tabla2[[#This Row],['#1]],Tabla2[[#This Row],['#2]],Tabla2[[#This Row],['#3]])</f>
        <v>FT-SST-117</v>
      </c>
      <c r="D192" s="16" t="s">
        <v>187</v>
      </c>
      <c r="E192" s="16" t="s">
        <v>993</v>
      </c>
      <c r="F192" s="16">
        <v>1</v>
      </c>
      <c r="G192" s="16">
        <v>1</v>
      </c>
      <c r="H192" s="59" t="s">
        <v>1013</v>
      </c>
      <c r="I192" s="60" t="s">
        <v>1161</v>
      </c>
      <c r="J192" s="23" t="s">
        <v>997</v>
      </c>
      <c r="K192" s="16" t="s">
        <v>1194</v>
      </c>
      <c r="L192" s="47">
        <v>43509</v>
      </c>
      <c r="M192" s="43" t="s">
        <v>16</v>
      </c>
      <c r="N192" s="58"/>
      <c r="O192" s="32" t="s">
        <v>1045</v>
      </c>
      <c r="P192" s="33" t="s">
        <v>1045</v>
      </c>
    </row>
    <row r="193" spans="1:16" ht="27" customHeight="1" x14ac:dyDescent="0.25">
      <c r="A193" s="49">
        <f t="shared" si="11"/>
        <v>184</v>
      </c>
      <c r="B193" s="48" t="str">
        <f t="shared" si="10"/>
        <v>Formatos</v>
      </c>
      <c r="C193" s="22" t="str">
        <f>CONCATENATE(Tabla2[[#This Row],[INICIAL]],Tabla2[[#This Row],[Columna1]],Tabla2[[#This Row],[TIPO]],Tabla2[[#This Row],[Columna2]],Tabla2[[#This Row],['#1]],Tabla2[[#This Row],['#2]],Tabla2[[#This Row],['#3]])</f>
        <v>FT-SST-118</v>
      </c>
      <c r="D193" s="65" t="s">
        <v>187</v>
      </c>
      <c r="E193" s="65" t="s">
        <v>993</v>
      </c>
      <c r="F193" s="16">
        <v>1</v>
      </c>
      <c r="G193" s="16">
        <v>1</v>
      </c>
      <c r="H193" s="59" t="s">
        <v>1014</v>
      </c>
      <c r="I193" s="60" t="s">
        <v>1162</v>
      </c>
      <c r="J193" s="50" t="s">
        <v>997</v>
      </c>
      <c r="K193" s="16" t="s">
        <v>1194</v>
      </c>
      <c r="L193" s="25">
        <v>43509</v>
      </c>
      <c r="M193" s="22" t="s">
        <v>16</v>
      </c>
      <c r="N193" s="58"/>
      <c r="O193" s="53" t="s">
        <v>1045</v>
      </c>
      <c r="P193" s="55" t="s">
        <v>1045</v>
      </c>
    </row>
    <row r="194" spans="1:16" ht="27" customHeight="1" x14ac:dyDescent="0.25">
      <c r="A194" s="43">
        <f t="shared" si="11"/>
        <v>185</v>
      </c>
      <c r="B194" s="48" t="str">
        <f t="shared" ref="B194:B201" si="12">IF(D194="SG","Sistemas",IF(D194="PLT","Políticas",IF(D194="REG","Reglamentos",IF(D194="PRG","Programas",IF(D194="PRC","Procedimientos",IF(D194="PLA","Planes",IF(D194="FT","Formatos",IF(D194="MAN","Manuales"))))))))</f>
        <v>Formatos</v>
      </c>
      <c r="C194" s="22" t="str">
        <f>CONCATENATE(Tabla2[[#This Row],[INICIAL]],Tabla2[[#This Row],[Columna1]],Tabla2[[#This Row],[TIPO]],Tabla2[[#This Row],[Columna2]],Tabla2[[#This Row],['#1]],Tabla2[[#This Row],['#2]],Tabla2[[#This Row],['#3]])</f>
        <v>FT-SST-119</v>
      </c>
      <c r="D194" s="16" t="s">
        <v>187</v>
      </c>
      <c r="E194" s="16" t="s">
        <v>993</v>
      </c>
      <c r="F194" s="16">
        <v>1</v>
      </c>
      <c r="G194" s="16">
        <v>1</v>
      </c>
      <c r="H194" s="59" t="s">
        <v>1016</v>
      </c>
      <c r="I194" s="60" t="s">
        <v>1163</v>
      </c>
      <c r="J194" s="23" t="s">
        <v>997</v>
      </c>
      <c r="K194" s="16" t="s">
        <v>1194</v>
      </c>
      <c r="L194" s="47">
        <v>43509</v>
      </c>
      <c r="M194" s="43" t="s">
        <v>16</v>
      </c>
      <c r="N194" s="58"/>
      <c r="O194" s="32" t="s">
        <v>1045</v>
      </c>
      <c r="P194" s="33" t="s">
        <v>1045</v>
      </c>
    </row>
    <row r="195" spans="1:16" ht="27" customHeight="1" x14ac:dyDescent="0.25">
      <c r="A195" s="49">
        <f t="shared" si="11"/>
        <v>186</v>
      </c>
      <c r="B195" s="48" t="str">
        <f t="shared" si="12"/>
        <v>Formatos</v>
      </c>
      <c r="C195" s="22" t="str">
        <f>CONCATENATE(Tabla2[[#This Row],[INICIAL]],Tabla2[[#This Row],[Columna1]],Tabla2[[#This Row],[TIPO]],Tabla2[[#This Row],[Columna2]],Tabla2[[#This Row],['#1]],Tabla2[[#This Row],['#2]],Tabla2[[#This Row],['#3]])</f>
        <v>FT-SST-120</v>
      </c>
      <c r="D195" s="16" t="s">
        <v>187</v>
      </c>
      <c r="E195" s="16" t="s">
        <v>993</v>
      </c>
      <c r="F195" s="16">
        <v>1</v>
      </c>
      <c r="G195" s="16">
        <v>2</v>
      </c>
      <c r="H195" s="59" t="s">
        <v>189</v>
      </c>
      <c r="I195" s="60" t="s">
        <v>1164</v>
      </c>
      <c r="J195" s="50" t="s">
        <v>997</v>
      </c>
      <c r="K195" s="16" t="s">
        <v>1194</v>
      </c>
      <c r="L195" s="25">
        <v>43509</v>
      </c>
      <c r="M195" s="22" t="s">
        <v>16</v>
      </c>
      <c r="N195" s="58"/>
      <c r="O195" s="53" t="s">
        <v>1045</v>
      </c>
      <c r="P195" s="55" t="s">
        <v>1045</v>
      </c>
    </row>
    <row r="196" spans="1:16" ht="27" customHeight="1" x14ac:dyDescent="0.25">
      <c r="A196" s="43">
        <f t="shared" si="11"/>
        <v>187</v>
      </c>
      <c r="B196" s="48" t="str">
        <f t="shared" si="12"/>
        <v>Formatos</v>
      </c>
      <c r="C196" s="22" t="str">
        <f>CONCATENATE(Tabla2[[#This Row],[INICIAL]],Tabla2[[#This Row],[Columna1]],Tabla2[[#This Row],[TIPO]],Tabla2[[#This Row],[Columna2]],Tabla2[[#This Row],['#1]],Tabla2[[#This Row],['#2]],Tabla2[[#This Row],['#3]])</f>
        <v>FT-SST-121</v>
      </c>
      <c r="D196" s="65" t="s">
        <v>187</v>
      </c>
      <c r="E196" s="65" t="s">
        <v>993</v>
      </c>
      <c r="F196" s="16">
        <v>1</v>
      </c>
      <c r="G196" s="16">
        <v>2</v>
      </c>
      <c r="H196" s="59" t="s">
        <v>998</v>
      </c>
      <c r="I196" s="60" t="s">
        <v>1165</v>
      </c>
      <c r="J196" s="23" t="s">
        <v>997</v>
      </c>
      <c r="K196" s="16" t="s">
        <v>1194</v>
      </c>
      <c r="L196" s="47">
        <v>43509</v>
      </c>
      <c r="M196" s="43" t="s">
        <v>16</v>
      </c>
      <c r="N196" s="57"/>
      <c r="O196" s="32" t="s">
        <v>1045</v>
      </c>
      <c r="P196" s="33" t="s">
        <v>1045</v>
      </c>
    </row>
    <row r="197" spans="1:16" ht="27" customHeight="1" x14ac:dyDescent="0.25">
      <c r="A197" s="49">
        <f t="shared" si="11"/>
        <v>188</v>
      </c>
      <c r="B197" s="48" t="str">
        <f t="shared" si="12"/>
        <v>Formatos</v>
      </c>
      <c r="C197" s="22" t="str">
        <f>CONCATENATE(Tabla2[[#This Row],[INICIAL]],Tabla2[[#This Row],[Columna1]],Tabla2[[#This Row],[TIPO]],Tabla2[[#This Row],[Columna2]],Tabla2[[#This Row],['#1]],Tabla2[[#This Row],['#2]],Tabla2[[#This Row],['#3]])</f>
        <v>FT-SST-122</v>
      </c>
      <c r="D197" s="16" t="s">
        <v>187</v>
      </c>
      <c r="E197" s="16" t="s">
        <v>993</v>
      </c>
      <c r="F197" s="16">
        <v>1</v>
      </c>
      <c r="G197" s="16">
        <v>2</v>
      </c>
      <c r="H197" s="59" t="s">
        <v>21</v>
      </c>
      <c r="I197" s="60" t="s">
        <v>1166</v>
      </c>
      <c r="J197" s="50" t="s">
        <v>997</v>
      </c>
      <c r="K197" s="16" t="s">
        <v>1194</v>
      </c>
      <c r="L197" s="25">
        <v>43509</v>
      </c>
      <c r="M197" s="22" t="s">
        <v>16</v>
      </c>
      <c r="N197" s="58"/>
      <c r="O197" s="53" t="s">
        <v>1045</v>
      </c>
      <c r="P197" s="55" t="s">
        <v>1045</v>
      </c>
    </row>
    <row r="198" spans="1:16" ht="27" customHeight="1" x14ac:dyDescent="0.25">
      <c r="A198" s="43">
        <f t="shared" si="11"/>
        <v>189</v>
      </c>
      <c r="B198" s="48" t="str">
        <f t="shared" si="12"/>
        <v>Formatos</v>
      </c>
      <c r="C198" s="22" t="str">
        <f>CONCATENATE(Tabla2[[#This Row],[INICIAL]],Tabla2[[#This Row],[Columna1]],Tabla2[[#This Row],[TIPO]],Tabla2[[#This Row],[Columna2]],Tabla2[[#This Row],['#1]],Tabla2[[#This Row],['#2]],Tabla2[[#This Row],['#3]])</f>
        <v>FT-SST-123</v>
      </c>
      <c r="D198" s="16" t="s">
        <v>187</v>
      </c>
      <c r="E198" s="16" t="s">
        <v>993</v>
      </c>
      <c r="F198" s="16">
        <v>1</v>
      </c>
      <c r="G198" s="16">
        <v>2</v>
      </c>
      <c r="H198" s="59" t="s">
        <v>1000</v>
      </c>
      <c r="I198" s="60" t="s">
        <v>1167</v>
      </c>
      <c r="J198" s="23" t="s">
        <v>997</v>
      </c>
      <c r="K198" s="16" t="s">
        <v>1194</v>
      </c>
      <c r="L198" s="47">
        <v>43509</v>
      </c>
      <c r="M198" s="43" t="s">
        <v>16</v>
      </c>
      <c r="N198" s="58"/>
      <c r="O198" s="32" t="s">
        <v>1045</v>
      </c>
      <c r="P198" s="33" t="s">
        <v>1045</v>
      </c>
    </row>
    <row r="199" spans="1:16" ht="27" customHeight="1" x14ac:dyDescent="0.25">
      <c r="A199" s="49">
        <f t="shared" si="11"/>
        <v>190</v>
      </c>
      <c r="B199" s="48" t="str">
        <f t="shared" si="12"/>
        <v>Formatos</v>
      </c>
      <c r="C199" s="22" t="str">
        <f>CONCATENATE(Tabla2[[#This Row],[INICIAL]],Tabla2[[#This Row],[Columna1]],Tabla2[[#This Row],[TIPO]],Tabla2[[#This Row],[Columna2]],Tabla2[[#This Row],['#1]],Tabla2[[#This Row],['#2]],Tabla2[[#This Row],['#3]])</f>
        <v>FT-SST-124</v>
      </c>
      <c r="D199" s="16" t="s">
        <v>187</v>
      </c>
      <c r="E199" s="16" t="s">
        <v>993</v>
      </c>
      <c r="F199" s="65">
        <v>1</v>
      </c>
      <c r="G199" s="65">
        <v>2</v>
      </c>
      <c r="H199" s="66" t="s">
        <v>1001</v>
      </c>
      <c r="I199" s="60" t="s">
        <v>1168</v>
      </c>
      <c r="J199" s="50" t="s">
        <v>997</v>
      </c>
      <c r="K199" s="16" t="s">
        <v>1194</v>
      </c>
      <c r="L199" s="25">
        <v>43509</v>
      </c>
      <c r="M199" s="22" t="s">
        <v>16</v>
      </c>
      <c r="N199" s="57"/>
      <c r="O199" s="53" t="s">
        <v>1045</v>
      </c>
      <c r="P199" s="55" t="s">
        <v>1045</v>
      </c>
    </row>
    <row r="200" spans="1:16" ht="27" customHeight="1" x14ac:dyDescent="0.25">
      <c r="A200" s="43">
        <f t="shared" si="11"/>
        <v>191</v>
      </c>
      <c r="B200" s="48" t="str">
        <f t="shared" si="12"/>
        <v>Formatos</v>
      </c>
      <c r="C200" s="22" t="str">
        <f>CONCATENATE(Tabla2[[#This Row],[INICIAL]],Tabla2[[#This Row],[Columna1]],Tabla2[[#This Row],[TIPO]],Tabla2[[#This Row],[Columna2]],Tabla2[[#This Row],['#1]],Tabla2[[#This Row],['#2]],Tabla2[[#This Row],['#3]])</f>
        <v>FT-SST-125</v>
      </c>
      <c r="D200" s="65" t="s">
        <v>187</v>
      </c>
      <c r="E200" s="65" t="s">
        <v>993</v>
      </c>
      <c r="F200" s="16">
        <v>1</v>
      </c>
      <c r="G200" s="16">
        <v>2</v>
      </c>
      <c r="H200" s="59" t="s">
        <v>1002</v>
      </c>
      <c r="I200" s="67" t="s">
        <v>1169</v>
      </c>
      <c r="J200" s="23" t="s">
        <v>997</v>
      </c>
      <c r="K200" s="16" t="s">
        <v>1194</v>
      </c>
      <c r="L200" s="47">
        <v>43509</v>
      </c>
      <c r="M200" s="43" t="s">
        <v>16</v>
      </c>
      <c r="N200" s="58"/>
      <c r="O200" s="32" t="s">
        <v>1045</v>
      </c>
      <c r="P200" s="33" t="s">
        <v>1045</v>
      </c>
    </row>
    <row r="201" spans="1:16" ht="27" customHeight="1" x14ac:dyDescent="0.25">
      <c r="A201" s="49">
        <f t="shared" si="11"/>
        <v>192</v>
      </c>
      <c r="B201" s="48" t="str">
        <f t="shared" si="12"/>
        <v>Formatos</v>
      </c>
      <c r="C201" s="22" t="str">
        <f>CONCATENATE(Tabla2[[#This Row],[INICIAL]],Tabla2[[#This Row],[Columna1]],Tabla2[[#This Row],[TIPO]],Tabla2[[#This Row],[Columna2]],Tabla2[[#This Row],['#1]],Tabla2[[#This Row],['#2]],Tabla2[[#This Row],['#3]])</f>
        <v>FT-SST-126</v>
      </c>
      <c r="D201" s="65" t="s">
        <v>187</v>
      </c>
      <c r="E201" s="65" t="s">
        <v>993</v>
      </c>
      <c r="F201" s="16">
        <v>1</v>
      </c>
      <c r="G201" s="16">
        <v>2</v>
      </c>
      <c r="H201" s="59" t="s">
        <v>1015</v>
      </c>
      <c r="I201" s="60" t="s">
        <v>1170</v>
      </c>
      <c r="J201" s="50" t="s">
        <v>997</v>
      </c>
      <c r="K201" s="16" t="s">
        <v>1194</v>
      </c>
      <c r="L201" s="25">
        <v>43509</v>
      </c>
      <c r="M201" s="22" t="s">
        <v>16</v>
      </c>
      <c r="N201" s="58"/>
      <c r="O201" s="53" t="s">
        <v>1045</v>
      </c>
      <c r="P201" s="55" t="s">
        <v>1045</v>
      </c>
    </row>
    <row r="202" spans="1:16" ht="27" customHeight="1" x14ac:dyDescent="0.25">
      <c r="A202" s="43">
        <f t="shared" si="11"/>
        <v>193</v>
      </c>
      <c r="B202" s="48" t="str">
        <f t="shared" ref="B202:B203" si="13">IF(D202="SG","Sistemas",IF(D202="PLT","Políticas",IF(D202="REG","Reglamentos",IF(D202="PRG","Programas",IF(D202="PRC","Procedimientos",IF(D202="PLA","Planes",IF(D202="FT","Formatos",IF(D202="MAN","Manuales"))))))))</f>
        <v>Formatos</v>
      </c>
      <c r="C202" s="22" t="str">
        <f>CONCATENATE(Tabla2[[#This Row],[INICIAL]],Tabla2[[#This Row],[Columna1]],Tabla2[[#This Row],[TIPO]],Tabla2[[#This Row],[Columna2]],Tabla2[[#This Row],['#1]],Tabla2[[#This Row],['#2]],Tabla2[[#This Row],['#3]])</f>
        <v>FT-SST-127</v>
      </c>
      <c r="D202" s="65" t="s">
        <v>187</v>
      </c>
      <c r="E202" s="65" t="s">
        <v>993</v>
      </c>
      <c r="F202" s="16">
        <v>1</v>
      </c>
      <c r="G202" s="16">
        <v>2</v>
      </c>
      <c r="H202" s="59" t="s">
        <v>1013</v>
      </c>
      <c r="I202" s="60" t="s">
        <v>1171</v>
      </c>
      <c r="J202" s="23" t="s">
        <v>997</v>
      </c>
      <c r="K202" s="16" t="s">
        <v>1194</v>
      </c>
      <c r="L202" s="47">
        <v>43509</v>
      </c>
      <c r="M202" s="43" t="s">
        <v>16</v>
      </c>
      <c r="N202" s="58"/>
      <c r="O202" s="32" t="s">
        <v>1045</v>
      </c>
      <c r="P202" s="33" t="s">
        <v>1045</v>
      </c>
    </row>
    <row r="203" spans="1:16" ht="27" customHeight="1" x14ac:dyDescent="0.25">
      <c r="A203" s="49">
        <f t="shared" si="11"/>
        <v>194</v>
      </c>
      <c r="B203" s="48" t="str">
        <f t="shared" si="13"/>
        <v>Formatos</v>
      </c>
      <c r="C203" s="22" t="str">
        <f>CONCATENATE(Tabla2[[#This Row],[INICIAL]],Tabla2[[#This Row],[Columna1]],Tabla2[[#This Row],[TIPO]],Tabla2[[#This Row],[Columna2]],Tabla2[[#This Row],['#1]],Tabla2[[#This Row],['#2]],Tabla2[[#This Row],['#3]])</f>
        <v>FTSST128</v>
      </c>
      <c r="D203" s="65" t="s">
        <v>187</v>
      </c>
      <c r="E203" s="65" t="s">
        <v>993</v>
      </c>
      <c r="F203" s="16">
        <v>1</v>
      </c>
      <c r="G203" s="16">
        <v>2</v>
      </c>
      <c r="H203" s="59" t="s">
        <v>1014</v>
      </c>
      <c r="I203" s="67" t="s">
        <v>1172</v>
      </c>
      <c r="J203" s="50" t="s">
        <v>997</v>
      </c>
      <c r="K203" s="16" t="s">
        <v>1194</v>
      </c>
      <c r="L203" s="25">
        <v>43509</v>
      </c>
      <c r="M203" s="22" t="s">
        <v>16</v>
      </c>
      <c r="N203" s="58"/>
      <c r="O203" s="68"/>
      <c r="P203" s="69"/>
    </row>
    <row r="204" spans="1:16" ht="27" customHeight="1" x14ac:dyDescent="0.25">
      <c r="A204" s="74">
        <v>195</v>
      </c>
      <c r="B204" s="60" t="s">
        <v>1266</v>
      </c>
      <c r="C204" s="22" t="str">
        <f>CONCATENATE(Tabla2[[#This Row],[INICIAL]],Tabla2[[#This Row],[Columna1]],Tabla2[[#This Row],[TIPO]],Tabla2[[#This Row],[Columna2]],Tabla2[[#This Row],['#1]],Tabla2[[#This Row],['#2]],Tabla2[[#This Row],['#3]])</f>
        <v>FTSST129</v>
      </c>
      <c r="D204" s="16" t="s">
        <v>187</v>
      </c>
      <c r="E204" s="16" t="s">
        <v>993</v>
      </c>
      <c r="F204" s="16">
        <v>1</v>
      </c>
      <c r="G204" s="16">
        <v>2</v>
      </c>
      <c r="H204" s="59" t="s">
        <v>1016</v>
      </c>
      <c r="I204" s="60" t="s">
        <v>1173</v>
      </c>
      <c r="J204" s="23" t="s">
        <v>997</v>
      </c>
      <c r="K204" s="16" t="s">
        <v>1194</v>
      </c>
      <c r="L204" s="25">
        <v>43509</v>
      </c>
      <c r="M204" s="22" t="s">
        <v>16</v>
      </c>
      <c r="N204" s="58"/>
      <c r="O204" s="53"/>
    </row>
    <row r="205" spans="1:16" ht="27" customHeight="1" x14ac:dyDescent="0.25">
      <c r="A205" s="74">
        <v>196</v>
      </c>
      <c r="B205" s="60" t="s">
        <v>1266</v>
      </c>
      <c r="C205" s="22" t="str">
        <f>CONCATENATE(Tabla2[[#This Row],[INICIAL]],Tabla2[[#This Row],[Columna1]],Tabla2[[#This Row],[TIPO]],Tabla2[[#This Row],[Columna2]],Tabla2[[#This Row],['#1]],Tabla2[[#This Row],['#2]],Tabla2[[#This Row],['#3]])</f>
        <v>FTSST130</v>
      </c>
      <c r="D205" s="16" t="s">
        <v>187</v>
      </c>
      <c r="E205" s="16" t="s">
        <v>993</v>
      </c>
      <c r="F205" s="16">
        <v>1</v>
      </c>
      <c r="G205" s="16">
        <v>3</v>
      </c>
      <c r="H205" s="59" t="s">
        <v>189</v>
      </c>
      <c r="I205" s="60" t="s">
        <v>1174</v>
      </c>
      <c r="J205" s="50" t="s">
        <v>997</v>
      </c>
      <c r="K205" s="16" t="s">
        <v>1194</v>
      </c>
      <c r="L205" s="25">
        <v>43509</v>
      </c>
      <c r="M205" s="22" t="s">
        <v>16</v>
      </c>
      <c r="N205" s="58"/>
      <c r="O205" s="53"/>
    </row>
    <row r="206" spans="1:16" ht="27" customHeight="1" x14ac:dyDescent="0.25">
      <c r="A206" s="74">
        <v>197</v>
      </c>
      <c r="B206" s="60" t="s">
        <v>1266</v>
      </c>
      <c r="C206" s="22" t="str">
        <f>CONCATENATE(Tabla2[[#This Row],[INICIAL]],Tabla2[[#This Row],[Columna1]],Tabla2[[#This Row],[TIPO]],Tabla2[[#This Row],[Columna2]],Tabla2[[#This Row],['#1]],Tabla2[[#This Row],['#2]],Tabla2[[#This Row],['#3]])</f>
        <v>FTSST131</v>
      </c>
      <c r="D206" s="16" t="s">
        <v>187</v>
      </c>
      <c r="E206" s="16" t="s">
        <v>993</v>
      </c>
      <c r="F206" s="16">
        <v>1</v>
      </c>
      <c r="G206" s="16">
        <v>3</v>
      </c>
      <c r="H206" s="59" t="s">
        <v>998</v>
      </c>
      <c r="I206" s="60" t="s">
        <v>1175</v>
      </c>
      <c r="J206" s="23" t="s">
        <v>997</v>
      </c>
      <c r="K206" s="16" t="s">
        <v>1194</v>
      </c>
      <c r="L206" s="25">
        <v>43509</v>
      </c>
      <c r="M206" s="22" t="s">
        <v>16</v>
      </c>
      <c r="N206" s="58"/>
      <c r="O206" s="53"/>
    </row>
    <row r="207" spans="1:16" ht="27" customHeight="1" x14ac:dyDescent="0.25">
      <c r="A207" s="74">
        <v>198</v>
      </c>
      <c r="B207" s="60" t="s">
        <v>1266</v>
      </c>
      <c r="C207" s="22" t="str">
        <f>CONCATENATE(Tabla2[[#This Row],[INICIAL]],Tabla2[[#This Row],[Columna1]],Tabla2[[#This Row],[TIPO]],Tabla2[[#This Row],[Columna2]],Tabla2[[#This Row],['#1]],Tabla2[[#This Row],['#2]],Tabla2[[#This Row],['#3]])</f>
        <v>FTSST132</v>
      </c>
      <c r="D207" s="16" t="s">
        <v>187</v>
      </c>
      <c r="E207" s="16" t="s">
        <v>993</v>
      </c>
      <c r="F207" s="16">
        <v>1</v>
      </c>
      <c r="G207" s="16">
        <v>3</v>
      </c>
      <c r="H207" s="59" t="s">
        <v>21</v>
      </c>
      <c r="I207" s="67" t="s">
        <v>1176</v>
      </c>
      <c r="J207" s="50" t="s">
        <v>997</v>
      </c>
      <c r="K207" s="16" t="s">
        <v>1194</v>
      </c>
      <c r="L207" s="25">
        <v>43509</v>
      </c>
      <c r="M207" s="22" t="s">
        <v>16</v>
      </c>
      <c r="N207" s="58"/>
      <c r="O207" s="53"/>
    </row>
    <row r="208" spans="1:16" ht="27" customHeight="1" x14ac:dyDescent="0.25">
      <c r="A208" s="74">
        <v>199</v>
      </c>
      <c r="B208" s="60" t="s">
        <v>1266</v>
      </c>
      <c r="C208" s="22" t="str">
        <f>CONCATENATE(Tabla2[[#This Row],[INICIAL]],Tabla2[[#This Row],[Columna1]],Tabla2[[#This Row],[TIPO]],Tabla2[[#This Row],[Columna2]],Tabla2[[#This Row],['#1]],Tabla2[[#This Row],['#2]],Tabla2[[#This Row],['#3]])</f>
        <v>FTSST133</v>
      </c>
      <c r="D208" s="16" t="s">
        <v>187</v>
      </c>
      <c r="E208" s="16" t="s">
        <v>993</v>
      </c>
      <c r="F208" s="16">
        <v>1</v>
      </c>
      <c r="G208" s="16">
        <v>3</v>
      </c>
      <c r="H208" s="59" t="s">
        <v>1000</v>
      </c>
      <c r="I208" s="67" t="s">
        <v>1177</v>
      </c>
      <c r="J208" s="23" t="s">
        <v>997</v>
      </c>
      <c r="K208" s="16" t="s">
        <v>1194</v>
      </c>
      <c r="L208" s="25">
        <v>43509</v>
      </c>
      <c r="M208" s="22" t="s">
        <v>16</v>
      </c>
      <c r="N208" s="58"/>
      <c r="O208" s="53"/>
    </row>
    <row r="209" spans="1:15" ht="27" customHeight="1" x14ac:dyDescent="0.25">
      <c r="A209" s="74">
        <v>200</v>
      </c>
      <c r="B209" s="60" t="s">
        <v>1266</v>
      </c>
      <c r="C209" s="22" t="str">
        <f>CONCATENATE(Tabla2[[#This Row],[INICIAL]],Tabla2[[#This Row],[Columna1]],Tabla2[[#This Row],[TIPO]],Tabla2[[#This Row],[Columna2]],Tabla2[[#This Row],['#1]],Tabla2[[#This Row],['#2]],Tabla2[[#This Row],['#3]])</f>
        <v>FTSST134</v>
      </c>
      <c r="D209" s="16" t="s">
        <v>187</v>
      </c>
      <c r="E209" s="16" t="s">
        <v>993</v>
      </c>
      <c r="F209" s="16">
        <v>1</v>
      </c>
      <c r="G209" s="16">
        <v>3</v>
      </c>
      <c r="H209" s="59" t="s">
        <v>1001</v>
      </c>
      <c r="I209" s="60" t="s">
        <v>1242</v>
      </c>
      <c r="J209" s="50" t="s">
        <v>997</v>
      </c>
      <c r="K209" s="16" t="s">
        <v>1194</v>
      </c>
      <c r="L209" s="25">
        <v>43509</v>
      </c>
      <c r="M209" s="22" t="s">
        <v>16</v>
      </c>
      <c r="N209" s="58"/>
      <c r="O209" s="53"/>
    </row>
    <row r="210" spans="1:15" ht="27" customHeight="1" x14ac:dyDescent="0.25">
      <c r="A210" s="73">
        <v>201</v>
      </c>
      <c r="B210" s="67" t="s">
        <v>1267</v>
      </c>
      <c r="C210" s="22" t="str">
        <f>CONCATENATE(Tabla2[[#This Row],[INICIAL]],Tabla2[[#This Row],[Columna1]],Tabla2[[#This Row],[TIPO]],Tabla2[[#This Row],[Columna2]],Tabla2[[#This Row],['#1]],Tabla2[[#This Row],['#2]],Tabla2[[#This Row],['#3]])</f>
        <v>MANSST133</v>
      </c>
      <c r="D210" s="65" t="s">
        <v>1062</v>
      </c>
      <c r="E210" s="65" t="s">
        <v>993</v>
      </c>
      <c r="F210" s="65">
        <v>1</v>
      </c>
      <c r="G210" s="65">
        <v>3</v>
      </c>
      <c r="H210" s="66" t="s">
        <v>1000</v>
      </c>
      <c r="I210" s="67" t="s">
        <v>1177</v>
      </c>
      <c r="J210" s="66" t="s">
        <v>997</v>
      </c>
      <c r="K210" s="65" t="s">
        <v>1194</v>
      </c>
      <c r="L210" s="25">
        <v>43509</v>
      </c>
      <c r="M210" s="22" t="s">
        <v>16</v>
      </c>
      <c r="N210" s="57"/>
      <c r="O210" s="54"/>
    </row>
    <row r="211" spans="1:15" ht="27" customHeight="1" x14ac:dyDescent="0.25"/>
    <row r="212" spans="1:15" ht="27" customHeight="1" x14ac:dyDescent="0.25"/>
    <row r="213" spans="1:15" ht="27" customHeight="1" x14ac:dyDescent="0.25"/>
    <row r="214" spans="1:15" ht="27" customHeight="1" x14ac:dyDescent="0.25"/>
    <row r="215" spans="1:15" ht="27" customHeight="1" x14ac:dyDescent="0.25"/>
    <row r="216" spans="1:15" ht="27" customHeight="1" x14ac:dyDescent="0.25"/>
    <row r="217" spans="1:15" ht="27" customHeight="1" x14ac:dyDescent="0.25"/>
    <row r="218" spans="1:15" ht="27" customHeight="1" x14ac:dyDescent="0.25"/>
    <row r="219" spans="1:15" ht="27" customHeight="1" x14ac:dyDescent="0.25"/>
    <row r="220" spans="1:15" ht="27" customHeight="1" x14ac:dyDescent="0.25"/>
    <row r="221" spans="1:15" ht="27" customHeight="1" x14ac:dyDescent="0.25"/>
    <row r="222" spans="1:15" ht="27" customHeight="1" x14ac:dyDescent="0.25"/>
    <row r="223" spans="1:15" ht="27" customHeight="1" x14ac:dyDescent="0.25"/>
    <row r="224" spans="1:15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</sheetData>
  <sheetProtection autoFilter="0"/>
  <mergeCells count="3">
    <mergeCell ref="A1:E7"/>
    <mergeCell ref="F1:L4"/>
    <mergeCell ref="F5:L7"/>
  </mergeCells>
  <dataValidations count="1">
    <dataValidation type="custom" allowBlank="1" showInputMessage="1" showErrorMessage="1" sqref="B10:C10 A11:C203 C204:C210" xr:uid="{00000000-0002-0000-0000-000000000000}">
      <formula1>""</formula1>
    </dataValidation>
  </dataValidations>
  <pageMargins left="0.70866141732283472" right="0.70866141732283472" top="0.74803149606299213" bottom="0.74803149606299213" header="0.31496062992125984" footer="0.31496062992125984"/>
  <pageSetup scale="5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/>
  <dimension ref="A1:D14"/>
  <sheetViews>
    <sheetView workbookViewId="0">
      <selection activeCell="D13" sqref="D13:D14"/>
    </sheetView>
  </sheetViews>
  <sheetFormatPr baseColWidth="10" defaultColWidth="11.42578125" defaultRowHeight="15" x14ac:dyDescent="0.25"/>
  <cols>
    <col min="2" max="2" width="9.5703125" style="14" customWidth="1"/>
  </cols>
  <sheetData>
    <row r="1" spans="1:4" x14ac:dyDescent="0.25">
      <c r="A1" t="s">
        <v>214</v>
      </c>
      <c r="B1" s="14" t="s">
        <v>215</v>
      </c>
      <c r="C1" t="s">
        <v>5</v>
      </c>
      <c r="D1" t="s">
        <v>216</v>
      </c>
    </row>
    <row r="2" spans="1:4" x14ac:dyDescent="0.25">
      <c r="A2" t="s">
        <v>217</v>
      </c>
      <c r="B2" s="6">
        <v>1</v>
      </c>
      <c r="C2" t="s">
        <v>218</v>
      </c>
      <c r="D2" t="s">
        <v>219</v>
      </c>
    </row>
    <row r="3" spans="1:4" x14ac:dyDescent="0.25">
      <c r="A3" t="s">
        <v>220</v>
      </c>
      <c r="B3" s="6">
        <v>1</v>
      </c>
      <c r="C3" t="s">
        <v>218</v>
      </c>
      <c r="D3" t="s">
        <v>221</v>
      </c>
    </row>
    <row r="4" spans="1:4" x14ac:dyDescent="0.25">
      <c r="A4" t="s">
        <v>222</v>
      </c>
      <c r="B4" s="6">
        <v>1</v>
      </c>
      <c r="C4" t="s">
        <v>218</v>
      </c>
      <c r="D4" t="s">
        <v>223</v>
      </c>
    </row>
    <row r="5" spans="1:4" x14ac:dyDescent="0.25">
      <c r="A5" t="s">
        <v>224</v>
      </c>
      <c r="B5" s="6">
        <v>1</v>
      </c>
      <c r="C5" t="s">
        <v>218</v>
      </c>
      <c r="D5" t="s">
        <v>223</v>
      </c>
    </row>
    <row r="6" spans="1:4" x14ac:dyDescent="0.25">
      <c r="A6" t="s">
        <v>225</v>
      </c>
      <c r="B6" s="6">
        <v>1</v>
      </c>
      <c r="C6" t="s">
        <v>218</v>
      </c>
      <c r="D6" t="s">
        <v>223</v>
      </c>
    </row>
    <row r="7" spans="1:4" x14ac:dyDescent="0.25">
      <c r="A7" t="s">
        <v>226</v>
      </c>
      <c r="B7" s="6">
        <v>1</v>
      </c>
      <c r="C7" t="s">
        <v>218</v>
      </c>
      <c r="D7" t="s">
        <v>223</v>
      </c>
    </row>
    <row r="8" spans="1:4" x14ac:dyDescent="0.25">
      <c r="A8" t="s">
        <v>227</v>
      </c>
      <c r="B8" s="6">
        <v>1</v>
      </c>
      <c r="C8" t="s">
        <v>218</v>
      </c>
      <c r="D8" t="s">
        <v>223</v>
      </c>
    </row>
    <row r="9" spans="1:4" x14ac:dyDescent="0.25">
      <c r="A9" t="s">
        <v>228</v>
      </c>
      <c r="B9" s="6">
        <v>1</v>
      </c>
      <c r="C9" t="s">
        <v>218</v>
      </c>
      <c r="D9" t="s">
        <v>223</v>
      </c>
    </row>
    <row r="10" spans="1:4" x14ac:dyDescent="0.25">
      <c r="A10" t="s">
        <v>229</v>
      </c>
      <c r="B10" s="6">
        <v>1</v>
      </c>
      <c r="C10" t="s">
        <v>218</v>
      </c>
      <c r="D10" t="s">
        <v>223</v>
      </c>
    </row>
    <row r="11" spans="1:4" x14ac:dyDescent="0.25">
      <c r="A11" t="s">
        <v>230</v>
      </c>
      <c r="B11" s="6">
        <v>1</v>
      </c>
      <c r="C11" t="s">
        <v>231</v>
      </c>
      <c r="D11" t="s">
        <v>232</v>
      </c>
    </row>
    <row r="12" spans="1:4" x14ac:dyDescent="0.25">
      <c r="A12" t="s">
        <v>233</v>
      </c>
      <c r="B12" s="6">
        <v>1</v>
      </c>
      <c r="C12" t="s">
        <v>231</v>
      </c>
      <c r="D12" t="s">
        <v>234</v>
      </c>
    </row>
    <row r="13" spans="1:4" x14ac:dyDescent="0.25">
      <c r="A13" t="s">
        <v>235</v>
      </c>
      <c r="B13" s="14">
        <v>1</v>
      </c>
      <c r="C13" t="s">
        <v>231</v>
      </c>
      <c r="D13" t="s">
        <v>234</v>
      </c>
    </row>
    <row r="14" spans="1:4" x14ac:dyDescent="0.25">
      <c r="A14" t="s">
        <v>236</v>
      </c>
      <c r="B14" s="14">
        <v>1</v>
      </c>
      <c r="C14" t="s">
        <v>231</v>
      </c>
      <c r="D14" t="s">
        <v>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C3:E192"/>
  <sheetViews>
    <sheetView topLeftCell="D120" workbookViewId="0">
      <selection activeCell="E130" sqref="E130:E135"/>
    </sheetView>
  </sheetViews>
  <sheetFormatPr baseColWidth="10" defaultColWidth="11.42578125" defaultRowHeight="15" x14ac:dyDescent="0.25"/>
  <cols>
    <col min="1" max="2" width="11.42578125" style="12"/>
    <col min="3" max="3" width="33.28515625" style="12" customWidth="1"/>
    <col min="4" max="4" width="36.28515625" style="12" customWidth="1"/>
    <col min="5" max="5" width="51" style="12" customWidth="1"/>
    <col min="6" max="16384" width="11.42578125" style="12"/>
  </cols>
  <sheetData>
    <row r="3" spans="3:5" x14ac:dyDescent="0.25">
      <c r="C3" s="9" t="s">
        <v>11</v>
      </c>
      <c r="D3" s="12" t="s">
        <v>237</v>
      </c>
      <c r="E3" s="12" t="s">
        <v>238</v>
      </c>
    </row>
    <row r="4" spans="3:5" x14ac:dyDescent="0.25">
      <c r="C4" s="9" t="s">
        <v>239</v>
      </c>
    </row>
    <row r="5" spans="3:5" ht="28.5" x14ac:dyDescent="0.25">
      <c r="D5" s="9" t="s">
        <v>12</v>
      </c>
    </row>
    <row r="6" spans="3:5" x14ac:dyDescent="0.25">
      <c r="E6" s="9" t="s">
        <v>15</v>
      </c>
    </row>
    <row r="7" spans="3:5" x14ac:dyDescent="0.25">
      <c r="E7" s="9" t="s">
        <v>18</v>
      </c>
    </row>
    <row r="8" spans="3:5" x14ac:dyDescent="0.25">
      <c r="E8" s="9" t="s">
        <v>240</v>
      </c>
    </row>
    <row r="9" spans="3:5" x14ac:dyDescent="0.25">
      <c r="E9" s="9" t="s">
        <v>20</v>
      </c>
    </row>
    <row r="10" spans="3:5" x14ac:dyDescent="0.25">
      <c r="D10" s="9" t="s">
        <v>241</v>
      </c>
    </row>
    <row r="11" spans="3:5" x14ac:dyDescent="0.25">
      <c r="E11" s="9" t="s">
        <v>24</v>
      </c>
    </row>
    <row r="12" spans="3:5" x14ac:dyDescent="0.25">
      <c r="E12" s="9" t="s">
        <v>242</v>
      </c>
    </row>
    <row r="13" spans="3:5" x14ac:dyDescent="0.25">
      <c r="C13" s="9" t="s">
        <v>243</v>
      </c>
    </row>
    <row r="14" spans="3:5" ht="42.75" x14ac:dyDescent="0.25">
      <c r="D14" s="9" t="s">
        <v>25</v>
      </c>
    </row>
    <row r="15" spans="3:5" ht="28.5" x14ac:dyDescent="0.25">
      <c r="E15" s="9" t="s">
        <v>27</v>
      </c>
    </row>
    <row r="16" spans="3:5" ht="28.5" x14ac:dyDescent="0.25">
      <c r="E16" s="9" t="s">
        <v>28</v>
      </c>
    </row>
    <row r="17" spans="3:5" ht="28.5" x14ac:dyDescent="0.25">
      <c r="D17" s="9" t="s">
        <v>244</v>
      </c>
    </row>
    <row r="18" spans="3:5" x14ac:dyDescent="0.25">
      <c r="E18" s="9" t="s">
        <v>245</v>
      </c>
    </row>
    <row r="19" spans="3:5" ht="28.5" x14ac:dyDescent="0.25">
      <c r="E19" s="9" t="s">
        <v>246</v>
      </c>
    </row>
    <row r="20" spans="3:5" ht="42.75" x14ac:dyDescent="0.25">
      <c r="D20" s="9" t="s">
        <v>247</v>
      </c>
    </row>
    <row r="21" spans="3:5" x14ac:dyDescent="0.25">
      <c r="E21" s="9" t="s">
        <v>248</v>
      </c>
    </row>
    <row r="22" spans="3:5" x14ac:dyDescent="0.25">
      <c r="E22" s="9" t="s">
        <v>249</v>
      </c>
    </row>
    <row r="23" spans="3:5" x14ac:dyDescent="0.25">
      <c r="E23" s="9" t="s">
        <v>31</v>
      </c>
    </row>
    <row r="24" spans="3:5" ht="42.75" x14ac:dyDescent="0.25">
      <c r="D24" s="9" t="s">
        <v>250</v>
      </c>
    </row>
    <row r="25" spans="3:5" ht="42.75" x14ac:dyDescent="0.25">
      <c r="E25" s="9" t="s">
        <v>251</v>
      </c>
    </row>
    <row r="26" spans="3:5" ht="28.5" x14ac:dyDescent="0.25">
      <c r="E26" s="9" t="s">
        <v>252</v>
      </c>
    </row>
    <row r="27" spans="3:5" ht="28.5" x14ac:dyDescent="0.25">
      <c r="C27" s="9" t="s">
        <v>253</v>
      </c>
    </row>
    <row r="28" spans="3:5" x14ac:dyDescent="0.25">
      <c r="D28" s="9" t="s">
        <v>36</v>
      </c>
    </row>
    <row r="29" spans="3:5" x14ac:dyDescent="0.25">
      <c r="E29" s="9" t="s">
        <v>38</v>
      </c>
    </row>
    <row r="30" spans="3:5" x14ac:dyDescent="0.25">
      <c r="E30" s="9" t="s">
        <v>40</v>
      </c>
    </row>
    <row r="31" spans="3:5" ht="28.5" x14ac:dyDescent="0.25">
      <c r="E31" s="9" t="s">
        <v>254</v>
      </c>
    </row>
    <row r="32" spans="3:5" x14ac:dyDescent="0.25">
      <c r="D32" s="9" t="s">
        <v>255</v>
      </c>
    </row>
    <row r="33" spans="3:5" x14ac:dyDescent="0.25">
      <c r="E33" s="9" t="s">
        <v>192</v>
      </c>
    </row>
    <row r="34" spans="3:5" x14ac:dyDescent="0.25">
      <c r="E34" s="9" t="s">
        <v>256</v>
      </c>
    </row>
    <row r="35" spans="3:5" x14ac:dyDescent="0.25">
      <c r="D35" s="9" t="s">
        <v>41</v>
      </c>
    </row>
    <row r="36" spans="3:5" x14ac:dyDescent="0.25">
      <c r="E36" s="9" t="s">
        <v>43</v>
      </c>
    </row>
    <row r="37" spans="3:5" ht="42.75" x14ac:dyDescent="0.25">
      <c r="C37" s="9" t="s">
        <v>257</v>
      </c>
    </row>
    <row r="38" spans="3:5" ht="42.75" x14ac:dyDescent="0.25">
      <c r="D38" s="9" t="s">
        <v>258</v>
      </c>
    </row>
    <row r="39" spans="3:5" ht="42.75" x14ac:dyDescent="0.25">
      <c r="E39" s="9" t="s">
        <v>259</v>
      </c>
    </row>
    <row r="40" spans="3:5" x14ac:dyDescent="0.25">
      <c r="E40" s="9" t="s">
        <v>260</v>
      </c>
    </row>
    <row r="41" spans="3:5" ht="28.5" x14ac:dyDescent="0.25">
      <c r="E41" s="9" t="s">
        <v>261</v>
      </c>
    </row>
    <row r="42" spans="3:5" ht="28.5" x14ac:dyDescent="0.25">
      <c r="E42" s="9" t="s">
        <v>262</v>
      </c>
    </row>
    <row r="43" spans="3:5" ht="28.5" x14ac:dyDescent="0.25">
      <c r="E43" s="9" t="s">
        <v>263</v>
      </c>
    </row>
    <row r="44" spans="3:5" ht="28.5" x14ac:dyDescent="0.25">
      <c r="D44" s="9" t="s">
        <v>264</v>
      </c>
    </row>
    <row r="45" spans="3:5" ht="28.5" x14ac:dyDescent="0.25">
      <c r="E45" s="9" t="s">
        <v>265</v>
      </c>
    </row>
    <row r="46" spans="3:5" ht="42.75" x14ac:dyDescent="0.25">
      <c r="E46" s="9" t="s">
        <v>266</v>
      </c>
    </row>
    <row r="47" spans="3:5" ht="28.5" x14ac:dyDescent="0.25">
      <c r="D47" s="9" t="s">
        <v>267</v>
      </c>
    </row>
    <row r="48" spans="3:5" x14ac:dyDescent="0.25">
      <c r="E48" s="9" t="s">
        <v>268</v>
      </c>
    </row>
    <row r="49" spans="3:5" ht="42.75" x14ac:dyDescent="0.25">
      <c r="E49" s="9" t="s">
        <v>269</v>
      </c>
    </row>
    <row r="50" spans="3:5" ht="42.75" x14ac:dyDescent="0.25">
      <c r="C50" s="9" t="s">
        <v>270</v>
      </c>
    </row>
    <row r="51" spans="3:5" ht="28.5" x14ac:dyDescent="0.25">
      <c r="D51" s="9" t="s">
        <v>271</v>
      </c>
    </row>
    <row r="52" spans="3:5" x14ac:dyDescent="0.25">
      <c r="E52" s="9" t="s">
        <v>272</v>
      </c>
    </row>
    <row r="53" spans="3:5" x14ac:dyDescent="0.25">
      <c r="E53" s="9" t="s">
        <v>273</v>
      </c>
    </row>
    <row r="54" spans="3:5" ht="28.5" x14ac:dyDescent="0.25">
      <c r="D54" s="9" t="s">
        <v>53</v>
      </c>
    </row>
    <row r="55" spans="3:5" ht="28.5" x14ac:dyDescent="0.25">
      <c r="E55" s="9" t="s">
        <v>274</v>
      </c>
    </row>
    <row r="56" spans="3:5" ht="42.75" x14ac:dyDescent="0.25">
      <c r="C56" s="9" t="s">
        <v>275</v>
      </c>
      <c r="E56" s="9"/>
    </row>
    <row r="57" spans="3:5" ht="28.5" x14ac:dyDescent="0.25">
      <c r="D57" s="9" t="s">
        <v>57</v>
      </c>
    </row>
    <row r="58" spans="3:5" x14ac:dyDescent="0.25">
      <c r="E58" s="9" t="s">
        <v>59</v>
      </c>
    </row>
    <row r="59" spans="3:5" x14ac:dyDescent="0.25">
      <c r="E59" s="9" t="s">
        <v>61</v>
      </c>
    </row>
    <row r="60" spans="3:5" x14ac:dyDescent="0.25">
      <c r="E60" s="9" t="s">
        <v>62</v>
      </c>
    </row>
    <row r="61" spans="3:5" x14ac:dyDescent="0.25">
      <c r="E61" s="9" t="s">
        <v>64</v>
      </c>
    </row>
    <row r="62" spans="3:5" x14ac:dyDescent="0.25">
      <c r="E62" s="9" t="s">
        <v>63</v>
      </c>
    </row>
    <row r="63" spans="3:5" ht="28.5" x14ac:dyDescent="0.25">
      <c r="D63" s="9" t="s">
        <v>65</v>
      </c>
    </row>
    <row r="64" spans="3:5" x14ac:dyDescent="0.25">
      <c r="E64" s="9" t="s">
        <v>276</v>
      </c>
    </row>
    <row r="65" spans="3:5" ht="28.5" x14ac:dyDescent="0.25">
      <c r="E65" s="9" t="s">
        <v>68</v>
      </c>
    </row>
    <row r="66" spans="3:5" ht="28.5" x14ac:dyDescent="0.25">
      <c r="E66" s="9" t="s">
        <v>277</v>
      </c>
    </row>
    <row r="67" spans="3:5" ht="28.5" x14ac:dyDescent="0.25">
      <c r="D67" s="9" t="s">
        <v>278</v>
      </c>
    </row>
    <row r="68" spans="3:5" x14ac:dyDescent="0.25">
      <c r="E68" s="9" t="s">
        <v>71</v>
      </c>
    </row>
    <row r="69" spans="3:5" ht="28.5" x14ac:dyDescent="0.25">
      <c r="E69" s="9" t="s">
        <v>279</v>
      </c>
    </row>
    <row r="70" spans="3:5" ht="57" x14ac:dyDescent="0.25">
      <c r="C70" s="9" t="s">
        <v>280</v>
      </c>
    </row>
    <row r="71" spans="3:5" ht="42.75" x14ac:dyDescent="0.25">
      <c r="D71" s="9" t="s">
        <v>72</v>
      </c>
    </row>
    <row r="72" spans="3:5" x14ac:dyDescent="0.25">
      <c r="E72" s="9" t="s">
        <v>74</v>
      </c>
    </row>
    <row r="73" spans="3:5" ht="57" x14ac:dyDescent="0.25">
      <c r="D73" s="9" t="s">
        <v>281</v>
      </c>
    </row>
    <row r="74" spans="3:5" x14ac:dyDescent="0.25">
      <c r="E74" s="9" t="s">
        <v>282</v>
      </c>
    </row>
    <row r="75" spans="3:5" ht="28.5" x14ac:dyDescent="0.25">
      <c r="C75" s="9" t="s">
        <v>283</v>
      </c>
    </row>
    <row r="76" spans="3:5" ht="42.75" x14ac:dyDescent="0.25">
      <c r="D76" s="9" t="s">
        <v>284</v>
      </c>
    </row>
    <row r="77" spans="3:5" ht="42.75" x14ac:dyDescent="0.25">
      <c r="E77" s="9" t="s">
        <v>285</v>
      </c>
    </row>
    <row r="78" spans="3:5" ht="42.75" x14ac:dyDescent="0.25">
      <c r="E78" s="9" t="s">
        <v>286</v>
      </c>
    </row>
    <row r="79" spans="3:5" ht="42.75" x14ac:dyDescent="0.25">
      <c r="D79" s="9" t="s">
        <v>287</v>
      </c>
    </row>
    <row r="80" spans="3:5" ht="28.5" x14ac:dyDescent="0.25">
      <c r="E80" s="9" t="s">
        <v>288</v>
      </c>
    </row>
    <row r="81" spans="3:5" ht="28.5" x14ac:dyDescent="0.25">
      <c r="E81" s="9" t="s">
        <v>289</v>
      </c>
    </row>
    <row r="82" spans="3:5" x14ac:dyDescent="0.25">
      <c r="C82" s="9" t="s">
        <v>290</v>
      </c>
    </row>
    <row r="83" spans="3:5" ht="28.5" x14ac:dyDescent="0.25">
      <c r="D83" s="9" t="s">
        <v>82</v>
      </c>
    </row>
    <row r="84" spans="3:5" x14ac:dyDescent="0.25">
      <c r="E84" s="9" t="s">
        <v>84</v>
      </c>
    </row>
    <row r="85" spans="3:5" x14ac:dyDescent="0.25">
      <c r="E85" s="9" t="s">
        <v>86</v>
      </c>
    </row>
    <row r="86" spans="3:5" x14ac:dyDescent="0.25">
      <c r="E86" s="9" t="s">
        <v>89</v>
      </c>
    </row>
    <row r="87" spans="3:5" ht="28.5" x14ac:dyDescent="0.25">
      <c r="E87" s="9" t="s">
        <v>90</v>
      </c>
    </row>
    <row r="88" spans="3:5" x14ac:dyDescent="0.25">
      <c r="D88" s="9" t="s">
        <v>91</v>
      </c>
    </row>
    <row r="89" spans="3:5" ht="28.5" x14ac:dyDescent="0.25">
      <c r="E89" s="9" t="s">
        <v>93</v>
      </c>
    </row>
    <row r="90" spans="3:5" ht="28.5" x14ac:dyDescent="0.25">
      <c r="D90" s="9" t="s">
        <v>94</v>
      </c>
    </row>
    <row r="91" spans="3:5" x14ac:dyDescent="0.25">
      <c r="E91" s="9" t="s">
        <v>96</v>
      </c>
    </row>
    <row r="92" spans="3:5" x14ac:dyDescent="0.25">
      <c r="E92" s="9" t="s">
        <v>97</v>
      </c>
    </row>
    <row r="93" spans="3:5" x14ac:dyDescent="0.25">
      <c r="C93" s="9" t="s">
        <v>291</v>
      </c>
    </row>
    <row r="94" spans="3:5" x14ac:dyDescent="0.25">
      <c r="D94" s="9" t="s">
        <v>98</v>
      </c>
    </row>
    <row r="95" spans="3:5" x14ac:dyDescent="0.25">
      <c r="E95" s="9" t="s">
        <v>292</v>
      </c>
    </row>
    <row r="96" spans="3:5" x14ac:dyDescent="0.25">
      <c r="E96" s="9" t="s">
        <v>101</v>
      </c>
    </row>
    <row r="97" spans="4:5" x14ac:dyDescent="0.25">
      <c r="D97" s="9" t="s">
        <v>102</v>
      </c>
    </row>
    <row r="98" spans="4:5" ht="28.5" x14ac:dyDescent="0.25">
      <c r="E98" s="9" t="s">
        <v>293</v>
      </c>
    </row>
    <row r="99" spans="4:5" x14ac:dyDescent="0.25">
      <c r="E99" s="9" t="s">
        <v>294</v>
      </c>
    </row>
    <row r="100" spans="4:5" x14ac:dyDescent="0.25">
      <c r="E100" s="9" t="s">
        <v>295</v>
      </c>
    </row>
    <row r="101" spans="4:5" x14ac:dyDescent="0.25">
      <c r="E101" s="9" t="s">
        <v>296</v>
      </c>
    </row>
    <row r="102" spans="4:5" x14ac:dyDescent="0.25">
      <c r="D102" s="9" t="s">
        <v>104</v>
      </c>
    </row>
    <row r="103" spans="4:5" x14ac:dyDescent="0.25">
      <c r="E103" s="9" t="s">
        <v>106</v>
      </c>
    </row>
    <row r="104" spans="4:5" x14ac:dyDescent="0.25">
      <c r="E104" s="9" t="s">
        <v>107</v>
      </c>
    </row>
    <row r="105" spans="4:5" x14ac:dyDescent="0.25">
      <c r="E105" s="9" t="s">
        <v>108</v>
      </c>
    </row>
    <row r="106" spans="4:5" x14ac:dyDescent="0.25">
      <c r="E106" s="9" t="s">
        <v>109</v>
      </c>
    </row>
    <row r="107" spans="4:5" x14ac:dyDescent="0.25">
      <c r="E107" s="9" t="s">
        <v>110</v>
      </c>
    </row>
    <row r="108" spans="4:5" x14ac:dyDescent="0.25">
      <c r="D108" s="9" t="s">
        <v>202</v>
      </c>
    </row>
    <row r="109" spans="4:5" x14ac:dyDescent="0.25">
      <c r="E109" s="9" t="s">
        <v>112</v>
      </c>
    </row>
    <row r="110" spans="4:5" x14ac:dyDescent="0.25">
      <c r="E110" s="9" t="s">
        <v>213</v>
      </c>
    </row>
    <row r="111" spans="4:5" x14ac:dyDescent="0.25">
      <c r="D111" s="9" t="s">
        <v>113</v>
      </c>
    </row>
    <row r="112" spans="4:5" x14ac:dyDescent="0.25">
      <c r="E112" s="9" t="s">
        <v>297</v>
      </c>
    </row>
    <row r="113" spans="3:5" x14ac:dyDescent="0.25">
      <c r="E113" s="9" t="s">
        <v>115</v>
      </c>
    </row>
    <row r="114" spans="3:5" x14ac:dyDescent="0.25">
      <c r="E114" s="9" t="s">
        <v>298</v>
      </c>
    </row>
    <row r="115" spans="3:5" x14ac:dyDescent="0.25">
      <c r="C115" s="9" t="s">
        <v>299</v>
      </c>
    </row>
    <row r="116" spans="3:5" ht="28.5" x14ac:dyDescent="0.25">
      <c r="D116" s="9" t="s">
        <v>116</v>
      </c>
    </row>
    <row r="117" spans="3:5" ht="28.5" x14ac:dyDescent="0.25">
      <c r="E117" s="9" t="s">
        <v>118</v>
      </c>
    </row>
    <row r="118" spans="3:5" x14ac:dyDescent="0.25">
      <c r="E118" s="9" t="s">
        <v>120</v>
      </c>
    </row>
    <row r="119" spans="3:5" x14ac:dyDescent="0.25">
      <c r="E119" s="9" t="s">
        <v>125</v>
      </c>
    </row>
    <row r="120" spans="3:5" x14ac:dyDescent="0.25">
      <c r="E120" s="9" t="s">
        <v>126</v>
      </c>
    </row>
    <row r="121" spans="3:5" x14ac:dyDescent="0.25">
      <c r="D121" s="9" t="s">
        <v>300</v>
      </c>
    </row>
    <row r="122" spans="3:5" x14ac:dyDescent="0.25">
      <c r="E122" s="9" t="s">
        <v>123</v>
      </c>
    </row>
    <row r="123" spans="3:5" x14ac:dyDescent="0.25">
      <c r="E123" s="9" t="s">
        <v>124</v>
      </c>
    </row>
    <row r="124" spans="3:5" x14ac:dyDescent="0.25">
      <c r="C124" s="9" t="s">
        <v>301</v>
      </c>
    </row>
    <row r="125" spans="3:5" x14ac:dyDescent="0.25">
      <c r="D125" s="9" t="s">
        <v>127</v>
      </c>
    </row>
    <row r="126" spans="3:5" x14ac:dyDescent="0.25">
      <c r="E126" s="9" t="s">
        <v>302</v>
      </c>
    </row>
    <row r="127" spans="3:5" ht="28.5" x14ac:dyDescent="0.25">
      <c r="E127" s="9" t="s">
        <v>130</v>
      </c>
    </row>
    <row r="128" spans="3:5" x14ac:dyDescent="0.25">
      <c r="E128" s="9" t="s">
        <v>303</v>
      </c>
    </row>
    <row r="129" spans="4:5" ht="28.5" x14ac:dyDescent="0.25">
      <c r="D129" s="9" t="s">
        <v>131</v>
      </c>
    </row>
    <row r="130" spans="4:5" ht="42.75" x14ac:dyDescent="0.25">
      <c r="E130" s="9" t="s">
        <v>133</v>
      </c>
    </row>
    <row r="131" spans="4:5" ht="28.5" x14ac:dyDescent="0.25">
      <c r="E131" s="9" t="s">
        <v>304</v>
      </c>
    </row>
    <row r="132" spans="4:5" ht="28.5" x14ac:dyDescent="0.25">
      <c r="E132" s="9" t="s">
        <v>305</v>
      </c>
    </row>
    <row r="133" spans="4:5" ht="28.5" x14ac:dyDescent="0.25">
      <c r="E133" s="9" t="s">
        <v>306</v>
      </c>
    </row>
    <row r="134" spans="4:5" x14ac:dyDescent="0.25">
      <c r="E134" s="9" t="s">
        <v>135</v>
      </c>
    </row>
    <row r="135" spans="4:5" x14ac:dyDescent="0.25">
      <c r="E135" s="9" t="s">
        <v>197</v>
      </c>
    </row>
    <row r="136" spans="4:5" x14ac:dyDescent="0.25">
      <c r="D136" s="9" t="s">
        <v>136</v>
      </c>
    </row>
    <row r="137" spans="4:5" ht="28.5" x14ac:dyDescent="0.25">
      <c r="E137" s="9" t="s">
        <v>307</v>
      </c>
    </row>
    <row r="138" spans="4:5" ht="28.5" x14ac:dyDescent="0.25">
      <c r="E138" s="9" t="s">
        <v>308</v>
      </c>
    </row>
    <row r="139" spans="4:5" x14ac:dyDescent="0.25">
      <c r="D139" s="9" t="s">
        <v>138</v>
      </c>
    </row>
    <row r="140" spans="4:5" x14ac:dyDescent="0.25">
      <c r="E140" s="9" t="s">
        <v>140</v>
      </c>
    </row>
    <row r="141" spans="4:5" ht="28.5" x14ac:dyDescent="0.25">
      <c r="E141" s="9" t="s">
        <v>309</v>
      </c>
    </row>
    <row r="142" spans="4:5" x14ac:dyDescent="0.25">
      <c r="D142" s="9" t="s">
        <v>141</v>
      </c>
    </row>
    <row r="143" spans="4:5" x14ac:dyDescent="0.25">
      <c r="E143" s="9" t="s">
        <v>310</v>
      </c>
    </row>
    <row r="144" spans="4:5" x14ac:dyDescent="0.25">
      <c r="E144" s="9" t="s">
        <v>143</v>
      </c>
    </row>
    <row r="145" spans="3:5" x14ac:dyDescent="0.25">
      <c r="E145" s="9" t="s">
        <v>144</v>
      </c>
    </row>
    <row r="146" spans="3:5" ht="28.5" x14ac:dyDescent="0.25">
      <c r="E146" s="9" t="s">
        <v>145</v>
      </c>
    </row>
    <row r="147" spans="3:5" x14ac:dyDescent="0.25">
      <c r="C147" s="9" t="s">
        <v>311</v>
      </c>
    </row>
    <row r="148" spans="3:5" ht="28.5" x14ac:dyDescent="0.25">
      <c r="D148" s="9" t="s">
        <v>146</v>
      </c>
    </row>
    <row r="149" spans="3:5" x14ac:dyDescent="0.25">
      <c r="E149" s="9" t="s">
        <v>148</v>
      </c>
    </row>
    <row r="150" spans="3:5" x14ac:dyDescent="0.25">
      <c r="E150" s="9" t="s">
        <v>149</v>
      </c>
    </row>
    <row r="151" spans="3:5" x14ac:dyDescent="0.25">
      <c r="E151" s="9" t="s">
        <v>150</v>
      </c>
    </row>
    <row r="152" spans="3:5" x14ac:dyDescent="0.25">
      <c r="E152" s="9" t="s">
        <v>151</v>
      </c>
    </row>
    <row r="153" spans="3:5" x14ac:dyDescent="0.25">
      <c r="E153" s="9" t="s">
        <v>152</v>
      </c>
    </row>
    <row r="154" spans="3:5" ht="28.5" x14ac:dyDescent="0.25">
      <c r="E154" s="9" t="s">
        <v>312</v>
      </c>
    </row>
    <row r="155" spans="3:5" x14ac:dyDescent="0.25">
      <c r="C155" s="9" t="s">
        <v>313</v>
      </c>
    </row>
    <row r="156" spans="3:5" x14ac:dyDescent="0.25">
      <c r="D156" s="9" t="s">
        <v>314</v>
      </c>
    </row>
    <row r="157" spans="3:5" x14ac:dyDescent="0.25">
      <c r="E157" s="9" t="s">
        <v>154</v>
      </c>
    </row>
    <row r="158" spans="3:5" x14ac:dyDescent="0.25">
      <c r="E158" s="9" t="s">
        <v>155</v>
      </c>
    </row>
    <row r="159" spans="3:5" x14ac:dyDescent="0.25">
      <c r="E159" s="9" t="s">
        <v>156</v>
      </c>
    </row>
    <row r="160" spans="3:5" x14ac:dyDescent="0.25">
      <c r="E160" s="9" t="s">
        <v>157</v>
      </c>
    </row>
    <row r="161" spans="3:5" x14ac:dyDescent="0.25">
      <c r="E161" s="9" t="s">
        <v>158</v>
      </c>
    </row>
    <row r="162" spans="3:5" ht="28.5" x14ac:dyDescent="0.25">
      <c r="E162" s="9" t="s">
        <v>315</v>
      </c>
    </row>
    <row r="163" spans="3:5" x14ac:dyDescent="0.25">
      <c r="D163" s="9" t="s">
        <v>313</v>
      </c>
    </row>
    <row r="164" spans="3:5" ht="28.5" x14ac:dyDescent="0.25">
      <c r="E164" s="9" t="s">
        <v>316</v>
      </c>
    </row>
    <row r="165" spans="3:5" x14ac:dyDescent="0.25">
      <c r="E165" s="9" t="s">
        <v>160</v>
      </c>
    </row>
    <row r="166" spans="3:5" x14ac:dyDescent="0.25">
      <c r="D166" s="9" t="s">
        <v>317</v>
      </c>
    </row>
    <row r="167" spans="3:5" x14ac:dyDescent="0.25">
      <c r="E167" s="9" t="s">
        <v>162</v>
      </c>
    </row>
    <row r="168" spans="3:5" ht="28.5" x14ac:dyDescent="0.25">
      <c r="C168" s="9" t="s">
        <v>318</v>
      </c>
    </row>
    <row r="169" spans="3:5" ht="28.5" x14ac:dyDescent="0.25">
      <c r="D169" s="9" t="s">
        <v>163</v>
      </c>
    </row>
    <row r="170" spans="3:5" x14ac:dyDescent="0.25">
      <c r="E170" s="9" t="s">
        <v>319</v>
      </c>
    </row>
    <row r="171" spans="3:5" x14ac:dyDescent="0.25">
      <c r="E171" s="9" t="s">
        <v>320</v>
      </c>
    </row>
    <row r="172" spans="3:5" ht="28.5" x14ac:dyDescent="0.25">
      <c r="E172" s="9" t="s">
        <v>166</v>
      </c>
    </row>
    <row r="173" spans="3:5" x14ac:dyDescent="0.25">
      <c r="D173" s="9" t="s">
        <v>167</v>
      </c>
    </row>
    <row r="174" spans="3:5" x14ac:dyDescent="0.25">
      <c r="E174" s="9" t="s">
        <v>169</v>
      </c>
    </row>
    <row r="175" spans="3:5" x14ac:dyDescent="0.25">
      <c r="E175" s="9" t="s">
        <v>170</v>
      </c>
    </row>
    <row r="176" spans="3:5" x14ac:dyDescent="0.25">
      <c r="E176" s="9" t="s">
        <v>171</v>
      </c>
    </row>
    <row r="177" spans="3:5" x14ac:dyDescent="0.25">
      <c r="E177" s="9" t="s">
        <v>172</v>
      </c>
    </row>
    <row r="178" spans="3:5" x14ac:dyDescent="0.25">
      <c r="C178" s="9" t="s">
        <v>321</v>
      </c>
    </row>
    <row r="179" spans="3:5" x14ac:dyDescent="0.25">
      <c r="D179" s="9" t="s">
        <v>174</v>
      </c>
    </row>
    <row r="180" spans="3:5" x14ac:dyDescent="0.25">
      <c r="E180" s="9" t="s">
        <v>176</v>
      </c>
    </row>
    <row r="181" spans="3:5" x14ac:dyDescent="0.25">
      <c r="E181" s="9" t="s">
        <v>178</v>
      </c>
    </row>
    <row r="182" spans="3:5" x14ac:dyDescent="0.25">
      <c r="E182" s="9" t="s">
        <v>179</v>
      </c>
    </row>
    <row r="183" spans="3:5" x14ac:dyDescent="0.25">
      <c r="E183" s="9" t="s">
        <v>180</v>
      </c>
    </row>
    <row r="184" spans="3:5" ht="28.5" x14ac:dyDescent="0.25">
      <c r="C184" s="9" t="s">
        <v>322</v>
      </c>
    </row>
    <row r="185" spans="3:5" x14ac:dyDescent="0.25">
      <c r="D185" s="9" t="s">
        <v>181</v>
      </c>
    </row>
    <row r="186" spans="3:5" x14ac:dyDescent="0.25">
      <c r="E186" s="9" t="s">
        <v>183</v>
      </c>
    </row>
    <row r="187" spans="3:5" x14ac:dyDescent="0.25">
      <c r="E187" s="9" t="s">
        <v>184</v>
      </c>
    </row>
    <row r="188" spans="3:5" ht="28.5" x14ac:dyDescent="0.25">
      <c r="E188" s="9" t="s">
        <v>323</v>
      </c>
    </row>
    <row r="189" spans="3:5" x14ac:dyDescent="0.25">
      <c r="D189" s="9" t="s">
        <v>185</v>
      </c>
    </row>
    <row r="190" spans="3:5" x14ac:dyDescent="0.25">
      <c r="E190" s="9" t="s">
        <v>324</v>
      </c>
    </row>
    <row r="191" spans="3:5" x14ac:dyDescent="0.25">
      <c r="E191" s="9" t="s">
        <v>325</v>
      </c>
    </row>
    <row r="192" spans="3:5" ht="28.5" x14ac:dyDescent="0.25">
      <c r="E192" s="9" t="s">
        <v>326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B2:K668"/>
  <sheetViews>
    <sheetView topLeftCell="E48" zoomScale="80" zoomScaleNormal="80" workbookViewId="0">
      <selection activeCell="F49" sqref="F49"/>
    </sheetView>
  </sheetViews>
  <sheetFormatPr baseColWidth="10" defaultColWidth="11.42578125" defaultRowHeight="15" x14ac:dyDescent="0.25"/>
  <cols>
    <col min="3" max="3" width="11.42578125" style="5"/>
    <col min="4" max="4" width="44.140625" customWidth="1"/>
    <col min="5" max="5" width="44.140625" style="1" customWidth="1"/>
    <col min="6" max="6" width="11.42578125" style="6"/>
    <col min="7" max="8" width="24" customWidth="1"/>
    <col min="10" max="10" width="28.5703125" style="10" customWidth="1"/>
    <col min="11" max="12" width="11.42578125" customWidth="1"/>
  </cols>
  <sheetData>
    <row r="2" spans="2:11" x14ac:dyDescent="0.25">
      <c r="D2" s="4"/>
      <c r="E2" s="11"/>
    </row>
    <row r="3" spans="2:11" ht="25.5" customHeight="1" x14ac:dyDescent="0.25">
      <c r="D3" s="4"/>
      <c r="E3" s="11"/>
    </row>
    <row r="4" spans="2:11" ht="57.75" x14ac:dyDescent="0.25">
      <c r="B4" s="5" t="s">
        <v>327</v>
      </c>
      <c r="C4" s="5">
        <v>0</v>
      </c>
      <c r="D4" s="4"/>
      <c r="E4" s="2" t="s">
        <v>12</v>
      </c>
      <c r="F4" s="7" t="s">
        <v>13</v>
      </c>
      <c r="G4" s="4" t="s">
        <v>15</v>
      </c>
      <c r="H4" s="2" t="s">
        <v>15</v>
      </c>
      <c r="I4" s="7" t="s">
        <v>14</v>
      </c>
      <c r="J4" s="10" t="s">
        <v>39</v>
      </c>
      <c r="K4" s="14" t="s">
        <v>328</v>
      </c>
    </row>
    <row r="5" spans="2:11" ht="29.25" x14ac:dyDescent="0.25">
      <c r="B5" s="5" t="s">
        <v>44</v>
      </c>
      <c r="C5" s="5">
        <v>1</v>
      </c>
      <c r="D5" s="4"/>
      <c r="E5" s="2" t="s">
        <v>22</v>
      </c>
      <c r="F5" s="3" t="s">
        <v>23</v>
      </c>
      <c r="G5" s="4" t="s">
        <v>18</v>
      </c>
      <c r="H5" s="2" t="s">
        <v>18</v>
      </c>
      <c r="I5" s="7" t="s">
        <v>187</v>
      </c>
      <c r="J5" s="10" t="s">
        <v>17</v>
      </c>
      <c r="K5" s="14" t="s">
        <v>329</v>
      </c>
    </row>
    <row r="6" spans="2:11" ht="28.5" x14ac:dyDescent="0.25">
      <c r="B6" s="5" t="s">
        <v>81</v>
      </c>
      <c r="C6" s="5">
        <v>2</v>
      </c>
      <c r="D6" s="4"/>
      <c r="E6" s="2" t="s">
        <v>25</v>
      </c>
      <c r="F6" s="3" t="s">
        <v>26</v>
      </c>
      <c r="G6" s="4" t="s">
        <v>19</v>
      </c>
      <c r="H6" s="2" t="s">
        <v>240</v>
      </c>
      <c r="I6" s="7" t="s">
        <v>188</v>
      </c>
      <c r="J6" s="10" t="s">
        <v>85</v>
      </c>
      <c r="K6" s="14" t="s">
        <v>330</v>
      </c>
    </row>
    <row r="7" spans="2:11" ht="29.25" x14ac:dyDescent="0.25">
      <c r="B7" s="5" t="s">
        <v>173</v>
      </c>
      <c r="C7" s="5">
        <v>3</v>
      </c>
      <c r="D7" s="4"/>
      <c r="E7" s="2" t="s">
        <v>32</v>
      </c>
      <c r="F7" s="3" t="s">
        <v>30</v>
      </c>
      <c r="G7" s="4" t="s">
        <v>20</v>
      </c>
      <c r="H7" s="2" t="s">
        <v>20</v>
      </c>
      <c r="I7" s="7" t="s">
        <v>190</v>
      </c>
      <c r="J7" s="10" t="s">
        <v>177</v>
      </c>
      <c r="K7" s="14" t="s">
        <v>331</v>
      </c>
    </row>
    <row r="8" spans="2:11" ht="43.5" x14ac:dyDescent="0.25">
      <c r="B8" s="5"/>
      <c r="C8" s="5">
        <v>4</v>
      </c>
      <c r="D8" s="4"/>
      <c r="E8" s="2" t="s">
        <v>29</v>
      </c>
      <c r="F8" s="3" t="s">
        <v>33</v>
      </c>
      <c r="G8" s="4" t="s">
        <v>332</v>
      </c>
      <c r="H8" s="2" t="s">
        <v>24</v>
      </c>
      <c r="I8" s="7" t="s">
        <v>191</v>
      </c>
      <c r="J8" s="10" t="s">
        <v>35</v>
      </c>
      <c r="K8" s="14" t="s">
        <v>333</v>
      </c>
    </row>
    <row r="9" spans="2:11" ht="42.75" x14ac:dyDescent="0.25">
      <c r="B9" s="5"/>
      <c r="C9" s="5">
        <v>5</v>
      </c>
      <c r="D9" s="4"/>
      <c r="E9" s="2" t="s">
        <v>334</v>
      </c>
      <c r="F9" s="3" t="s">
        <v>34</v>
      </c>
      <c r="G9" s="4" t="s">
        <v>335</v>
      </c>
      <c r="H9" s="2" t="s">
        <v>242</v>
      </c>
      <c r="I9" s="7" t="s">
        <v>193</v>
      </c>
      <c r="J9" s="10" t="s">
        <v>165</v>
      </c>
      <c r="K9" s="14" t="s">
        <v>336</v>
      </c>
    </row>
    <row r="10" spans="2:11" ht="42.75" x14ac:dyDescent="0.25">
      <c r="B10" s="5"/>
      <c r="C10" s="5">
        <v>6</v>
      </c>
      <c r="D10" s="4"/>
      <c r="E10" s="2" t="s">
        <v>36</v>
      </c>
      <c r="F10" s="3" t="s">
        <v>37</v>
      </c>
      <c r="G10" s="4" t="s">
        <v>27</v>
      </c>
      <c r="H10" s="2" t="s">
        <v>27</v>
      </c>
      <c r="I10" s="7" t="s">
        <v>194</v>
      </c>
      <c r="J10" s="10" t="s">
        <v>337</v>
      </c>
      <c r="K10" s="14" t="s">
        <v>338</v>
      </c>
    </row>
    <row r="11" spans="2:11" ht="42.75" x14ac:dyDescent="0.25">
      <c r="B11" s="5"/>
      <c r="C11" s="5">
        <v>7</v>
      </c>
      <c r="D11" s="4"/>
      <c r="E11" s="2" t="s">
        <v>255</v>
      </c>
      <c r="F11" s="3" t="s">
        <v>339</v>
      </c>
      <c r="G11" s="4" t="s">
        <v>28</v>
      </c>
      <c r="H11" s="2" t="s">
        <v>28</v>
      </c>
      <c r="I11" s="7" t="s">
        <v>195</v>
      </c>
      <c r="J11" s="10" t="s">
        <v>129</v>
      </c>
      <c r="K11" s="14" t="s">
        <v>340</v>
      </c>
    </row>
    <row r="12" spans="2:11" ht="42.75" x14ac:dyDescent="0.25">
      <c r="B12" s="5"/>
      <c r="C12" s="5">
        <v>8</v>
      </c>
      <c r="D12" s="4"/>
      <c r="E12" s="2" t="s">
        <v>41</v>
      </c>
      <c r="F12" s="3" t="s">
        <v>42</v>
      </c>
      <c r="G12" s="4" t="s">
        <v>248</v>
      </c>
      <c r="H12" s="2" t="s">
        <v>245</v>
      </c>
      <c r="I12" s="7" t="s">
        <v>210</v>
      </c>
      <c r="J12" s="10" t="s">
        <v>119</v>
      </c>
      <c r="K12" s="14" t="s">
        <v>341</v>
      </c>
    </row>
    <row r="13" spans="2:11" ht="42.75" x14ac:dyDescent="0.25">
      <c r="B13" s="5"/>
      <c r="C13" s="5">
        <v>9</v>
      </c>
      <c r="D13" s="4"/>
      <c r="E13" s="2" t="s">
        <v>45</v>
      </c>
      <c r="F13" s="3" t="s">
        <v>46</v>
      </c>
      <c r="G13" s="4" t="s">
        <v>342</v>
      </c>
      <c r="H13" s="2" t="s">
        <v>246</v>
      </c>
      <c r="I13" s="7" t="s">
        <v>196</v>
      </c>
      <c r="J13" s="10" t="s">
        <v>100</v>
      </c>
      <c r="K13" s="14" t="s">
        <v>343</v>
      </c>
    </row>
    <row r="14" spans="2:11" ht="42.75" x14ac:dyDescent="0.25">
      <c r="D14" s="4"/>
      <c r="E14" s="2" t="s">
        <v>48</v>
      </c>
      <c r="F14" s="6" t="s">
        <v>49</v>
      </c>
      <c r="G14" s="4" t="s">
        <v>344</v>
      </c>
      <c r="H14" s="2" t="s">
        <v>248</v>
      </c>
      <c r="I14" s="7" t="s">
        <v>198</v>
      </c>
      <c r="J14" s="10" t="s">
        <v>60</v>
      </c>
      <c r="K14" s="14" t="s">
        <v>345</v>
      </c>
    </row>
    <row r="15" spans="2:11" ht="57.75" x14ac:dyDescent="0.25">
      <c r="D15" s="4"/>
      <c r="E15" s="2" t="s">
        <v>51</v>
      </c>
      <c r="F15" s="8" t="s">
        <v>52</v>
      </c>
      <c r="G15" s="4" t="s">
        <v>245</v>
      </c>
      <c r="H15" s="2" t="s">
        <v>249</v>
      </c>
      <c r="I15" s="7"/>
      <c r="J15" s="10" t="s">
        <v>75</v>
      </c>
      <c r="K15" s="14" t="s">
        <v>346</v>
      </c>
    </row>
    <row r="16" spans="2:11" ht="43.5" x14ac:dyDescent="0.25">
      <c r="D16" s="4"/>
      <c r="E16" s="2" t="s">
        <v>53</v>
      </c>
      <c r="F16" s="3" t="s">
        <v>54</v>
      </c>
      <c r="G16" s="4" t="s">
        <v>347</v>
      </c>
      <c r="H16" s="2" t="s">
        <v>31</v>
      </c>
      <c r="J16" s="10" t="s">
        <v>78</v>
      </c>
      <c r="K16" s="14" t="s">
        <v>348</v>
      </c>
    </row>
    <row r="17" spans="4:11" ht="99.75" x14ac:dyDescent="0.25">
      <c r="D17" s="4"/>
      <c r="E17" s="2" t="s">
        <v>57</v>
      </c>
      <c r="F17" s="3" t="s">
        <v>58</v>
      </c>
      <c r="G17" s="4" t="s">
        <v>349</v>
      </c>
      <c r="H17" s="2" t="s">
        <v>251</v>
      </c>
      <c r="J17" s="10" t="s">
        <v>50</v>
      </c>
      <c r="K17" s="14" t="s">
        <v>350</v>
      </c>
    </row>
    <row r="18" spans="4:11" ht="85.5" x14ac:dyDescent="0.25">
      <c r="D18" s="4"/>
      <c r="E18" s="2" t="s">
        <v>65</v>
      </c>
      <c r="F18" s="3" t="s">
        <v>66</v>
      </c>
      <c r="G18" s="4" t="s">
        <v>351</v>
      </c>
      <c r="H18" s="2" t="s">
        <v>252</v>
      </c>
      <c r="J18" s="10" t="s">
        <v>47</v>
      </c>
      <c r="K18" s="14" t="s">
        <v>352</v>
      </c>
    </row>
    <row r="19" spans="4:11" ht="29.25" x14ac:dyDescent="0.25">
      <c r="D19" s="4"/>
      <c r="E19" s="2" t="s">
        <v>69</v>
      </c>
      <c r="F19" s="3" t="s">
        <v>70</v>
      </c>
      <c r="G19" s="4" t="s">
        <v>38</v>
      </c>
      <c r="H19" s="2" t="s">
        <v>38</v>
      </c>
      <c r="J19" s="10" t="s">
        <v>56</v>
      </c>
      <c r="K19" s="14" t="s">
        <v>353</v>
      </c>
    </row>
    <row r="20" spans="4:11" ht="42.75" x14ac:dyDescent="0.25">
      <c r="D20" s="4"/>
      <c r="E20" s="2" t="s">
        <v>72</v>
      </c>
      <c r="F20" s="3" t="s">
        <v>73</v>
      </c>
      <c r="G20" s="4" t="s">
        <v>354</v>
      </c>
      <c r="H20" s="2" t="s">
        <v>40</v>
      </c>
      <c r="K20" s="14" t="s">
        <v>355</v>
      </c>
    </row>
    <row r="21" spans="4:11" ht="42.75" x14ac:dyDescent="0.25">
      <c r="D21" s="4"/>
      <c r="E21" s="2" t="s">
        <v>281</v>
      </c>
      <c r="F21" s="3" t="s">
        <v>76</v>
      </c>
      <c r="G21" s="4" t="s">
        <v>254</v>
      </c>
      <c r="H21" s="2" t="s">
        <v>254</v>
      </c>
      <c r="K21" s="14" t="s">
        <v>356</v>
      </c>
    </row>
    <row r="22" spans="4:11" ht="42.75" x14ac:dyDescent="0.25">
      <c r="D22" s="4"/>
      <c r="E22" s="2" t="s">
        <v>357</v>
      </c>
      <c r="F22" s="3" t="s">
        <v>77</v>
      </c>
      <c r="G22" s="4" t="s">
        <v>40</v>
      </c>
      <c r="H22" s="2" t="s">
        <v>192</v>
      </c>
      <c r="K22" s="14" t="s">
        <v>358</v>
      </c>
    </row>
    <row r="23" spans="4:11" ht="42.75" x14ac:dyDescent="0.25">
      <c r="D23" s="4"/>
      <c r="E23" s="2" t="s">
        <v>79</v>
      </c>
      <c r="F23" s="3" t="s">
        <v>80</v>
      </c>
      <c r="G23" s="4" t="s">
        <v>192</v>
      </c>
      <c r="H23" s="2" t="s">
        <v>256</v>
      </c>
      <c r="K23" s="14" t="s">
        <v>359</v>
      </c>
    </row>
    <row r="24" spans="4:11" ht="28.5" x14ac:dyDescent="0.25">
      <c r="D24" s="4"/>
      <c r="E24" s="2" t="s">
        <v>82</v>
      </c>
      <c r="F24" s="3" t="s">
        <v>83</v>
      </c>
      <c r="G24" s="4" t="s">
        <v>360</v>
      </c>
      <c r="H24" s="2" t="s">
        <v>43</v>
      </c>
      <c r="K24" s="14" t="s">
        <v>361</v>
      </c>
    </row>
    <row r="25" spans="4:11" ht="85.5" x14ac:dyDescent="0.25">
      <c r="D25" s="4"/>
      <c r="E25" s="2" t="s">
        <v>87</v>
      </c>
      <c r="F25" s="7" t="s">
        <v>88</v>
      </c>
      <c r="G25" s="4" t="s">
        <v>362</v>
      </c>
      <c r="H25" s="2" t="s">
        <v>259</v>
      </c>
      <c r="K25" s="14" t="s">
        <v>363</v>
      </c>
    </row>
    <row r="26" spans="4:11" ht="42.75" x14ac:dyDescent="0.25">
      <c r="D26" s="4"/>
      <c r="E26" s="2" t="s">
        <v>91</v>
      </c>
      <c r="F26" s="3" t="s">
        <v>92</v>
      </c>
      <c r="G26" s="4" t="s">
        <v>43</v>
      </c>
      <c r="H26" s="2" t="s">
        <v>260</v>
      </c>
      <c r="K26" s="14" t="s">
        <v>364</v>
      </c>
    </row>
    <row r="27" spans="4:11" ht="42.75" x14ac:dyDescent="0.25">
      <c r="D27" s="4"/>
      <c r="E27" s="2" t="s">
        <v>94</v>
      </c>
      <c r="F27" s="3" t="s">
        <v>95</v>
      </c>
      <c r="G27" s="4" t="s">
        <v>365</v>
      </c>
      <c r="H27" s="2" t="s">
        <v>261</v>
      </c>
      <c r="K27" s="14" t="s">
        <v>366</v>
      </c>
    </row>
    <row r="28" spans="4:11" ht="85.5" x14ac:dyDescent="0.25">
      <c r="D28" s="4"/>
      <c r="E28" s="2" t="s">
        <v>98</v>
      </c>
      <c r="F28" s="3" t="s">
        <v>99</v>
      </c>
      <c r="G28" s="4" t="s">
        <v>367</v>
      </c>
      <c r="H28" s="2" t="s">
        <v>262</v>
      </c>
      <c r="K28" s="14" t="s">
        <v>368</v>
      </c>
    </row>
    <row r="29" spans="4:11" ht="71.25" x14ac:dyDescent="0.25">
      <c r="D29" s="4"/>
      <c r="E29" s="2" t="s">
        <v>102</v>
      </c>
      <c r="F29" s="3" t="s">
        <v>103</v>
      </c>
      <c r="G29" s="4" t="s">
        <v>260</v>
      </c>
      <c r="H29" s="2" t="s">
        <v>263</v>
      </c>
      <c r="K29" s="14" t="s">
        <v>369</v>
      </c>
    </row>
    <row r="30" spans="4:11" ht="71.25" x14ac:dyDescent="0.25">
      <c r="D30" s="4"/>
      <c r="E30" s="2" t="s">
        <v>104</v>
      </c>
      <c r="F30" s="3" t="s">
        <v>105</v>
      </c>
      <c r="G30" s="4" t="s">
        <v>261</v>
      </c>
      <c r="H30" s="2" t="s">
        <v>265</v>
      </c>
      <c r="K30" s="14" t="s">
        <v>370</v>
      </c>
    </row>
    <row r="31" spans="4:11" ht="85.5" x14ac:dyDescent="0.25">
      <c r="D31" s="4"/>
      <c r="E31" s="2" t="s">
        <v>371</v>
      </c>
      <c r="F31" s="3" t="s">
        <v>111</v>
      </c>
      <c r="G31" s="4" t="s">
        <v>262</v>
      </c>
      <c r="H31" s="2" t="s">
        <v>266</v>
      </c>
      <c r="K31" s="14" t="s">
        <v>372</v>
      </c>
    </row>
    <row r="32" spans="4:11" ht="71.25" x14ac:dyDescent="0.25">
      <c r="D32" s="4"/>
      <c r="E32" s="2" t="s">
        <v>113</v>
      </c>
      <c r="F32" s="3" t="s">
        <v>114</v>
      </c>
      <c r="G32" s="4" t="s">
        <v>263</v>
      </c>
      <c r="H32" s="2" t="s">
        <v>268</v>
      </c>
      <c r="K32" s="14" t="s">
        <v>373</v>
      </c>
    </row>
    <row r="33" spans="4:11" ht="85.5" x14ac:dyDescent="0.25">
      <c r="D33" s="4"/>
      <c r="E33" s="2" t="s">
        <v>116</v>
      </c>
      <c r="F33" s="3" t="s">
        <v>117</v>
      </c>
      <c r="G33" s="4" t="s">
        <v>374</v>
      </c>
      <c r="H33" s="2" t="s">
        <v>269</v>
      </c>
      <c r="K33" s="14" t="s">
        <v>375</v>
      </c>
    </row>
    <row r="34" spans="4:11" ht="57" x14ac:dyDescent="0.25">
      <c r="D34" s="4"/>
      <c r="E34" s="2" t="s">
        <v>121</v>
      </c>
      <c r="F34" s="3" t="s">
        <v>122</v>
      </c>
      <c r="G34" s="4" t="s">
        <v>376</v>
      </c>
      <c r="H34" s="2" t="s">
        <v>272</v>
      </c>
      <c r="K34" s="14" t="s">
        <v>377</v>
      </c>
    </row>
    <row r="35" spans="4:11" ht="28.5" x14ac:dyDescent="0.25">
      <c r="D35" s="4"/>
      <c r="E35" s="2" t="s">
        <v>127</v>
      </c>
      <c r="F35" s="3" t="s">
        <v>128</v>
      </c>
      <c r="G35" s="4" t="s">
        <v>378</v>
      </c>
      <c r="H35" s="2" t="s">
        <v>273</v>
      </c>
      <c r="K35" s="14" t="s">
        <v>379</v>
      </c>
    </row>
    <row r="36" spans="4:11" ht="85.5" x14ac:dyDescent="0.25">
      <c r="D36" s="4"/>
      <c r="E36" s="2" t="s">
        <v>131</v>
      </c>
      <c r="F36" s="3" t="s">
        <v>132</v>
      </c>
      <c r="G36" s="4" t="s">
        <v>380</v>
      </c>
      <c r="H36" s="2" t="s">
        <v>274</v>
      </c>
      <c r="K36" s="14" t="s">
        <v>381</v>
      </c>
    </row>
    <row r="37" spans="4:11" ht="42.75" x14ac:dyDescent="0.25">
      <c r="D37" s="4"/>
      <c r="E37" s="2" t="s">
        <v>136</v>
      </c>
      <c r="F37" s="3" t="s">
        <v>137</v>
      </c>
      <c r="G37" s="4" t="s">
        <v>382</v>
      </c>
      <c r="H37" s="2" t="s">
        <v>59</v>
      </c>
      <c r="K37" s="14" t="s">
        <v>383</v>
      </c>
    </row>
    <row r="38" spans="4:11" ht="28.5" x14ac:dyDescent="0.25">
      <c r="D38" s="4"/>
      <c r="E38" s="2" t="s">
        <v>138</v>
      </c>
      <c r="F38" s="3" t="s">
        <v>139</v>
      </c>
      <c r="G38" s="4" t="s">
        <v>384</v>
      </c>
      <c r="H38" s="2" t="s">
        <v>61</v>
      </c>
      <c r="K38" s="14" t="s">
        <v>385</v>
      </c>
    </row>
    <row r="39" spans="4:11" ht="71.25" x14ac:dyDescent="0.25">
      <c r="D39" s="4"/>
      <c r="E39" s="2" t="s">
        <v>141</v>
      </c>
      <c r="F39" s="3" t="s">
        <v>142</v>
      </c>
      <c r="G39" s="4" t="s">
        <v>55</v>
      </c>
      <c r="H39" s="2" t="s">
        <v>62</v>
      </c>
      <c r="K39" s="14" t="s">
        <v>386</v>
      </c>
    </row>
    <row r="40" spans="4:11" ht="42.75" x14ac:dyDescent="0.25">
      <c r="D40" s="4"/>
      <c r="E40" s="2" t="s">
        <v>146</v>
      </c>
      <c r="F40" s="3" t="s">
        <v>147</v>
      </c>
      <c r="G40" s="4" t="s">
        <v>59</v>
      </c>
      <c r="H40" s="2" t="s">
        <v>64</v>
      </c>
      <c r="K40" s="14" t="s">
        <v>387</v>
      </c>
    </row>
    <row r="41" spans="4:11" ht="28.5" x14ac:dyDescent="0.25">
      <c r="D41" s="4"/>
      <c r="E41" s="2" t="s">
        <v>314</v>
      </c>
      <c r="F41" s="3" t="s">
        <v>153</v>
      </c>
      <c r="G41" s="4" t="s">
        <v>61</v>
      </c>
      <c r="H41" s="2" t="s">
        <v>63</v>
      </c>
      <c r="K41" s="14" t="s">
        <v>388</v>
      </c>
    </row>
    <row r="42" spans="4:11" ht="42.75" x14ac:dyDescent="0.25">
      <c r="D42" s="4"/>
      <c r="E42" s="2" t="s">
        <v>313</v>
      </c>
      <c r="F42" s="3" t="s">
        <v>159</v>
      </c>
      <c r="G42" s="4" t="s">
        <v>62</v>
      </c>
      <c r="H42" s="2" t="s">
        <v>276</v>
      </c>
      <c r="K42" s="14" t="s">
        <v>389</v>
      </c>
    </row>
    <row r="43" spans="4:11" ht="57" x14ac:dyDescent="0.25">
      <c r="D43" s="4"/>
      <c r="E43" s="2" t="s">
        <v>317</v>
      </c>
      <c r="F43" s="3" t="s">
        <v>161</v>
      </c>
      <c r="G43" s="4" t="s">
        <v>64</v>
      </c>
      <c r="H43" s="2" t="s">
        <v>68</v>
      </c>
      <c r="K43" s="14" t="s">
        <v>390</v>
      </c>
    </row>
    <row r="44" spans="4:11" ht="57" x14ac:dyDescent="0.25">
      <c r="D44" s="4"/>
      <c r="E44" s="2" t="s">
        <v>163</v>
      </c>
      <c r="F44" s="3" t="s">
        <v>164</v>
      </c>
      <c r="G44" s="4" t="s">
        <v>63</v>
      </c>
      <c r="H44" s="2" t="s">
        <v>277</v>
      </c>
      <c r="K44" s="14" t="s">
        <v>391</v>
      </c>
    </row>
    <row r="45" spans="4:11" ht="42.75" x14ac:dyDescent="0.25">
      <c r="D45" s="4"/>
      <c r="E45" s="2" t="s">
        <v>167</v>
      </c>
      <c r="F45" s="3" t="s">
        <v>168</v>
      </c>
      <c r="G45" s="4" t="s">
        <v>67</v>
      </c>
      <c r="H45" s="2" t="s">
        <v>71</v>
      </c>
      <c r="K45" s="14" t="s">
        <v>392</v>
      </c>
    </row>
    <row r="46" spans="4:11" ht="57" x14ac:dyDescent="0.25">
      <c r="D46" s="4"/>
      <c r="E46" s="2" t="s">
        <v>174</v>
      </c>
      <c r="F46" s="3" t="s">
        <v>175</v>
      </c>
      <c r="G46" s="4" t="s">
        <v>68</v>
      </c>
      <c r="H46" s="2" t="s">
        <v>279</v>
      </c>
      <c r="K46" s="14" t="s">
        <v>393</v>
      </c>
    </row>
    <row r="47" spans="4:11" ht="57" x14ac:dyDescent="0.25">
      <c r="D47" s="4"/>
      <c r="E47" s="2" t="s">
        <v>181</v>
      </c>
      <c r="F47" s="3" t="s">
        <v>182</v>
      </c>
      <c r="G47" s="4" t="s">
        <v>277</v>
      </c>
      <c r="H47" s="2" t="s">
        <v>74</v>
      </c>
      <c r="K47" s="14" t="s">
        <v>394</v>
      </c>
    </row>
    <row r="48" spans="4:11" ht="42.75" x14ac:dyDescent="0.25">
      <c r="D48" s="4"/>
      <c r="E48" s="2" t="s">
        <v>185</v>
      </c>
      <c r="F48" s="3" t="s">
        <v>186</v>
      </c>
      <c r="G48" s="4" t="s">
        <v>71</v>
      </c>
      <c r="H48" s="2" t="s">
        <v>282</v>
      </c>
      <c r="K48" s="14" t="s">
        <v>395</v>
      </c>
    </row>
    <row r="49" spans="4:11" ht="99.75" x14ac:dyDescent="0.25">
      <c r="D49" s="4"/>
      <c r="E49" s="2" t="s">
        <v>199</v>
      </c>
      <c r="F49" s="6" t="s">
        <v>200</v>
      </c>
      <c r="G49" s="4" t="s">
        <v>279</v>
      </c>
      <c r="H49" s="2" t="s">
        <v>285</v>
      </c>
      <c r="K49" s="14" t="s">
        <v>396</v>
      </c>
    </row>
    <row r="50" spans="4:11" ht="85.5" x14ac:dyDescent="0.25">
      <c r="E50" s="15" t="s">
        <v>397</v>
      </c>
      <c r="F50" s="6" t="s">
        <v>201</v>
      </c>
      <c r="G50" s="4" t="s">
        <v>74</v>
      </c>
      <c r="H50" s="2" t="s">
        <v>286</v>
      </c>
      <c r="K50" s="14" t="s">
        <v>398</v>
      </c>
    </row>
    <row r="51" spans="4:11" ht="42.75" x14ac:dyDescent="0.25">
      <c r="G51" s="4" t="s">
        <v>282</v>
      </c>
      <c r="H51" s="2" t="s">
        <v>288</v>
      </c>
      <c r="K51" s="14" t="s">
        <v>399</v>
      </c>
    </row>
    <row r="52" spans="4:11" ht="99.75" x14ac:dyDescent="0.25">
      <c r="G52" s="4" t="s">
        <v>285</v>
      </c>
      <c r="H52" s="2" t="s">
        <v>289</v>
      </c>
      <c r="K52" s="14" t="s">
        <v>400</v>
      </c>
    </row>
    <row r="53" spans="4:11" ht="85.5" x14ac:dyDescent="0.25">
      <c r="G53" s="4" t="s">
        <v>286</v>
      </c>
      <c r="H53" s="2" t="s">
        <v>84</v>
      </c>
      <c r="K53" s="14" t="s">
        <v>401</v>
      </c>
    </row>
    <row r="54" spans="4:11" ht="42.75" x14ac:dyDescent="0.25">
      <c r="G54" s="4" t="s">
        <v>288</v>
      </c>
      <c r="H54" s="2" t="s">
        <v>86</v>
      </c>
      <c r="K54" s="14" t="s">
        <v>402</v>
      </c>
    </row>
    <row r="55" spans="4:11" ht="71.25" x14ac:dyDescent="0.25">
      <c r="G55" s="4" t="s">
        <v>289</v>
      </c>
      <c r="H55" s="2" t="s">
        <v>89</v>
      </c>
      <c r="K55" s="14" t="s">
        <v>403</v>
      </c>
    </row>
    <row r="56" spans="4:11" ht="57" x14ac:dyDescent="0.25">
      <c r="G56" s="4" t="s">
        <v>404</v>
      </c>
      <c r="H56" s="2" t="s">
        <v>90</v>
      </c>
      <c r="K56" s="14" t="s">
        <v>405</v>
      </c>
    </row>
    <row r="57" spans="4:11" ht="42.75" x14ac:dyDescent="0.25">
      <c r="G57" s="4" t="s">
        <v>84</v>
      </c>
      <c r="H57" s="2" t="s">
        <v>93</v>
      </c>
      <c r="K57" s="14" t="s">
        <v>406</v>
      </c>
    </row>
    <row r="58" spans="4:11" ht="42.75" x14ac:dyDescent="0.25">
      <c r="G58" s="4" t="s">
        <v>86</v>
      </c>
      <c r="H58" s="2" t="s">
        <v>96</v>
      </c>
      <c r="K58" s="14" t="s">
        <v>407</v>
      </c>
    </row>
    <row r="59" spans="4:11" ht="28.5" x14ac:dyDescent="0.25">
      <c r="G59" s="4" t="s">
        <v>89</v>
      </c>
      <c r="H59" s="2" t="s">
        <v>97</v>
      </c>
      <c r="K59" s="14" t="s">
        <v>408</v>
      </c>
    </row>
    <row r="60" spans="4:11" ht="57" x14ac:dyDescent="0.25">
      <c r="G60" s="4" t="s">
        <v>90</v>
      </c>
      <c r="H60" s="2" t="s">
        <v>292</v>
      </c>
      <c r="K60" s="14" t="s">
        <v>409</v>
      </c>
    </row>
    <row r="61" spans="4:11" ht="42.75" x14ac:dyDescent="0.25">
      <c r="G61" s="4" t="s">
        <v>93</v>
      </c>
      <c r="H61" s="2" t="s">
        <v>101</v>
      </c>
      <c r="K61" s="14" t="s">
        <v>212</v>
      </c>
    </row>
    <row r="62" spans="4:11" ht="42.75" x14ac:dyDescent="0.25">
      <c r="G62" s="4" t="s">
        <v>96</v>
      </c>
      <c r="H62" s="2" t="s">
        <v>293</v>
      </c>
      <c r="K62" s="14" t="s">
        <v>410</v>
      </c>
    </row>
    <row r="63" spans="4:11" ht="28.5" x14ac:dyDescent="0.25">
      <c r="G63" s="4" t="s">
        <v>97</v>
      </c>
      <c r="H63" s="2" t="s">
        <v>294</v>
      </c>
      <c r="K63" s="14" t="s">
        <v>411</v>
      </c>
    </row>
    <row r="64" spans="4:11" ht="42.75" x14ac:dyDescent="0.25">
      <c r="G64" s="4" t="s">
        <v>292</v>
      </c>
      <c r="H64" s="2" t="s">
        <v>295</v>
      </c>
      <c r="K64" s="14" t="s">
        <v>412</v>
      </c>
    </row>
    <row r="65" spans="4:11" ht="28.5" x14ac:dyDescent="0.25">
      <c r="G65" s="4" t="s">
        <v>101</v>
      </c>
      <c r="H65" s="2" t="s">
        <v>296</v>
      </c>
      <c r="K65" s="14" t="s">
        <v>413</v>
      </c>
    </row>
    <row r="66" spans="4:11" ht="42.75" x14ac:dyDescent="0.25">
      <c r="G66" s="4" t="s">
        <v>293</v>
      </c>
      <c r="H66" s="2" t="s">
        <v>106</v>
      </c>
      <c r="K66" s="14" t="s">
        <v>414</v>
      </c>
    </row>
    <row r="67" spans="4:11" x14ac:dyDescent="0.25">
      <c r="G67" s="4" t="s">
        <v>294</v>
      </c>
      <c r="H67" s="2" t="s">
        <v>107</v>
      </c>
      <c r="K67" s="14" t="s">
        <v>415</v>
      </c>
    </row>
    <row r="68" spans="4:11" ht="28.5" x14ac:dyDescent="0.25">
      <c r="G68" s="4" t="s">
        <v>295</v>
      </c>
      <c r="H68" s="2" t="s">
        <v>108</v>
      </c>
      <c r="K68" s="14" t="s">
        <v>416</v>
      </c>
    </row>
    <row r="69" spans="4:11" ht="28.5" x14ac:dyDescent="0.25">
      <c r="G69" s="4" t="s">
        <v>296</v>
      </c>
      <c r="H69" s="2" t="s">
        <v>109</v>
      </c>
      <c r="K69" s="14" t="s">
        <v>417</v>
      </c>
    </row>
    <row r="70" spans="4:11" ht="42.75" x14ac:dyDescent="0.25">
      <c r="G70" s="4" t="s">
        <v>106</v>
      </c>
      <c r="H70" s="2" t="s">
        <v>110</v>
      </c>
      <c r="K70" s="14" t="s">
        <v>418</v>
      </c>
    </row>
    <row r="71" spans="4:11" ht="28.5" x14ac:dyDescent="0.25">
      <c r="G71" s="4" t="s">
        <v>107</v>
      </c>
      <c r="H71" s="2" t="s">
        <v>112</v>
      </c>
      <c r="K71" s="14" t="s">
        <v>419</v>
      </c>
    </row>
    <row r="72" spans="4:11" ht="28.5" x14ac:dyDescent="0.25">
      <c r="G72" s="4" t="s">
        <v>108</v>
      </c>
      <c r="H72" s="2" t="s">
        <v>213</v>
      </c>
      <c r="K72" s="14" t="s">
        <v>420</v>
      </c>
    </row>
    <row r="73" spans="4:11" ht="42.75" x14ac:dyDescent="0.25">
      <c r="E73" s="11"/>
      <c r="G73" s="4" t="s">
        <v>109</v>
      </c>
      <c r="H73" s="2" t="s">
        <v>297</v>
      </c>
      <c r="K73" s="14" t="s">
        <v>421</v>
      </c>
    </row>
    <row r="74" spans="4:11" ht="28.5" x14ac:dyDescent="0.25">
      <c r="G74" s="4" t="s">
        <v>110</v>
      </c>
      <c r="H74" s="2" t="s">
        <v>115</v>
      </c>
      <c r="K74" s="14" t="s">
        <v>422</v>
      </c>
    </row>
    <row r="75" spans="4:11" ht="28.5" x14ac:dyDescent="0.25">
      <c r="D75" s="4"/>
      <c r="G75" s="4" t="s">
        <v>112</v>
      </c>
      <c r="H75" s="2" t="s">
        <v>298</v>
      </c>
      <c r="K75" s="14" t="s">
        <v>423</v>
      </c>
    </row>
    <row r="76" spans="4:11" ht="42.75" x14ac:dyDescent="0.25">
      <c r="G76" s="4" t="s">
        <v>213</v>
      </c>
      <c r="H76" s="2" t="s">
        <v>118</v>
      </c>
      <c r="K76" s="14" t="s">
        <v>424</v>
      </c>
    </row>
    <row r="77" spans="4:11" ht="42.75" x14ac:dyDescent="0.25">
      <c r="G77" s="4" t="s">
        <v>297</v>
      </c>
      <c r="H77" s="2" t="s">
        <v>120</v>
      </c>
      <c r="K77" s="14" t="s">
        <v>425</v>
      </c>
    </row>
    <row r="78" spans="4:11" ht="28.5" x14ac:dyDescent="0.25">
      <c r="G78" s="4" t="s">
        <v>115</v>
      </c>
      <c r="H78" s="2" t="s">
        <v>125</v>
      </c>
      <c r="K78" s="14" t="s">
        <v>426</v>
      </c>
    </row>
    <row r="79" spans="4:11" x14ac:dyDescent="0.25">
      <c r="G79" s="4" t="s">
        <v>298</v>
      </c>
      <c r="H79" s="2" t="s">
        <v>126</v>
      </c>
      <c r="K79" s="14" t="s">
        <v>427</v>
      </c>
    </row>
    <row r="80" spans="4:11" ht="42.75" x14ac:dyDescent="0.25">
      <c r="G80" s="4" t="s">
        <v>118</v>
      </c>
      <c r="H80" s="2" t="s">
        <v>123</v>
      </c>
      <c r="K80" s="14" t="s">
        <v>428</v>
      </c>
    </row>
    <row r="81" spans="7:11" ht="42.75" x14ac:dyDescent="0.25">
      <c r="G81" s="4" t="s">
        <v>120</v>
      </c>
      <c r="H81" s="2" t="s">
        <v>124</v>
      </c>
      <c r="K81" s="14" t="s">
        <v>429</v>
      </c>
    </row>
    <row r="82" spans="7:11" x14ac:dyDescent="0.25">
      <c r="G82" s="4" t="s">
        <v>125</v>
      </c>
      <c r="H82" s="2" t="s">
        <v>302</v>
      </c>
      <c r="K82" s="14" t="s">
        <v>430</v>
      </c>
    </row>
    <row r="83" spans="7:11" ht="42.75" x14ac:dyDescent="0.25">
      <c r="G83" s="4" t="s">
        <v>126</v>
      </c>
      <c r="H83" s="2" t="s">
        <v>130</v>
      </c>
      <c r="K83" s="14" t="s">
        <v>431</v>
      </c>
    </row>
    <row r="84" spans="7:11" ht="28.5" x14ac:dyDescent="0.25">
      <c r="G84" s="4" t="s">
        <v>123</v>
      </c>
      <c r="H84" s="2" t="s">
        <v>303</v>
      </c>
      <c r="K84" s="14" t="s">
        <v>432</v>
      </c>
    </row>
    <row r="85" spans="7:11" ht="85.5" x14ac:dyDescent="0.25">
      <c r="G85" s="4" t="s">
        <v>124</v>
      </c>
      <c r="H85" s="2" t="s">
        <v>133</v>
      </c>
      <c r="K85" s="14" t="s">
        <v>433</v>
      </c>
    </row>
    <row r="86" spans="7:11" ht="57" x14ac:dyDescent="0.25">
      <c r="G86" s="4" t="s">
        <v>302</v>
      </c>
      <c r="H86" s="2" t="s">
        <v>304</v>
      </c>
      <c r="K86" s="14" t="s">
        <v>434</v>
      </c>
    </row>
    <row r="87" spans="7:11" ht="42.75" x14ac:dyDescent="0.25">
      <c r="G87" s="4" t="s">
        <v>130</v>
      </c>
      <c r="H87" s="2" t="s">
        <v>305</v>
      </c>
      <c r="K87" s="14" t="s">
        <v>435</v>
      </c>
    </row>
    <row r="88" spans="7:11" ht="57" x14ac:dyDescent="0.25">
      <c r="G88" s="4" t="s">
        <v>303</v>
      </c>
      <c r="H88" s="13" t="s">
        <v>134</v>
      </c>
      <c r="K88" s="14" t="s">
        <v>436</v>
      </c>
    </row>
    <row r="89" spans="7:11" ht="85.5" x14ac:dyDescent="0.25">
      <c r="G89" s="4" t="s">
        <v>437</v>
      </c>
      <c r="H89" s="2" t="s">
        <v>135</v>
      </c>
      <c r="K89" s="14" t="s">
        <v>438</v>
      </c>
    </row>
    <row r="90" spans="7:11" ht="42.75" x14ac:dyDescent="0.25">
      <c r="G90" s="4" t="s">
        <v>439</v>
      </c>
      <c r="H90" s="2" t="s">
        <v>197</v>
      </c>
      <c r="K90" s="14" t="s">
        <v>440</v>
      </c>
    </row>
    <row r="91" spans="7:11" ht="42.75" x14ac:dyDescent="0.25">
      <c r="G91" s="4" t="s">
        <v>441</v>
      </c>
      <c r="H91" s="2" t="s">
        <v>307</v>
      </c>
      <c r="K91" s="14" t="s">
        <v>442</v>
      </c>
    </row>
    <row r="92" spans="7:11" ht="57" x14ac:dyDescent="0.25">
      <c r="G92" s="4" t="s">
        <v>443</v>
      </c>
      <c r="H92" s="2" t="s">
        <v>308</v>
      </c>
      <c r="K92" s="14" t="s">
        <v>444</v>
      </c>
    </row>
    <row r="93" spans="7:11" ht="57" x14ac:dyDescent="0.25">
      <c r="G93" s="4" t="s">
        <v>445</v>
      </c>
      <c r="H93" s="2" t="s">
        <v>140</v>
      </c>
      <c r="K93" s="14" t="s">
        <v>446</v>
      </c>
    </row>
    <row r="94" spans="7:11" ht="42.75" x14ac:dyDescent="0.25">
      <c r="G94" s="4" t="s">
        <v>307</v>
      </c>
      <c r="H94" s="2" t="s">
        <v>309</v>
      </c>
      <c r="K94" s="14" t="s">
        <v>447</v>
      </c>
    </row>
    <row r="95" spans="7:11" ht="42.75" x14ac:dyDescent="0.25">
      <c r="G95" s="4" t="s">
        <v>308</v>
      </c>
      <c r="H95" s="2" t="s">
        <v>310</v>
      </c>
      <c r="K95" s="14" t="s">
        <v>448</v>
      </c>
    </row>
    <row r="96" spans="7:11" ht="42.75" x14ac:dyDescent="0.25">
      <c r="G96" s="4" t="s">
        <v>140</v>
      </c>
      <c r="H96" s="2" t="s">
        <v>143</v>
      </c>
      <c r="K96" s="14" t="s">
        <v>449</v>
      </c>
    </row>
    <row r="97" spans="7:11" ht="42.75" x14ac:dyDescent="0.25">
      <c r="G97" s="4" t="s">
        <v>309</v>
      </c>
      <c r="H97" s="2" t="s">
        <v>144</v>
      </c>
      <c r="K97" s="14" t="s">
        <v>450</v>
      </c>
    </row>
    <row r="98" spans="7:11" ht="71.25" x14ac:dyDescent="0.25">
      <c r="G98" s="4" t="s">
        <v>310</v>
      </c>
      <c r="H98" s="2" t="s">
        <v>145</v>
      </c>
      <c r="K98" s="14" t="s">
        <v>451</v>
      </c>
    </row>
    <row r="99" spans="7:11" ht="42.75" x14ac:dyDescent="0.25">
      <c r="G99" s="4" t="s">
        <v>143</v>
      </c>
      <c r="H99" s="2" t="s">
        <v>148</v>
      </c>
      <c r="K99" s="14" t="s">
        <v>452</v>
      </c>
    </row>
    <row r="100" spans="7:11" ht="28.5" x14ac:dyDescent="0.25">
      <c r="G100" s="4" t="s">
        <v>144</v>
      </c>
      <c r="H100" s="2" t="s">
        <v>149</v>
      </c>
      <c r="K100" s="14" t="s">
        <v>453</v>
      </c>
    </row>
    <row r="101" spans="7:11" ht="71.25" x14ac:dyDescent="0.25">
      <c r="G101" s="4" t="s">
        <v>145</v>
      </c>
      <c r="H101" s="2" t="s">
        <v>150</v>
      </c>
      <c r="K101" s="14" t="s">
        <v>454</v>
      </c>
    </row>
    <row r="102" spans="7:11" ht="28.5" x14ac:dyDescent="0.25">
      <c r="G102" s="4" t="s">
        <v>148</v>
      </c>
      <c r="H102" s="2" t="s">
        <v>151</v>
      </c>
      <c r="K102" s="14" t="s">
        <v>455</v>
      </c>
    </row>
    <row r="103" spans="7:11" ht="28.5" x14ac:dyDescent="0.25">
      <c r="G103" s="4" t="s">
        <v>149</v>
      </c>
      <c r="H103" s="2" t="s">
        <v>152</v>
      </c>
      <c r="K103" s="14" t="s">
        <v>456</v>
      </c>
    </row>
    <row r="104" spans="7:11" ht="57" x14ac:dyDescent="0.25">
      <c r="G104" s="4" t="s">
        <v>150</v>
      </c>
      <c r="H104" s="2" t="s">
        <v>312</v>
      </c>
      <c r="K104" s="14" t="s">
        <v>457</v>
      </c>
    </row>
    <row r="105" spans="7:11" ht="28.5" x14ac:dyDescent="0.25">
      <c r="G105" s="4" t="s">
        <v>151</v>
      </c>
      <c r="H105" s="2" t="s">
        <v>154</v>
      </c>
      <c r="K105" s="14" t="s">
        <v>458</v>
      </c>
    </row>
    <row r="106" spans="7:11" ht="28.5" x14ac:dyDescent="0.25">
      <c r="G106" s="4" t="s">
        <v>152</v>
      </c>
      <c r="H106" s="2" t="s">
        <v>155</v>
      </c>
      <c r="K106" s="14" t="s">
        <v>459</v>
      </c>
    </row>
    <row r="107" spans="7:11" x14ac:dyDescent="0.25">
      <c r="G107" s="4" t="s">
        <v>154</v>
      </c>
      <c r="H107" s="2" t="s">
        <v>156</v>
      </c>
      <c r="K107" s="14" t="s">
        <v>460</v>
      </c>
    </row>
    <row r="108" spans="7:11" ht="28.5" x14ac:dyDescent="0.25">
      <c r="G108" s="4" t="s">
        <v>155</v>
      </c>
      <c r="H108" s="2" t="s">
        <v>157</v>
      </c>
      <c r="K108" s="14" t="s">
        <v>461</v>
      </c>
    </row>
    <row r="109" spans="7:11" x14ac:dyDescent="0.25">
      <c r="G109" s="4" t="s">
        <v>156</v>
      </c>
      <c r="H109" s="2" t="s">
        <v>158</v>
      </c>
      <c r="K109" s="14" t="s">
        <v>462</v>
      </c>
    </row>
    <row r="110" spans="7:11" ht="42.75" x14ac:dyDescent="0.25">
      <c r="G110" s="4" t="s">
        <v>157</v>
      </c>
      <c r="H110" s="2" t="s">
        <v>315</v>
      </c>
      <c r="K110" s="14" t="s">
        <v>463</v>
      </c>
    </row>
    <row r="111" spans="7:11" ht="57" x14ac:dyDescent="0.25">
      <c r="G111" s="4" t="s">
        <v>158</v>
      </c>
      <c r="H111" s="2" t="s">
        <v>316</v>
      </c>
      <c r="K111" s="14" t="s">
        <v>464</v>
      </c>
    </row>
    <row r="112" spans="7:11" ht="42.75" x14ac:dyDescent="0.25">
      <c r="G112" s="4" t="s">
        <v>315</v>
      </c>
      <c r="H112" s="2" t="s">
        <v>160</v>
      </c>
      <c r="K112" s="14" t="s">
        <v>465</v>
      </c>
    </row>
    <row r="113" spans="7:11" ht="57" x14ac:dyDescent="0.25">
      <c r="G113" s="4" t="s">
        <v>316</v>
      </c>
      <c r="H113" s="2" t="s">
        <v>162</v>
      </c>
      <c r="K113" s="14" t="s">
        <v>466</v>
      </c>
    </row>
    <row r="114" spans="7:11" ht="28.5" x14ac:dyDescent="0.25">
      <c r="G114" s="4" t="s">
        <v>160</v>
      </c>
      <c r="H114" s="2" t="s">
        <v>319</v>
      </c>
      <c r="K114" s="14" t="s">
        <v>467</v>
      </c>
    </row>
    <row r="115" spans="7:11" ht="28.5" x14ac:dyDescent="0.25">
      <c r="G115" s="4" t="s">
        <v>162</v>
      </c>
      <c r="H115" s="2" t="s">
        <v>320</v>
      </c>
      <c r="K115" s="14" t="s">
        <v>468</v>
      </c>
    </row>
    <row r="116" spans="7:11" ht="57" x14ac:dyDescent="0.25">
      <c r="G116" s="4" t="s">
        <v>319</v>
      </c>
      <c r="H116" s="2" t="s">
        <v>166</v>
      </c>
      <c r="K116" s="14" t="s">
        <v>469</v>
      </c>
    </row>
    <row r="117" spans="7:11" ht="28.5" x14ac:dyDescent="0.25">
      <c r="G117" s="4" t="s">
        <v>320</v>
      </c>
      <c r="H117" s="2" t="s">
        <v>169</v>
      </c>
      <c r="K117" s="14" t="s">
        <v>470</v>
      </c>
    </row>
    <row r="118" spans="7:11" ht="57" x14ac:dyDescent="0.25">
      <c r="G118" s="4" t="s">
        <v>166</v>
      </c>
      <c r="H118" s="2" t="s">
        <v>170</v>
      </c>
      <c r="K118" s="14" t="s">
        <v>471</v>
      </c>
    </row>
    <row r="119" spans="7:11" ht="28.5" x14ac:dyDescent="0.25">
      <c r="G119" s="4" t="s">
        <v>169</v>
      </c>
      <c r="H119" s="2" t="s">
        <v>171</v>
      </c>
      <c r="K119" s="14" t="s">
        <v>1</v>
      </c>
    </row>
    <row r="120" spans="7:11" ht="42.75" x14ac:dyDescent="0.25">
      <c r="G120" s="4" t="s">
        <v>170</v>
      </c>
      <c r="H120" s="2" t="s">
        <v>172</v>
      </c>
      <c r="K120" s="14" t="s">
        <v>472</v>
      </c>
    </row>
    <row r="121" spans="7:11" ht="42.75" x14ac:dyDescent="0.25">
      <c r="G121" s="4" t="s">
        <v>171</v>
      </c>
      <c r="H121" s="2" t="s">
        <v>176</v>
      </c>
      <c r="K121" s="14" t="s">
        <v>473</v>
      </c>
    </row>
    <row r="122" spans="7:11" ht="28.5" x14ac:dyDescent="0.25">
      <c r="G122" s="4" t="s">
        <v>172</v>
      </c>
      <c r="H122" s="2" t="s">
        <v>178</v>
      </c>
      <c r="K122" s="14" t="s">
        <v>474</v>
      </c>
    </row>
    <row r="123" spans="7:11" ht="42.75" x14ac:dyDescent="0.25">
      <c r="G123" s="4" t="s">
        <v>176</v>
      </c>
      <c r="H123" s="2" t="s">
        <v>179</v>
      </c>
      <c r="K123" s="14" t="s">
        <v>475</v>
      </c>
    </row>
    <row r="124" spans="7:11" ht="42.75" x14ac:dyDescent="0.25">
      <c r="G124" s="4" t="s">
        <v>178</v>
      </c>
      <c r="H124" s="2" t="s">
        <v>180</v>
      </c>
      <c r="K124" s="14" t="s">
        <v>476</v>
      </c>
    </row>
    <row r="125" spans="7:11" ht="42.75" x14ac:dyDescent="0.25">
      <c r="G125" s="4" t="s">
        <v>179</v>
      </c>
      <c r="H125" s="2" t="s">
        <v>183</v>
      </c>
      <c r="K125" s="14" t="s">
        <v>477</v>
      </c>
    </row>
    <row r="126" spans="7:11" ht="42.75" x14ac:dyDescent="0.25">
      <c r="G126" s="4" t="s">
        <v>180</v>
      </c>
      <c r="H126" s="2" t="s">
        <v>184</v>
      </c>
      <c r="K126" s="14" t="s">
        <v>478</v>
      </c>
    </row>
    <row r="127" spans="7:11" ht="57" x14ac:dyDescent="0.25">
      <c r="G127" s="4" t="s">
        <v>183</v>
      </c>
      <c r="H127" s="2" t="s">
        <v>323</v>
      </c>
      <c r="K127" s="14" t="s">
        <v>479</v>
      </c>
    </row>
    <row r="128" spans="7:11" ht="42.75" x14ac:dyDescent="0.25">
      <c r="G128" s="4" t="s">
        <v>184</v>
      </c>
      <c r="H128" s="2" t="s">
        <v>324</v>
      </c>
      <c r="K128" s="14" t="s">
        <v>480</v>
      </c>
    </row>
    <row r="129" spans="7:11" ht="57" x14ac:dyDescent="0.25">
      <c r="G129" s="4" t="s">
        <v>323</v>
      </c>
      <c r="H129" s="2" t="s">
        <v>325</v>
      </c>
      <c r="K129" s="14" t="s">
        <v>481</v>
      </c>
    </row>
    <row r="130" spans="7:11" ht="57" x14ac:dyDescent="0.25">
      <c r="G130" s="4" t="s">
        <v>324</v>
      </c>
      <c r="H130" s="2" t="s">
        <v>326</v>
      </c>
      <c r="K130" s="14" t="s">
        <v>482</v>
      </c>
    </row>
    <row r="131" spans="7:11" ht="28.5" x14ac:dyDescent="0.25">
      <c r="G131" s="4" t="s">
        <v>325</v>
      </c>
      <c r="H131" s="4"/>
      <c r="K131" s="14" t="s">
        <v>483</v>
      </c>
    </row>
    <row r="132" spans="7:11" ht="57" x14ac:dyDescent="0.25">
      <c r="G132" s="4" t="s">
        <v>326</v>
      </c>
      <c r="H132" s="4"/>
      <c r="K132" s="14" t="s">
        <v>484</v>
      </c>
    </row>
    <row r="133" spans="7:11" x14ac:dyDescent="0.25">
      <c r="K133" s="14" t="s">
        <v>485</v>
      </c>
    </row>
    <row r="134" spans="7:11" x14ac:dyDescent="0.25">
      <c r="K134" s="14" t="s">
        <v>486</v>
      </c>
    </row>
    <row r="135" spans="7:11" x14ac:dyDescent="0.25">
      <c r="K135" s="14" t="s">
        <v>487</v>
      </c>
    </row>
    <row r="136" spans="7:11" x14ac:dyDescent="0.25">
      <c r="K136" s="14" t="s">
        <v>488</v>
      </c>
    </row>
    <row r="137" spans="7:11" x14ac:dyDescent="0.25">
      <c r="K137" s="14" t="s">
        <v>489</v>
      </c>
    </row>
    <row r="138" spans="7:11" x14ac:dyDescent="0.25">
      <c r="K138" s="14" t="s">
        <v>490</v>
      </c>
    </row>
    <row r="139" spans="7:11" x14ac:dyDescent="0.25">
      <c r="K139" s="14" t="s">
        <v>491</v>
      </c>
    </row>
    <row r="140" spans="7:11" x14ac:dyDescent="0.25">
      <c r="K140" s="14" t="s">
        <v>492</v>
      </c>
    </row>
    <row r="141" spans="7:11" x14ac:dyDescent="0.25">
      <c r="K141" s="14" t="s">
        <v>493</v>
      </c>
    </row>
    <row r="142" spans="7:11" x14ac:dyDescent="0.25">
      <c r="K142" s="14" t="s">
        <v>494</v>
      </c>
    </row>
    <row r="143" spans="7:11" x14ac:dyDescent="0.25">
      <c r="K143" s="14" t="s">
        <v>495</v>
      </c>
    </row>
    <row r="144" spans="7:11" x14ac:dyDescent="0.25">
      <c r="K144" s="14" t="s">
        <v>496</v>
      </c>
    </row>
    <row r="145" spans="11:11" x14ac:dyDescent="0.25">
      <c r="K145" s="14" t="s">
        <v>497</v>
      </c>
    </row>
    <row r="146" spans="11:11" x14ac:dyDescent="0.25">
      <c r="K146" s="14" t="s">
        <v>498</v>
      </c>
    </row>
    <row r="147" spans="11:11" x14ac:dyDescent="0.25">
      <c r="K147" s="14" t="s">
        <v>499</v>
      </c>
    </row>
    <row r="148" spans="11:11" x14ac:dyDescent="0.25">
      <c r="K148" s="14" t="s">
        <v>500</v>
      </c>
    </row>
    <row r="149" spans="11:11" x14ac:dyDescent="0.25">
      <c r="K149" s="14" t="s">
        <v>501</v>
      </c>
    </row>
    <row r="150" spans="11:11" x14ac:dyDescent="0.25">
      <c r="K150" s="14" t="s">
        <v>502</v>
      </c>
    </row>
    <row r="151" spans="11:11" x14ac:dyDescent="0.25">
      <c r="K151" s="14" t="s">
        <v>503</v>
      </c>
    </row>
    <row r="152" spans="11:11" x14ac:dyDescent="0.25">
      <c r="K152" s="14" t="s">
        <v>504</v>
      </c>
    </row>
    <row r="153" spans="11:11" x14ac:dyDescent="0.25">
      <c r="K153" s="14" t="s">
        <v>505</v>
      </c>
    </row>
    <row r="154" spans="11:11" x14ac:dyDescent="0.25">
      <c r="K154" s="14" t="s">
        <v>506</v>
      </c>
    </row>
    <row r="155" spans="11:11" x14ac:dyDescent="0.25">
      <c r="K155" s="14" t="s">
        <v>507</v>
      </c>
    </row>
    <row r="156" spans="11:11" x14ac:dyDescent="0.25">
      <c r="K156" s="14" t="s">
        <v>508</v>
      </c>
    </row>
    <row r="157" spans="11:11" x14ac:dyDescent="0.25">
      <c r="K157" s="14" t="s">
        <v>509</v>
      </c>
    </row>
    <row r="158" spans="11:11" x14ac:dyDescent="0.25">
      <c r="K158" s="14" t="s">
        <v>510</v>
      </c>
    </row>
    <row r="159" spans="11:11" x14ac:dyDescent="0.25">
      <c r="K159" s="14" t="s">
        <v>511</v>
      </c>
    </row>
    <row r="160" spans="11:11" x14ac:dyDescent="0.25">
      <c r="K160" s="14" t="s">
        <v>512</v>
      </c>
    </row>
    <row r="161" spans="11:11" x14ac:dyDescent="0.25">
      <c r="K161" s="14" t="s">
        <v>513</v>
      </c>
    </row>
    <row r="162" spans="11:11" x14ac:dyDescent="0.25">
      <c r="K162" s="14" t="s">
        <v>514</v>
      </c>
    </row>
    <row r="163" spans="11:11" x14ac:dyDescent="0.25">
      <c r="K163" s="14" t="s">
        <v>515</v>
      </c>
    </row>
    <row r="164" spans="11:11" x14ac:dyDescent="0.25">
      <c r="K164" s="14" t="s">
        <v>516</v>
      </c>
    </row>
    <row r="165" spans="11:11" x14ac:dyDescent="0.25">
      <c r="K165" s="14" t="s">
        <v>517</v>
      </c>
    </row>
    <row r="166" spans="11:11" x14ac:dyDescent="0.25">
      <c r="K166" s="14" t="s">
        <v>518</v>
      </c>
    </row>
    <row r="167" spans="11:11" x14ac:dyDescent="0.25">
      <c r="K167" s="14" t="s">
        <v>519</v>
      </c>
    </row>
    <row r="168" spans="11:11" x14ac:dyDescent="0.25">
      <c r="K168" s="14" t="s">
        <v>520</v>
      </c>
    </row>
    <row r="169" spans="11:11" x14ac:dyDescent="0.25">
      <c r="K169" s="14" t="s">
        <v>521</v>
      </c>
    </row>
    <row r="170" spans="11:11" x14ac:dyDescent="0.25">
      <c r="K170" s="14" t="s">
        <v>522</v>
      </c>
    </row>
    <row r="171" spans="11:11" x14ac:dyDescent="0.25">
      <c r="K171" s="14" t="s">
        <v>523</v>
      </c>
    </row>
    <row r="172" spans="11:11" x14ac:dyDescent="0.25">
      <c r="K172" s="14" t="s">
        <v>524</v>
      </c>
    </row>
    <row r="173" spans="11:11" x14ac:dyDescent="0.25">
      <c r="K173" s="14" t="s">
        <v>525</v>
      </c>
    </row>
    <row r="174" spans="11:11" x14ac:dyDescent="0.25">
      <c r="K174" s="14" t="s">
        <v>526</v>
      </c>
    </row>
    <row r="175" spans="11:11" x14ac:dyDescent="0.25">
      <c r="K175" s="14" t="s">
        <v>527</v>
      </c>
    </row>
    <row r="176" spans="11:11" x14ac:dyDescent="0.25">
      <c r="K176" s="14" t="s">
        <v>528</v>
      </c>
    </row>
    <row r="177" spans="11:11" x14ac:dyDescent="0.25">
      <c r="K177" s="14" t="s">
        <v>529</v>
      </c>
    </row>
    <row r="178" spans="11:11" x14ac:dyDescent="0.25">
      <c r="K178" s="14" t="s">
        <v>530</v>
      </c>
    </row>
    <row r="179" spans="11:11" x14ac:dyDescent="0.25">
      <c r="K179" s="14" t="s">
        <v>531</v>
      </c>
    </row>
    <row r="180" spans="11:11" x14ac:dyDescent="0.25">
      <c r="K180" s="14" t="s">
        <v>532</v>
      </c>
    </row>
    <row r="181" spans="11:11" x14ac:dyDescent="0.25">
      <c r="K181" s="14" t="s">
        <v>533</v>
      </c>
    </row>
    <row r="182" spans="11:11" x14ac:dyDescent="0.25">
      <c r="K182" s="14" t="s">
        <v>534</v>
      </c>
    </row>
    <row r="183" spans="11:11" x14ac:dyDescent="0.25">
      <c r="K183" s="14" t="s">
        <v>535</v>
      </c>
    </row>
    <row r="184" spans="11:11" x14ac:dyDescent="0.25">
      <c r="K184" s="14" t="s">
        <v>536</v>
      </c>
    </row>
    <row r="185" spans="11:11" x14ac:dyDescent="0.25">
      <c r="K185" s="14" t="s">
        <v>537</v>
      </c>
    </row>
    <row r="186" spans="11:11" x14ac:dyDescent="0.25">
      <c r="K186" s="14" t="s">
        <v>538</v>
      </c>
    </row>
    <row r="187" spans="11:11" x14ac:dyDescent="0.25">
      <c r="K187" s="14" t="s">
        <v>539</v>
      </c>
    </row>
    <row r="188" spans="11:11" x14ac:dyDescent="0.25">
      <c r="K188" s="14" t="s">
        <v>540</v>
      </c>
    </row>
    <row r="189" spans="11:11" x14ac:dyDescent="0.25">
      <c r="K189" s="14" t="s">
        <v>541</v>
      </c>
    </row>
    <row r="190" spans="11:11" x14ac:dyDescent="0.25">
      <c r="K190" s="14" t="s">
        <v>542</v>
      </c>
    </row>
    <row r="191" spans="11:11" x14ac:dyDescent="0.25">
      <c r="K191" s="14" t="s">
        <v>543</v>
      </c>
    </row>
    <row r="192" spans="11:11" x14ac:dyDescent="0.25">
      <c r="K192" s="14" t="s">
        <v>235</v>
      </c>
    </row>
    <row r="193" spans="11:11" x14ac:dyDescent="0.25">
      <c r="K193" s="14" t="s">
        <v>544</v>
      </c>
    </row>
    <row r="194" spans="11:11" x14ac:dyDescent="0.25">
      <c r="K194" s="14" t="s">
        <v>545</v>
      </c>
    </row>
    <row r="195" spans="11:11" x14ac:dyDescent="0.25">
      <c r="K195" s="14" t="s">
        <v>546</v>
      </c>
    </row>
    <row r="196" spans="11:11" x14ac:dyDescent="0.25">
      <c r="K196" s="14" t="s">
        <v>547</v>
      </c>
    </row>
    <row r="197" spans="11:11" x14ac:dyDescent="0.25">
      <c r="K197" s="14" t="s">
        <v>548</v>
      </c>
    </row>
    <row r="198" spans="11:11" x14ac:dyDescent="0.25">
      <c r="K198" s="14" t="s">
        <v>549</v>
      </c>
    </row>
    <row r="199" spans="11:11" x14ac:dyDescent="0.25">
      <c r="K199" s="14" t="s">
        <v>550</v>
      </c>
    </row>
    <row r="200" spans="11:11" x14ac:dyDescent="0.25">
      <c r="K200" s="14" t="s">
        <v>551</v>
      </c>
    </row>
    <row r="201" spans="11:11" x14ac:dyDescent="0.25">
      <c r="K201" s="14" t="s">
        <v>552</v>
      </c>
    </row>
    <row r="202" spans="11:11" x14ac:dyDescent="0.25">
      <c r="K202" s="14" t="s">
        <v>553</v>
      </c>
    </row>
    <row r="203" spans="11:11" x14ac:dyDescent="0.25">
      <c r="K203" s="14" t="s">
        <v>554</v>
      </c>
    </row>
    <row r="204" spans="11:11" x14ac:dyDescent="0.25">
      <c r="K204" s="14" t="s">
        <v>555</v>
      </c>
    </row>
    <row r="205" spans="11:11" x14ac:dyDescent="0.25">
      <c r="K205" s="14" t="s">
        <v>556</v>
      </c>
    </row>
    <row r="206" spans="11:11" x14ac:dyDescent="0.25">
      <c r="K206" s="14" t="s">
        <v>557</v>
      </c>
    </row>
    <row r="207" spans="11:11" x14ac:dyDescent="0.25">
      <c r="K207" s="14" t="s">
        <v>558</v>
      </c>
    </row>
    <row r="208" spans="11:11" x14ac:dyDescent="0.25">
      <c r="K208" s="14" t="s">
        <v>559</v>
      </c>
    </row>
    <row r="209" spans="11:11" x14ac:dyDescent="0.25">
      <c r="K209" s="14" t="s">
        <v>560</v>
      </c>
    </row>
    <row r="210" spans="11:11" x14ac:dyDescent="0.25">
      <c r="K210" s="14" t="s">
        <v>561</v>
      </c>
    </row>
    <row r="211" spans="11:11" x14ac:dyDescent="0.25">
      <c r="K211" s="14" t="s">
        <v>562</v>
      </c>
    </row>
    <row r="212" spans="11:11" x14ac:dyDescent="0.25">
      <c r="K212" s="14" t="s">
        <v>563</v>
      </c>
    </row>
    <row r="213" spans="11:11" x14ac:dyDescent="0.25">
      <c r="K213" s="14" t="s">
        <v>564</v>
      </c>
    </row>
    <row r="214" spans="11:11" x14ac:dyDescent="0.25">
      <c r="K214" s="14" t="s">
        <v>565</v>
      </c>
    </row>
    <row r="215" spans="11:11" x14ac:dyDescent="0.25">
      <c r="K215" s="14" t="s">
        <v>566</v>
      </c>
    </row>
    <row r="216" spans="11:11" x14ac:dyDescent="0.25">
      <c r="K216" s="14" t="s">
        <v>567</v>
      </c>
    </row>
    <row r="217" spans="11:11" x14ac:dyDescent="0.25">
      <c r="K217" s="14" t="s">
        <v>568</v>
      </c>
    </row>
    <row r="218" spans="11:11" x14ac:dyDescent="0.25">
      <c r="K218" s="14" t="s">
        <v>569</v>
      </c>
    </row>
    <row r="219" spans="11:11" x14ac:dyDescent="0.25">
      <c r="K219" s="14" t="s">
        <v>570</v>
      </c>
    </row>
    <row r="220" spans="11:11" x14ac:dyDescent="0.25">
      <c r="K220" s="14" t="s">
        <v>571</v>
      </c>
    </row>
    <row r="221" spans="11:11" x14ac:dyDescent="0.25">
      <c r="K221" s="14" t="s">
        <v>572</v>
      </c>
    </row>
    <row r="222" spans="11:11" x14ac:dyDescent="0.25">
      <c r="K222" s="14" t="s">
        <v>573</v>
      </c>
    </row>
    <row r="223" spans="11:11" x14ac:dyDescent="0.25">
      <c r="K223" s="14" t="s">
        <v>574</v>
      </c>
    </row>
    <row r="224" spans="11:11" x14ac:dyDescent="0.25">
      <c r="K224" s="14" t="s">
        <v>575</v>
      </c>
    </row>
    <row r="225" spans="11:11" x14ac:dyDescent="0.25">
      <c r="K225" s="14" t="s">
        <v>576</v>
      </c>
    </row>
    <row r="226" spans="11:11" x14ac:dyDescent="0.25">
      <c r="K226" s="14" t="s">
        <v>577</v>
      </c>
    </row>
    <row r="227" spans="11:11" x14ac:dyDescent="0.25">
      <c r="K227" s="14" t="s">
        <v>578</v>
      </c>
    </row>
    <row r="228" spans="11:11" x14ac:dyDescent="0.25">
      <c r="K228" s="14" t="s">
        <v>579</v>
      </c>
    </row>
    <row r="229" spans="11:11" x14ac:dyDescent="0.25">
      <c r="K229" s="14" t="s">
        <v>580</v>
      </c>
    </row>
    <row r="230" spans="11:11" x14ac:dyDescent="0.25">
      <c r="K230" s="14" t="s">
        <v>581</v>
      </c>
    </row>
    <row r="231" spans="11:11" x14ac:dyDescent="0.25">
      <c r="K231" s="14" t="s">
        <v>582</v>
      </c>
    </row>
    <row r="232" spans="11:11" x14ac:dyDescent="0.25">
      <c r="K232" s="14" t="s">
        <v>583</v>
      </c>
    </row>
    <row r="233" spans="11:11" x14ac:dyDescent="0.25">
      <c r="K233" s="14" t="s">
        <v>584</v>
      </c>
    </row>
    <row r="234" spans="11:11" x14ac:dyDescent="0.25">
      <c r="K234" s="14" t="s">
        <v>585</v>
      </c>
    </row>
    <row r="235" spans="11:11" x14ac:dyDescent="0.25">
      <c r="K235" s="14" t="s">
        <v>211</v>
      </c>
    </row>
    <row r="236" spans="11:11" x14ac:dyDescent="0.25">
      <c r="K236" s="14" t="s">
        <v>586</v>
      </c>
    </row>
    <row r="237" spans="11:11" x14ac:dyDescent="0.25">
      <c r="K237" s="14" t="s">
        <v>587</v>
      </c>
    </row>
    <row r="238" spans="11:11" x14ac:dyDescent="0.25">
      <c r="K238" s="14" t="s">
        <v>588</v>
      </c>
    </row>
    <row r="239" spans="11:11" x14ac:dyDescent="0.25">
      <c r="K239" s="14" t="s">
        <v>589</v>
      </c>
    </row>
    <row r="240" spans="11:11" x14ac:dyDescent="0.25">
      <c r="K240" s="14" t="s">
        <v>590</v>
      </c>
    </row>
    <row r="241" spans="11:11" x14ac:dyDescent="0.25">
      <c r="K241" s="14" t="s">
        <v>591</v>
      </c>
    </row>
    <row r="242" spans="11:11" x14ac:dyDescent="0.25">
      <c r="K242" s="14" t="s">
        <v>592</v>
      </c>
    </row>
    <row r="243" spans="11:11" x14ac:dyDescent="0.25">
      <c r="K243" s="14" t="s">
        <v>593</v>
      </c>
    </row>
    <row r="244" spans="11:11" x14ac:dyDescent="0.25">
      <c r="K244" s="14" t="s">
        <v>594</v>
      </c>
    </row>
    <row r="245" spans="11:11" x14ac:dyDescent="0.25">
      <c r="K245" s="14" t="s">
        <v>595</v>
      </c>
    </row>
    <row r="246" spans="11:11" x14ac:dyDescent="0.25">
      <c r="K246" s="14" t="s">
        <v>596</v>
      </c>
    </row>
    <row r="247" spans="11:11" x14ac:dyDescent="0.25">
      <c r="K247" s="14" t="s">
        <v>597</v>
      </c>
    </row>
    <row r="248" spans="11:11" x14ac:dyDescent="0.25">
      <c r="K248" s="14" t="s">
        <v>598</v>
      </c>
    </row>
    <row r="249" spans="11:11" x14ac:dyDescent="0.25">
      <c r="K249" s="14" t="s">
        <v>599</v>
      </c>
    </row>
    <row r="250" spans="11:11" x14ac:dyDescent="0.25">
      <c r="K250" s="14" t="s">
        <v>600</v>
      </c>
    </row>
    <row r="251" spans="11:11" x14ac:dyDescent="0.25">
      <c r="K251" s="14" t="s">
        <v>601</v>
      </c>
    </row>
    <row r="252" spans="11:11" x14ac:dyDescent="0.25">
      <c r="K252" s="14" t="s">
        <v>602</v>
      </c>
    </row>
    <row r="253" spans="11:11" x14ac:dyDescent="0.25">
      <c r="K253" s="14" t="s">
        <v>603</v>
      </c>
    </row>
    <row r="254" spans="11:11" x14ac:dyDescent="0.25">
      <c r="K254" s="14" t="s">
        <v>220</v>
      </c>
    </row>
    <row r="255" spans="11:11" x14ac:dyDescent="0.25">
      <c r="K255" s="14" t="s">
        <v>604</v>
      </c>
    </row>
    <row r="256" spans="11:11" x14ac:dyDescent="0.25">
      <c r="K256" s="14" t="s">
        <v>217</v>
      </c>
    </row>
    <row r="257" spans="11:11" x14ac:dyDescent="0.25">
      <c r="K257" s="14" t="s">
        <v>605</v>
      </c>
    </row>
    <row r="258" spans="11:11" x14ac:dyDescent="0.25">
      <c r="K258" s="14" t="s">
        <v>606</v>
      </c>
    </row>
    <row r="259" spans="11:11" x14ac:dyDescent="0.25">
      <c r="K259" s="14" t="s">
        <v>607</v>
      </c>
    </row>
    <row r="260" spans="11:11" x14ac:dyDescent="0.25">
      <c r="K260" s="14" t="s">
        <v>608</v>
      </c>
    </row>
    <row r="261" spans="11:11" x14ac:dyDescent="0.25">
      <c r="K261" s="14" t="s">
        <v>609</v>
      </c>
    </row>
    <row r="262" spans="11:11" x14ac:dyDescent="0.25">
      <c r="K262" s="14" t="s">
        <v>610</v>
      </c>
    </row>
    <row r="263" spans="11:11" x14ac:dyDescent="0.25">
      <c r="K263" s="14" t="s">
        <v>611</v>
      </c>
    </row>
    <row r="264" spans="11:11" x14ac:dyDescent="0.25">
      <c r="K264" s="14" t="s">
        <v>612</v>
      </c>
    </row>
    <row r="265" spans="11:11" x14ac:dyDescent="0.25">
      <c r="K265" s="14" t="s">
        <v>613</v>
      </c>
    </row>
    <row r="266" spans="11:11" x14ac:dyDescent="0.25">
      <c r="K266" s="14" t="s">
        <v>614</v>
      </c>
    </row>
    <row r="267" spans="11:11" x14ac:dyDescent="0.25">
      <c r="K267" s="14" t="s">
        <v>615</v>
      </c>
    </row>
    <row r="268" spans="11:11" x14ac:dyDescent="0.25">
      <c r="K268" s="14" t="s">
        <v>616</v>
      </c>
    </row>
    <row r="269" spans="11:11" x14ac:dyDescent="0.25">
      <c r="K269" s="14" t="s">
        <v>617</v>
      </c>
    </row>
    <row r="270" spans="11:11" x14ac:dyDescent="0.25">
      <c r="K270" s="14" t="s">
        <v>618</v>
      </c>
    </row>
    <row r="271" spans="11:11" x14ac:dyDescent="0.25">
      <c r="K271" s="14" t="s">
        <v>619</v>
      </c>
    </row>
    <row r="272" spans="11:11" x14ac:dyDescent="0.25">
      <c r="K272" s="14" t="s">
        <v>620</v>
      </c>
    </row>
    <row r="273" spans="11:11" x14ac:dyDescent="0.25">
      <c r="K273" s="14" t="s">
        <v>621</v>
      </c>
    </row>
    <row r="274" spans="11:11" x14ac:dyDescent="0.25">
      <c r="K274" s="14" t="s">
        <v>622</v>
      </c>
    </row>
    <row r="275" spans="11:11" x14ac:dyDescent="0.25">
      <c r="K275" s="14" t="s">
        <v>623</v>
      </c>
    </row>
    <row r="276" spans="11:11" x14ac:dyDescent="0.25">
      <c r="K276" s="14" t="s">
        <v>624</v>
      </c>
    </row>
    <row r="277" spans="11:11" x14ac:dyDescent="0.25">
      <c r="K277" s="14" t="s">
        <v>625</v>
      </c>
    </row>
    <row r="278" spans="11:11" x14ac:dyDescent="0.25">
      <c r="K278" s="14" t="s">
        <v>626</v>
      </c>
    </row>
    <row r="279" spans="11:11" x14ac:dyDescent="0.25">
      <c r="K279" s="14" t="s">
        <v>627</v>
      </c>
    </row>
    <row r="280" spans="11:11" x14ac:dyDescent="0.25">
      <c r="K280" s="14" t="s">
        <v>628</v>
      </c>
    </row>
    <row r="281" spans="11:11" x14ac:dyDescent="0.25">
      <c r="K281" s="14" t="s">
        <v>629</v>
      </c>
    </row>
    <row r="282" spans="11:11" x14ac:dyDescent="0.25">
      <c r="K282" s="14" t="s">
        <v>630</v>
      </c>
    </row>
    <row r="283" spans="11:11" x14ac:dyDescent="0.25">
      <c r="K283" s="14" t="s">
        <v>631</v>
      </c>
    </row>
    <row r="284" spans="11:11" x14ac:dyDescent="0.25">
      <c r="K284" s="14" t="s">
        <v>632</v>
      </c>
    </row>
    <row r="285" spans="11:11" x14ac:dyDescent="0.25">
      <c r="K285" s="14" t="s">
        <v>633</v>
      </c>
    </row>
    <row r="286" spans="11:11" x14ac:dyDescent="0.25">
      <c r="K286" s="14" t="s">
        <v>634</v>
      </c>
    </row>
    <row r="287" spans="11:11" x14ac:dyDescent="0.25">
      <c r="K287" s="14" t="s">
        <v>635</v>
      </c>
    </row>
    <row r="288" spans="11:11" x14ac:dyDescent="0.25">
      <c r="K288" s="14" t="s">
        <v>636</v>
      </c>
    </row>
    <row r="289" spans="11:11" x14ac:dyDescent="0.25">
      <c r="K289" s="14" t="s">
        <v>637</v>
      </c>
    </row>
    <row r="290" spans="11:11" x14ac:dyDescent="0.25">
      <c r="K290" s="14" t="s">
        <v>638</v>
      </c>
    </row>
    <row r="291" spans="11:11" x14ac:dyDescent="0.25">
      <c r="K291" s="14" t="s">
        <v>639</v>
      </c>
    </row>
    <row r="292" spans="11:11" x14ac:dyDescent="0.25">
      <c r="K292" s="14" t="s">
        <v>640</v>
      </c>
    </row>
    <row r="293" spans="11:11" x14ac:dyDescent="0.25">
      <c r="K293" s="14" t="s">
        <v>641</v>
      </c>
    </row>
    <row r="294" spans="11:11" x14ac:dyDescent="0.25">
      <c r="K294" s="14" t="s">
        <v>642</v>
      </c>
    </row>
    <row r="295" spans="11:11" x14ac:dyDescent="0.25">
      <c r="K295" s="14" t="s">
        <v>643</v>
      </c>
    </row>
    <row r="296" spans="11:11" x14ac:dyDescent="0.25">
      <c r="K296" s="14" t="s">
        <v>644</v>
      </c>
    </row>
    <row r="297" spans="11:11" x14ac:dyDescent="0.25">
      <c r="K297" s="14" t="s">
        <v>645</v>
      </c>
    </row>
    <row r="298" spans="11:11" x14ac:dyDescent="0.25">
      <c r="K298" s="14" t="s">
        <v>646</v>
      </c>
    </row>
    <row r="299" spans="11:11" x14ac:dyDescent="0.25">
      <c r="K299" s="14" t="s">
        <v>647</v>
      </c>
    </row>
    <row r="300" spans="11:11" x14ac:dyDescent="0.25">
      <c r="K300" s="14" t="s">
        <v>648</v>
      </c>
    </row>
    <row r="301" spans="11:11" x14ac:dyDescent="0.25">
      <c r="K301" s="14" t="s">
        <v>649</v>
      </c>
    </row>
    <row r="302" spans="11:11" x14ac:dyDescent="0.25">
      <c r="K302" s="14" t="s">
        <v>650</v>
      </c>
    </row>
    <row r="303" spans="11:11" x14ac:dyDescent="0.25">
      <c r="K303" s="14" t="s">
        <v>651</v>
      </c>
    </row>
    <row r="304" spans="11:11" x14ac:dyDescent="0.25">
      <c r="K304" s="14" t="s">
        <v>652</v>
      </c>
    </row>
    <row r="305" spans="11:11" x14ac:dyDescent="0.25">
      <c r="K305" s="14" t="s">
        <v>653</v>
      </c>
    </row>
    <row r="306" spans="11:11" x14ac:dyDescent="0.25">
      <c r="K306" s="14" t="s">
        <v>654</v>
      </c>
    </row>
    <row r="307" spans="11:11" x14ac:dyDescent="0.25">
      <c r="K307" s="14" t="s">
        <v>655</v>
      </c>
    </row>
    <row r="308" spans="11:11" x14ac:dyDescent="0.25">
      <c r="K308" s="14" t="s">
        <v>656</v>
      </c>
    </row>
    <row r="309" spans="11:11" x14ac:dyDescent="0.25">
      <c r="K309" s="14" t="s">
        <v>657</v>
      </c>
    </row>
    <row r="310" spans="11:11" x14ac:dyDescent="0.25">
      <c r="K310" s="14" t="s">
        <v>658</v>
      </c>
    </row>
    <row r="311" spans="11:11" x14ac:dyDescent="0.25">
      <c r="K311" s="14" t="s">
        <v>659</v>
      </c>
    </row>
    <row r="312" spans="11:11" x14ac:dyDescent="0.25">
      <c r="K312" s="14" t="s">
        <v>660</v>
      </c>
    </row>
    <row r="313" spans="11:11" x14ac:dyDescent="0.25">
      <c r="K313" s="14" t="s">
        <v>661</v>
      </c>
    </row>
    <row r="314" spans="11:11" x14ac:dyDescent="0.25">
      <c r="K314" s="14" t="s">
        <v>662</v>
      </c>
    </row>
    <row r="315" spans="11:11" x14ac:dyDescent="0.25">
      <c r="K315" s="14" t="s">
        <v>663</v>
      </c>
    </row>
    <row r="316" spans="11:11" x14ac:dyDescent="0.25">
      <c r="K316" s="14" t="s">
        <v>664</v>
      </c>
    </row>
    <row r="317" spans="11:11" x14ac:dyDescent="0.25">
      <c r="K317" s="14" t="s">
        <v>665</v>
      </c>
    </row>
    <row r="318" spans="11:11" x14ac:dyDescent="0.25">
      <c r="K318" s="14" t="s">
        <v>666</v>
      </c>
    </row>
    <row r="319" spans="11:11" x14ac:dyDescent="0.25">
      <c r="K319" s="14" t="s">
        <v>667</v>
      </c>
    </row>
    <row r="320" spans="11:11" x14ac:dyDescent="0.25">
      <c r="K320" s="14" t="s">
        <v>668</v>
      </c>
    </row>
    <row r="321" spans="11:11" x14ac:dyDescent="0.25">
      <c r="K321" s="14" t="s">
        <v>669</v>
      </c>
    </row>
    <row r="322" spans="11:11" x14ac:dyDescent="0.25">
      <c r="K322" s="14" t="s">
        <v>670</v>
      </c>
    </row>
    <row r="323" spans="11:11" x14ac:dyDescent="0.25">
      <c r="K323" s="14" t="s">
        <v>671</v>
      </c>
    </row>
    <row r="324" spans="11:11" x14ac:dyDescent="0.25">
      <c r="K324" s="14" t="s">
        <v>672</v>
      </c>
    </row>
    <row r="325" spans="11:11" x14ac:dyDescent="0.25">
      <c r="K325" s="14" t="s">
        <v>673</v>
      </c>
    </row>
    <row r="326" spans="11:11" x14ac:dyDescent="0.25">
      <c r="K326" s="14" t="s">
        <v>674</v>
      </c>
    </row>
    <row r="327" spans="11:11" x14ac:dyDescent="0.25">
      <c r="K327" s="14" t="s">
        <v>675</v>
      </c>
    </row>
    <row r="328" spans="11:11" x14ac:dyDescent="0.25">
      <c r="K328" s="14" t="s">
        <v>676</v>
      </c>
    </row>
    <row r="329" spans="11:11" x14ac:dyDescent="0.25">
      <c r="K329" s="14" t="s">
        <v>677</v>
      </c>
    </row>
    <row r="330" spans="11:11" x14ac:dyDescent="0.25">
      <c r="K330" s="14" t="s">
        <v>678</v>
      </c>
    </row>
    <row r="331" spans="11:11" x14ac:dyDescent="0.25">
      <c r="K331" s="14" t="s">
        <v>679</v>
      </c>
    </row>
    <row r="332" spans="11:11" x14ac:dyDescent="0.25">
      <c r="K332" s="14" t="s">
        <v>680</v>
      </c>
    </row>
    <row r="333" spans="11:11" x14ac:dyDescent="0.25">
      <c r="K333" s="14" t="s">
        <v>681</v>
      </c>
    </row>
    <row r="334" spans="11:11" x14ac:dyDescent="0.25">
      <c r="K334" s="14" t="s">
        <v>682</v>
      </c>
    </row>
    <row r="335" spans="11:11" x14ac:dyDescent="0.25">
      <c r="K335" s="14" t="s">
        <v>683</v>
      </c>
    </row>
    <row r="336" spans="11:11" x14ac:dyDescent="0.25">
      <c r="K336" s="14" t="s">
        <v>684</v>
      </c>
    </row>
    <row r="337" spans="11:11" x14ac:dyDescent="0.25">
      <c r="K337" s="14" t="s">
        <v>685</v>
      </c>
    </row>
    <row r="338" spans="11:11" x14ac:dyDescent="0.25">
      <c r="K338" s="14" t="s">
        <v>686</v>
      </c>
    </row>
    <row r="339" spans="11:11" x14ac:dyDescent="0.25">
      <c r="K339" s="14" t="s">
        <v>687</v>
      </c>
    </row>
    <row r="340" spans="11:11" x14ac:dyDescent="0.25">
      <c r="K340" s="14" t="s">
        <v>688</v>
      </c>
    </row>
    <row r="341" spans="11:11" x14ac:dyDescent="0.25">
      <c r="K341" s="14" t="s">
        <v>689</v>
      </c>
    </row>
    <row r="342" spans="11:11" x14ac:dyDescent="0.25">
      <c r="K342" s="14" t="s">
        <v>690</v>
      </c>
    </row>
    <row r="343" spans="11:11" x14ac:dyDescent="0.25">
      <c r="K343" s="14" t="s">
        <v>691</v>
      </c>
    </row>
    <row r="344" spans="11:11" x14ac:dyDescent="0.25">
      <c r="K344" s="14" t="s">
        <v>692</v>
      </c>
    </row>
    <row r="345" spans="11:11" x14ac:dyDescent="0.25">
      <c r="K345" s="14" t="s">
        <v>693</v>
      </c>
    </row>
    <row r="346" spans="11:11" x14ac:dyDescent="0.25">
      <c r="K346" s="14" t="s">
        <v>691</v>
      </c>
    </row>
    <row r="347" spans="11:11" x14ac:dyDescent="0.25">
      <c r="K347" s="14" t="s">
        <v>694</v>
      </c>
    </row>
    <row r="348" spans="11:11" x14ac:dyDescent="0.25">
      <c r="K348" s="14" t="s">
        <v>695</v>
      </c>
    </row>
    <row r="349" spans="11:11" x14ac:dyDescent="0.25">
      <c r="K349" s="14" t="s">
        <v>696</v>
      </c>
    </row>
    <row r="350" spans="11:11" x14ac:dyDescent="0.25">
      <c r="K350" s="14" t="s">
        <v>697</v>
      </c>
    </row>
    <row r="351" spans="11:11" x14ac:dyDescent="0.25">
      <c r="K351" s="14" t="s">
        <v>698</v>
      </c>
    </row>
    <row r="352" spans="11:11" x14ac:dyDescent="0.25">
      <c r="K352" s="14" t="s">
        <v>699</v>
      </c>
    </row>
    <row r="353" spans="11:11" x14ac:dyDescent="0.25">
      <c r="K353" s="14" t="s">
        <v>700</v>
      </c>
    </row>
    <row r="354" spans="11:11" x14ac:dyDescent="0.25">
      <c r="K354" s="14" t="s">
        <v>701</v>
      </c>
    </row>
    <row r="355" spans="11:11" x14ac:dyDescent="0.25">
      <c r="K355" s="14" t="s">
        <v>702</v>
      </c>
    </row>
    <row r="356" spans="11:11" x14ac:dyDescent="0.25">
      <c r="K356" s="14" t="s">
        <v>703</v>
      </c>
    </row>
    <row r="357" spans="11:11" x14ac:dyDescent="0.25">
      <c r="K357" s="14" t="s">
        <v>704</v>
      </c>
    </row>
    <row r="358" spans="11:11" x14ac:dyDescent="0.25">
      <c r="K358" s="14" t="s">
        <v>705</v>
      </c>
    </row>
    <row r="359" spans="11:11" x14ac:dyDescent="0.25">
      <c r="K359" s="14" t="s">
        <v>706</v>
      </c>
    </row>
    <row r="360" spans="11:11" x14ac:dyDescent="0.25">
      <c r="K360" s="14" t="s">
        <v>707</v>
      </c>
    </row>
    <row r="361" spans="11:11" x14ac:dyDescent="0.25">
      <c r="K361" s="14" t="s">
        <v>708</v>
      </c>
    </row>
    <row r="362" spans="11:11" x14ac:dyDescent="0.25">
      <c r="K362" s="14" t="s">
        <v>709</v>
      </c>
    </row>
    <row r="363" spans="11:11" x14ac:dyDescent="0.25">
      <c r="K363" s="14" t="s">
        <v>710</v>
      </c>
    </row>
    <row r="364" spans="11:11" x14ac:dyDescent="0.25">
      <c r="K364" s="14" t="s">
        <v>711</v>
      </c>
    </row>
    <row r="365" spans="11:11" x14ac:dyDescent="0.25">
      <c r="K365" s="14" t="s">
        <v>712</v>
      </c>
    </row>
    <row r="366" spans="11:11" x14ac:dyDescent="0.25">
      <c r="K366" s="14" t="s">
        <v>691</v>
      </c>
    </row>
    <row r="367" spans="11:11" x14ac:dyDescent="0.25">
      <c r="K367" s="14" t="s">
        <v>713</v>
      </c>
    </row>
    <row r="368" spans="11:11" x14ac:dyDescent="0.25">
      <c r="K368" s="14" t="s">
        <v>714</v>
      </c>
    </row>
    <row r="369" spans="11:11" x14ac:dyDescent="0.25">
      <c r="K369" s="14" t="s">
        <v>715</v>
      </c>
    </row>
    <row r="370" spans="11:11" x14ac:dyDescent="0.25">
      <c r="K370" s="14" t="s">
        <v>716</v>
      </c>
    </row>
    <row r="371" spans="11:11" x14ac:dyDescent="0.25">
      <c r="K371" s="14" t="s">
        <v>717</v>
      </c>
    </row>
    <row r="372" spans="11:11" x14ac:dyDescent="0.25">
      <c r="K372" s="14" t="s">
        <v>718</v>
      </c>
    </row>
    <row r="373" spans="11:11" x14ac:dyDescent="0.25">
      <c r="K373" s="14" t="s">
        <v>719</v>
      </c>
    </row>
    <row r="374" spans="11:11" x14ac:dyDescent="0.25">
      <c r="K374" s="14" t="s">
        <v>720</v>
      </c>
    </row>
    <row r="375" spans="11:11" x14ac:dyDescent="0.25">
      <c r="K375" s="14" t="s">
        <v>721</v>
      </c>
    </row>
    <row r="376" spans="11:11" x14ac:dyDescent="0.25">
      <c r="K376" s="14" t="s">
        <v>722</v>
      </c>
    </row>
    <row r="377" spans="11:11" x14ac:dyDescent="0.25">
      <c r="K377" s="14" t="s">
        <v>723</v>
      </c>
    </row>
    <row r="378" spans="11:11" x14ac:dyDescent="0.25">
      <c r="K378" s="14" t="s">
        <v>724</v>
      </c>
    </row>
    <row r="379" spans="11:11" x14ac:dyDescent="0.25">
      <c r="K379" s="14" t="s">
        <v>725</v>
      </c>
    </row>
    <row r="380" spans="11:11" x14ac:dyDescent="0.25">
      <c r="K380" s="14" t="s">
        <v>724</v>
      </c>
    </row>
    <row r="381" spans="11:11" x14ac:dyDescent="0.25">
      <c r="K381" s="14" t="s">
        <v>230</v>
      </c>
    </row>
    <row r="382" spans="11:11" x14ac:dyDescent="0.25">
      <c r="K382" s="14" t="s">
        <v>203</v>
      </c>
    </row>
    <row r="383" spans="11:11" x14ac:dyDescent="0.25">
      <c r="K383" s="14" t="s">
        <v>204</v>
      </c>
    </row>
    <row r="384" spans="11:11" x14ac:dyDescent="0.25">
      <c r="K384" s="14" t="s">
        <v>205</v>
      </c>
    </row>
    <row r="385" spans="11:11" x14ac:dyDescent="0.25">
      <c r="K385" s="14" t="s">
        <v>206</v>
      </c>
    </row>
    <row r="386" spans="11:11" x14ac:dyDescent="0.25">
      <c r="K386" s="14" t="s">
        <v>207</v>
      </c>
    </row>
    <row r="387" spans="11:11" x14ac:dyDescent="0.25">
      <c r="K387" s="14" t="s">
        <v>208</v>
      </c>
    </row>
    <row r="388" spans="11:11" x14ac:dyDescent="0.25">
      <c r="K388" s="14" t="s">
        <v>726</v>
      </c>
    </row>
    <row r="389" spans="11:11" x14ac:dyDescent="0.25">
      <c r="K389" s="14" t="s">
        <v>727</v>
      </c>
    </row>
    <row r="390" spans="11:11" x14ac:dyDescent="0.25">
      <c r="K390" s="14" t="s">
        <v>728</v>
      </c>
    </row>
    <row r="391" spans="11:11" x14ac:dyDescent="0.25">
      <c r="K391" s="14" t="s">
        <v>729</v>
      </c>
    </row>
    <row r="392" spans="11:11" x14ac:dyDescent="0.25">
      <c r="K392" s="14" t="s">
        <v>730</v>
      </c>
    </row>
    <row r="393" spans="11:11" x14ac:dyDescent="0.25">
      <c r="K393" s="14" t="s">
        <v>731</v>
      </c>
    </row>
    <row r="394" spans="11:11" x14ac:dyDescent="0.25">
      <c r="K394" s="14" t="s">
        <v>732</v>
      </c>
    </row>
    <row r="395" spans="11:11" x14ac:dyDescent="0.25">
      <c r="K395" s="14" t="s">
        <v>733</v>
      </c>
    </row>
    <row r="396" spans="11:11" x14ac:dyDescent="0.25">
      <c r="K396" s="14" t="s">
        <v>734</v>
      </c>
    </row>
    <row r="397" spans="11:11" x14ac:dyDescent="0.25">
      <c r="K397" s="14" t="s">
        <v>735</v>
      </c>
    </row>
    <row r="398" spans="11:11" x14ac:dyDescent="0.25">
      <c r="K398" s="14" t="s">
        <v>736</v>
      </c>
    </row>
    <row r="399" spans="11:11" x14ac:dyDescent="0.25">
      <c r="K399" s="14" t="s">
        <v>222</v>
      </c>
    </row>
    <row r="400" spans="11:11" x14ac:dyDescent="0.25">
      <c r="K400" s="14" t="s">
        <v>224</v>
      </c>
    </row>
    <row r="401" spans="11:11" x14ac:dyDescent="0.25">
      <c r="K401" s="14" t="s">
        <v>225</v>
      </c>
    </row>
    <row r="402" spans="11:11" x14ac:dyDescent="0.25">
      <c r="K402" s="14" t="s">
        <v>226</v>
      </c>
    </row>
    <row r="403" spans="11:11" x14ac:dyDescent="0.25">
      <c r="K403" s="14" t="s">
        <v>227</v>
      </c>
    </row>
    <row r="404" spans="11:11" x14ac:dyDescent="0.25">
      <c r="K404" s="14" t="s">
        <v>228</v>
      </c>
    </row>
    <row r="405" spans="11:11" x14ac:dyDescent="0.25">
      <c r="K405" s="14" t="s">
        <v>229</v>
      </c>
    </row>
    <row r="406" spans="11:11" x14ac:dyDescent="0.25">
      <c r="K406" s="14" t="s">
        <v>737</v>
      </c>
    </row>
    <row r="407" spans="11:11" x14ac:dyDescent="0.25">
      <c r="K407" s="14" t="s">
        <v>738</v>
      </c>
    </row>
    <row r="408" spans="11:11" x14ac:dyDescent="0.25">
      <c r="K408" s="14" t="s">
        <v>739</v>
      </c>
    </row>
    <row r="409" spans="11:11" x14ac:dyDescent="0.25">
      <c r="K409" s="14" t="s">
        <v>740</v>
      </c>
    </row>
    <row r="410" spans="11:11" x14ac:dyDescent="0.25">
      <c r="K410" s="14" t="s">
        <v>741</v>
      </c>
    </row>
    <row r="411" spans="11:11" x14ac:dyDescent="0.25">
      <c r="K411" s="14" t="s">
        <v>742</v>
      </c>
    </row>
    <row r="412" spans="11:11" x14ac:dyDescent="0.25">
      <c r="K412" s="14" t="s">
        <v>743</v>
      </c>
    </row>
    <row r="413" spans="11:11" x14ac:dyDescent="0.25">
      <c r="K413" s="14" t="s">
        <v>744</v>
      </c>
    </row>
    <row r="414" spans="11:11" x14ac:dyDescent="0.25">
      <c r="K414" s="14" t="s">
        <v>745</v>
      </c>
    </row>
    <row r="415" spans="11:11" x14ac:dyDescent="0.25">
      <c r="K415" s="14" t="s">
        <v>746</v>
      </c>
    </row>
    <row r="416" spans="11:11" x14ac:dyDescent="0.25">
      <c r="K416" s="14" t="s">
        <v>747</v>
      </c>
    </row>
    <row r="417" spans="11:11" x14ac:dyDescent="0.25">
      <c r="K417" s="14" t="s">
        <v>748</v>
      </c>
    </row>
    <row r="418" spans="11:11" x14ac:dyDescent="0.25">
      <c r="K418" s="14" t="s">
        <v>749</v>
      </c>
    </row>
    <row r="419" spans="11:11" x14ac:dyDescent="0.25">
      <c r="K419" s="14" t="s">
        <v>750</v>
      </c>
    </row>
    <row r="420" spans="11:11" x14ac:dyDescent="0.25">
      <c r="K420" s="14" t="s">
        <v>751</v>
      </c>
    </row>
    <row r="421" spans="11:11" x14ac:dyDescent="0.25">
      <c r="K421" s="14" t="s">
        <v>752</v>
      </c>
    </row>
    <row r="422" spans="11:11" x14ac:dyDescent="0.25">
      <c r="K422" s="14" t="s">
        <v>753</v>
      </c>
    </row>
    <row r="423" spans="11:11" x14ac:dyDescent="0.25">
      <c r="K423" s="14" t="s">
        <v>754</v>
      </c>
    </row>
    <row r="424" spans="11:11" x14ac:dyDescent="0.25">
      <c r="K424" s="14" t="s">
        <v>755</v>
      </c>
    </row>
    <row r="425" spans="11:11" x14ac:dyDescent="0.25">
      <c r="K425" s="14" t="s">
        <v>756</v>
      </c>
    </row>
    <row r="426" spans="11:11" x14ac:dyDescent="0.25">
      <c r="K426" s="14" t="s">
        <v>757</v>
      </c>
    </row>
    <row r="427" spans="11:11" x14ac:dyDescent="0.25">
      <c r="K427" s="14" t="s">
        <v>758</v>
      </c>
    </row>
    <row r="428" spans="11:11" x14ac:dyDescent="0.25">
      <c r="K428" s="14" t="s">
        <v>759</v>
      </c>
    </row>
    <row r="429" spans="11:11" x14ac:dyDescent="0.25">
      <c r="K429" s="14" t="s">
        <v>760</v>
      </c>
    </row>
    <row r="430" spans="11:11" x14ac:dyDescent="0.25">
      <c r="K430" s="14" t="s">
        <v>761</v>
      </c>
    </row>
    <row r="431" spans="11:11" x14ac:dyDescent="0.25">
      <c r="K431" s="14" t="s">
        <v>762</v>
      </c>
    </row>
    <row r="432" spans="11:11" x14ac:dyDescent="0.25">
      <c r="K432" s="14" t="s">
        <v>763</v>
      </c>
    </row>
    <row r="433" spans="11:11" x14ac:dyDescent="0.25">
      <c r="K433" s="14" t="s">
        <v>764</v>
      </c>
    </row>
    <row r="434" spans="11:11" x14ac:dyDescent="0.25">
      <c r="K434" s="14" t="s">
        <v>765</v>
      </c>
    </row>
    <row r="435" spans="11:11" x14ac:dyDescent="0.25">
      <c r="K435" s="14" t="s">
        <v>766</v>
      </c>
    </row>
    <row r="436" spans="11:11" x14ac:dyDescent="0.25">
      <c r="K436" s="14" t="s">
        <v>767</v>
      </c>
    </row>
    <row r="437" spans="11:11" x14ac:dyDescent="0.25">
      <c r="K437" s="14" t="s">
        <v>768</v>
      </c>
    </row>
    <row r="438" spans="11:11" x14ac:dyDescent="0.25">
      <c r="K438" s="14" t="s">
        <v>769</v>
      </c>
    </row>
    <row r="439" spans="11:11" x14ac:dyDescent="0.25">
      <c r="K439" s="14" t="s">
        <v>770</v>
      </c>
    </row>
    <row r="440" spans="11:11" x14ac:dyDescent="0.25">
      <c r="K440" s="14" t="s">
        <v>771</v>
      </c>
    </row>
    <row r="441" spans="11:11" x14ac:dyDescent="0.25">
      <c r="K441" s="14" t="s">
        <v>772</v>
      </c>
    </row>
    <row r="442" spans="11:11" x14ac:dyDescent="0.25">
      <c r="K442" s="14" t="s">
        <v>773</v>
      </c>
    </row>
    <row r="443" spans="11:11" x14ac:dyDescent="0.25">
      <c r="K443" s="14" t="s">
        <v>774</v>
      </c>
    </row>
    <row r="444" spans="11:11" x14ac:dyDescent="0.25">
      <c r="K444" s="14" t="s">
        <v>775</v>
      </c>
    </row>
    <row r="445" spans="11:11" x14ac:dyDescent="0.25">
      <c r="K445" s="14" t="s">
        <v>776</v>
      </c>
    </row>
    <row r="446" spans="11:11" x14ac:dyDescent="0.25">
      <c r="K446" s="14" t="s">
        <v>777</v>
      </c>
    </row>
    <row r="447" spans="11:11" x14ac:dyDescent="0.25">
      <c r="K447" s="14" t="s">
        <v>778</v>
      </c>
    </row>
    <row r="448" spans="11:11" x14ac:dyDescent="0.25">
      <c r="K448" s="14" t="s">
        <v>779</v>
      </c>
    </row>
    <row r="449" spans="11:11" x14ac:dyDescent="0.25">
      <c r="K449" s="14" t="s">
        <v>780</v>
      </c>
    </row>
    <row r="450" spans="11:11" x14ac:dyDescent="0.25">
      <c r="K450" s="14" t="s">
        <v>781</v>
      </c>
    </row>
    <row r="451" spans="11:11" x14ac:dyDescent="0.25">
      <c r="K451" s="14" t="s">
        <v>782</v>
      </c>
    </row>
    <row r="452" spans="11:11" x14ac:dyDescent="0.25">
      <c r="K452" s="14" t="s">
        <v>783</v>
      </c>
    </row>
    <row r="453" spans="11:11" x14ac:dyDescent="0.25">
      <c r="K453" s="14" t="s">
        <v>784</v>
      </c>
    </row>
    <row r="454" spans="11:11" x14ac:dyDescent="0.25">
      <c r="K454" s="14" t="s">
        <v>785</v>
      </c>
    </row>
    <row r="455" spans="11:11" x14ac:dyDescent="0.25">
      <c r="K455" s="14" t="s">
        <v>786</v>
      </c>
    </row>
    <row r="456" spans="11:11" x14ac:dyDescent="0.25">
      <c r="K456" s="14" t="s">
        <v>787</v>
      </c>
    </row>
    <row r="457" spans="11:11" x14ac:dyDescent="0.25">
      <c r="K457" s="14" t="s">
        <v>788</v>
      </c>
    </row>
    <row r="458" spans="11:11" x14ac:dyDescent="0.25">
      <c r="K458" s="14" t="s">
        <v>789</v>
      </c>
    </row>
    <row r="459" spans="11:11" x14ac:dyDescent="0.25">
      <c r="K459" s="14" t="s">
        <v>790</v>
      </c>
    </row>
    <row r="460" spans="11:11" x14ac:dyDescent="0.25">
      <c r="K460" s="14" t="s">
        <v>791</v>
      </c>
    </row>
    <row r="461" spans="11:11" x14ac:dyDescent="0.25">
      <c r="K461" s="14" t="s">
        <v>792</v>
      </c>
    </row>
    <row r="462" spans="11:11" x14ac:dyDescent="0.25">
      <c r="K462" s="14" t="s">
        <v>793</v>
      </c>
    </row>
    <row r="463" spans="11:11" x14ac:dyDescent="0.25">
      <c r="K463" s="14" t="s">
        <v>794</v>
      </c>
    </row>
    <row r="464" spans="11:11" x14ac:dyDescent="0.25">
      <c r="K464" s="14" t="s">
        <v>795</v>
      </c>
    </row>
    <row r="465" spans="11:11" x14ac:dyDescent="0.25">
      <c r="K465" s="14" t="s">
        <v>796</v>
      </c>
    </row>
    <row r="466" spans="11:11" x14ac:dyDescent="0.25">
      <c r="K466" s="14" t="s">
        <v>797</v>
      </c>
    </row>
    <row r="467" spans="11:11" x14ac:dyDescent="0.25">
      <c r="K467" s="14" t="s">
        <v>798</v>
      </c>
    </row>
    <row r="468" spans="11:11" x14ac:dyDescent="0.25">
      <c r="K468" s="14" t="s">
        <v>799</v>
      </c>
    </row>
    <row r="469" spans="11:11" x14ac:dyDescent="0.25">
      <c r="K469" s="14" t="s">
        <v>800</v>
      </c>
    </row>
    <row r="470" spans="11:11" x14ac:dyDescent="0.25">
      <c r="K470" s="14" t="s">
        <v>801</v>
      </c>
    </row>
    <row r="471" spans="11:11" x14ac:dyDescent="0.25">
      <c r="K471" s="14" t="s">
        <v>802</v>
      </c>
    </row>
    <row r="472" spans="11:11" x14ac:dyDescent="0.25">
      <c r="K472" s="14" t="s">
        <v>803</v>
      </c>
    </row>
    <row r="473" spans="11:11" x14ac:dyDescent="0.25">
      <c r="K473" s="14" t="s">
        <v>804</v>
      </c>
    </row>
    <row r="474" spans="11:11" x14ac:dyDescent="0.25">
      <c r="K474" s="14" t="s">
        <v>805</v>
      </c>
    </row>
    <row r="475" spans="11:11" x14ac:dyDescent="0.25">
      <c r="K475" s="14" t="s">
        <v>806</v>
      </c>
    </row>
    <row r="476" spans="11:11" x14ac:dyDescent="0.25">
      <c r="K476" s="14" t="s">
        <v>807</v>
      </c>
    </row>
    <row r="477" spans="11:11" x14ac:dyDescent="0.25">
      <c r="K477" s="14" t="s">
        <v>808</v>
      </c>
    </row>
    <row r="478" spans="11:11" x14ac:dyDescent="0.25">
      <c r="K478" s="14" t="s">
        <v>809</v>
      </c>
    </row>
    <row r="479" spans="11:11" x14ac:dyDescent="0.25">
      <c r="K479" s="14" t="s">
        <v>810</v>
      </c>
    </row>
    <row r="480" spans="11:11" x14ac:dyDescent="0.25">
      <c r="K480" s="14" t="s">
        <v>811</v>
      </c>
    </row>
    <row r="481" spans="11:11" x14ac:dyDescent="0.25">
      <c r="K481" s="14" t="s">
        <v>812</v>
      </c>
    </row>
    <row r="482" spans="11:11" x14ac:dyDescent="0.25">
      <c r="K482" s="14" t="s">
        <v>813</v>
      </c>
    </row>
    <row r="483" spans="11:11" x14ac:dyDescent="0.25">
      <c r="K483" s="14" t="s">
        <v>814</v>
      </c>
    </row>
    <row r="484" spans="11:11" x14ac:dyDescent="0.25">
      <c r="K484" s="14" t="s">
        <v>815</v>
      </c>
    </row>
    <row r="485" spans="11:11" x14ac:dyDescent="0.25">
      <c r="K485" s="14" t="s">
        <v>816</v>
      </c>
    </row>
    <row r="486" spans="11:11" x14ac:dyDescent="0.25">
      <c r="K486" s="14" t="s">
        <v>817</v>
      </c>
    </row>
    <row r="487" spans="11:11" x14ac:dyDescent="0.25">
      <c r="K487" s="14" t="s">
        <v>818</v>
      </c>
    </row>
    <row r="488" spans="11:11" x14ac:dyDescent="0.25">
      <c r="K488" s="14" t="s">
        <v>819</v>
      </c>
    </row>
    <row r="489" spans="11:11" x14ac:dyDescent="0.25">
      <c r="K489" s="14" t="s">
        <v>820</v>
      </c>
    </row>
    <row r="490" spans="11:11" x14ac:dyDescent="0.25">
      <c r="K490" s="14" t="s">
        <v>821</v>
      </c>
    </row>
    <row r="491" spans="11:11" x14ac:dyDescent="0.25">
      <c r="K491" s="14" t="s">
        <v>822</v>
      </c>
    </row>
    <row r="492" spans="11:11" x14ac:dyDescent="0.25">
      <c r="K492" s="14" t="s">
        <v>823</v>
      </c>
    </row>
    <row r="493" spans="11:11" x14ac:dyDescent="0.25">
      <c r="K493" s="14" t="s">
        <v>824</v>
      </c>
    </row>
    <row r="494" spans="11:11" x14ac:dyDescent="0.25">
      <c r="K494" s="14" t="s">
        <v>825</v>
      </c>
    </row>
    <row r="495" spans="11:11" x14ac:dyDescent="0.25">
      <c r="K495" s="14" t="s">
        <v>826</v>
      </c>
    </row>
    <row r="496" spans="11:11" x14ac:dyDescent="0.25">
      <c r="K496" s="14" t="s">
        <v>827</v>
      </c>
    </row>
    <row r="497" spans="11:11" x14ac:dyDescent="0.25">
      <c r="K497" s="14" t="s">
        <v>828</v>
      </c>
    </row>
    <row r="498" spans="11:11" x14ac:dyDescent="0.25">
      <c r="K498" s="14" t="s">
        <v>829</v>
      </c>
    </row>
    <row r="499" spans="11:11" x14ac:dyDescent="0.25">
      <c r="K499" s="14" t="s">
        <v>830</v>
      </c>
    </row>
    <row r="500" spans="11:11" x14ac:dyDescent="0.25">
      <c r="K500" s="14" t="s">
        <v>831</v>
      </c>
    </row>
    <row r="501" spans="11:11" x14ac:dyDescent="0.25">
      <c r="K501" s="14" t="s">
        <v>832</v>
      </c>
    </row>
    <row r="502" spans="11:11" x14ac:dyDescent="0.25">
      <c r="K502" s="14" t="s">
        <v>833</v>
      </c>
    </row>
    <row r="503" spans="11:11" x14ac:dyDescent="0.25">
      <c r="K503" s="14" t="s">
        <v>834</v>
      </c>
    </row>
    <row r="504" spans="11:11" x14ac:dyDescent="0.25">
      <c r="K504" s="14" t="s">
        <v>835</v>
      </c>
    </row>
    <row r="505" spans="11:11" x14ac:dyDescent="0.25">
      <c r="K505" s="14" t="s">
        <v>836</v>
      </c>
    </row>
    <row r="506" spans="11:11" x14ac:dyDescent="0.25">
      <c r="K506" s="14" t="s">
        <v>837</v>
      </c>
    </row>
    <row r="507" spans="11:11" x14ac:dyDescent="0.25">
      <c r="K507" s="14" t="s">
        <v>838</v>
      </c>
    </row>
    <row r="508" spans="11:11" x14ac:dyDescent="0.25">
      <c r="K508" s="14" t="s">
        <v>839</v>
      </c>
    </row>
    <row r="509" spans="11:11" x14ac:dyDescent="0.25">
      <c r="K509" s="14" t="s">
        <v>840</v>
      </c>
    </row>
    <row r="510" spans="11:11" x14ac:dyDescent="0.25">
      <c r="K510" s="14" t="s">
        <v>841</v>
      </c>
    </row>
    <row r="511" spans="11:11" x14ac:dyDescent="0.25">
      <c r="K511" s="14" t="s">
        <v>842</v>
      </c>
    </row>
    <row r="512" spans="11:11" x14ac:dyDescent="0.25">
      <c r="K512" s="14" t="s">
        <v>843</v>
      </c>
    </row>
    <row r="513" spans="11:11" x14ac:dyDescent="0.25">
      <c r="K513" s="14" t="s">
        <v>844</v>
      </c>
    </row>
    <row r="514" spans="11:11" x14ac:dyDescent="0.25">
      <c r="K514" s="14" t="s">
        <v>845</v>
      </c>
    </row>
    <row r="515" spans="11:11" x14ac:dyDescent="0.25">
      <c r="K515" s="14" t="s">
        <v>846</v>
      </c>
    </row>
    <row r="516" spans="11:11" x14ac:dyDescent="0.25">
      <c r="K516" s="14" t="s">
        <v>847</v>
      </c>
    </row>
    <row r="517" spans="11:11" x14ac:dyDescent="0.25">
      <c r="K517" s="14" t="s">
        <v>848</v>
      </c>
    </row>
    <row r="518" spans="11:11" x14ac:dyDescent="0.25">
      <c r="K518" s="14" t="s">
        <v>849</v>
      </c>
    </row>
    <row r="519" spans="11:11" x14ac:dyDescent="0.25">
      <c r="K519" s="14" t="s">
        <v>850</v>
      </c>
    </row>
    <row r="520" spans="11:11" x14ac:dyDescent="0.25">
      <c r="K520" s="14" t="s">
        <v>851</v>
      </c>
    </row>
    <row r="521" spans="11:11" x14ac:dyDescent="0.25">
      <c r="K521" s="14" t="s">
        <v>852</v>
      </c>
    </row>
    <row r="522" spans="11:11" x14ac:dyDescent="0.25">
      <c r="K522" s="14" t="s">
        <v>853</v>
      </c>
    </row>
    <row r="523" spans="11:11" x14ac:dyDescent="0.25">
      <c r="K523" s="14" t="s">
        <v>854</v>
      </c>
    </row>
    <row r="524" spans="11:11" x14ac:dyDescent="0.25">
      <c r="K524" s="14" t="s">
        <v>855</v>
      </c>
    </row>
    <row r="525" spans="11:11" x14ac:dyDescent="0.25">
      <c r="K525" s="14" t="s">
        <v>856</v>
      </c>
    </row>
    <row r="526" spans="11:11" x14ac:dyDescent="0.25">
      <c r="K526" s="14" t="s">
        <v>857</v>
      </c>
    </row>
    <row r="527" spans="11:11" x14ac:dyDescent="0.25">
      <c r="K527" s="14" t="s">
        <v>858</v>
      </c>
    </row>
    <row r="528" spans="11:11" x14ac:dyDescent="0.25">
      <c r="K528" s="14" t="s">
        <v>859</v>
      </c>
    </row>
    <row r="529" spans="11:11" x14ac:dyDescent="0.25">
      <c r="K529" s="14" t="s">
        <v>860</v>
      </c>
    </row>
    <row r="530" spans="11:11" x14ac:dyDescent="0.25">
      <c r="K530" s="14" t="s">
        <v>861</v>
      </c>
    </row>
    <row r="531" spans="11:11" x14ac:dyDescent="0.25">
      <c r="K531" s="14" t="s">
        <v>862</v>
      </c>
    </row>
    <row r="532" spans="11:11" x14ac:dyDescent="0.25">
      <c r="K532" s="14" t="s">
        <v>863</v>
      </c>
    </row>
    <row r="533" spans="11:11" x14ac:dyDescent="0.25">
      <c r="K533" s="14" t="s">
        <v>864</v>
      </c>
    </row>
    <row r="534" spans="11:11" x14ac:dyDescent="0.25">
      <c r="K534" s="14" t="s">
        <v>865</v>
      </c>
    </row>
    <row r="535" spans="11:11" x14ac:dyDescent="0.25">
      <c r="K535" s="14" t="s">
        <v>866</v>
      </c>
    </row>
    <row r="536" spans="11:11" x14ac:dyDescent="0.25">
      <c r="K536" s="14" t="s">
        <v>867</v>
      </c>
    </row>
    <row r="537" spans="11:11" x14ac:dyDescent="0.25">
      <c r="K537" s="14" t="s">
        <v>868</v>
      </c>
    </row>
    <row r="538" spans="11:11" x14ac:dyDescent="0.25">
      <c r="K538" s="14" t="s">
        <v>691</v>
      </c>
    </row>
    <row r="539" spans="11:11" x14ac:dyDescent="0.25">
      <c r="K539" s="14" t="s">
        <v>691</v>
      </c>
    </row>
    <row r="540" spans="11:11" x14ac:dyDescent="0.25">
      <c r="K540" s="14" t="s">
        <v>691</v>
      </c>
    </row>
    <row r="541" spans="11:11" x14ac:dyDescent="0.25">
      <c r="K541" s="14" t="s">
        <v>869</v>
      </c>
    </row>
    <row r="542" spans="11:11" x14ac:dyDescent="0.25">
      <c r="K542" s="14" t="s">
        <v>870</v>
      </c>
    </row>
    <row r="543" spans="11:11" x14ac:dyDescent="0.25">
      <c r="K543" s="14" t="s">
        <v>871</v>
      </c>
    </row>
    <row r="544" spans="11:11" x14ac:dyDescent="0.25">
      <c r="K544" s="14" t="s">
        <v>872</v>
      </c>
    </row>
    <row r="545" spans="11:11" x14ac:dyDescent="0.25">
      <c r="K545" s="14" t="s">
        <v>873</v>
      </c>
    </row>
    <row r="546" spans="11:11" x14ac:dyDescent="0.25">
      <c r="K546" s="14" t="s">
        <v>691</v>
      </c>
    </row>
    <row r="547" spans="11:11" x14ac:dyDescent="0.25">
      <c r="K547" s="14" t="s">
        <v>874</v>
      </c>
    </row>
    <row r="548" spans="11:11" x14ac:dyDescent="0.25">
      <c r="K548" s="14" t="s">
        <v>875</v>
      </c>
    </row>
    <row r="549" spans="11:11" x14ac:dyDescent="0.25">
      <c r="K549" s="14" t="s">
        <v>876</v>
      </c>
    </row>
    <row r="550" spans="11:11" x14ac:dyDescent="0.25">
      <c r="K550" s="14" t="s">
        <v>877</v>
      </c>
    </row>
    <row r="551" spans="11:11" x14ac:dyDescent="0.25">
      <c r="K551" s="14" t="s">
        <v>878</v>
      </c>
    </row>
    <row r="552" spans="11:11" x14ac:dyDescent="0.25">
      <c r="K552" s="14" t="s">
        <v>879</v>
      </c>
    </row>
    <row r="553" spans="11:11" x14ac:dyDescent="0.25">
      <c r="K553" s="14" t="s">
        <v>880</v>
      </c>
    </row>
    <row r="554" spans="11:11" x14ac:dyDescent="0.25">
      <c r="K554" s="14" t="s">
        <v>881</v>
      </c>
    </row>
    <row r="555" spans="11:11" x14ac:dyDescent="0.25">
      <c r="K555" s="14" t="s">
        <v>882</v>
      </c>
    </row>
    <row r="556" spans="11:11" x14ac:dyDescent="0.25">
      <c r="K556" s="14" t="s">
        <v>883</v>
      </c>
    </row>
    <row r="557" spans="11:11" x14ac:dyDescent="0.25">
      <c r="K557" s="14" t="s">
        <v>884</v>
      </c>
    </row>
    <row r="558" spans="11:11" x14ac:dyDescent="0.25">
      <c r="K558" s="14" t="s">
        <v>885</v>
      </c>
    </row>
    <row r="559" spans="11:11" x14ac:dyDescent="0.25">
      <c r="K559" s="14" t="s">
        <v>886</v>
      </c>
    </row>
    <row r="560" spans="11:11" x14ac:dyDescent="0.25">
      <c r="K560" s="14" t="s">
        <v>887</v>
      </c>
    </row>
    <row r="561" spans="11:11" x14ac:dyDescent="0.25">
      <c r="K561" s="14" t="s">
        <v>888</v>
      </c>
    </row>
    <row r="562" spans="11:11" x14ac:dyDescent="0.25">
      <c r="K562" s="14" t="s">
        <v>889</v>
      </c>
    </row>
    <row r="563" spans="11:11" x14ac:dyDescent="0.25">
      <c r="K563" s="14" t="s">
        <v>890</v>
      </c>
    </row>
    <row r="564" spans="11:11" x14ac:dyDescent="0.25">
      <c r="K564" s="14" t="s">
        <v>891</v>
      </c>
    </row>
    <row r="565" spans="11:11" x14ac:dyDescent="0.25">
      <c r="K565" s="14" t="s">
        <v>892</v>
      </c>
    </row>
    <row r="566" spans="11:11" x14ac:dyDescent="0.25">
      <c r="K566" s="14" t="s">
        <v>893</v>
      </c>
    </row>
    <row r="567" spans="11:11" x14ac:dyDescent="0.25">
      <c r="K567" s="14" t="s">
        <v>894</v>
      </c>
    </row>
    <row r="568" spans="11:11" x14ac:dyDescent="0.25">
      <c r="K568" s="14" t="s">
        <v>895</v>
      </c>
    </row>
    <row r="569" spans="11:11" x14ac:dyDescent="0.25">
      <c r="K569" s="14" t="s">
        <v>896</v>
      </c>
    </row>
    <row r="570" spans="11:11" x14ac:dyDescent="0.25">
      <c r="K570" s="14" t="s">
        <v>897</v>
      </c>
    </row>
    <row r="571" spans="11:11" x14ac:dyDescent="0.25">
      <c r="K571" s="14" t="s">
        <v>898</v>
      </c>
    </row>
    <row r="572" spans="11:11" x14ac:dyDescent="0.25">
      <c r="K572" s="14" t="s">
        <v>899</v>
      </c>
    </row>
    <row r="573" spans="11:11" x14ac:dyDescent="0.25">
      <c r="K573" s="14" t="s">
        <v>900</v>
      </c>
    </row>
    <row r="574" spans="11:11" x14ac:dyDescent="0.25">
      <c r="K574" s="14" t="s">
        <v>901</v>
      </c>
    </row>
    <row r="575" spans="11:11" x14ac:dyDescent="0.25">
      <c r="K575" s="14" t="s">
        <v>902</v>
      </c>
    </row>
    <row r="576" spans="11:11" x14ac:dyDescent="0.25">
      <c r="K576" s="14" t="s">
        <v>903</v>
      </c>
    </row>
    <row r="577" spans="11:11" x14ac:dyDescent="0.25">
      <c r="K577" s="14" t="s">
        <v>904</v>
      </c>
    </row>
    <row r="578" spans="11:11" x14ac:dyDescent="0.25">
      <c r="K578" s="14" t="s">
        <v>905</v>
      </c>
    </row>
    <row r="579" spans="11:11" x14ac:dyDescent="0.25">
      <c r="K579" s="14" t="s">
        <v>906</v>
      </c>
    </row>
    <row r="580" spans="11:11" x14ac:dyDescent="0.25">
      <c r="K580" s="14" t="s">
        <v>907</v>
      </c>
    </row>
    <row r="581" spans="11:11" x14ac:dyDescent="0.25">
      <c r="K581" s="14" t="s">
        <v>908</v>
      </c>
    </row>
    <row r="582" spans="11:11" x14ac:dyDescent="0.25">
      <c r="K582" s="14" t="s">
        <v>909</v>
      </c>
    </row>
    <row r="583" spans="11:11" x14ac:dyDescent="0.25">
      <c r="K583" s="14" t="s">
        <v>910</v>
      </c>
    </row>
    <row r="584" spans="11:11" x14ac:dyDescent="0.25">
      <c r="K584" s="14" t="s">
        <v>911</v>
      </c>
    </row>
    <row r="585" spans="11:11" x14ac:dyDescent="0.25">
      <c r="K585" s="14" t="s">
        <v>691</v>
      </c>
    </row>
    <row r="586" spans="11:11" x14ac:dyDescent="0.25">
      <c r="K586" s="14" t="s">
        <v>912</v>
      </c>
    </row>
    <row r="587" spans="11:11" x14ac:dyDescent="0.25">
      <c r="K587" s="14" t="s">
        <v>913</v>
      </c>
    </row>
    <row r="588" spans="11:11" x14ac:dyDescent="0.25">
      <c r="K588" s="14" t="s">
        <v>914</v>
      </c>
    </row>
    <row r="589" spans="11:11" x14ac:dyDescent="0.25">
      <c r="K589" s="14" t="s">
        <v>915</v>
      </c>
    </row>
    <row r="590" spans="11:11" x14ac:dyDescent="0.25">
      <c r="K590" s="14" t="s">
        <v>916</v>
      </c>
    </row>
    <row r="591" spans="11:11" x14ac:dyDescent="0.25">
      <c r="K591" s="14" t="s">
        <v>917</v>
      </c>
    </row>
    <row r="592" spans="11:11" x14ac:dyDescent="0.25">
      <c r="K592" s="14" t="s">
        <v>918</v>
      </c>
    </row>
    <row r="593" spans="11:11" x14ac:dyDescent="0.25">
      <c r="K593" s="14" t="s">
        <v>919</v>
      </c>
    </row>
    <row r="594" spans="11:11" x14ac:dyDescent="0.25">
      <c r="K594" s="14" t="s">
        <v>920</v>
      </c>
    </row>
    <row r="595" spans="11:11" x14ac:dyDescent="0.25">
      <c r="K595" s="14" t="s">
        <v>921</v>
      </c>
    </row>
    <row r="596" spans="11:11" x14ac:dyDescent="0.25">
      <c r="K596" s="14" t="s">
        <v>922</v>
      </c>
    </row>
    <row r="597" spans="11:11" x14ac:dyDescent="0.25">
      <c r="K597" s="14" t="s">
        <v>923</v>
      </c>
    </row>
    <row r="598" spans="11:11" x14ac:dyDescent="0.25">
      <c r="K598" s="14" t="s">
        <v>924</v>
      </c>
    </row>
    <row r="599" spans="11:11" x14ac:dyDescent="0.25">
      <c r="K599" s="14" t="s">
        <v>925</v>
      </c>
    </row>
    <row r="600" spans="11:11" x14ac:dyDescent="0.25">
      <c r="K600" s="14" t="s">
        <v>926</v>
      </c>
    </row>
    <row r="601" spans="11:11" x14ac:dyDescent="0.25">
      <c r="K601" s="14" t="s">
        <v>927</v>
      </c>
    </row>
    <row r="602" spans="11:11" x14ac:dyDescent="0.25">
      <c r="K602" s="14" t="s">
        <v>928</v>
      </c>
    </row>
    <row r="603" spans="11:11" x14ac:dyDescent="0.25">
      <c r="K603" s="14" t="s">
        <v>929</v>
      </c>
    </row>
    <row r="604" spans="11:11" x14ac:dyDescent="0.25">
      <c r="K604" s="14" t="s">
        <v>930</v>
      </c>
    </row>
    <row r="605" spans="11:11" x14ac:dyDescent="0.25">
      <c r="K605" s="14" t="s">
        <v>931</v>
      </c>
    </row>
    <row r="606" spans="11:11" x14ac:dyDescent="0.25">
      <c r="K606" s="14" t="s">
        <v>932</v>
      </c>
    </row>
    <row r="607" spans="11:11" x14ac:dyDescent="0.25">
      <c r="K607" s="14" t="s">
        <v>933</v>
      </c>
    </row>
    <row r="608" spans="11:11" x14ac:dyDescent="0.25">
      <c r="K608" s="14" t="s">
        <v>934</v>
      </c>
    </row>
    <row r="609" spans="11:11" x14ac:dyDescent="0.25">
      <c r="K609" s="14" t="s">
        <v>935</v>
      </c>
    </row>
    <row r="610" spans="11:11" x14ac:dyDescent="0.25">
      <c r="K610" s="14" t="s">
        <v>936</v>
      </c>
    </row>
    <row r="611" spans="11:11" x14ac:dyDescent="0.25">
      <c r="K611" s="14" t="s">
        <v>937</v>
      </c>
    </row>
    <row r="612" spans="11:11" x14ac:dyDescent="0.25">
      <c r="K612" s="14" t="s">
        <v>938</v>
      </c>
    </row>
    <row r="613" spans="11:11" x14ac:dyDescent="0.25">
      <c r="K613" s="14" t="s">
        <v>939</v>
      </c>
    </row>
    <row r="614" spans="11:11" x14ac:dyDescent="0.25">
      <c r="K614" s="14" t="s">
        <v>236</v>
      </c>
    </row>
    <row r="615" spans="11:11" x14ac:dyDescent="0.25">
      <c r="K615" s="14" t="s">
        <v>940</v>
      </c>
    </row>
    <row r="616" spans="11:11" x14ac:dyDescent="0.25">
      <c r="K616" s="14" t="s">
        <v>941</v>
      </c>
    </row>
    <row r="617" spans="11:11" x14ac:dyDescent="0.25">
      <c r="K617" s="14" t="s">
        <v>942</v>
      </c>
    </row>
    <row r="618" spans="11:11" x14ac:dyDescent="0.25">
      <c r="K618" s="14" t="s">
        <v>943</v>
      </c>
    </row>
    <row r="619" spans="11:11" x14ac:dyDescent="0.25">
      <c r="K619" s="14" t="s">
        <v>944</v>
      </c>
    </row>
    <row r="620" spans="11:11" x14ac:dyDescent="0.25">
      <c r="K620" s="14" t="s">
        <v>945</v>
      </c>
    </row>
    <row r="621" spans="11:11" x14ac:dyDescent="0.25">
      <c r="K621" s="14" t="s">
        <v>946</v>
      </c>
    </row>
    <row r="622" spans="11:11" x14ac:dyDescent="0.25">
      <c r="K622" s="14" t="s">
        <v>947</v>
      </c>
    </row>
    <row r="623" spans="11:11" x14ac:dyDescent="0.25">
      <c r="K623" s="14" t="s">
        <v>948</v>
      </c>
    </row>
    <row r="624" spans="11:11" x14ac:dyDescent="0.25">
      <c r="K624" s="14" t="s">
        <v>949</v>
      </c>
    </row>
    <row r="625" spans="11:11" x14ac:dyDescent="0.25">
      <c r="K625" s="14" t="s">
        <v>950</v>
      </c>
    </row>
    <row r="626" spans="11:11" x14ac:dyDescent="0.25">
      <c r="K626" s="14" t="s">
        <v>951</v>
      </c>
    </row>
    <row r="627" spans="11:11" x14ac:dyDescent="0.25">
      <c r="K627" s="14" t="s">
        <v>952</v>
      </c>
    </row>
    <row r="628" spans="11:11" x14ac:dyDescent="0.25">
      <c r="K628" s="14" t="s">
        <v>953</v>
      </c>
    </row>
    <row r="629" spans="11:11" x14ac:dyDescent="0.25">
      <c r="K629" s="14" t="s">
        <v>954</v>
      </c>
    </row>
    <row r="630" spans="11:11" x14ac:dyDescent="0.25">
      <c r="K630" s="14" t="s">
        <v>955</v>
      </c>
    </row>
    <row r="631" spans="11:11" x14ac:dyDescent="0.25">
      <c r="K631" s="14" t="s">
        <v>956</v>
      </c>
    </row>
    <row r="632" spans="11:11" x14ac:dyDescent="0.25">
      <c r="K632" s="14" t="s">
        <v>957</v>
      </c>
    </row>
    <row r="633" spans="11:11" x14ac:dyDescent="0.25">
      <c r="K633" s="14" t="s">
        <v>958</v>
      </c>
    </row>
    <row r="634" spans="11:11" x14ac:dyDescent="0.25">
      <c r="K634" s="14" t="s">
        <v>959</v>
      </c>
    </row>
    <row r="635" spans="11:11" x14ac:dyDescent="0.25">
      <c r="K635" s="14" t="s">
        <v>960</v>
      </c>
    </row>
    <row r="636" spans="11:11" x14ac:dyDescent="0.25">
      <c r="K636" s="14" t="s">
        <v>961</v>
      </c>
    </row>
    <row r="637" spans="11:11" x14ac:dyDescent="0.25">
      <c r="K637" s="14" t="s">
        <v>962</v>
      </c>
    </row>
    <row r="638" spans="11:11" x14ac:dyDescent="0.25">
      <c r="K638" s="14" t="s">
        <v>963</v>
      </c>
    </row>
    <row r="639" spans="11:11" x14ac:dyDescent="0.25">
      <c r="K639" s="14" t="s">
        <v>964</v>
      </c>
    </row>
    <row r="640" spans="11:11" x14ac:dyDescent="0.25">
      <c r="K640" s="14" t="s">
        <v>965</v>
      </c>
    </row>
    <row r="641" spans="11:11" x14ac:dyDescent="0.25">
      <c r="K641" s="14" t="s">
        <v>966</v>
      </c>
    </row>
    <row r="642" spans="11:11" x14ac:dyDescent="0.25">
      <c r="K642" s="14" t="s">
        <v>967</v>
      </c>
    </row>
    <row r="643" spans="11:11" x14ac:dyDescent="0.25">
      <c r="K643" s="14" t="s">
        <v>968</v>
      </c>
    </row>
    <row r="644" spans="11:11" x14ac:dyDescent="0.25">
      <c r="K644" s="14" t="s">
        <v>969</v>
      </c>
    </row>
    <row r="645" spans="11:11" x14ac:dyDescent="0.25">
      <c r="K645" s="14" t="s">
        <v>970</v>
      </c>
    </row>
    <row r="646" spans="11:11" x14ac:dyDescent="0.25">
      <c r="K646" s="14" t="s">
        <v>971</v>
      </c>
    </row>
    <row r="647" spans="11:11" x14ac:dyDescent="0.25">
      <c r="K647" s="14" t="s">
        <v>972</v>
      </c>
    </row>
    <row r="648" spans="11:11" x14ac:dyDescent="0.25">
      <c r="K648" s="14" t="s">
        <v>973</v>
      </c>
    </row>
    <row r="649" spans="11:11" x14ac:dyDescent="0.25">
      <c r="K649" s="14" t="s">
        <v>974</v>
      </c>
    </row>
    <row r="650" spans="11:11" x14ac:dyDescent="0.25">
      <c r="K650" s="14" t="s">
        <v>975</v>
      </c>
    </row>
    <row r="651" spans="11:11" x14ac:dyDescent="0.25">
      <c r="K651" s="14" t="s">
        <v>976</v>
      </c>
    </row>
    <row r="652" spans="11:11" x14ac:dyDescent="0.25">
      <c r="K652" s="14" t="s">
        <v>977</v>
      </c>
    </row>
    <row r="653" spans="11:11" x14ac:dyDescent="0.25">
      <c r="K653" s="14" t="s">
        <v>978</v>
      </c>
    </row>
    <row r="654" spans="11:11" x14ac:dyDescent="0.25">
      <c r="K654" s="14" t="s">
        <v>979</v>
      </c>
    </row>
    <row r="655" spans="11:11" x14ac:dyDescent="0.25">
      <c r="K655" s="14" t="s">
        <v>980</v>
      </c>
    </row>
    <row r="656" spans="11:11" x14ac:dyDescent="0.25">
      <c r="K656" s="14" t="s">
        <v>981</v>
      </c>
    </row>
    <row r="657" spans="11:11" x14ac:dyDescent="0.25">
      <c r="K657" s="14" t="s">
        <v>982</v>
      </c>
    </row>
    <row r="658" spans="11:11" x14ac:dyDescent="0.25">
      <c r="K658" s="14" t="s">
        <v>983</v>
      </c>
    </row>
    <row r="659" spans="11:11" x14ac:dyDescent="0.25">
      <c r="K659" s="14" t="s">
        <v>984</v>
      </c>
    </row>
    <row r="660" spans="11:11" x14ac:dyDescent="0.25">
      <c r="K660" s="14" t="s">
        <v>985</v>
      </c>
    </row>
    <row r="661" spans="11:11" x14ac:dyDescent="0.25">
      <c r="K661" s="14" t="s">
        <v>986</v>
      </c>
    </row>
    <row r="662" spans="11:11" x14ac:dyDescent="0.25">
      <c r="K662" s="14" t="s">
        <v>987</v>
      </c>
    </row>
    <row r="663" spans="11:11" x14ac:dyDescent="0.25">
      <c r="K663" s="14" t="s">
        <v>988</v>
      </c>
    </row>
    <row r="664" spans="11:11" x14ac:dyDescent="0.25">
      <c r="K664" s="14" t="s">
        <v>209</v>
      </c>
    </row>
    <row r="665" spans="11:11" x14ac:dyDescent="0.25">
      <c r="K665" s="14" t="s">
        <v>989</v>
      </c>
    </row>
    <row r="666" spans="11:11" x14ac:dyDescent="0.25">
      <c r="K666" s="14" t="s">
        <v>990</v>
      </c>
    </row>
    <row r="667" spans="11:11" x14ac:dyDescent="0.25">
      <c r="K667" s="14" t="s">
        <v>991</v>
      </c>
    </row>
    <row r="668" spans="11:11" x14ac:dyDescent="0.25">
      <c r="K668" s="14" t="s">
        <v>992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5"/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Y29"/>
  <sheetViews>
    <sheetView showGridLines="0" view="pageBreakPreview" zoomScaleNormal="85" zoomScaleSheetLayoutView="100" workbookViewId="0">
      <selection activeCell="C6" sqref="C6"/>
    </sheetView>
  </sheetViews>
  <sheetFormatPr baseColWidth="10" defaultColWidth="19.28515625" defaultRowHeight="61.5" customHeight="1" x14ac:dyDescent="0.25"/>
  <cols>
    <col min="1" max="1" width="9.5703125" style="18" customWidth="1"/>
    <col min="2" max="2" width="16" style="17" customWidth="1"/>
    <col min="3" max="3" width="16.85546875" style="18" bestFit="1" customWidth="1"/>
    <col min="4" max="5" width="7.85546875" style="18" customWidth="1"/>
    <col min="6" max="7" width="4.7109375" style="18" customWidth="1"/>
    <col min="8" max="8" width="4.7109375" style="19" customWidth="1"/>
    <col min="9" max="9" width="58.7109375" style="17" customWidth="1"/>
    <col min="10" max="10" width="9.7109375" style="18" customWidth="1"/>
    <col min="11" max="11" width="16.28515625" style="18" customWidth="1"/>
    <col min="12" max="12" width="12.7109375" style="18" customWidth="1"/>
    <col min="13" max="13" width="20.7109375" style="18" customWidth="1"/>
    <col min="14" max="14" width="25.7109375" style="18" customWidth="1"/>
    <col min="15" max="24" width="19.28515625" style="2" customWidth="1"/>
    <col min="25" max="25" width="19.28515625" style="3" customWidth="1"/>
    <col min="26" max="16384" width="19.28515625" style="2"/>
  </cols>
  <sheetData>
    <row r="1" spans="1:25" ht="5.25" customHeight="1" x14ac:dyDescent="0.25"/>
    <row r="2" spans="1:25" s="41" customFormat="1" ht="36.75" customHeight="1" x14ac:dyDescent="0.25">
      <c r="A2" s="37" t="s">
        <v>3</v>
      </c>
      <c r="B2" s="37" t="s">
        <v>999</v>
      </c>
      <c r="C2" s="38" t="s">
        <v>0</v>
      </c>
      <c r="D2" s="37" t="s">
        <v>8</v>
      </c>
      <c r="E2" s="37" t="s">
        <v>9</v>
      </c>
      <c r="F2" s="39" t="s">
        <v>995</v>
      </c>
      <c r="G2" s="39" t="s">
        <v>10</v>
      </c>
      <c r="H2" s="39" t="s">
        <v>994</v>
      </c>
      <c r="I2" s="37" t="s">
        <v>4</v>
      </c>
      <c r="J2" s="37" t="s">
        <v>2</v>
      </c>
      <c r="K2" s="37" t="s">
        <v>1180</v>
      </c>
      <c r="L2" s="37" t="s">
        <v>7</v>
      </c>
      <c r="M2" s="37" t="s">
        <v>5</v>
      </c>
      <c r="N2" s="37" t="s">
        <v>6</v>
      </c>
      <c r="O2" s="40" t="s">
        <v>11</v>
      </c>
      <c r="P2" s="40" t="s">
        <v>237</v>
      </c>
    </row>
    <row r="3" spans="1:25" s="30" customFormat="1" ht="27" customHeight="1" x14ac:dyDescent="0.25">
      <c r="A3" s="43">
        <v>1</v>
      </c>
      <c r="B3" s="44" t="str">
        <f t="shared" ref="B3" si="0">IF(D3="SG","Sistemas",IF(D3="PLT","Políticas",IF(D3="REG","Reglamentos",IF(D3="PRG","Programas",IF(D3="PRC","Procedimientos",IF(D3="PLA","Planes",IF(D3="FT","Formatos",IF(D3="MAN","Manuales"))))))))</f>
        <v>Sistemas</v>
      </c>
      <c r="C3" s="43" t="str">
        <f>CONCATENATE(Tabla24[[#This Row],[INICIAL]],Tabla24[[#This Row],[Columna1]],Tabla24[[#This Row],[TIPO]],Tabla24[[#This Row],[Columna2]],Tabla24[[#This Row],['#1]],Tabla24[[#This Row],['#2]],Tabla24[[#This Row],['#3]])</f>
        <v>SG-SST-001</v>
      </c>
      <c r="D3" s="43" t="s">
        <v>122</v>
      </c>
      <c r="E3" s="43" t="s">
        <v>993</v>
      </c>
      <c r="F3" s="45">
        <v>0</v>
      </c>
      <c r="G3" s="45" t="s">
        <v>189</v>
      </c>
      <c r="H3" s="45" t="s">
        <v>998</v>
      </c>
      <c r="I3" s="46" t="s">
        <v>1265</v>
      </c>
      <c r="J3" s="45" t="s">
        <v>997</v>
      </c>
      <c r="K3" s="47" t="s">
        <v>1225</v>
      </c>
      <c r="L3" s="47">
        <v>43509</v>
      </c>
      <c r="M3" s="43" t="s">
        <v>16</v>
      </c>
      <c r="N3" s="43"/>
      <c r="O3" s="42" t="s">
        <v>1045</v>
      </c>
      <c r="P3" s="42" t="s">
        <v>1045</v>
      </c>
      <c r="Y3" s="31"/>
    </row>
    <row r="4" spans="1:25" s="18" customFormat="1" ht="27" customHeight="1" x14ac:dyDescent="0.25">
      <c r="B4" s="17"/>
      <c r="H4" s="19"/>
      <c r="I4" s="17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s="18" customFormat="1" ht="27" customHeight="1" x14ac:dyDescent="0.25">
      <c r="B5" s="17"/>
      <c r="H5" s="19"/>
      <c r="I5" s="17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 spans="1:25" s="18" customFormat="1" ht="27" customHeight="1" x14ac:dyDescent="0.25">
      <c r="B6" s="17"/>
      <c r="H6" s="19"/>
      <c r="I6" s="17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s="18" customFormat="1" ht="27" customHeight="1" x14ac:dyDescent="0.25">
      <c r="B7" s="17"/>
      <c r="H7" s="19"/>
      <c r="I7" s="17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s="18" customFormat="1" ht="27" customHeight="1" x14ac:dyDescent="0.25">
      <c r="B8" s="17"/>
      <c r="H8" s="19"/>
      <c r="I8" s="17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1:25" s="18" customFormat="1" ht="27" customHeight="1" x14ac:dyDescent="0.25">
      <c r="B9" s="17"/>
      <c r="H9" s="19"/>
      <c r="I9" s="17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5" s="18" customFormat="1" ht="27" customHeight="1" x14ac:dyDescent="0.25">
      <c r="B10" s="17"/>
      <c r="H10" s="19"/>
      <c r="I10" s="17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spans="1:25" s="18" customFormat="1" ht="27" customHeight="1" x14ac:dyDescent="0.25">
      <c r="B11" s="17"/>
      <c r="H11" s="19"/>
      <c r="I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spans="1:25" s="18" customFormat="1" ht="27" customHeight="1" x14ac:dyDescent="0.25">
      <c r="B12" s="17"/>
      <c r="H12" s="19"/>
      <c r="I12" s="17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spans="1:25" s="18" customFormat="1" ht="27" customHeight="1" x14ac:dyDescent="0.25">
      <c r="B13" s="17"/>
      <c r="H13" s="19"/>
      <c r="I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 s="18" customFormat="1" ht="27" customHeight="1" x14ac:dyDescent="0.25">
      <c r="B14" s="17"/>
      <c r="H14" s="19"/>
      <c r="I14" s="17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 s="18" customFormat="1" ht="27" customHeight="1" x14ac:dyDescent="0.25">
      <c r="B15" s="17"/>
      <c r="H15" s="19"/>
      <c r="I15" s="17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 s="18" customFormat="1" ht="27" customHeight="1" x14ac:dyDescent="0.25">
      <c r="B16" s="17"/>
      <c r="H16" s="19"/>
      <c r="I16" s="17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spans="2:25" s="18" customFormat="1" ht="27" customHeight="1" x14ac:dyDescent="0.25">
      <c r="B17" s="17"/>
      <c r="H17" s="19"/>
      <c r="I17" s="17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spans="2:25" s="18" customFormat="1" ht="27" customHeight="1" x14ac:dyDescent="0.25">
      <c r="B18" s="17"/>
      <c r="H18" s="19"/>
      <c r="I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spans="2:25" s="18" customFormat="1" ht="27" customHeight="1" x14ac:dyDescent="0.25">
      <c r="B19" s="17"/>
      <c r="H19" s="19"/>
      <c r="I19" s="17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spans="2:25" s="18" customFormat="1" ht="27" customHeight="1" x14ac:dyDescent="0.25">
      <c r="B20" s="17"/>
      <c r="H20" s="19"/>
      <c r="I20" s="17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2:25" s="18" customFormat="1" ht="27" customHeight="1" x14ac:dyDescent="0.25">
      <c r="B21" s="17"/>
      <c r="H21" s="19"/>
      <c r="I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2:25" s="18" customFormat="1" ht="27" customHeight="1" x14ac:dyDescent="0.25">
      <c r="B22" s="17"/>
      <c r="H22" s="19"/>
      <c r="I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2:25" s="18" customFormat="1" ht="27" customHeight="1" x14ac:dyDescent="0.25">
      <c r="B23" s="17"/>
      <c r="H23" s="19"/>
      <c r="I23" s="17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2:25" s="18" customFormat="1" ht="27" customHeight="1" x14ac:dyDescent="0.25">
      <c r="B24" s="17"/>
      <c r="H24" s="19"/>
      <c r="I24" s="17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2:25" s="18" customFormat="1" ht="27" customHeight="1" x14ac:dyDescent="0.25">
      <c r="B25" s="17"/>
      <c r="H25" s="19"/>
      <c r="I25" s="17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2:25" s="18" customFormat="1" ht="27" customHeight="1" x14ac:dyDescent="0.25">
      <c r="B26" s="17"/>
      <c r="H26" s="19"/>
      <c r="I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2:25" s="18" customFormat="1" ht="27" customHeight="1" x14ac:dyDescent="0.25">
      <c r="B27" s="17"/>
      <c r="H27" s="19"/>
      <c r="I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2:25" s="18" customFormat="1" ht="27" customHeight="1" x14ac:dyDescent="0.25">
      <c r="B28" s="17"/>
      <c r="H28" s="19"/>
      <c r="I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2:25" s="18" customFormat="1" ht="27" customHeight="1" x14ac:dyDescent="0.25">
      <c r="B29" s="17"/>
      <c r="H29" s="19"/>
      <c r="I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</sheetData>
  <sheetProtection autoFilter="0"/>
  <dataValidations count="1">
    <dataValidation type="custom" allowBlank="1" showInputMessage="1" showErrorMessage="1" sqref="B3:C3" xr:uid="{00000000-0002-0000-0100-000000000000}">
      <formula1>""</formula1>
    </dataValidation>
  </dataValidations>
  <pageMargins left="0.7" right="0.7" top="0.75" bottom="0.75" header="0.3" footer="0.3"/>
  <pageSetup scale="55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Y16"/>
  <sheetViews>
    <sheetView showGridLines="0" view="pageBreakPreview" zoomScale="70" zoomScaleNormal="85" zoomScaleSheetLayoutView="70" workbookViewId="0">
      <selection activeCell="M16" sqref="M16"/>
    </sheetView>
  </sheetViews>
  <sheetFormatPr baseColWidth="10" defaultColWidth="19.28515625" defaultRowHeight="61.5" customHeight="1" x14ac:dyDescent="0.25"/>
  <cols>
    <col min="1" max="1" width="9.5703125" style="18" customWidth="1"/>
    <col min="2" max="2" width="16" style="17" customWidth="1"/>
    <col min="3" max="3" width="16.85546875" style="18" bestFit="1" customWidth="1"/>
    <col min="4" max="5" width="7.85546875" style="18" customWidth="1"/>
    <col min="6" max="7" width="4.7109375" style="18" customWidth="1"/>
    <col min="8" max="8" width="4.7109375" style="19" customWidth="1"/>
    <col min="9" max="9" width="58.7109375" style="17" customWidth="1"/>
    <col min="10" max="10" width="9.7109375" style="18" customWidth="1"/>
    <col min="11" max="11" width="16.28515625" style="18" customWidth="1"/>
    <col min="12" max="12" width="12.7109375" style="18" customWidth="1"/>
    <col min="13" max="13" width="20.7109375" style="18" customWidth="1"/>
    <col min="14" max="14" width="25.7109375" style="18" customWidth="1"/>
    <col min="15" max="24" width="19.28515625" style="2" customWidth="1"/>
    <col min="25" max="25" width="19.28515625" style="3" customWidth="1"/>
    <col min="26" max="16384" width="19.28515625" style="2"/>
  </cols>
  <sheetData>
    <row r="1" spans="1:25" ht="5.25" customHeight="1" x14ac:dyDescent="0.25"/>
    <row r="2" spans="1:25" s="41" customFormat="1" ht="36.75" customHeight="1" x14ac:dyDescent="0.25">
      <c r="A2" s="37" t="s">
        <v>3</v>
      </c>
      <c r="B2" s="37" t="s">
        <v>999</v>
      </c>
      <c r="C2" s="38" t="s">
        <v>0</v>
      </c>
      <c r="D2" s="37" t="s">
        <v>8</v>
      </c>
      <c r="E2" s="37" t="s">
        <v>9</v>
      </c>
      <c r="F2" s="39" t="s">
        <v>995</v>
      </c>
      <c r="G2" s="39" t="s">
        <v>10</v>
      </c>
      <c r="H2" s="39" t="s">
        <v>994</v>
      </c>
      <c r="I2" s="37" t="s">
        <v>4</v>
      </c>
      <c r="J2" s="37" t="s">
        <v>2</v>
      </c>
      <c r="K2" s="37" t="s">
        <v>1180</v>
      </c>
      <c r="L2" s="37" t="s">
        <v>7</v>
      </c>
      <c r="M2" s="37" t="s">
        <v>5</v>
      </c>
      <c r="N2" s="37" t="s">
        <v>6</v>
      </c>
      <c r="O2" s="40" t="s">
        <v>11</v>
      </c>
      <c r="P2" s="40" t="s">
        <v>237</v>
      </c>
    </row>
    <row r="3" spans="1:25" s="30" customFormat="1" ht="27" customHeight="1" x14ac:dyDescent="0.25">
      <c r="A3" s="43">
        <v>1</v>
      </c>
      <c r="B3" s="44" t="str">
        <f t="shared" ref="B3:B12" si="0">IF(D3="SG","Sistemas",IF(D3="PLT","Políticas",IF(D3="REG","Reglamentos",IF(D3="PRG","Programas",IF(D3="PRC","Procedimientos",IF(D3="PLA","Planes",IF(D3="FT","Formatos",IF(D3="MAN","Manuales"))))))))</f>
        <v>Políticas</v>
      </c>
      <c r="C3" s="43" t="str">
        <f>CONCATENATE(Tabla25[[#This Row],[INICIAL]],Tabla25[[#This Row],[Columna1]],Tabla25[[#This Row],[TIPO]],Tabla25[[#This Row],[Columna2]],Tabla25[[#This Row],['#1]],Tabla25[[#This Row],['#2]],Tabla25[[#This Row],['#3]])</f>
        <v>PLT-SST-001</v>
      </c>
      <c r="D3" s="43" t="s">
        <v>1003</v>
      </c>
      <c r="E3" s="43" t="s">
        <v>993</v>
      </c>
      <c r="F3" s="45">
        <v>0</v>
      </c>
      <c r="G3" s="45" t="s">
        <v>189</v>
      </c>
      <c r="H3" s="45" t="s">
        <v>998</v>
      </c>
      <c r="I3" s="24" t="s">
        <v>1004</v>
      </c>
      <c r="J3" s="45" t="s">
        <v>997</v>
      </c>
      <c r="K3" s="25" t="s">
        <v>1193</v>
      </c>
      <c r="L3" s="47">
        <v>43509</v>
      </c>
      <c r="M3" s="43" t="s">
        <v>16</v>
      </c>
      <c r="N3" s="43"/>
      <c r="O3" s="42" t="s">
        <v>1045</v>
      </c>
      <c r="P3" s="42" t="s">
        <v>1045</v>
      </c>
      <c r="Y3" s="31"/>
    </row>
    <row r="4" spans="1:25" s="26" customFormat="1" ht="27" customHeight="1" x14ac:dyDescent="0.25">
      <c r="A4" s="16">
        <f>A3+1</f>
        <v>2</v>
      </c>
      <c r="B4" s="48" t="str">
        <f t="shared" si="0"/>
        <v>Políticas</v>
      </c>
      <c r="C4" s="22" t="str">
        <f>CONCATENATE(Tabla25[[#This Row],[INICIAL]],Tabla25[[#This Row],[Columna1]],Tabla25[[#This Row],[TIPO]],Tabla25[[#This Row],[Columna2]],Tabla25[[#This Row],['#1]],Tabla25[[#This Row],['#2]],Tabla25[[#This Row],['#3]])</f>
        <v>PLT-SST-002</v>
      </c>
      <c r="D4" s="22" t="s">
        <v>1003</v>
      </c>
      <c r="E4" s="22" t="s">
        <v>993</v>
      </c>
      <c r="F4" s="23" t="s">
        <v>189</v>
      </c>
      <c r="G4" s="23" t="s">
        <v>189</v>
      </c>
      <c r="H4" s="23" t="s">
        <v>21</v>
      </c>
      <c r="I4" s="24" t="s">
        <v>1005</v>
      </c>
      <c r="J4" s="23" t="s">
        <v>997</v>
      </c>
      <c r="K4" s="25" t="s">
        <v>1193</v>
      </c>
      <c r="L4" s="25">
        <v>43509</v>
      </c>
      <c r="M4" s="22" t="s">
        <v>16</v>
      </c>
      <c r="N4" s="22"/>
      <c r="O4" s="52" t="s">
        <v>1045</v>
      </c>
      <c r="P4" s="52" t="s">
        <v>1045</v>
      </c>
      <c r="Y4" s="27"/>
    </row>
    <row r="5" spans="1:25" s="28" customFormat="1" ht="27" customHeight="1" x14ac:dyDescent="0.25">
      <c r="A5" s="43">
        <f t="shared" ref="A5:A12" si="1">A4+1</f>
        <v>3</v>
      </c>
      <c r="B5" s="44" t="str">
        <f t="shared" si="0"/>
        <v>Políticas</v>
      </c>
      <c r="C5" s="43" t="str">
        <f>CONCATENATE(Tabla25[[#This Row],[INICIAL]],Tabla25[[#This Row],[Columna1]],Tabla25[[#This Row],[TIPO]],Tabla25[[#This Row],[Columna2]],Tabla25[[#This Row],['#1]],Tabla25[[#This Row],['#2]],Tabla25[[#This Row],['#3]])</f>
        <v>PLT-SST-003</v>
      </c>
      <c r="D5" s="43" t="s">
        <v>1003</v>
      </c>
      <c r="E5" s="43" t="s">
        <v>993</v>
      </c>
      <c r="F5" s="45" t="s">
        <v>189</v>
      </c>
      <c r="G5" s="45" t="s">
        <v>189</v>
      </c>
      <c r="H5" s="45" t="s">
        <v>1000</v>
      </c>
      <c r="I5" s="24" t="s">
        <v>1006</v>
      </c>
      <c r="J5" s="45" t="s">
        <v>997</v>
      </c>
      <c r="K5" s="25" t="s">
        <v>1193</v>
      </c>
      <c r="L5" s="47">
        <v>43509</v>
      </c>
      <c r="M5" s="43" t="s">
        <v>16</v>
      </c>
      <c r="N5" s="43"/>
      <c r="O5" s="35" t="s">
        <v>1045</v>
      </c>
      <c r="P5" s="35" t="s">
        <v>1045</v>
      </c>
      <c r="Y5" s="29"/>
    </row>
    <row r="6" spans="1:25" s="26" customFormat="1" ht="27" customHeight="1" x14ac:dyDescent="0.25">
      <c r="A6" s="16">
        <f t="shared" si="1"/>
        <v>4</v>
      </c>
      <c r="B6" s="48" t="str">
        <f t="shared" si="0"/>
        <v>Políticas</v>
      </c>
      <c r="C6" s="22" t="str">
        <f>CONCATENATE(Tabla25[[#This Row],[INICIAL]],Tabla25[[#This Row],[Columna1]],Tabla25[[#This Row],[TIPO]],Tabla25[[#This Row],[Columna2]],Tabla25[[#This Row],['#1]],Tabla25[[#This Row],['#2]],Tabla25[[#This Row],['#3]])</f>
        <v>PLT-SST-004</v>
      </c>
      <c r="D6" s="22" t="s">
        <v>1003</v>
      </c>
      <c r="E6" s="22" t="s">
        <v>993</v>
      </c>
      <c r="F6" s="23" t="s">
        <v>189</v>
      </c>
      <c r="G6" s="23" t="s">
        <v>189</v>
      </c>
      <c r="H6" s="23" t="s">
        <v>1001</v>
      </c>
      <c r="I6" s="24" t="s">
        <v>1007</v>
      </c>
      <c r="J6" s="23" t="s">
        <v>997</v>
      </c>
      <c r="K6" s="25" t="s">
        <v>1193</v>
      </c>
      <c r="L6" s="25">
        <v>43509</v>
      </c>
      <c r="M6" s="22" t="s">
        <v>16</v>
      </c>
      <c r="N6" s="22"/>
      <c r="O6" s="35" t="s">
        <v>1045</v>
      </c>
      <c r="P6" s="35" t="s">
        <v>1045</v>
      </c>
      <c r="Y6" s="27"/>
    </row>
    <row r="7" spans="1:25" s="28" customFormat="1" ht="27" customHeight="1" x14ac:dyDescent="0.25">
      <c r="A7" s="43">
        <f t="shared" si="1"/>
        <v>5</v>
      </c>
      <c r="B7" s="44" t="str">
        <f t="shared" si="0"/>
        <v>Políticas</v>
      </c>
      <c r="C7" s="43" t="str">
        <f>CONCATENATE(Tabla25[[#This Row],[INICIAL]],Tabla25[[#This Row],[Columna1]],Tabla25[[#This Row],[TIPO]],Tabla25[[#This Row],[Columna2]],Tabla25[[#This Row],['#1]],Tabla25[[#This Row],['#2]],Tabla25[[#This Row],['#3]])</f>
        <v>PLT-SST-005</v>
      </c>
      <c r="D7" s="43" t="s">
        <v>1003</v>
      </c>
      <c r="E7" s="43" t="s">
        <v>993</v>
      </c>
      <c r="F7" s="45" t="s">
        <v>189</v>
      </c>
      <c r="G7" s="45" t="s">
        <v>189</v>
      </c>
      <c r="H7" s="45" t="s">
        <v>1002</v>
      </c>
      <c r="I7" s="24" t="s">
        <v>1008</v>
      </c>
      <c r="J7" s="45" t="s">
        <v>997</v>
      </c>
      <c r="K7" s="25" t="s">
        <v>1193</v>
      </c>
      <c r="L7" s="47">
        <v>43509</v>
      </c>
      <c r="M7" s="43" t="s">
        <v>16</v>
      </c>
      <c r="N7" s="43"/>
      <c r="O7" s="35" t="s">
        <v>1045</v>
      </c>
      <c r="P7" s="35" t="s">
        <v>1045</v>
      </c>
      <c r="Y7" s="29"/>
    </row>
    <row r="8" spans="1:25" s="26" customFormat="1" ht="27" customHeight="1" x14ac:dyDescent="0.25">
      <c r="A8" s="16">
        <f t="shared" si="1"/>
        <v>6</v>
      </c>
      <c r="B8" s="48" t="str">
        <f t="shared" si="0"/>
        <v>Políticas</v>
      </c>
      <c r="C8" s="22" t="str">
        <f>CONCATENATE(Tabla25[[#This Row],[INICIAL]],Tabla25[[#This Row],[Columna1]],Tabla25[[#This Row],[TIPO]],Tabla25[[#This Row],[Columna2]],Tabla25[[#This Row],['#1]],Tabla25[[#This Row],['#2]],Tabla25[[#This Row],['#3]])</f>
        <v>PLT-SST-006</v>
      </c>
      <c r="D8" s="22" t="s">
        <v>1003</v>
      </c>
      <c r="E8" s="22" t="s">
        <v>993</v>
      </c>
      <c r="F8" s="23" t="s">
        <v>189</v>
      </c>
      <c r="G8" s="23" t="s">
        <v>189</v>
      </c>
      <c r="H8" s="23" t="s">
        <v>1015</v>
      </c>
      <c r="I8" s="51" t="s">
        <v>1114</v>
      </c>
      <c r="J8" s="23" t="s">
        <v>997</v>
      </c>
      <c r="K8" s="25" t="s">
        <v>1194</v>
      </c>
      <c r="L8" s="25">
        <v>43509</v>
      </c>
      <c r="M8" s="22" t="s">
        <v>16</v>
      </c>
      <c r="N8" s="22"/>
      <c r="O8" s="35" t="s">
        <v>1045</v>
      </c>
      <c r="P8" s="35" t="s">
        <v>1045</v>
      </c>
      <c r="Y8" s="27"/>
    </row>
    <row r="9" spans="1:25" s="28" customFormat="1" ht="27" customHeight="1" x14ac:dyDescent="0.25">
      <c r="A9" s="43">
        <f t="shared" si="1"/>
        <v>7</v>
      </c>
      <c r="B9" s="44" t="str">
        <f t="shared" si="0"/>
        <v>Políticas</v>
      </c>
      <c r="C9" s="43" t="str">
        <f>CONCATENATE(Tabla25[[#This Row],[INICIAL]],Tabla25[[#This Row],[Columna1]],Tabla25[[#This Row],[TIPO]],Tabla25[[#This Row],[Columna2]],Tabla25[[#This Row],['#1]],Tabla25[[#This Row],['#2]],Tabla25[[#This Row],['#3]])</f>
        <v>PLT-SST-007</v>
      </c>
      <c r="D9" s="43" t="s">
        <v>1003</v>
      </c>
      <c r="E9" s="43" t="s">
        <v>993</v>
      </c>
      <c r="F9" s="45" t="s">
        <v>189</v>
      </c>
      <c r="G9" s="45" t="s">
        <v>189</v>
      </c>
      <c r="H9" s="45" t="s">
        <v>1013</v>
      </c>
      <c r="I9" s="24" t="s">
        <v>1115</v>
      </c>
      <c r="J9" s="45" t="s">
        <v>997</v>
      </c>
      <c r="K9" s="47" t="s">
        <v>1194</v>
      </c>
      <c r="L9" s="47">
        <v>43509</v>
      </c>
      <c r="M9" s="43" t="s">
        <v>16</v>
      </c>
      <c r="N9" s="43"/>
      <c r="O9" s="35" t="s">
        <v>1045</v>
      </c>
      <c r="P9" s="35" t="s">
        <v>1045</v>
      </c>
      <c r="Y9" s="29"/>
    </row>
    <row r="10" spans="1:25" s="26" customFormat="1" ht="27" customHeight="1" x14ac:dyDescent="0.25">
      <c r="A10" s="16">
        <f t="shared" si="1"/>
        <v>8</v>
      </c>
      <c r="B10" s="48" t="str">
        <f t="shared" si="0"/>
        <v>Políticas</v>
      </c>
      <c r="C10" s="22" t="str">
        <f>CONCATENATE(Tabla25[[#This Row],[INICIAL]],Tabla25[[#This Row],[Columna1]],Tabla25[[#This Row],[TIPO]],Tabla25[[#This Row],[Columna2]],Tabla25[[#This Row],['#1]],Tabla25[[#This Row],['#2]],Tabla25[[#This Row],['#3]])</f>
        <v>PLT-SST-008</v>
      </c>
      <c r="D10" s="22" t="s">
        <v>1003</v>
      </c>
      <c r="E10" s="22" t="s">
        <v>993</v>
      </c>
      <c r="F10" s="23" t="s">
        <v>189</v>
      </c>
      <c r="G10" s="23" t="s">
        <v>189</v>
      </c>
      <c r="H10" s="23" t="s">
        <v>1014</v>
      </c>
      <c r="I10" s="24" t="s">
        <v>1116</v>
      </c>
      <c r="J10" s="23" t="s">
        <v>997</v>
      </c>
      <c r="K10" s="25" t="s">
        <v>1194</v>
      </c>
      <c r="L10" s="25">
        <v>43509</v>
      </c>
      <c r="M10" s="22" t="s">
        <v>16</v>
      </c>
      <c r="N10" s="22"/>
      <c r="O10" s="35" t="s">
        <v>1045</v>
      </c>
      <c r="P10" s="35" t="s">
        <v>1045</v>
      </c>
      <c r="Y10" s="27"/>
    </row>
    <row r="11" spans="1:25" s="28" customFormat="1" ht="27" customHeight="1" x14ac:dyDescent="0.25">
      <c r="A11" s="43">
        <f t="shared" si="1"/>
        <v>9</v>
      </c>
      <c r="B11" s="44" t="str">
        <f t="shared" si="0"/>
        <v>Políticas</v>
      </c>
      <c r="C11" s="43" t="str">
        <f>CONCATENATE(Tabla25[[#This Row],[INICIAL]],Tabla25[[#This Row],[Columna1]],Tabla25[[#This Row],[TIPO]],Tabla25[[#This Row],[Columna2]],Tabla25[[#This Row],['#1]],Tabla25[[#This Row],['#2]],Tabla25[[#This Row],['#3]])</f>
        <v>PLT-SST-009</v>
      </c>
      <c r="D11" s="43" t="s">
        <v>1003</v>
      </c>
      <c r="E11" s="43" t="s">
        <v>993</v>
      </c>
      <c r="F11" s="45" t="s">
        <v>189</v>
      </c>
      <c r="G11" s="45" t="s">
        <v>189</v>
      </c>
      <c r="H11" s="45" t="s">
        <v>1016</v>
      </c>
      <c r="I11" s="24" t="s">
        <v>1117</v>
      </c>
      <c r="J11" s="45" t="s">
        <v>997</v>
      </c>
      <c r="K11" s="47" t="s">
        <v>1194</v>
      </c>
      <c r="L11" s="47">
        <v>43509</v>
      </c>
      <c r="M11" s="43" t="s">
        <v>16</v>
      </c>
      <c r="N11" s="43"/>
      <c r="O11" s="35" t="s">
        <v>1045</v>
      </c>
      <c r="P11" s="35" t="s">
        <v>1045</v>
      </c>
      <c r="Y11" s="29"/>
    </row>
    <row r="12" spans="1:25" s="26" customFormat="1" ht="27" customHeight="1" x14ac:dyDescent="0.25">
      <c r="A12" s="16">
        <f t="shared" si="1"/>
        <v>10</v>
      </c>
      <c r="B12" s="48" t="str">
        <f t="shared" si="0"/>
        <v>Políticas</v>
      </c>
      <c r="C12" s="22" t="str">
        <f>CONCATENATE(Tabla25[[#This Row],[INICIAL]],Tabla25[[#This Row],[Columna1]],Tabla25[[#This Row],[TIPO]],Tabla25[[#This Row],[Columna2]],Tabla25[[#This Row],['#1]],Tabla25[[#This Row],['#2]],Tabla25[[#This Row],['#3]])</f>
        <v>PLT-SST-010</v>
      </c>
      <c r="D12" s="22" t="s">
        <v>1003</v>
      </c>
      <c r="E12" s="22" t="s">
        <v>993</v>
      </c>
      <c r="F12" s="23" t="s">
        <v>189</v>
      </c>
      <c r="G12" s="23" t="s">
        <v>998</v>
      </c>
      <c r="H12" s="23" t="s">
        <v>189</v>
      </c>
      <c r="I12" s="51" t="s">
        <v>1118</v>
      </c>
      <c r="J12" s="23" t="s">
        <v>997</v>
      </c>
      <c r="K12" s="25" t="s">
        <v>1194</v>
      </c>
      <c r="L12" s="25">
        <v>43509</v>
      </c>
      <c r="M12" s="22" t="s">
        <v>16</v>
      </c>
      <c r="N12" s="22"/>
      <c r="O12" s="52" t="s">
        <v>1045</v>
      </c>
      <c r="P12" s="52" t="s">
        <v>1045</v>
      </c>
      <c r="Y12" s="27"/>
    </row>
    <row r="13" spans="1:25" s="18" customFormat="1" ht="27" customHeight="1" x14ac:dyDescent="0.25">
      <c r="B13" s="17"/>
      <c r="H13" s="19"/>
      <c r="I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 s="18" customFormat="1" ht="27" customHeight="1" x14ac:dyDescent="0.25">
      <c r="B14" s="17"/>
      <c r="H14" s="19"/>
      <c r="I14" s="17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 s="18" customFormat="1" ht="27" customHeight="1" x14ac:dyDescent="0.25">
      <c r="B15" s="17"/>
      <c r="H15" s="19"/>
      <c r="I15" s="17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 s="18" customFormat="1" ht="27" customHeight="1" x14ac:dyDescent="0.25">
      <c r="B16" s="17"/>
      <c r="H16" s="19"/>
      <c r="I16" s="17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</sheetData>
  <sheetProtection autoFilter="0"/>
  <dataValidations count="1">
    <dataValidation type="custom" allowBlank="1" showInputMessage="1" showErrorMessage="1" sqref="B3:C3 A4:C12" xr:uid="{00000000-0002-0000-0200-000000000000}">
      <formula1>""</formula1>
    </dataValidation>
  </dataValidations>
  <pageMargins left="0.7" right="0.7" top="0.75" bottom="0.75" header="0.3" footer="0.3"/>
  <pageSetup scale="5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Y5"/>
  <sheetViews>
    <sheetView showGridLines="0" view="pageBreakPreview" zoomScale="70" zoomScaleNormal="85" zoomScaleSheetLayoutView="70" workbookViewId="0">
      <selection sqref="A1:N7"/>
    </sheetView>
  </sheetViews>
  <sheetFormatPr baseColWidth="10" defaultColWidth="19.28515625" defaultRowHeight="61.5" customHeight="1" x14ac:dyDescent="0.25"/>
  <cols>
    <col min="1" max="1" width="9.5703125" style="18" customWidth="1"/>
    <col min="2" max="2" width="16" style="17" customWidth="1"/>
    <col min="3" max="3" width="16.85546875" style="18" bestFit="1" customWidth="1"/>
    <col min="4" max="5" width="7.85546875" style="18" customWidth="1"/>
    <col min="6" max="7" width="4.7109375" style="18" customWidth="1"/>
    <col min="8" max="8" width="4.7109375" style="19" customWidth="1"/>
    <col min="9" max="9" width="58.7109375" style="17" customWidth="1"/>
    <col min="10" max="10" width="9.7109375" style="18" customWidth="1"/>
    <col min="11" max="11" width="16.28515625" style="18" customWidth="1"/>
    <col min="12" max="12" width="12.7109375" style="18" customWidth="1"/>
    <col min="13" max="13" width="20.7109375" style="18" customWidth="1"/>
    <col min="14" max="14" width="25.7109375" style="18" customWidth="1"/>
    <col min="15" max="24" width="19.28515625" style="2" customWidth="1"/>
    <col min="25" max="25" width="19.28515625" style="3" customWidth="1"/>
    <col min="26" max="16384" width="19.28515625" style="2"/>
  </cols>
  <sheetData>
    <row r="1" spans="1:25" ht="5.25" customHeight="1" x14ac:dyDescent="0.25"/>
    <row r="2" spans="1:25" s="41" customFormat="1" ht="36.75" customHeight="1" x14ac:dyDescent="0.25">
      <c r="A2" s="37" t="s">
        <v>3</v>
      </c>
      <c r="B2" s="37" t="s">
        <v>999</v>
      </c>
      <c r="C2" s="38" t="s">
        <v>0</v>
      </c>
      <c r="D2" s="37" t="s">
        <v>8</v>
      </c>
      <c r="E2" s="37" t="s">
        <v>9</v>
      </c>
      <c r="F2" s="39" t="s">
        <v>995</v>
      </c>
      <c r="G2" s="39" t="s">
        <v>10</v>
      </c>
      <c r="H2" s="39" t="s">
        <v>994</v>
      </c>
      <c r="I2" s="37" t="s">
        <v>4</v>
      </c>
      <c r="J2" s="37" t="s">
        <v>2</v>
      </c>
      <c r="K2" s="37" t="s">
        <v>1180</v>
      </c>
      <c r="L2" s="37" t="s">
        <v>7</v>
      </c>
      <c r="M2" s="37" t="s">
        <v>5</v>
      </c>
      <c r="N2" s="37" t="s">
        <v>6</v>
      </c>
      <c r="O2" s="40" t="s">
        <v>11</v>
      </c>
      <c r="P2" s="40" t="s">
        <v>237</v>
      </c>
    </row>
    <row r="3" spans="1:25" s="30" customFormat="1" ht="27" customHeight="1" x14ac:dyDescent="0.25">
      <c r="A3" s="43">
        <v>1</v>
      </c>
      <c r="B3" s="44" t="str">
        <f t="shared" ref="B3:B4" si="0">IF(D3="SG","Sistemas",IF(D3="PLT","Políticas",IF(D3="REG","Reglamentos",IF(D3="PRG","Programas",IF(D3="PRC","Procedimientos",IF(D3="PLA","Planes",IF(D3="FT","Formatos",IF(D3="MAN","Manuales"))))))))</f>
        <v>Reglamentos</v>
      </c>
      <c r="C3" s="43" t="str">
        <f>CONCATENATE(Tabla26[[#This Row],[INICIAL]],Tabla26[[#This Row],[Columna1]],Tabla26[[#This Row],[TIPO]],Tabla26[[#This Row],[Columna2]],Tabla26[[#This Row],['#1]],Tabla26[[#This Row],['#2]],Tabla26[[#This Row],['#3]])</f>
        <v>REG-SST-001</v>
      </c>
      <c r="D3" s="43" t="s">
        <v>1009</v>
      </c>
      <c r="E3" s="43" t="s">
        <v>993</v>
      </c>
      <c r="F3" s="45">
        <v>0</v>
      </c>
      <c r="G3" s="45" t="s">
        <v>189</v>
      </c>
      <c r="H3" s="45" t="s">
        <v>998</v>
      </c>
      <c r="I3" s="51" t="s">
        <v>1010</v>
      </c>
      <c r="J3" s="45" t="s">
        <v>997</v>
      </c>
      <c r="K3" s="47" t="s">
        <v>1223</v>
      </c>
      <c r="L3" s="47">
        <v>43509</v>
      </c>
      <c r="M3" s="43" t="s">
        <v>16</v>
      </c>
      <c r="N3" s="43"/>
      <c r="O3" s="42" t="s">
        <v>1045</v>
      </c>
      <c r="P3" s="42" t="s">
        <v>1045</v>
      </c>
      <c r="Y3" s="31"/>
    </row>
    <row r="4" spans="1:25" s="26" customFormat="1" ht="27" customHeight="1" x14ac:dyDescent="0.25">
      <c r="A4" s="16">
        <f>A3+1</f>
        <v>2</v>
      </c>
      <c r="B4" s="48" t="str">
        <f t="shared" si="0"/>
        <v>Reglamentos</v>
      </c>
      <c r="C4" s="22" t="str">
        <f>CONCATENATE(Tabla26[[#This Row],[INICIAL]],Tabla26[[#This Row],[Columna1]],Tabla26[[#This Row],[TIPO]],Tabla26[[#This Row],[Columna2]],Tabla26[[#This Row],['#1]],Tabla26[[#This Row],['#2]],Tabla26[[#This Row],['#3]])</f>
        <v>REG-SST-001</v>
      </c>
      <c r="D4" s="22" t="s">
        <v>1009</v>
      </c>
      <c r="E4" s="22" t="s">
        <v>993</v>
      </c>
      <c r="F4" s="23" t="s">
        <v>189</v>
      </c>
      <c r="G4" s="23" t="s">
        <v>189</v>
      </c>
      <c r="H4" s="23" t="s">
        <v>998</v>
      </c>
      <c r="I4" s="24" t="s">
        <v>1011</v>
      </c>
      <c r="J4" s="23" t="s">
        <v>997</v>
      </c>
      <c r="K4" s="25" t="s">
        <v>1223</v>
      </c>
      <c r="L4" s="25">
        <v>43509</v>
      </c>
      <c r="M4" s="22" t="s">
        <v>16</v>
      </c>
      <c r="N4" s="22"/>
      <c r="O4" s="52" t="s">
        <v>1045</v>
      </c>
      <c r="P4" s="52" t="s">
        <v>1045</v>
      </c>
      <c r="Y4" s="27"/>
    </row>
    <row r="5" spans="1:25" s="18" customFormat="1" ht="27" customHeight="1" x14ac:dyDescent="0.25">
      <c r="B5" s="17"/>
      <c r="H5" s="19"/>
      <c r="I5" s="17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</sheetData>
  <sheetProtection autoFilter="0"/>
  <dataValidations count="1">
    <dataValidation type="custom" allowBlank="1" showInputMessage="1" showErrorMessage="1" sqref="B3:C3 A4:C4" xr:uid="{00000000-0002-0000-0300-000000000000}">
      <formula1>""</formula1>
    </dataValidation>
  </dataValidations>
  <pageMargins left="0.7" right="0.7" top="0.75" bottom="0.75" header="0.3" footer="0.3"/>
  <pageSetup scale="5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Y123"/>
  <sheetViews>
    <sheetView showGridLines="0" view="pageBreakPreview" zoomScale="70" zoomScaleNormal="85" zoomScaleSheetLayoutView="70" workbookViewId="0">
      <selection sqref="A1:N7"/>
    </sheetView>
  </sheetViews>
  <sheetFormatPr baseColWidth="10" defaultColWidth="19.28515625" defaultRowHeight="61.5" customHeight="1" x14ac:dyDescent="0.25"/>
  <cols>
    <col min="1" max="1" width="9.5703125" style="18" customWidth="1"/>
    <col min="2" max="2" width="16" style="17" customWidth="1"/>
    <col min="3" max="3" width="16.85546875" style="18" bestFit="1" customWidth="1"/>
    <col min="4" max="5" width="7.85546875" style="18" customWidth="1"/>
    <col min="6" max="7" width="4.7109375" style="18" customWidth="1"/>
    <col min="8" max="8" width="4.7109375" style="19" customWidth="1"/>
    <col min="9" max="9" width="58.7109375" style="17" customWidth="1"/>
    <col min="10" max="10" width="9.7109375" style="18" customWidth="1"/>
    <col min="11" max="11" width="16.28515625" style="18" customWidth="1"/>
    <col min="12" max="12" width="12.7109375" style="18" customWidth="1"/>
    <col min="13" max="13" width="20.7109375" style="18" customWidth="1"/>
    <col min="14" max="14" width="25.7109375" style="18" customWidth="1"/>
    <col min="15" max="24" width="19.28515625" style="2" customWidth="1"/>
    <col min="25" max="25" width="19.28515625" style="3" customWidth="1"/>
    <col min="26" max="16384" width="19.28515625" style="2"/>
  </cols>
  <sheetData>
    <row r="1" spans="1:25" ht="5.25" customHeight="1" x14ac:dyDescent="0.25"/>
    <row r="2" spans="1:25" s="41" customFormat="1" ht="36.75" customHeight="1" x14ac:dyDescent="0.25">
      <c r="A2" s="37" t="s">
        <v>3</v>
      </c>
      <c r="B2" s="37" t="s">
        <v>999</v>
      </c>
      <c r="C2" s="38" t="s">
        <v>0</v>
      </c>
      <c r="D2" s="37" t="s">
        <v>8</v>
      </c>
      <c r="E2" s="37" t="s">
        <v>9</v>
      </c>
      <c r="F2" s="39" t="s">
        <v>995</v>
      </c>
      <c r="G2" s="39" t="s">
        <v>10</v>
      </c>
      <c r="H2" s="39" t="s">
        <v>994</v>
      </c>
      <c r="I2" s="37" t="s">
        <v>4</v>
      </c>
      <c r="J2" s="37" t="s">
        <v>2</v>
      </c>
      <c r="K2" s="37" t="s">
        <v>1180</v>
      </c>
      <c r="L2" s="37" t="s">
        <v>7</v>
      </c>
      <c r="M2" s="37" t="s">
        <v>5</v>
      </c>
      <c r="N2" s="37" t="s">
        <v>6</v>
      </c>
      <c r="O2" s="40" t="s">
        <v>11</v>
      </c>
      <c r="P2" s="40" t="s">
        <v>237</v>
      </c>
    </row>
    <row r="3" spans="1:25" s="30" customFormat="1" ht="27" customHeight="1" x14ac:dyDescent="0.25">
      <c r="A3" s="43">
        <v>1</v>
      </c>
      <c r="B3" s="44" t="str">
        <f t="shared" ref="B3:B21" si="0">IF(D3="SG","Sistemas",IF(D3="PLT","Políticas",IF(D3="REG","Reglamentos",IF(D3="PRG","Programas",IF(D3="PRC","Procedimientos",IF(D3="PLA","Planes",IF(D3="FT","Formatos",IF(D3="MAN","Manuales"))))))))</f>
        <v>Programas</v>
      </c>
      <c r="C3" s="43" t="str">
        <f>CONCATENATE(Tabla27[[#This Row],[INICIAL]],Tabla27[[#This Row],[Columna1]],Tabla27[[#This Row],[TIPO]],Tabla27[[#This Row],[Columna2]],Tabla27[[#This Row],['#1]],Tabla27[[#This Row],['#2]],Tabla27[[#This Row],['#3]])</f>
        <v>PRG-SST-001</v>
      </c>
      <c r="D3" s="43" t="s">
        <v>1012</v>
      </c>
      <c r="E3" s="43" t="s">
        <v>993</v>
      </c>
      <c r="F3" s="45">
        <v>0</v>
      </c>
      <c r="G3" s="45" t="s">
        <v>189</v>
      </c>
      <c r="H3" s="45" t="s">
        <v>998</v>
      </c>
      <c r="I3" s="51" t="s">
        <v>1025</v>
      </c>
      <c r="J3" s="23" t="s">
        <v>997</v>
      </c>
      <c r="K3" s="61" t="s">
        <v>1188</v>
      </c>
      <c r="L3" s="47">
        <v>43509</v>
      </c>
      <c r="M3" s="43" t="s">
        <v>16</v>
      </c>
      <c r="N3" s="43"/>
      <c r="O3" s="42" t="s">
        <v>1045</v>
      </c>
      <c r="P3" s="42" t="s">
        <v>1045</v>
      </c>
      <c r="Y3" s="31"/>
    </row>
    <row r="4" spans="1:25" s="26" customFormat="1" ht="27" customHeight="1" x14ac:dyDescent="0.25">
      <c r="A4" s="16">
        <f>A3+1</f>
        <v>2</v>
      </c>
      <c r="B4" s="48" t="str">
        <f t="shared" si="0"/>
        <v>Programas</v>
      </c>
      <c r="C4" s="22" t="str">
        <f>CONCATENATE(Tabla27[[#This Row],[INICIAL]],Tabla27[[#This Row],[Columna1]],Tabla27[[#This Row],[TIPO]],Tabla27[[#This Row],[Columna2]],Tabla27[[#This Row],['#1]],Tabla27[[#This Row],['#2]],Tabla27[[#This Row],['#3]])</f>
        <v>PRG-SST-002</v>
      </c>
      <c r="D4" s="22" t="s">
        <v>1012</v>
      </c>
      <c r="E4" s="22" t="s">
        <v>993</v>
      </c>
      <c r="F4" s="23" t="s">
        <v>189</v>
      </c>
      <c r="G4" s="23" t="s">
        <v>189</v>
      </c>
      <c r="H4" s="23" t="s">
        <v>21</v>
      </c>
      <c r="I4" s="24" t="s">
        <v>1018</v>
      </c>
      <c r="J4" s="50" t="s">
        <v>997</v>
      </c>
      <c r="K4" s="61" t="s">
        <v>1192</v>
      </c>
      <c r="L4" s="25">
        <v>43509</v>
      </c>
      <c r="M4" s="22" t="s">
        <v>16</v>
      </c>
      <c r="N4" s="22"/>
      <c r="O4" s="52" t="s">
        <v>1045</v>
      </c>
      <c r="P4" s="52" t="s">
        <v>1045</v>
      </c>
      <c r="Y4" s="27"/>
    </row>
    <row r="5" spans="1:25" s="28" customFormat="1" ht="27" customHeight="1" x14ac:dyDescent="0.25">
      <c r="A5" s="43">
        <f t="shared" ref="A5:A21" si="1">A4+1</f>
        <v>3</v>
      </c>
      <c r="B5" s="44" t="str">
        <f t="shared" si="0"/>
        <v>Programas</v>
      </c>
      <c r="C5" s="43" t="str">
        <f>CONCATENATE(Tabla27[[#This Row],[INICIAL]],Tabla27[[#This Row],[Columna1]],Tabla27[[#This Row],[TIPO]],Tabla27[[#This Row],[Columna2]],Tabla27[[#This Row],['#1]],Tabla27[[#This Row],['#2]],Tabla27[[#This Row],['#3]])</f>
        <v>PRG-SST-003</v>
      </c>
      <c r="D5" s="43" t="s">
        <v>1012</v>
      </c>
      <c r="E5" s="43" t="s">
        <v>993</v>
      </c>
      <c r="F5" s="45" t="s">
        <v>189</v>
      </c>
      <c r="G5" s="45" t="s">
        <v>189</v>
      </c>
      <c r="H5" s="45" t="s">
        <v>1000</v>
      </c>
      <c r="I5" s="51" t="s">
        <v>1020</v>
      </c>
      <c r="J5" s="23" t="s">
        <v>997</v>
      </c>
      <c r="K5" s="25" t="s">
        <v>1214</v>
      </c>
      <c r="L5" s="47">
        <v>43509</v>
      </c>
      <c r="M5" s="43" t="s">
        <v>16</v>
      </c>
      <c r="N5" s="43"/>
      <c r="O5" s="35" t="s">
        <v>1045</v>
      </c>
      <c r="P5" s="35" t="s">
        <v>1045</v>
      </c>
      <c r="Y5" s="29"/>
    </row>
    <row r="6" spans="1:25" s="26" customFormat="1" ht="27" customHeight="1" x14ac:dyDescent="0.25">
      <c r="A6" s="16">
        <f t="shared" si="1"/>
        <v>4</v>
      </c>
      <c r="B6" s="48" t="str">
        <f t="shared" si="0"/>
        <v>Programas</v>
      </c>
      <c r="C6" s="22" t="str">
        <f>CONCATENATE(Tabla27[[#This Row],[INICIAL]],Tabla27[[#This Row],[Columna1]],Tabla27[[#This Row],[TIPO]],Tabla27[[#This Row],[Columna2]],Tabla27[[#This Row],['#1]],Tabla27[[#This Row],['#2]],Tabla27[[#This Row],['#3]])</f>
        <v>PRG-SST-004</v>
      </c>
      <c r="D6" s="22" t="s">
        <v>1012</v>
      </c>
      <c r="E6" s="22" t="s">
        <v>993</v>
      </c>
      <c r="F6" s="23" t="s">
        <v>189</v>
      </c>
      <c r="G6" s="23" t="s">
        <v>189</v>
      </c>
      <c r="H6" s="23" t="s">
        <v>1001</v>
      </c>
      <c r="I6" s="24" t="s">
        <v>1210</v>
      </c>
      <c r="J6" s="50" t="s">
        <v>997</v>
      </c>
      <c r="K6" s="25" t="s">
        <v>1214</v>
      </c>
      <c r="L6" s="25">
        <v>43509</v>
      </c>
      <c r="M6" s="22" t="s">
        <v>16</v>
      </c>
      <c r="N6" s="22"/>
      <c r="O6" s="52" t="s">
        <v>1045</v>
      </c>
      <c r="P6" s="52" t="s">
        <v>1045</v>
      </c>
      <c r="Y6" s="27"/>
    </row>
    <row r="7" spans="1:25" s="28" customFormat="1" ht="27" customHeight="1" x14ac:dyDescent="0.25">
      <c r="A7" s="43">
        <f t="shared" si="1"/>
        <v>5</v>
      </c>
      <c r="B7" s="44" t="str">
        <f t="shared" si="0"/>
        <v>Programas</v>
      </c>
      <c r="C7" s="43" t="str">
        <f>CONCATENATE(Tabla27[[#This Row],[INICIAL]],Tabla27[[#This Row],[Columna1]],Tabla27[[#This Row],[TIPO]],Tabla27[[#This Row],[Columna2]],Tabla27[[#This Row],['#1]],Tabla27[[#This Row],['#2]],Tabla27[[#This Row],['#3]])</f>
        <v>PRG-SST-005</v>
      </c>
      <c r="D7" s="43" t="s">
        <v>1012</v>
      </c>
      <c r="E7" s="43" t="s">
        <v>993</v>
      </c>
      <c r="F7" s="45" t="s">
        <v>189</v>
      </c>
      <c r="G7" s="45" t="s">
        <v>189</v>
      </c>
      <c r="H7" s="45" t="s">
        <v>1002</v>
      </c>
      <c r="I7" s="51" t="s">
        <v>1211</v>
      </c>
      <c r="J7" s="23" t="s">
        <v>997</v>
      </c>
      <c r="K7" s="25" t="s">
        <v>1214</v>
      </c>
      <c r="L7" s="47">
        <v>43509</v>
      </c>
      <c r="M7" s="43" t="s">
        <v>16</v>
      </c>
      <c r="N7" s="43"/>
      <c r="O7" s="35" t="s">
        <v>1045</v>
      </c>
      <c r="P7" s="35" t="s">
        <v>1045</v>
      </c>
      <c r="Y7" s="29"/>
    </row>
    <row r="8" spans="1:25" s="26" customFormat="1" ht="27" customHeight="1" x14ac:dyDescent="0.25">
      <c r="A8" s="16">
        <f t="shared" si="1"/>
        <v>6</v>
      </c>
      <c r="B8" s="48" t="str">
        <f t="shared" si="0"/>
        <v>Programas</v>
      </c>
      <c r="C8" s="22" t="str">
        <f>CONCATENATE(Tabla27[[#This Row],[INICIAL]],Tabla27[[#This Row],[Columna1]],Tabla27[[#This Row],[TIPO]],Tabla27[[#This Row],[Columna2]],Tabla27[[#This Row],['#1]],Tabla27[[#This Row],['#2]],Tabla27[[#This Row],['#3]])</f>
        <v>PRG-SST-006</v>
      </c>
      <c r="D8" s="22" t="s">
        <v>1012</v>
      </c>
      <c r="E8" s="22" t="s">
        <v>993</v>
      </c>
      <c r="F8" s="23" t="s">
        <v>189</v>
      </c>
      <c r="G8" s="23" t="s">
        <v>189</v>
      </c>
      <c r="H8" s="23" t="s">
        <v>1015</v>
      </c>
      <c r="I8" s="24" t="s">
        <v>1212</v>
      </c>
      <c r="J8" s="50" t="s">
        <v>997</v>
      </c>
      <c r="K8" s="25" t="s">
        <v>1214</v>
      </c>
      <c r="L8" s="25">
        <v>43509</v>
      </c>
      <c r="M8" s="22" t="s">
        <v>16</v>
      </c>
      <c r="N8" s="22"/>
      <c r="O8" s="52" t="s">
        <v>1045</v>
      </c>
      <c r="P8" s="52" t="s">
        <v>1045</v>
      </c>
      <c r="Y8" s="27"/>
    </row>
    <row r="9" spans="1:25" s="28" customFormat="1" ht="27" customHeight="1" x14ac:dyDescent="0.25">
      <c r="A9" s="43">
        <f t="shared" si="1"/>
        <v>7</v>
      </c>
      <c r="B9" s="44" t="str">
        <f t="shared" si="0"/>
        <v>Programas</v>
      </c>
      <c r="C9" s="43" t="str">
        <f>CONCATENATE(Tabla27[[#This Row],[INICIAL]],Tabla27[[#This Row],[Columna1]],Tabla27[[#This Row],[TIPO]],Tabla27[[#This Row],[Columna2]],Tabla27[[#This Row],['#1]],Tabla27[[#This Row],['#2]],Tabla27[[#This Row],['#3]])</f>
        <v>PRG-SST-007</v>
      </c>
      <c r="D9" s="43" t="s">
        <v>1012</v>
      </c>
      <c r="E9" s="43" t="s">
        <v>993</v>
      </c>
      <c r="F9" s="45" t="s">
        <v>189</v>
      </c>
      <c r="G9" s="45" t="s">
        <v>189</v>
      </c>
      <c r="H9" s="45" t="s">
        <v>1013</v>
      </c>
      <c r="I9" s="51" t="s">
        <v>1213</v>
      </c>
      <c r="J9" s="23" t="s">
        <v>997</v>
      </c>
      <c r="K9" s="25" t="s">
        <v>1214</v>
      </c>
      <c r="L9" s="47">
        <v>43509</v>
      </c>
      <c r="M9" s="43" t="s">
        <v>16</v>
      </c>
      <c r="N9" s="43"/>
      <c r="O9" s="35" t="s">
        <v>1045</v>
      </c>
      <c r="P9" s="35" t="s">
        <v>1045</v>
      </c>
      <c r="Y9" s="29"/>
    </row>
    <row r="10" spans="1:25" s="26" customFormat="1" ht="27" customHeight="1" x14ac:dyDescent="0.25">
      <c r="A10" s="16">
        <f t="shared" si="1"/>
        <v>8</v>
      </c>
      <c r="B10" s="48" t="str">
        <f t="shared" si="0"/>
        <v>Programas</v>
      </c>
      <c r="C10" s="22" t="str">
        <f>CONCATENATE(Tabla27[[#This Row],[INICIAL]],Tabla27[[#This Row],[Columna1]],Tabla27[[#This Row],[TIPO]],Tabla27[[#This Row],[Columna2]],Tabla27[[#This Row],['#1]],Tabla27[[#This Row],['#2]],Tabla27[[#This Row],['#3]])</f>
        <v>PRG-SST-008</v>
      </c>
      <c r="D10" s="22" t="s">
        <v>1012</v>
      </c>
      <c r="E10" s="22" t="s">
        <v>993</v>
      </c>
      <c r="F10" s="23" t="s">
        <v>189</v>
      </c>
      <c r="G10" s="23" t="s">
        <v>189</v>
      </c>
      <c r="H10" s="23" t="s">
        <v>1014</v>
      </c>
      <c r="I10" s="24" t="s">
        <v>1017</v>
      </c>
      <c r="J10" s="50" t="s">
        <v>997</v>
      </c>
      <c r="K10" s="70" t="s">
        <v>1219</v>
      </c>
      <c r="L10" s="25">
        <v>43509</v>
      </c>
      <c r="M10" s="22" t="s">
        <v>16</v>
      </c>
      <c r="N10" s="22"/>
      <c r="O10" s="52" t="s">
        <v>1045</v>
      </c>
      <c r="P10" s="52" t="s">
        <v>1045</v>
      </c>
      <c r="Y10" s="27"/>
    </row>
    <row r="11" spans="1:25" s="28" customFormat="1" ht="27" customHeight="1" x14ac:dyDescent="0.25">
      <c r="A11" s="43">
        <f t="shared" si="1"/>
        <v>9</v>
      </c>
      <c r="B11" s="44" t="str">
        <f t="shared" si="0"/>
        <v>Programas</v>
      </c>
      <c r="C11" s="43" t="str">
        <f>CONCATENATE(Tabla27[[#This Row],[INICIAL]],Tabla27[[#This Row],[Columna1]],Tabla27[[#This Row],[TIPO]],Tabla27[[#This Row],[Columna2]],Tabla27[[#This Row],['#1]],Tabla27[[#This Row],['#2]],Tabla27[[#This Row],['#3]])</f>
        <v>PRG-SST-009</v>
      </c>
      <c r="D11" s="43" t="s">
        <v>1012</v>
      </c>
      <c r="E11" s="43" t="s">
        <v>993</v>
      </c>
      <c r="F11" s="45" t="s">
        <v>189</v>
      </c>
      <c r="G11" s="45" t="s">
        <v>189</v>
      </c>
      <c r="H11" s="45" t="s">
        <v>1016</v>
      </c>
      <c r="I11" s="51" t="s">
        <v>1019</v>
      </c>
      <c r="J11" s="23" t="s">
        <v>997</v>
      </c>
      <c r="K11" s="25" t="s">
        <v>1222</v>
      </c>
      <c r="L11" s="47">
        <v>43509</v>
      </c>
      <c r="M11" s="43" t="s">
        <v>16</v>
      </c>
      <c r="N11" s="43"/>
      <c r="O11" s="35" t="s">
        <v>1045</v>
      </c>
      <c r="P11" s="35" t="s">
        <v>1045</v>
      </c>
      <c r="Y11" s="29"/>
    </row>
    <row r="12" spans="1:25" s="26" customFormat="1" ht="27" customHeight="1" x14ac:dyDescent="0.25">
      <c r="A12" s="16">
        <f t="shared" si="1"/>
        <v>10</v>
      </c>
      <c r="B12" s="48" t="str">
        <f t="shared" si="0"/>
        <v>Programas</v>
      </c>
      <c r="C12" s="22" t="str">
        <f>CONCATENATE(Tabla27[[#This Row],[INICIAL]],Tabla27[[#This Row],[Columna1]],Tabla27[[#This Row],[TIPO]],Tabla27[[#This Row],[Columna2]],Tabla27[[#This Row],['#1]],Tabla27[[#This Row],['#2]],Tabla27[[#This Row],['#3]])</f>
        <v>PRG-SST-010</v>
      </c>
      <c r="D12" s="22" t="s">
        <v>1012</v>
      </c>
      <c r="E12" s="22" t="s">
        <v>993</v>
      </c>
      <c r="F12" s="23" t="s">
        <v>189</v>
      </c>
      <c r="G12" s="23" t="s">
        <v>998</v>
      </c>
      <c r="H12" s="23" t="s">
        <v>189</v>
      </c>
      <c r="I12" s="24" t="s">
        <v>1021</v>
      </c>
      <c r="J12" s="50" t="s">
        <v>997</v>
      </c>
      <c r="K12" s="70" t="s">
        <v>1223</v>
      </c>
      <c r="L12" s="25">
        <v>43509</v>
      </c>
      <c r="M12" s="22" t="s">
        <v>16</v>
      </c>
      <c r="N12" s="22"/>
      <c r="O12" s="52" t="s">
        <v>1045</v>
      </c>
      <c r="P12" s="52" t="s">
        <v>1045</v>
      </c>
      <c r="Y12" s="27"/>
    </row>
    <row r="13" spans="1:25" s="28" customFormat="1" ht="27" customHeight="1" x14ac:dyDescent="0.25">
      <c r="A13" s="43">
        <f t="shared" si="1"/>
        <v>11</v>
      </c>
      <c r="B13" s="44" t="str">
        <f t="shared" si="0"/>
        <v>Programas</v>
      </c>
      <c r="C13" s="43" t="str">
        <f>CONCATENATE(Tabla27[[#This Row],[INICIAL]],Tabla27[[#This Row],[Columna1]],Tabla27[[#This Row],[TIPO]],Tabla27[[#This Row],[Columna2]],Tabla27[[#This Row],['#1]],Tabla27[[#This Row],['#2]],Tabla27[[#This Row],['#3]])</f>
        <v>PRG-SST-011</v>
      </c>
      <c r="D13" s="43" t="s">
        <v>1012</v>
      </c>
      <c r="E13" s="43" t="s">
        <v>993</v>
      </c>
      <c r="F13" s="45" t="s">
        <v>189</v>
      </c>
      <c r="G13" s="45" t="s">
        <v>998</v>
      </c>
      <c r="H13" s="45" t="s">
        <v>998</v>
      </c>
      <c r="I13" s="51" t="s">
        <v>1022</v>
      </c>
      <c r="J13" s="23" t="s">
        <v>997</v>
      </c>
      <c r="K13" s="25" t="s">
        <v>1222</v>
      </c>
      <c r="L13" s="47">
        <v>43509</v>
      </c>
      <c r="M13" s="43" t="s">
        <v>16</v>
      </c>
      <c r="N13" s="43"/>
      <c r="O13" s="35" t="s">
        <v>1045</v>
      </c>
      <c r="P13" s="35" t="s">
        <v>1045</v>
      </c>
      <c r="Y13" s="29"/>
    </row>
    <row r="14" spans="1:25" s="26" customFormat="1" ht="27" customHeight="1" x14ac:dyDescent="0.25">
      <c r="A14" s="16">
        <f t="shared" si="1"/>
        <v>12</v>
      </c>
      <c r="B14" s="48" t="str">
        <f t="shared" si="0"/>
        <v>Programas</v>
      </c>
      <c r="C14" s="49" t="str">
        <f>CONCATENATE(Tabla27[[#This Row],[INICIAL]],Tabla27[[#This Row],[Columna1]],Tabla27[[#This Row],[TIPO]],Tabla27[[#This Row],[Columna2]],Tabla27[[#This Row],['#1]],Tabla27[[#This Row],['#2]],Tabla27[[#This Row],['#3]])</f>
        <v>PRG-SST-012</v>
      </c>
      <c r="D14" s="49" t="s">
        <v>1012</v>
      </c>
      <c r="E14" s="49" t="s">
        <v>993</v>
      </c>
      <c r="F14" s="50" t="s">
        <v>189</v>
      </c>
      <c r="G14" s="50" t="s">
        <v>998</v>
      </c>
      <c r="H14" s="50" t="s">
        <v>21</v>
      </c>
      <c r="I14" s="24" t="s">
        <v>1024</v>
      </c>
      <c r="J14" s="50" t="s">
        <v>997</v>
      </c>
      <c r="K14" s="25" t="s">
        <v>1222</v>
      </c>
      <c r="L14" s="25">
        <v>43509</v>
      </c>
      <c r="M14" s="22" t="s">
        <v>16</v>
      </c>
      <c r="N14" s="22"/>
      <c r="O14" s="52" t="s">
        <v>1045</v>
      </c>
      <c r="P14" s="52" t="s">
        <v>1045</v>
      </c>
      <c r="Y14" s="27"/>
    </row>
    <row r="15" spans="1:25" s="28" customFormat="1" ht="27" customHeight="1" x14ac:dyDescent="0.25">
      <c r="A15" s="43">
        <f t="shared" si="1"/>
        <v>13</v>
      </c>
      <c r="B15" s="44" t="str">
        <f t="shared" si="0"/>
        <v>Programas</v>
      </c>
      <c r="C15" s="22" t="str">
        <f>CONCATENATE(Tabla27[[#This Row],[INICIAL]],Tabla27[[#This Row],[Columna1]],Tabla27[[#This Row],[TIPO]],Tabla27[[#This Row],[Columna2]],Tabla27[[#This Row],['#1]],Tabla27[[#This Row],['#2]],Tabla27[[#This Row],['#3]])</f>
        <v>PRG-SST-013</v>
      </c>
      <c r="D15" s="22" t="s">
        <v>1012</v>
      </c>
      <c r="E15" s="22" t="s">
        <v>993</v>
      </c>
      <c r="F15" s="23" t="s">
        <v>189</v>
      </c>
      <c r="G15" s="23" t="s">
        <v>998</v>
      </c>
      <c r="H15" s="23" t="s">
        <v>1000</v>
      </c>
      <c r="I15" s="51" t="s">
        <v>1026</v>
      </c>
      <c r="J15" s="23" t="s">
        <v>997</v>
      </c>
      <c r="K15" s="25" t="s">
        <v>1222</v>
      </c>
      <c r="L15" s="47">
        <v>43509</v>
      </c>
      <c r="M15" s="43" t="s">
        <v>16</v>
      </c>
      <c r="N15" s="43"/>
      <c r="O15" s="35" t="s">
        <v>1045</v>
      </c>
      <c r="P15" s="35" t="s">
        <v>1045</v>
      </c>
      <c r="Y15" s="29"/>
    </row>
    <row r="16" spans="1:25" s="26" customFormat="1" ht="27" customHeight="1" x14ac:dyDescent="0.25">
      <c r="A16" s="16">
        <f t="shared" si="1"/>
        <v>14</v>
      </c>
      <c r="B16" s="48" t="str">
        <f t="shared" si="0"/>
        <v>Programas</v>
      </c>
      <c r="C16" s="49" t="str">
        <f>CONCATENATE(Tabla27[[#This Row],[INICIAL]],Tabla27[[#This Row],[Columna1]],Tabla27[[#This Row],[TIPO]],Tabla27[[#This Row],[Columna2]],Tabla27[[#This Row],['#1]],Tabla27[[#This Row],['#2]],Tabla27[[#This Row],['#3]])</f>
        <v>PRG-SST-014</v>
      </c>
      <c r="D16" s="49" t="s">
        <v>1012</v>
      </c>
      <c r="E16" s="49" t="s">
        <v>993</v>
      </c>
      <c r="F16" s="50" t="s">
        <v>189</v>
      </c>
      <c r="G16" s="50" t="s">
        <v>998</v>
      </c>
      <c r="H16" s="50" t="s">
        <v>1001</v>
      </c>
      <c r="I16" s="24" t="s">
        <v>1023</v>
      </c>
      <c r="J16" s="50" t="s">
        <v>997</v>
      </c>
      <c r="K16" s="70" t="s">
        <v>1225</v>
      </c>
      <c r="L16" s="25">
        <v>43509</v>
      </c>
      <c r="M16" s="22" t="s">
        <v>16</v>
      </c>
      <c r="N16" s="22"/>
      <c r="O16" s="52" t="s">
        <v>1045</v>
      </c>
      <c r="P16" s="52" t="s">
        <v>1045</v>
      </c>
      <c r="Y16" s="27"/>
    </row>
    <row r="17" spans="1:25" s="28" customFormat="1" ht="27" customHeight="1" x14ac:dyDescent="0.25">
      <c r="A17" s="43">
        <f t="shared" si="1"/>
        <v>15</v>
      </c>
      <c r="B17" s="44" t="str">
        <f t="shared" si="0"/>
        <v>Programas</v>
      </c>
      <c r="C17" s="22" t="str">
        <f>CONCATENATE(Tabla27[[#This Row],[INICIAL]],Tabla27[[#This Row],[Columna1]],Tabla27[[#This Row],[TIPO]],Tabla27[[#This Row],[Columna2]],Tabla27[[#This Row],['#1]],Tabla27[[#This Row],['#2]],Tabla27[[#This Row],['#3]])</f>
        <v>PRG-SST-015</v>
      </c>
      <c r="D17" s="22" t="s">
        <v>1012</v>
      </c>
      <c r="E17" s="22" t="s">
        <v>993</v>
      </c>
      <c r="F17" s="23" t="s">
        <v>189</v>
      </c>
      <c r="G17" s="23" t="s">
        <v>998</v>
      </c>
      <c r="H17" s="23" t="s">
        <v>1002</v>
      </c>
      <c r="I17" s="51" t="s">
        <v>1119</v>
      </c>
      <c r="J17" s="23" t="s">
        <v>997</v>
      </c>
      <c r="K17" s="25" t="s">
        <v>1233</v>
      </c>
      <c r="L17" s="47">
        <v>43509</v>
      </c>
      <c r="M17" s="43" t="s">
        <v>16</v>
      </c>
      <c r="N17" s="43"/>
      <c r="O17" s="35" t="s">
        <v>1045</v>
      </c>
      <c r="P17" s="35" t="s">
        <v>1045</v>
      </c>
      <c r="Y17" s="29"/>
    </row>
    <row r="18" spans="1:25" s="26" customFormat="1" ht="27" customHeight="1" x14ac:dyDescent="0.25">
      <c r="A18" s="16">
        <f t="shared" si="1"/>
        <v>16</v>
      </c>
      <c r="B18" s="48" t="str">
        <f t="shared" si="0"/>
        <v>Programas</v>
      </c>
      <c r="C18" s="49" t="str">
        <f>CONCATENATE(Tabla27[[#This Row],[INICIAL]],Tabla27[[#This Row],[Columna1]],Tabla27[[#This Row],[TIPO]],Tabla27[[#This Row],[Columna2]],Tabla27[[#This Row],['#1]],Tabla27[[#This Row],['#2]],Tabla27[[#This Row],['#3]])</f>
        <v>PRG-SST-016</v>
      </c>
      <c r="D18" s="49" t="s">
        <v>1012</v>
      </c>
      <c r="E18" s="49" t="s">
        <v>993</v>
      </c>
      <c r="F18" s="50" t="s">
        <v>189</v>
      </c>
      <c r="G18" s="50" t="s">
        <v>998</v>
      </c>
      <c r="H18" s="50" t="s">
        <v>1015</v>
      </c>
      <c r="I18" s="51" t="s">
        <v>1120</v>
      </c>
      <c r="J18" s="50" t="s">
        <v>997</v>
      </c>
      <c r="K18" s="25" t="s">
        <v>1234</v>
      </c>
      <c r="L18" s="25">
        <v>43509</v>
      </c>
      <c r="M18" s="22" t="s">
        <v>16</v>
      </c>
      <c r="N18" s="22"/>
      <c r="O18" s="52" t="s">
        <v>1045</v>
      </c>
      <c r="P18" s="52" t="s">
        <v>1045</v>
      </c>
      <c r="Y18" s="27"/>
    </row>
    <row r="19" spans="1:25" s="28" customFormat="1" ht="27" customHeight="1" x14ac:dyDescent="0.25">
      <c r="A19" s="43">
        <f t="shared" si="1"/>
        <v>17</v>
      </c>
      <c r="B19" s="44" t="str">
        <f t="shared" si="0"/>
        <v>Programas</v>
      </c>
      <c r="C19" s="22" t="str">
        <f>CONCATENATE(Tabla27[[#This Row],[INICIAL]],Tabla27[[#This Row],[Columna1]],Tabla27[[#This Row],[TIPO]],Tabla27[[#This Row],[Columna2]],Tabla27[[#This Row],['#1]],Tabla27[[#This Row],['#2]],Tabla27[[#This Row],['#3]])</f>
        <v>PRG-SST-017</v>
      </c>
      <c r="D19" s="22" t="s">
        <v>1012</v>
      </c>
      <c r="E19" s="22" t="s">
        <v>993</v>
      </c>
      <c r="F19" s="23" t="s">
        <v>189</v>
      </c>
      <c r="G19" s="23" t="s">
        <v>998</v>
      </c>
      <c r="H19" s="23" t="s">
        <v>1013</v>
      </c>
      <c r="I19" s="60" t="s">
        <v>1121</v>
      </c>
      <c r="J19" s="23" t="s">
        <v>997</v>
      </c>
      <c r="K19" s="61" t="s">
        <v>1237</v>
      </c>
      <c r="L19" s="47">
        <v>43509</v>
      </c>
      <c r="M19" s="43" t="s">
        <v>16</v>
      </c>
      <c r="N19" s="43"/>
      <c r="O19" s="35" t="s">
        <v>1045</v>
      </c>
      <c r="P19" s="35" t="s">
        <v>1045</v>
      </c>
      <c r="Y19" s="29"/>
    </row>
    <row r="20" spans="1:25" s="26" customFormat="1" ht="27" customHeight="1" x14ac:dyDescent="0.25">
      <c r="A20" s="16">
        <f t="shared" si="1"/>
        <v>18</v>
      </c>
      <c r="B20" s="48" t="str">
        <f t="shared" si="0"/>
        <v>Programas</v>
      </c>
      <c r="C20" s="49" t="str">
        <f>CONCATENATE(Tabla27[[#This Row],[INICIAL]],Tabla27[[#This Row],[Columna1]],Tabla27[[#This Row],[TIPO]],Tabla27[[#This Row],[Columna2]],Tabla27[[#This Row],['#1]],Tabla27[[#This Row],['#2]],Tabla27[[#This Row],['#3]])</f>
        <v>PRG-SST-018</v>
      </c>
      <c r="D20" s="49" t="s">
        <v>1012</v>
      </c>
      <c r="E20" s="49" t="s">
        <v>993</v>
      </c>
      <c r="F20" s="50" t="s">
        <v>189</v>
      </c>
      <c r="G20" s="50" t="s">
        <v>998</v>
      </c>
      <c r="H20" s="50" t="s">
        <v>1014</v>
      </c>
      <c r="I20" s="60" t="s">
        <v>1236</v>
      </c>
      <c r="J20" s="50" t="s">
        <v>997</v>
      </c>
      <c r="K20" s="61" t="s">
        <v>1237</v>
      </c>
      <c r="L20" s="25">
        <v>43509</v>
      </c>
      <c r="M20" s="22" t="s">
        <v>16</v>
      </c>
      <c r="N20" s="22"/>
      <c r="O20" s="52" t="s">
        <v>1045</v>
      </c>
      <c r="P20" s="52" t="s">
        <v>1045</v>
      </c>
      <c r="Y20" s="27"/>
    </row>
    <row r="21" spans="1:25" s="28" customFormat="1" ht="27" customHeight="1" x14ac:dyDescent="0.25">
      <c r="A21" s="43">
        <f t="shared" si="1"/>
        <v>19</v>
      </c>
      <c r="B21" s="44" t="str">
        <f t="shared" si="0"/>
        <v>Programas</v>
      </c>
      <c r="C21" s="22" t="str">
        <f>CONCATENATE(Tabla27[[#This Row],[INICIAL]],Tabla27[[#This Row],[Columna1]],Tabla27[[#This Row],[TIPO]],Tabla27[[#This Row],[Columna2]],Tabla27[[#This Row],['#1]],Tabla27[[#This Row],['#2]],Tabla27[[#This Row],['#3]])</f>
        <v>PRG-SST-019</v>
      </c>
      <c r="D21" s="22" t="s">
        <v>1012</v>
      </c>
      <c r="E21" s="22" t="s">
        <v>993</v>
      </c>
      <c r="F21" s="23" t="s">
        <v>189</v>
      </c>
      <c r="G21" s="23" t="s">
        <v>998</v>
      </c>
      <c r="H21" s="23" t="s">
        <v>1016</v>
      </c>
      <c r="I21" s="60" t="s">
        <v>1122</v>
      </c>
      <c r="J21" s="23" t="s">
        <v>997</v>
      </c>
      <c r="K21" s="61" t="s">
        <v>1194</v>
      </c>
      <c r="L21" s="47">
        <v>43509</v>
      </c>
      <c r="M21" s="43" t="s">
        <v>16</v>
      </c>
      <c r="N21" s="43"/>
      <c r="O21" s="35" t="s">
        <v>1045</v>
      </c>
      <c r="P21" s="35" t="s">
        <v>1045</v>
      </c>
      <c r="Y21" s="29"/>
    </row>
    <row r="22" spans="1:25" ht="27" customHeight="1" x14ac:dyDescent="0.25"/>
    <row r="23" spans="1:25" ht="27" customHeight="1" x14ac:dyDescent="0.25"/>
    <row r="24" spans="1:25" ht="27" customHeight="1" x14ac:dyDescent="0.25"/>
    <row r="25" spans="1:25" s="18" customFormat="1" ht="27" customHeight="1" x14ac:dyDescent="0.25">
      <c r="B25" s="17"/>
      <c r="H25" s="19"/>
      <c r="I25" s="17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1:25" s="18" customFormat="1" ht="27" customHeight="1" x14ac:dyDescent="0.25">
      <c r="B26" s="17"/>
      <c r="H26" s="19"/>
      <c r="I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1:25" s="18" customFormat="1" ht="27" customHeight="1" x14ac:dyDescent="0.25">
      <c r="B27" s="17"/>
      <c r="H27" s="19"/>
      <c r="I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1:25" s="18" customFormat="1" ht="27" customHeight="1" x14ac:dyDescent="0.25">
      <c r="B28" s="17"/>
      <c r="H28" s="19"/>
      <c r="I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1:25" s="18" customFormat="1" ht="27" customHeight="1" x14ac:dyDescent="0.25">
      <c r="B29" s="17"/>
      <c r="H29" s="19"/>
      <c r="I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spans="1:25" s="18" customFormat="1" ht="27" customHeight="1" x14ac:dyDescent="0.25">
      <c r="B30" s="17"/>
      <c r="H30" s="19"/>
      <c r="I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spans="1:25" s="18" customFormat="1" ht="27" customHeight="1" x14ac:dyDescent="0.25">
      <c r="B31" s="17"/>
      <c r="H31" s="19"/>
      <c r="I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spans="1:25" s="18" customFormat="1" ht="27" customHeight="1" x14ac:dyDescent="0.25">
      <c r="B32" s="17"/>
      <c r="H32" s="19"/>
      <c r="I32" s="17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spans="2:25" s="18" customFormat="1" ht="27" customHeight="1" x14ac:dyDescent="0.25">
      <c r="B33" s="17"/>
      <c r="H33" s="19"/>
      <c r="I33" s="17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spans="2:25" s="18" customFormat="1" ht="27" customHeight="1" x14ac:dyDescent="0.25">
      <c r="B34" s="17"/>
      <c r="H34" s="19"/>
      <c r="I34" s="17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2:25" s="18" customFormat="1" ht="27" customHeight="1" x14ac:dyDescent="0.25">
      <c r="B35" s="17"/>
      <c r="H35" s="19"/>
      <c r="I35" s="17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spans="2:25" s="18" customFormat="1" ht="27" customHeight="1" x14ac:dyDescent="0.25">
      <c r="B36" s="17"/>
      <c r="H36" s="19"/>
      <c r="I36" s="17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spans="2:25" s="18" customFormat="1" ht="27" customHeight="1" x14ac:dyDescent="0.25">
      <c r="B37" s="17"/>
      <c r="H37" s="19"/>
      <c r="I37" s="17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spans="2:25" s="18" customFormat="1" ht="27" customHeight="1" x14ac:dyDescent="0.25">
      <c r="B38" s="17"/>
      <c r="H38" s="19"/>
      <c r="I38" s="17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spans="2:25" s="18" customFormat="1" ht="27" customHeight="1" x14ac:dyDescent="0.25">
      <c r="B39" s="17"/>
      <c r="H39" s="19"/>
      <c r="I39" s="17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spans="2:25" s="18" customFormat="1" ht="27" customHeight="1" x14ac:dyDescent="0.25">
      <c r="B40" s="17"/>
      <c r="H40" s="19"/>
      <c r="I40" s="17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spans="2:25" s="18" customFormat="1" ht="27" customHeight="1" x14ac:dyDescent="0.25">
      <c r="B41" s="17"/>
      <c r="H41" s="19"/>
      <c r="I41" s="17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spans="2:25" s="18" customFormat="1" ht="27" customHeight="1" x14ac:dyDescent="0.25">
      <c r="B42" s="17"/>
      <c r="H42" s="19"/>
      <c r="I42" s="17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spans="2:25" s="18" customFormat="1" ht="27" customHeight="1" x14ac:dyDescent="0.25">
      <c r="B43" s="17"/>
      <c r="H43" s="19"/>
      <c r="I43" s="17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2:25" s="18" customFormat="1" ht="27" customHeight="1" x14ac:dyDescent="0.25">
      <c r="B44" s="17"/>
      <c r="H44" s="19"/>
      <c r="I44" s="17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spans="2:25" s="18" customFormat="1" ht="27" customHeight="1" x14ac:dyDescent="0.25">
      <c r="B45" s="17"/>
      <c r="H45" s="19"/>
      <c r="I45" s="17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spans="2:25" s="18" customFormat="1" ht="27" customHeight="1" x14ac:dyDescent="0.25">
      <c r="B46" s="17"/>
      <c r="H46" s="19"/>
      <c r="I46" s="17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spans="2:25" s="18" customFormat="1" ht="27" customHeight="1" x14ac:dyDescent="0.25">
      <c r="B47" s="17"/>
      <c r="H47" s="19"/>
      <c r="I47" s="17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spans="2:25" s="18" customFormat="1" ht="27" customHeight="1" x14ac:dyDescent="0.25">
      <c r="B48" s="17"/>
      <c r="H48" s="19"/>
      <c r="I48" s="17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spans="2:25" s="18" customFormat="1" ht="27" customHeight="1" x14ac:dyDescent="0.25">
      <c r="B49" s="17"/>
      <c r="H49" s="19"/>
      <c r="I49" s="17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spans="2:25" s="18" customFormat="1" ht="27" customHeight="1" x14ac:dyDescent="0.25">
      <c r="B50" s="17"/>
      <c r="H50" s="19"/>
      <c r="I50" s="17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spans="2:25" s="18" customFormat="1" ht="27" customHeight="1" x14ac:dyDescent="0.25">
      <c r="B51" s="17"/>
      <c r="H51" s="19"/>
      <c r="I51" s="17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spans="2:25" s="18" customFormat="1" ht="27" customHeight="1" x14ac:dyDescent="0.25">
      <c r="B52" s="17"/>
      <c r="H52" s="19"/>
      <c r="I52" s="17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spans="2:25" s="18" customFormat="1" ht="27" customHeight="1" x14ac:dyDescent="0.25">
      <c r="B53" s="17"/>
      <c r="H53" s="19"/>
      <c r="I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2:25" s="18" customFormat="1" ht="27" customHeight="1" x14ac:dyDescent="0.25">
      <c r="B54" s="17"/>
      <c r="H54" s="19"/>
      <c r="I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spans="2:25" s="18" customFormat="1" ht="27" customHeight="1" x14ac:dyDescent="0.25">
      <c r="B55" s="17"/>
      <c r="H55" s="19"/>
      <c r="I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spans="2:25" s="18" customFormat="1" ht="27" customHeight="1" x14ac:dyDescent="0.25">
      <c r="B56" s="17"/>
      <c r="H56" s="19"/>
      <c r="I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spans="2:25" s="18" customFormat="1" ht="27" customHeight="1" x14ac:dyDescent="0.25">
      <c r="B57" s="17"/>
      <c r="H57" s="19"/>
      <c r="I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spans="2:25" s="18" customFormat="1" ht="27" customHeight="1" x14ac:dyDescent="0.25">
      <c r="B58" s="17"/>
      <c r="H58" s="19"/>
      <c r="I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spans="2:25" s="18" customFormat="1" ht="27" customHeight="1" x14ac:dyDescent="0.25">
      <c r="B59" s="17"/>
      <c r="H59" s="19"/>
      <c r="I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spans="2:25" s="18" customFormat="1" ht="27" customHeight="1" x14ac:dyDescent="0.25">
      <c r="B60" s="17"/>
      <c r="H60" s="19"/>
      <c r="I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spans="2:25" s="18" customFormat="1" ht="27" customHeight="1" x14ac:dyDescent="0.25">
      <c r="B61" s="17"/>
      <c r="H61" s="19"/>
      <c r="I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spans="2:25" s="18" customFormat="1" ht="27" customHeight="1" x14ac:dyDescent="0.25">
      <c r="B62" s="17"/>
      <c r="H62" s="19"/>
      <c r="I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spans="2:25" s="18" customFormat="1" ht="27" customHeight="1" x14ac:dyDescent="0.25">
      <c r="B63" s="17"/>
      <c r="H63" s="19"/>
      <c r="I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spans="2:25" s="18" customFormat="1" ht="27" customHeight="1" x14ac:dyDescent="0.25">
      <c r="B64" s="17"/>
      <c r="H64" s="19"/>
      <c r="I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spans="2:25" s="18" customFormat="1" ht="27" customHeight="1" x14ac:dyDescent="0.25">
      <c r="B65" s="17"/>
      <c r="H65" s="19"/>
      <c r="I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spans="2:25" s="18" customFormat="1" ht="27" customHeight="1" x14ac:dyDescent="0.25">
      <c r="B66" s="17"/>
      <c r="H66" s="19"/>
      <c r="I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spans="2:25" s="18" customFormat="1" ht="27" customHeight="1" x14ac:dyDescent="0.25">
      <c r="B67" s="17"/>
      <c r="H67" s="19"/>
      <c r="I67" s="17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spans="2:25" s="18" customFormat="1" ht="27" customHeight="1" x14ac:dyDescent="0.25">
      <c r="B68" s="17"/>
      <c r="H68" s="19"/>
      <c r="I68" s="17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spans="2:25" s="18" customFormat="1" ht="27" customHeight="1" x14ac:dyDescent="0.25">
      <c r="B69" s="17"/>
      <c r="H69" s="19"/>
      <c r="I69" s="17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spans="2:25" s="18" customFormat="1" ht="27" customHeight="1" x14ac:dyDescent="0.25">
      <c r="B70" s="17"/>
      <c r="H70" s="19"/>
      <c r="I70" s="17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spans="2:25" s="18" customFormat="1" ht="27" customHeight="1" x14ac:dyDescent="0.25">
      <c r="B71" s="17"/>
      <c r="H71" s="19"/>
      <c r="I71" s="17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spans="2:25" s="18" customFormat="1" ht="27" customHeight="1" x14ac:dyDescent="0.25">
      <c r="B72" s="17"/>
      <c r="H72" s="19"/>
      <c r="I72" s="17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spans="2:25" s="18" customFormat="1" ht="27" customHeight="1" x14ac:dyDescent="0.25">
      <c r="B73" s="17"/>
      <c r="H73" s="19"/>
      <c r="I73" s="17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spans="2:25" s="18" customFormat="1" ht="27" customHeight="1" x14ac:dyDescent="0.25">
      <c r="B74" s="17"/>
      <c r="H74" s="19"/>
      <c r="I74" s="17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spans="2:25" s="18" customFormat="1" ht="27" customHeight="1" x14ac:dyDescent="0.25">
      <c r="B75" s="17"/>
      <c r="H75" s="19"/>
      <c r="I75" s="17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spans="2:25" s="18" customFormat="1" ht="27" customHeight="1" x14ac:dyDescent="0.25">
      <c r="B76" s="17"/>
      <c r="H76" s="19"/>
      <c r="I76" s="17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spans="2:25" s="18" customFormat="1" ht="27" customHeight="1" x14ac:dyDescent="0.25">
      <c r="B77" s="17"/>
      <c r="H77" s="19"/>
      <c r="I77" s="17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spans="2:25" s="18" customFormat="1" ht="27" customHeight="1" x14ac:dyDescent="0.25">
      <c r="B78" s="17"/>
      <c r="H78" s="19"/>
      <c r="I78" s="17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spans="2:25" s="18" customFormat="1" ht="27" customHeight="1" x14ac:dyDescent="0.25">
      <c r="B79" s="17"/>
      <c r="H79" s="19"/>
      <c r="I79" s="17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spans="2:25" s="18" customFormat="1" ht="27" customHeight="1" x14ac:dyDescent="0.25">
      <c r="B80" s="17"/>
      <c r="H80" s="19"/>
      <c r="I80" s="17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spans="2:25" s="18" customFormat="1" ht="27" customHeight="1" x14ac:dyDescent="0.25">
      <c r="B81" s="17"/>
      <c r="H81" s="19"/>
      <c r="I81" s="17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spans="2:25" s="18" customFormat="1" ht="27" customHeight="1" x14ac:dyDescent="0.25">
      <c r="B82" s="17"/>
      <c r="H82" s="19"/>
      <c r="I82" s="17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spans="2:25" s="18" customFormat="1" ht="27" customHeight="1" x14ac:dyDescent="0.25">
      <c r="B83" s="17"/>
      <c r="H83" s="19"/>
      <c r="I83" s="17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spans="2:25" s="18" customFormat="1" ht="27" customHeight="1" x14ac:dyDescent="0.25">
      <c r="B84" s="17"/>
      <c r="H84" s="19"/>
      <c r="I84" s="17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spans="2:25" s="18" customFormat="1" ht="27" customHeight="1" x14ac:dyDescent="0.25">
      <c r="B85" s="17"/>
      <c r="H85" s="19"/>
      <c r="I85" s="17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spans="2:25" s="18" customFormat="1" ht="27" customHeight="1" x14ac:dyDescent="0.25">
      <c r="B86" s="17"/>
      <c r="H86" s="19"/>
      <c r="I86" s="17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spans="2:25" s="18" customFormat="1" ht="27" customHeight="1" x14ac:dyDescent="0.25">
      <c r="B87" s="17"/>
      <c r="H87" s="19"/>
      <c r="I87" s="17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spans="2:25" s="18" customFormat="1" ht="27" customHeight="1" x14ac:dyDescent="0.25">
      <c r="B88" s="17"/>
      <c r="H88" s="19"/>
      <c r="I88" s="17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2:25" s="18" customFormat="1" ht="27" customHeight="1" x14ac:dyDescent="0.25">
      <c r="B89" s="17"/>
      <c r="H89" s="19"/>
      <c r="I89" s="17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spans="2:25" s="18" customFormat="1" ht="27" customHeight="1" x14ac:dyDescent="0.25">
      <c r="B90" s="17"/>
      <c r="H90" s="19"/>
      <c r="I90" s="17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spans="2:25" s="18" customFormat="1" ht="27" customHeight="1" x14ac:dyDescent="0.25">
      <c r="B91" s="17"/>
      <c r="H91" s="19"/>
      <c r="I91" s="17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spans="2:25" s="18" customFormat="1" ht="27" customHeight="1" x14ac:dyDescent="0.25">
      <c r="B92" s="17"/>
      <c r="H92" s="19"/>
      <c r="I92" s="17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spans="2:25" s="18" customFormat="1" ht="27" customHeight="1" x14ac:dyDescent="0.25">
      <c r="B93" s="17"/>
      <c r="H93" s="19"/>
      <c r="I93" s="17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spans="2:25" s="18" customFormat="1" ht="27" customHeight="1" x14ac:dyDescent="0.25">
      <c r="B94" s="17"/>
      <c r="H94" s="19"/>
      <c r="I94" s="17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spans="2:25" s="18" customFormat="1" ht="27" customHeight="1" x14ac:dyDescent="0.25">
      <c r="B95" s="17"/>
      <c r="H95" s="19"/>
      <c r="I95" s="17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spans="2:25" s="18" customFormat="1" ht="27" customHeight="1" x14ac:dyDescent="0.25">
      <c r="B96" s="17"/>
      <c r="H96" s="19"/>
      <c r="I96" s="17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spans="2:25" s="18" customFormat="1" ht="27" customHeight="1" x14ac:dyDescent="0.25">
      <c r="B97" s="17"/>
      <c r="H97" s="19"/>
      <c r="I97" s="17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spans="2:25" s="18" customFormat="1" ht="27" customHeight="1" x14ac:dyDescent="0.25">
      <c r="B98" s="17"/>
      <c r="H98" s="19"/>
      <c r="I98" s="17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spans="2:25" s="18" customFormat="1" ht="27" customHeight="1" x14ac:dyDescent="0.25">
      <c r="B99" s="17"/>
      <c r="H99" s="19"/>
      <c r="I99" s="17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spans="2:25" s="18" customFormat="1" ht="27" customHeight="1" x14ac:dyDescent="0.25">
      <c r="B100" s="17"/>
      <c r="H100" s="19"/>
      <c r="I100" s="1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spans="2:25" s="18" customFormat="1" ht="27" customHeight="1" x14ac:dyDescent="0.25">
      <c r="B101" s="17"/>
      <c r="H101" s="19"/>
      <c r="I101" s="1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spans="2:25" s="18" customFormat="1" ht="27" customHeight="1" x14ac:dyDescent="0.25">
      <c r="B102" s="17"/>
      <c r="H102" s="19"/>
      <c r="I102" s="1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spans="2:25" s="18" customFormat="1" ht="27" customHeight="1" x14ac:dyDescent="0.25">
      <c r="B103" s="17"/>
      <c r="H103" s="19"/>
      <c r="I103" s="1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spans="2:25" s="18" customFormat="1" ht="27" customHeight="1" x14ac:dyDescent="0.25">
      <c r="B104" s="17"/>
      <c r="H104" s="19"/>
      <c r="I104" s="1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spans="2:25" s="18" customFormat="1" ht="27" customHeight="1" x14ac:dyDescent="0.25">
      <c r="B105" s="17"/>
      <c r="H105" s="19"/>
      <c r="I105" s="1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spans="2:25" s="18" customFormat="1" ht="27" customHeight="1" x14ac:dyDescent="0.25">
      <c r="B106" s="17"/>
      <c r="H106" s="19"/>
      <c r="I106" s="1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spans="2:25" s="18" customFormat="1" ht="27" customHeight="1" x14ac:dyDescent="0.25">
      <c r="B107" s="17"/>
      <c r="H107" s="19"/>
      <c r="I107" s="1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spans="2:25" s="18" customFormat="1" ht="27" customHeight="1" x14ac:dyDescent="0.25">
      <c r="B108" s="17"/>
      <c r="H108" s="19"/>
      <c r="I108" s="1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spans="2:25" s="18" customFormat="1" ht="27" customHeight="1" x14ac:dyDescent="0.25">
      <c r="B109" s="17"/>
      <c r="H109" s="19"/>
      <c r="I109" s="1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spans="2:25" s="18" customFormat="1" ht="27" customHeight="1" x14ac:dyDescent="0.25">
      <c r="B110" s="17"/>
      <c r="H110" s="19"/>
      <c r="I110" s="1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spans="2:25" s="18" customFormat="1" ht="27" customHeight="1" x14ac:dyDescent="0.25">
      <c r="B111" s="17"/>
      <c r="H111" s="19"/>
      <c r="I111" s="1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spans="2:25" s="18" customFormat="1" ht="27" customHeight="1" x14ac:dyDescent="0.25">
      <c r="B112" s="17"/>
      <c r="H112" s="19"/>
      <c r="I112" s="1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spans="2:25" s="18" customFormat="1" ht="27" customHeight="1" x14ac:dyDescent="0.25">
      <c r="B113" s="17"/>
      <c r="H113" s="19"/>
      <c r="I113" s="1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spans="2:25" s="18" customFormat="1" ht="27" customHeight="1" x14ac:dyDescent="0.25">
      <c r="B114" s="17"/>
      <c r="H114" s="19"/>
      <c r="I114" s="1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spans="2:25" s="18" customFormat="1" ht="27" customHeight="1" x14ac:dyDescent="0.25">
      <c r="B115" s="17"/>
      <c r="H115" s="19"/>
      <c r="I115" s="1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spans="2:25" s="18" customFormat="1" ht="27" customHeight="1" x14ac:dyDescent="0.25">
      <c r="B116" s="17"/>
      <c r="H116" s="19"/>
      <c r="I116" s="1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spans="2:25" s="18" customFormat="1" ht="27" customHeight="1" x14ac:dyDescent="0.25">
      <c r="B117" s="17"/>
      <c r="H117" s="19"/>
      <c r="I117" s="1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spans="2:25" s="18" customFormat="1" ht="27" customHeight="1" x14ac:dyDescent="0.25">
      <c r="B118" s="17"/>
      <c r="H118" s="19"/>
      <c r="I118" s="1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spans="2:25" s="18" customFormat="1" ht="27" customHeight="1" x14ac:dyDescent="0.25">
      <c r="B119" s="17"/>
      <c r="H119" s="19"/>
      <c r="I119" s="1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spans="2:25" s="18" customFormat="1" ht="27" customHeight="1" x14ac:dyDescent="0.25">
      <c r="B120" s="17"/>
      <c r="H120" s="19"/>
      <c r="I120" s="1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spans="2:25" s="18" customFormat="1" ht="27" customHeight="1" x14ac:dyDescent="0.25">
      <c r="B121" s="17"/>
      <c r="H121" s="19"/>
      <c r="I121" s="1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spans="2:25" s="18" customFormat="1" ht="27" customHeight="1" x14ac:dyDescent="0.25">
      <c r="B122" s="17"/>
      <c r="H122" s="19"/>
      <c r="I122" s="1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spans="2:25" s="18" customFormat="1" ht="27" customHeight="1" x14ac:dyDescent="0.25">
      <c r="B123" s="17"/>
      <c r="H123" s="19"/>
      <c r="I123" s="1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</sheetData>
  <sheetProtection autoFilter="0"/>
  <dataValidations count="1">
    <dataValidation type="custom" allowBlank="1" showInputMessage="1" showErrorMessage="1" sqref="B3:C3 A4:C21" xr:uid="{00000000-0002-0000-0400-000000000000}">
      <formula1>""</formula1>
    </dataValidation>
  </dataValidations>
  <pageMargins left="0.7" right="0.7" top="0.75" bottom="0.75" header="0.3" footer="0.3"/>
  <pageSetup scale="5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Y35"/>
  <sheetViews>
    <sheetView showGridLines="0" view="pageBreakPreview" zoomScale="70" zoomScaleNormal="85" zoomScaleSheetLayoutView="70" workbookViewId="0">
      <selection sqref="A1:N7"/>
    </sheetView>
  </sheetViews>
  <sheetFormatPr baseColWidth="10" defaultColWidth="19.28515625" defaultRowHeight="61.5" customHeight="1" x14ac:dyDescent="0.25"/>
  <cols>
    <col min="1" max="1" width="9.5703125" style="18" customWidth="1"/>
    <col min="2" max="2" width="16" style="17" customWidth="1"/>
    <col min="3" max="3" width="16.85546875" style="18" bestFit="1" customWidth="1"/>
    <col min="4" max="5" width="7.85546875" style="18" customWidth="1"/>
    <col min="6" max="7" width="4.7109375" style="18" customWidth="1"/>
    <col min="8" max="8" width="4.7109375" style="19" customWidth="1"/>
    <col min="9" max="9" width="58.7109375" style="17" customWidth="1"/>
    <col min="10" max="10" width="9.7109375" style="18" customWidth="1"/>
    <col min="11" max="11" width="16.28515625" style="18" customWidth="1"/>
    <col min="12" max="12" width="12.7109375" style="18" customWidth="1"/>
    <col min="13" max="13" width="20.7109375" style="18" customWidth="1"/>
    <col min="14" max="14" width="25.7109375" style="18" customWidth="1"/>
    <col min="15" max="24" width="19.28515625" style="2" customWidth="1"/>
    <col min="25" max="25" width="19.28515625" style="3" customWidth="1"/>
    <col min="26" max="16384" width="19.28515625" style="2"/>
  </cols>
  <sheetData>
    <row r="1" spans="1:25" ht="5.25" customHeight="1" x14ac:dyDescent="0.25"/>
    <row r="2" spans="1:25" s="41" customFormat="1" ht="36.75" customHeight="1" x14ac:dyDescent="0.25">
      <c r="A2" s="37" t="s">
        <v>3</v>
      </c>
      <c r="B2" s="37" t="s">
        <v>999</v>
      </c>
      <c r="C2" s="38" t="s">
        <v>0</v>
      </c>
      <c r="D2" s="37" t="s">
        <v>8</v>
      </c>
      <c r="E2" s="37" t="s">
        <v>9</v>
      </c>
      <c r="F2" s="39" t="s">
        <v>995</v>
      </c>
      <c r="G2" s="39" t="s">
        <v>10</v>
      </c>
      <c r="H2" s="39" t="s">
        <v>994</v>
      </c>
      <c r="I2" s="37" t="s">
        <v>4</v>
      </c>
      <c r="J2" s="37" t="s">
        <v>2</v>
      </c>
      <c r="K2" s="37" t="s">
        <v>1180</v>
      </c>
      <c r="L2" s="37" t="s">
        <v>7</v>
      </c>
      <c r="M2" s="37" t="s">
        <v>5</v>
      </c>
      <c r="N2" s="37" t="s">
        <v>6</v>
      </c>
      <c r="O2" s="40" t="s">
        <v>11</v>
      </c>
      <c r="P2" s="40" t="s">
        <v>237</v>
      </c>
    </row>
    <row r="3" spans="1:25" s="30" customFormat="1" ht="27" customHeight="1" x14ac:dyDescent="0.25">
      <c r="A3" s="43">
        <v>1</v>
      </c>
      <c r="B3" s="44" t="str">
        <f t="shared" ref="B3:B34" si="0">IF(D3="SG","Sistemas",IF(D3="PLT","Políticas",IF(D3="REG","Reglamentos",IF(D3="PRG","Programas",IF(D3="PRC","Procedimientos",IF(D3="PLA","Planes",IF(D3="FT","Formatos",IF(D3="MAN","Manuales"))))))))</f>
        <v>Procedimientos</v>
      </c>
      <c r="C3" s="43" t="str">
        <f>CONCATENATE(Tabla28[[#This Row],[INICIAL]],Tabla28[[#This Row],[Columna1]],Tabla28[[#This Row],[TIPO]],Tabla28[[#This Row],[Columna2]],Tabla28[[#This Row],['#1]],Tabla28[[#This Row],['#2]],Tabla28[[#This Row],['#3]])</f>
        <v>PRC-SST-001</v>
      </c>
      <c r="D3" s="49" t="s">
        <v>1027</v>
      </c>
      <c r="E3" s="49" t="s">
        <v>993</v>
      </c>
      <c r="F3" s="50" t="s">
        <v>189</v>
      </c>
      <c r="G3" s="50" t="s">
        <v>189</v>
      </c>
      <c r="H3" s="50" t="s">
        <v>998</v>
      </c>
      <c r="I3" s="51" t="s">
        <v>1034</v>
      </c>
      <c r="J3" s="45" t="s">
        <v>997</v>
      </c>
      <c r="K3" s="61" t="s">
        <v>1187</v>
      </c>
      <c r="L3" s="47">
        <v>43509</v>
      </c>
      <c r="M3" s="43" t="s">
        <v>16</v>
      </c>
      <c r="N3" s="43"/>
      <c r="O3" s="42" t="s">
        <v>1045</v>
      </c>
      <c r="P3" s="42" t="s">
        <v>1045</v>
      </c>
      <c r="Y3" s="31"/>
    </row>
    <row r="4" spans="1:25" s="26" customFormat="1" ht="27" customHeight="1" x14ac:dyDescent="0.25">
      <c r="A4" s="16">
        <f>A3+1</f>
        <v>2</v>
      </c>
      <c r="B4" s="48" t="str">
        <f t="shared" si="0"/>
        <v>Procedimientos</v>
      </c>
      <c r="C4" s="22" t="str">
        <f>CONCATENATE(Tabla28[[#This Row],[INICIAL]],Tabla28[[#This Row],[Columna1]],Tabla28[[#This Row],[TIPO]],Tabla28[[#This Row],[Columna2]],Tabla28[[#This Row],['#1]],Tabla28[[#This Row],['#2]],Tabla28[[#This Row],['#3]])</f>
        <v>PRC-SST-002</v>
      </c>
      <c r="D4" s="16" t="s">
        <v>1027</v>
      </c>
      <c r="E4" s="16" t="s">
        <v>993</v>
      </c>
      <c r="F4" s="59" t="s">
        <v>189</v>
      </c>
      <c r="G4" s="59" t="s">
        <v>189</v>
      </c>
      <c r="H4" s="59" t="s">
        <v>21</v>
      </c>
      <c r="I4" s="60" t="s">
        <v>1028</v>
      </c>
      <c r="J4" s="23" t="s">
        <v>997</v>
      </c>
      <c r="K4" s="61" t="s">
        <v>1189</v>
      </c>
      <c r="L4" s="25">
        <v>43509</v>
      </c>
      <c r="M4" s="22" t="s">
        <v>16</v>
      </c>
      <c r="N4" s="22"/>
      <c r="O4" s="52" t="s">
        <v>1045</v>
      </c>
      <c r="P4" s="52" t="s">
        <v>1045</v>
      </c>
      <c r="Y4" s="27"/>
    </row>
    <row r="5" spans="1:25" s="28" customFormat="1" ht="27" customHeight="1" x14ac:dyDescent="0.25">
      <c r="A5" s="43">
        <f t="shared" ref="A5:A34" si="1">A4+1</f>
        <v>3</v>
      </c>
      <c r="B5" s="44" t="str">
        <f t="shared" si="0"/>
        <v>Procedimientos</v>
      </c>
      <c r="C5" s="43" t="str">
        <f>CONCATENATE(Tabla28[[#This Row],[INICIAL]],Tabla28[[#This Row],[Columna1]],Tabla28[[#This Row],[TIPO]],Tabla28[[#This Row],[Columna2]],Tabla28[[#This Row],['#1]],Tabla28[[#This Row],['#2]],Tabla28[[#This Row],['#3]])</f>
        <v>PRC-SST-003</v>
      </c>
      <c r="D5" s="62" t="s">
        <v>1027</v>
      </c>
      <c r="E5" s="62" t="s">
        <v>993</v>
      </c>
      <c r="F5" s="63" t="s">
        <v>189</v>
      </c>
      <c r="G5" s="59" t="s">
        <v>189</v>
      </c>
      <c r="H5" s="63" t="s">
        <v>1000</v>
      </c>
      <c r="I5" s="60" t="s">
        <v>1030</v>
      </c>
      <c r="J5" s="45" t="s">
        <v>997</v>
      </c>
      <c r="K5" s="61" t="s">
        <v>1199</v>
      </c>
      <c r="L5" s="47">
        <v>43509</v>
      </c>
      <c r="M5" s="43" t="s">
        <v>16</v>
      </c>
      <c r="N5" s="43"/>
      <c r="O5" s="35" t="s">
        <v>1045</v>
      </c>
      <c r="P5" s="35" t="s">
        <v>1045</v>
      </c>
      <c r="Y5" s="29"/>
    </row>
    <row r="6" spans="1:25" s="26" customFormat="1" ht="27" customHeight="1" x14ac:dyDescent="0.25">
      <c r="A6" s="43">
        <f t="shared" si="1"/>
        <v>4</v>
      </c>
      <c r="B6" s="48" t="str">
        <f t="shared" si="0"/>
        <v>Procedimientos</v>
      </c>
      <c r="C6" s="22" t="str">
        <f>CONCATENATE(Tabla28[[#This Row],[INICIAL]],Tabla28[[#This Row],[Columna1]],Tabla28[[#This Row],[TIPO]],Tabla28[[#This Row],[Columna2]],Tabla28[[#This Row],['#1]],Tabla28[[#This Row],['#2]],Tabla28[[#This Row],['#3]])</f>
        <v>PRC-SST-004</v>
      </c>
      <c r="D6" s="16" t="s">
        <v>1027</v>
      </c>
      <c r="E6" s="16" t="s">
        <v>993</v>
      </c>
      <c r="F6" s="59" t="s">
        <v>189</v>
      </c>
      <c r="G6" s="59" t="s">
        <v>189</v>
      </c>
      <c r="H6" s="59" t="s">
        <v>1001</v>
      </c>
      <c r="I6" s="60" t="s">
        <v>1200</v>
      </c>
      <c r="J6" s="23" t="s">
        <v>997</v>
      </c>
      <c r="K6" s="61" t="s">
        <v>1201</v>
      </c>
      <c r="L6" s="25">
        <v>43509</v>
      </c>
      <c r="M6" s="22" t="s">
        <v>16</v>
      </c>
      <c r="N6" s="22"/>
      <c r="O6" s="35" t="s">
        <v>1045</v>
      </c>
      <c r="P6" s="35" t="s">
        <v>1045</v>
      </c>
      <c r="Y6" s="27"/>
    </row>
    <row r="7" spans="1:25" s="28" customFormat="1" ht="27" customHeight="1" x14ac:dyDescent="0.25">
      <c r="A7" s="43">
        <f t="shared" si="1"/>
        <v>5</v>
      </c>
      <c r="B7" s="44" t="str">
        <f t="shared" si="0"/>
        <v>Procedimientos</v>
      </c>
      <c r="C7" s="43" t="str">
        <f>CONCATENATE(Tabla28[[#This Row],[INICIAL]],Tabla28[[#This Row],[Columna1]],Tabla28[[#This Row],[TIPO]],Tabla28[[#This Row],[Columna2]],Tabla28[[#This Row],['#1]],Tabla28[[#This Row],['#2]],Tabla28[[#This Row],['#3]])</f>
        <v>PRC-SST-005</v>
      </c>
      <c r="D7" s="62" t="s">
        <v>1027</v>
      </c>
      <c r="E7" s="62" t="s">
        <v>993</v>
      </c>
      <c r="F7" s="63" t="s">
        <v>189</v>
      </c>
      <c r="G7" s="59" t="s">
        <v>189</v>
      </c>
      <c r="H7" s="63" t="s">
        <v>1002</v>
      </c>
      <c r="I7" s="60" t="s">
        <v>1031</v>
      </c>
      <c r="J7" s="45" t="s">
        <v>997</v>
      </c>
      <c r="K7" s="61" t="s">
        <v>1202</v>
      </c>
      <c r="L7" s="47">
        <v>43509</v>
      </c>
      <c r="M7" s="43" t="s">
        <v>16</v>
      </c>
      <c r="N7" s="43"/>
      <c r="O7" s="35" t="s">
        <v>1045</v>
      </c>
      <c r="P7" s="35" t="s">
        <v>1045</v>
      </c>
      <c r="Y7" s="29"/>
    </row>
    <row r="8" spans="1:25" s="26" customFormat="1" ht="27" customHeight="1" x14ac:dyDescent="0.25">
      <c r="A8" s="43">
        <f t="shared" si="1"/>
        <v>6</v>
      </c>
      <c r="B8" s="48" t="str">
        <f t="shared" si="0"/>
        <v>Procedimientos</v>
      </c>
      <c r="C8" s="22" t="str">
        <f>CONCATENATE(Tabla28[[#This Row],[INICIAL]],Tabla28[[#This Row],[Columna1]],Tabla28[[#This Row],[TIPO]],Tabla28[[#This Row],[Columna2]],Tabla28[[#This Row],['#1]],Tabla28[[#This Row],['#2]],Tabla28[[#This Row],['#3]])</f>
        <v>PRC-SST-006</v>
      </c>
      <c r="D8" s="16" t="s">
        <v>1027</v>
      </c>
      <c r="E8" s="16" t="s">
        <v>993</v>
      </c>
      <c r="F8" s="59" t="s">
        <v>189</v>
      </c>
      <c r="G8" s="59" t="s">
        <v>189</v>
      </c>
      <c r="H8" s="59" t="s">
        <v>1015</v>
      </c>
      <c r="I8" s="60" t="s">
        <v>1029</v>
      </c>
      <c r="J8" s="23" t="s">
        <v>997</v>
      </c>
      <c r="K8" s="61" t="s">
        <v>1203</v>
      </c>
      <c r="L8" s="25">
        <v>43509</v>
      </c>
      <c r="M8" s="22" t="s">
        <v>16</v>
      </c>
      <c r="N8" s="22"/>
      <c r="O8" s="35" t="s">
        <v>1045</v>
      </c>
      <c r="P8" s="35" t="s">
        <v>1045</v>
      </c>
      <c r="Y8" s="27"/>
    </row>
    <row r="9" spans="1:25" s="28" customFormat="1" ht="27" customHeight="1" x14ac:dyDescent="0.25">
      <c r="A9" s="43">
        <f t="shared" si="1"/>
        <v>7</v>
      </c>
      <c r="B9" s="44" t="str">
        <f t="shared" si="0"/>
        <v>Procedimientos</v>
      </c>
      <c r="C9" s="43" t="str">
        <f>CONCATENATE(Tabla28[[#This Row],[INICIAL]],Tabla28[[#This Row],[Columna1]],Tabla28[[#This Row],[TIPO]],Tabla28[[#This Row],[Columna2]],Tabla28[[#This Row],['#1]],Tabla28[[#This Row],['#2]],Tabla28[[#This Row],['#3]])</f>
        <v>PRC-SST-007</v>
      </c>
      <c r="D9" s="62" t="s">
        <v>1027</v>
      </c>
      <c r="E9" s="62" t="s">
        <v>993</v>
      </c>
      <c r="F9" s="63" t="s">
        <v>189</v>
      </c>
      <c r="G9" s="59" t="s">
        <v>189</v>
      </c>
      <c r="H9" s="63">
        <v>7</v>
      </c>
      <c r="I9" s="64" t="s">
        <v>1032</v>
      </c>
      <c r="J9" s="45" t="s">
        <v>997</v>
      </c>
      <c r="K9" s="61" t="s">
        <v>1203</v>
      </c>
      <c r="L9" s="47">
        <v>43509</v>
      </c>
      <c r="M9" s="43" t="s">
        <v>16</v>
      </c>
      <c r="N9" s="43"/>
      <c r="O9" s="35" t="s">
        <v>1045</v>
      </c>
      <c r="P9" s="35" t="s">
        <v>1045</v>
      </c>
      <c r="Y9" s="29"/>
    </row>
    <row r="10" spans="1:25" s="26" customFormat="1" ht="27" customHeight="1" x14ac:dyDescent="0.25">
      <c r="A10" s="43">
        <f t="shared" si="1"/>
        <v>8</v>
      </c>
      <c r="B10" s="60" t="str">
        <f>IF(D10="SG","Sistemas",IF(D10="PLT","Políticas",IF(D10="REG","Reglamentos",IF(D10="PRG","Programas",IF(D10="PRC","Procedimientos",IF(D10="PLA","Planes",IF(D10="FT","Formatos",IF(D10="MAN","Manuales"))))))))</f>
        <v>Procedimientos</v>
      </c>
      <c r="C10" s="16" t="str">
        <f>CONCATENATE(Tabla28[[#This Row],[INICIAL]],Tabla28[[#This Row],[Columna1]],Tabla28[[#This Row],[TIPO]],Tabla28[[#This Row],[Columna2]],Tabla28[[#This Row],['#1]],Tabla28[[#This Row],['#2]],Tabla28[[#This Row],['#3]])</f>
        <v>PRCSST008</v>
      </c>
      <c r="D10" s="16" t="s">
        <v>1027</v>
      </c>
      <c r="E10" s="16" t="s">
        <v>993</v>
      </c>
      <c r="F10" s="59" t="s">
        <v>189</v>
      </c>
      <c r="G10" s="59" t="s">
        <v>189</v>
      </c>
      <c r="H10" s="59" t="s">
        <v>1014</v>
      </c>
      <c r="I10" s="60" t="s">
        <v>1041</v>
      </c>
      <c r="J10" s="59" t="s">
        <v>997</v>
      </c>
      <c r="K10" s="61" t="s">
        <v>1203</v>
      </c>
      <c r="L10" s="25">
        <v>43509</v>
      </c>
      <c r="M10" s="16" t="s">
        <v>16</v>
      </c>
      <c r="N10" s="58"/>
      <c r="O10" s="53"/>
      <c r="P10" s="55"/>
      <c r="Y10" s="27"/>
    </row>
    <row r="11" spans="1:25" s="28" customFormat="1" ht="27" customHeight="1" x14ac:dyDescent="0.25">
      <c r="A11" s="43">
        <f t="shared" si="1"/>
        <v>9</v>
      </c>
      <c r="B11" s="60" t="str">
        <f>IF(D11="SG","Sistemas",IF(D11="PLT","Políticas",IF(D11="REG","Reglamentos",IF(D11="PRG","Programas",IF(D11="PRC","Procedimientos",IF(D11="PLA","Planes",IF(D11="FT","Formatos",IF(D11="MAN","Manuales"))))))))</f>
        <v>Procedimientos</v>
      </c>
      <c r="C11" s="62" t="str">
        <f>CONCATENATE(Tabla28[[#This Row],[INICIAL]],Tabla28[[#This Row],[Columna1]],Tabla28[[#This Row],[TIPO]],Tabla28[[#This Row],[Columna2]],Tabla28[[#This Row],['#1]],Tabla28[[#This Row],['#2]],Tabla28[[#This Row],['#3]])</f>
        <v>PRCSST009</v>
      </c>
      <c r="D11" s="62" t="s">
        <v>1027</v>
      </c>
      <c r="E11" s="62" t="s">
        <v>993</v>
      </c>
      <c r="F11" s="63" t="s">
        <v>189</v>
      </c>
      <c r="G11" s="59" t="s">
        <v>189</v>
      </c>
      <c r="H11" s="63" t="s">
        <v>1016</v>
      </c>
      <c r="I11" s="64" t="s">
        <v>1033</v>
      </c>
      <c r="J11" s="63" t="s">
        <v>997</v>
      </c>
      <c r="K11" s="61" t="s">
        <v>1204</v>
      </c>
      <c r="L11" s="47">
        <v>43509</v>
      </c>
      <c r="M11" s="43" t="s">
        <v>16</v>
      </c>
      <c r="N11" s="43"/>
      <c r="O11" s="32"/>
      <c r="P11" s="33"/>
      <c r="Y11" s="29"/>
    </row>
    <row r="12" spans="1:25" s="26" customFormat="1" ht="27" customHeight="1" x14ac:dyDescent="0.25">
      <c r="A12" s="43">
        <f t="shared" si="1"/>
        <v>10</v>
      </c>
      <c r="B12" s="48" t="str">
        <f t="shared" si="0"/>
        <v>Procedimientos</v>
      </c>
      <c r="C12" s="22" t="str">
        <f>CONCATENATE(Tabla28[[#This Row],[INICIAL]],Tabla28[[#This Row],[Columna1]],Tabla28[[#This Row],[TIPO]],Tabla28[[#This Row],[Columna2]],Tabla28[[#This Row],['#1]],Tabla28[[#This Row],['#2]],Tabla28[[#This Row],['#3]])</f>
        <v>PRC-SST-010</v>
      </c>
      <c r="D12" s="16" t="s">
        <v>1027</v>
      </c>
      <c r="E12" s="16" t="s">
        <v>993</v>
      </c>
      <c r="F12" s="59" t="s">
        <v>189</v>
      </c>
      <c r="G12" s="59" t="s">
        <v>998</v>
      </c>
      <c r="H12" s="59" t="s">
        <v>189</v>
      </c>
      <c r="I12" s="60" t="s">
        <v>1205</v>
      </c>
      <c r="J12" s="23" t="s">
        <v>997</v>
      </c>
      <c r="K12" s="61" t="s">
        <v>1204</v>
      </c>
      <c r="L12" s="25">
        <v>43509</v>
      </c>
      <c r="M12" s="22" t="s">
        <v>16</v>
      </c>
      <c r="N12" s="22"/>
      <c r="O12" s="35" t="s">
        <v>1045</v>
      </c>
      <c r="P12" s="35" t="s">
        <v>1045</v>
      </c>
      <c r="Y12" s="27"/>
    </row>
    <row r="13" spans="1:25" s="28" customFormat="1" ht="27" customHeight="1" x14ac:dyDescent="0.25">
      <c r="A13" s="43">
        <f t="shared" si="1"/>
        <v>11</v>
      </c>
      <c r="B13" s="44" t="str">
        <f t="shared" si="0"/>
        <v>Procedimientos</v>
      </c>
      <c r="C13" s="43" t="str">
        <f>CONCATENATE(Tabla28[[#This Row],[INICIAL]],Tabla28[[#This Row],[Columna1]],Tabla28[[#This Row],[TIPO]],Tabla28[[#This Row],[Columna2]],Tabla28[[#This Row],['#1]],Tabla28[[#This Row],['#2]],Tabla28[[#This Row],['#3]])</f>
        <v>PRC-SST-011</v>
      </c>
      <c r="D13" s="62" t="s">
        <v>1027</v>
      </c>
      <c r="E13" s="62" t="s">
        <v>993</v>
      </c>
      <c r="F13" s="63" t="s">
        <v>189</v>
      </c>
      <c r="G13" s="59" t="s">
        <v>998</v>
      </c>
      <c r="H13" s="63" t="s">
        <v>998</v>
      </c>
      <c r="I13" s="64" t="s">
        <v>1206</v>
      </c>
      <c r="J13" s="45" t="s">
        <v>997</v>
      </c>
      <c r="K13" s="61" t="s">
        <v>1207</v>
      </c>
      <c r="L13" s="47">
        <v>43509</v>
      </c>
      <c r="M13" s="43" t="s">
        <v>16</v>
      </c>
      <c r="N13" s="43"/>
      <c r="O13" s="35" t="s">
        <v>1045</v>
      </c>
      <c r="P13" s="35" t="s">
        <v>1045</v>
      </c>
      <c r="Y13" s="29"/>
    </row>
    <row r="14" spans="1:25" s="26" customFormat="1" ht="27" customHeight="1" x14ac:dyDescent="0.25">
      <c r="A14" s="43">
        <f t="shared" si="1"/>
        <v>12</v>
      </c>
      <c r="B14" s="48" t="str">
        <f t="shared" si="0"/>
        <v>Procedimientos</v>
      </c>
      <c r="C14" s="22" t="str">
        <f>CONCATENATE(Tabla28[[#This Row],[INICIAL]],Tabla28[[#This Row],[Columna1]],Tabla28[[#This Row],[TIPO]],Tabla28[[#This Row],[Columna2]],Tabla28[[#This Row],['#1]],Tabla28[[#This Row],['#2]],Tabla28[[#This Row],['#3]])</f>
        <v>PRC-SST-012</v>
      </c>
      <c r="D14" s="16" t="s">
        <v>1027</v>
      </c>
      <c r="E14" s="16" t="s">
        <v>993</v>
      </c>
      <c r="F14" s="59" t="s">
        <v>189</v>
      </c>
      <c r="G14" s="59" t="s">
        <v>998</v>
      </c>
      <c r="H14" s="59" t="s">
        <v>21</v>
      </c>
      <c r="I14" s="60" t="s">
        <v>1036</v>
      </c>
      <c r="J14" s="23" t="s">
        <v>997</v>
      </c>
      <c r="K14" s="61" t="s">
        <v>1208</v>
      </c>
      <c r="L14" s="25">
        <v>43509</v>
      </c>
      <c r="M14" s="22" t="s">
        <v>16</v>
      </c>
      <c r="N14" s="22"/>
      <c r="O14" s="35" t="s">
        <v>1045</v>
      </c>
      <c r="P14" s="35" t="s">
        <v>1045</v>
      </c>
      <c r="Y14" s="27"/>
    </row>
    <row r="15" spans="1:25" s="28" customFormat="1" ht="27" customHeight="1" x14ac:dyDescent="0.25">
      <c r="A15" s="43">
        <f t="shared" si="1"/>
        <v>13</v>
      </c>
      <c r="B15" s="44" t="str">
        <f t="shared" si="0"/>
        <v>Procedimientos</v>
      </c>
      <c r="C15" s="43" t="str">
        <f>CONCATENATE(Tabla28[[#This Row],[INICIAL]],Tabla28[[#This Row],[Columna1]],Tabla28[[#This Row],[TIPO]],Tabla28[[#This Row],[Columna2]],Tabla28[[#This Row],['#1]],Tabla28[[#This Row],['#2]],Tabla28[[#This Row],['#3]])</f>
        <v>PRC-SST-013</v>
      </c>
      <c r="D15" s="62" t="s">
        <v>1027</v>
      </c>
      <c r="E15" s="62" t="s">
        <v>993</v>
      </c>
      <c r="F15" s="63" t="s">
        <v>189</v>
      </c>
      <c r="G15" s="59" t="s">
        <v>998</v>
      </c>
      <c r="H15" s="63" t="s">
        <v>1000</v>
      </c>
      <c r="I15" s="60" t="s">
        <v>1037</v>
      </c>
      <c r="J15" s="23" t="s">
        <v>997</v>
      </c>
      <c r="K15" s="61" t="s">
        <v>1216</v>
      </c>
      <c r="L15" s="47">
        <v>43509</v>
      </c>
      <c r="M15" s="43" t="s">
        <v>16</v>
      </c>
      <c r="N15" s="43"/>
      <c r="O15" s="35" t="s">
        <v>1045</v>
      </c>
      <c r="P15" s="35" t="s">
        <v>1045</v>
      </c>
      <c r="Y15" s="29"/>
    </row>
    <row r="16" spans="1:25" s="26" customFormat="1" ht="27" customHeight="1" x14ac:dyDescent="0.25">
      <c r="A16" s="43">
        <f t="shared" si="1"/>
        <v>14</v>
      </c>
      <c r="B16" s="48" t="str">
        <f t="shared" si="0"/>
        <v>Procedimientos</v>
      </c>
      <c r="C16" s="49" t="str">
        <f>CONCATENATE(Tabla28[[#This Row],[INICIAL]],Tabla28[[#This Row],[Columna1]],Tabla28[[#This Row],[TIPO]],Tabla28[[#This Row],[Columna2]],Tabla28[[#This Row],['#1]],Tabla28[[#This Row],['#2]],Tabla28[[#This Row],['#3]])</f>
        <v>PRC-SST-014</v>
      </c>
      <c r="D16" s="16" t="s">
        <v>1027</v>
      </c>
      <c r="E16" s="16" t="s">
        <v>993</v>
      </c>
      <c r="F16" s="59" t="s">
        <v>189</v>
      </c>
      <c r="G16" s="59" t="s">
        <v>998</v>
      </c>
      <c r="H16" s="59" t="s">
        <v>1001</v>
      </c>
      <c r="I16" s="60" t="s">
        <v>1038</v>
      </c>
      <c r="J16" s="23"/>
      <c r="K16" s="61" t="s">
        <v>1220</v>
      </c>
      <c r="L16" s="25">
        <v>43509</v>
      </c>
      <c r="M16" s="22" t="s">
        <v>16</v>
      </c>
      <c r="N16" s="22"/>
      <c r="O16" s="52" t="s">
        <v>1045</v>
      </c>
      <c r="P16" s="52" t="s">
        <v>1045</v>
      </c>
      <c r="Y16" s="27"/>
    </row>
    <row r="17" spans="1:25" s="28" customFormat="1" ht="27" customHeight="1" x14ac:dyDescent="0.25">
      <c r="A17" s="43">
        <f t="shared" si="1"/>
        <v>15</v>
      </c>
      <c r="B17" s="44" t="str">
        <f t="shared" si="0"/>
        <v>Procedimientos</v>
      </c>
      <c r="C17" s="22" t="str">
        <f>CONCATENATE(Tabla28[[#This Row],[INICIAL]],Tabla28[[#This Row],[Columna1]],Tabla28[[#This Row],[TIPO]],Tabla28[[#This Row],[Columna2]],Tabla28[[#This Row],['#1]],Tabla28[[#This Row],['#2]],Tabla28[[#This Row],['#3]])</f>
        <v>PRC-SST-015</v>
      </c>
      <c r="D17" s="62" t="s">
        <v>1027</v>
      </c>
      <c r="E17" s="62" t="s">
        <v>993</v>
      </c>
      <c r="F17" s="63" t="s">
        <v>189</v>
      </c>
      <c r="G17" s="59" t="s">
        <v>998</v>
      </c>
      <c r="H17" s="63" t="s">
        <v>1002</v>
      </c>
      <c r="I17" s="60" t="s">
        <v>1035</v>
      </c>
      <c r="J17" s="23" t="s">
        <v>997</v>
      </c>
      <c r="K17" s="61" t="s">
        <v>1223</v>
      </c>
      <c r="L17" s="47">
        <v>43509</v>
      </c>
      <c r="M17" s="43" t="s">
        <v>16</v>
      </c>
      <c r="N17" s="43"/>
      <c r="O17" s="35" t="s">
        <v>1045</v>
      </c>
      <c r="P17" s="35" t="s">
        <v>1045</v>
      </c>
      <c r="Y17" s="29"/>
    </row>
    <row r="18" spans="1:25" s="26" customFormat="1" ht="27" customHeight="1" x14ac:dyDescent="0.25">
      <c r="A18" s="43">
        <f t="shared" si="1"/>
        <v>16</v>
      </c>
      <c r="B18" s="48" t="str">
        <f t="shared" si="0"/>
        <v>Procedimientos</v>
      </c>
      <c r="C18" s="49" t="str">
        <f>CONCATENATE(Tabla28[[#This Row],[INICIAL]],Tabla28[[#This Row],[Columna1]],Tabla28[[#This Row],[TIPO]],Tabla28[[#This Row],[Columna2]],Tabla28[[#This Row],['#1]],Tabla28[[#This Row],['#2]],Tabla28[[#This Row],['#3]])</f>
        <v>PRC-SST-016</v>
      </c>
      <c r="D18" s="16" t="s">
        <v>1027</v>
      </c>
      <c r="E18" s="16" t="s">
        <v>993</v>
      </c>
      <c r="F18" s="59" t="s">
        <v>189</v>
      </c>
      <c r="G18" s="59" t="s">
        <v>998</v>
      </c>
      <c r="H18" s="59" t="s">
        <v>1015</v>
      </c>
      <c r="I18" s="60" t="s">
        <v>1261</v>
      </c>
      <c r="J18" s="23" t="s">
        <v>997</v>
      </c>
      <c r="K18" s="61" t="s">
        <v>1262</v>
      </c>
      <c r="L18" s="25">
        <v>43509</v>
      </c>
      <c r="M18" s="22" t="s">
        <v>16</v>
      </c>
      <c r="N18" s="22"/>
      <c r="O18" s="52" t="s">
        <v>1045</v>
      </c>
      <c r="P18" s="52" t="s">
        <v>1045</v>
      </c>
      <c r="Y18" s="27"/>
    </row>
    <row r="19" spans="1:25" s="28" customFormat="1" ht="27" customHeight="1" x14ac:dyDescent="0.25">
      <c r="A19" s="43">
        <f t="shared" si="1"/>
        <v>17</v>
      </c>
      <c r="B19" s="44" t="str">
        <f t="shared" si="0"/>
        <v>Procedimientos</v>
      </c>
      <c r="C19" s="22" t="str">
        <f>CONCATENATE(Tabla28[[#This Row],[INICIAL]],Tabla28[[#This Row],[Columna1]],Tabla28[[#This Row],[TIPO]],Tabla28[[#This Row],[Columna2]],Tabla28[[#This Row],['#1]],Tabla28[[#This Row],['#2]],Tabla28[[#This Row],['#3]])</f>
        <v>PRC-SST-017</v>
      </c>
      <c r="D19" s="62" t="s">
        <v>1027</v>
      </c>
      <c r="E19" s="62" t="s">
        <v>993</v>
      </c>
      <c r="F19" s="63" t="s">
        <v>189</v>
      </c>
      <c r="G19" s="59" t="s">
        <v>998</v>
      </c>
      <c r="H19" s="63" t="s">
        <v>1013</v>
      </c>
      <c r="I19" s="60" t="s">
        <v>1039</v>
      </c>
      <c r="J19" s="23" t="s">
        <v>997</v>
      </c>
      <c r="K19" s="61" t="s">
        <v>1229</v>
      </c>
      <c r="L19" s="47">
        <v>43509</v>
      </c>
      <c r="M19" s="43" t="s">
        <v>16</v>
      </c>
      <c r="N19" s="43"/>
      <c r="O19" s="35" t="s">
        <v>1045</v>
      </c>
      <c r="P19" s="35" t="s">
        <v>1045</v>
      </c>
      <c r="Y19" s="29"/>
    </row>
    <row r="20" spans="1:25" s="26" customFormat="1" ht="27" customHeight="1" x14ac:dyDescent="0.25">
      <c r="A20" s="43">
        <f t="shared" si="1"/>
        <v>18</v>
      </c>
      <c r="B20" s="48" t="str">
        <f t="shared" si="0"/>
        <v>Procedimientos</v>
      </c>
      <c r="C20" s="49" t="str">
        <f>CONCATENATE(Tabla28[[#This Row],[INICIAL]],Tabla28[[#This Row],[Columna1]],Tabla28[[#This Row],[TIPO]],Tabla28[[#This Row],[Columna2]],Tabla28[[#This Row],['#1]],Tabla28[[#This Row],['#2]],Tabla28[[#This Row],['#3]])</f>
        <v>PRC-SST-018</v>
      </c>
      <c r="D20" s="16" t="s">
        <v>1027</v>
      </c>
      <c r="E20" s="16" t="s">
        <v>993</v>
      </c>
      <c r="F20" s="59" t="s">
        <v>189</v>
      </c>
      <c r="G20" s="59" t="s">
        <v>998</v>
      </c>
      <c r="H20" s="59" t="s">
        <v>1014</v>
      </c>
      <c r="I20" s="60" t="s">
        <v>1040</v>
      </c>
      <c r="J20" s="50" t="s">
        <v>997</v>
      </c>
      <c r="K20" s="61" t="s">
        <v>1230</v>
      </c>
      <c r="L20" s="25">
        <v>43509</v>
      </c>
      <c r="M20" s="22" t="s">
        <v>16</v>
      </c>
      <c r="N20" s="22"/>
      <c r="O20" s="52" t="s">
        <v>1045</v>
      </c>
      <c r="P20" s="52" t="s">
        <v>1045</v>
      </c>
      <c r="Y20" s="27"/>
    </row>
    <row r="21" spans="1:25" s="28" customFormat="1" ht="27" customHeight="1" x14ac:dyDescent="0.25">
      <c r="A21" s="43">
        <f t="shared" si="1"/>
        <v>19</v>
      </c>
      <c r="B21" s="44" t="str">
        <f t="shared" si="0"/>
        <v>Procedimientos</v>
      </c>
      <c r="C21" s="22" t="str">
        <f>CONCATENATE(Tabla28[[#This Row],[INICIAL]],Tabla28[[#This Row],[Columna1]],Tabla28[[#This Row],[TIPO]],Tabla28[[#This Row],[Columna2]],Tabla28[[#This Row],['#1]],Tabla28[[#This Row],['#2]],Tabla28[[#This Row],['#3]])</f>
        <v>PRC-SST-019</v>
      </c>
      <c r="D21" s="62" t="s">
        <v>1027</v>
      </c>
      <c r="E21" s="62" t="s">
        <v>993</v>
      </c>
      <c r="F21" s="63" t="s">
        <v>189</v>
      </c>
      <c r="G21" s="59" t="s">
        <v>998</v>
      </c>
      <c r="H21" s="63" t="s">
        <v>1016</v>
      </c>
      <c r="I21" s="60" t="s">
        <v>1042</v>
      </c>
      <c r="J21" s="23" t="s">
        <v>997</v>
      </c>
      <c r="K21" s="61" t="s">
        <v>1231</v>
      </c>
      <c r="L21" s="47">
        <v>43509</v>
      </c>
      <c r="M21" s="43" t="s">
        <v>16</v>
      </c>
      <c r="N21" s="43"/>
      <c r="O21" s="35" t="s">
        <v>1045</v>
      </c>
      <c r="P21" s="35" t="s">
        <v>1045</v>
      </c>
      <c r="Y21" s="29"/>
    </row>
    <row r="22" spans="1:25" s="26" customFormat="1" ht="27" customHeight="1" x14ac:dyDescent="0.25">
      <c r="A22" s="49">
        <f t="shared" si="1"/>
        <v>20</v>
      </c>
      <c r="B22" s="48" t="str">
        <f t="shared" si="0"/>
        <v>Procedimientos</v>
      </c>
      <c r="C22" s="49" t="str">
        <f>CONCATENATE(Tabla28[[#This Row],[INICIAL]],Tabla28[[#This Row],[Columna1]],Tabla28[[#This Row],[TIPO]],Tabla28[[#This Row],[Columna2]],Tabla28[[#This Row],['#1]],Tabla28[[#This Row],['#2]],Tabla28[[#This Row],['#3]])</f>
        <v>PRC-SST-020</v>
      </c>
      <c r="D22" s="16" t="s">
        <v>1027</v>
      </c>
      <c r="E22" s="16" t="s">
        <v>993</v>
      </c>
      <c r="F22" s="59" t="s">
        <v>189</v>
      </c>
      <c r="G22" s="59" t="s">
        <v>21</v>
      </c>
      <c r="H22" s="59" t="s">
        <v>189</v>
      </c>
      <c r="I22" s="60" t="s">
        <v>1123</v>
      </c>
      <c r="J22" s="50" t="s">
        <v>997</v>
      </c>
      <c r="K22" s="61" t="s">
        <v>1233</v>
      </c>
      <c r="L22" s="25">
        <v>43509</v>
      </c>
      <c r="M22" s="22" t="s">
        <v>16</v>
      </c>
      <c r="N22" s="22"/>
      <c r="O22" s="52" t="s">
        <v>1045</v>
      </c>
      <c r="P22" s="52" t="s">
        <v>1045</v>
      </c>
      <c r="Y22" s="27"/>
    </row>
    <row r="23" spans="1:25" s="28" customFormat="1" ht="27" customHeight="1" x14ac:dyDescent="0.25">
      <c r="A23" s="43">
        <f t="shared" si="1"/>
        <v>21</v>
      </c>
      <c r="B23" s="44" t="str">
        <f t="shared" si="0"/>
        <v>Procedimientos</v>
      </c>
      <c r="C23" s="22" t="str">
        <f>CONCATENATE(Tabla28[[#This Row],[INICIAL]],Tabla28[[#This Row],[Columna1]],Tabla28[[#This Row],[TIPO]],Tabla28[[#This Row],[Columna2]],Tabla28[[#This Row],['#1]],Tabla28[[#This Row],['#2]],Tabla28[[#This Row],['#3]])</f>
        <v>PRC-SST-021</v>
      </c>
      <c r="D23" s="62" t="s">
        <v>1027</v>
      </c>
      <c r="E23" s="62" t="s">
        <v>993</v>
      </c>
      <c r="F23" s="63">
        <v>0</v>
      </c>
      <c r="G23" s="59" t="s">
        <v>21</v>
      </c>
      <c r="H23" s="63" t="s">
        <v>998</v>
      </c>
      <c r="I23" s="60" t="s">
        <v>1124</v>
      </c>
      <c r="J23" s="23" t="s">
        <v>997</v>
      </c>
      <c r="K23" s="61" t="s">
        <v>1233</v>
      </c>
      <c r="L23" s="47">
        <v>43509</v>
      </c>
      <c r="M23" s="43" t="s">
        <v>16</v>
      </c>
      <c r="N23" s="43"/>
      <c r="O23" s="35" t="s">
        <v>1045</v>
      </c>
      <c r="P23" s="35" t="s">
        <v>1045</v>
      </c>
      <c r="Y23" s="29"/>
    </row>
    <row r="24" spans="1:25" s="26" customFormat="1" ht="27" customHeight="1" x14ac:dyDescent="0.25">
      <c r="A24" s="49">
        <f t="shared" si="1"/>
        <v>22</v>
      </c>
      <c r="B24" s="48" t="str">
        <f t="shared" si="0"/>
        <v>Procedimientos</v>
      </c>
      <c r="C24" s="49" t="str">
        <f>CONCATENATE(Tabla28[[#This Row],[INICIAL]],Tabla28[[#This Row],[Columna1]],Tabla28[[#This Row],[TIPO]],Tabla28[[#This Row],[Columna2]],Tabla28[[#This Row],['#1]],Tabla28[[#This Row],['#2]],Tabla28[[#This Row],['#3]])</f>
        <v>PRC-SST-022</v>
      </c>
      <c r="D24" s="16" t="s">
        <v>1027</v>
      </c>
      <c r="E24" s="16" t="s">
        <v>993</v>
      </c>
      <c r="F24" s="59">
        <v>0</v>
      </c>
      <c r="G24" s="59" t="s">
        <v>21</v>
      </c>
      <c r="H24" s="59" t="s">
        <v>21</v>
      </c>
      <c r="I24" s="60" t="s">
        <v>1125</v>
      </c>
      <c r="J24" s="50" t="s">
        <v>997</v>
      </c>
      <c r="K24" s="61" t="s">
        <v>1233</v>
      </c>
      <c r="L24" s="25">
        <v>43509</v>
      </c>
      <c r="M24" s="22" t="s">
        <v>16</v>
      </c>
      <c r="N24" s="22"/>
      <c r="O24" s="52" t="s">
        <v>1045</v>
      </c>
      <c r="P24" s="52" t="s">
        <v>1045</v>
      </c>
      <c r="Y24" s="27"/>
    </row>
    <row r="25" spans="1:25" s="28" customFormat="1" ht="27" customHeight="1" x14ac:dyDescent="0.25">
      <c r="A25" s="43">
        <f t="shared" si="1"/>
        <v>23</v>
      </c>
      <c r="B25" s="44" t="str">
        <f t="shared" si="0"/>
        <v>Procedimientos</v>
      </c>
      <c r="C25" s="22" t="str">
        <f>CONCATENATE(Tabla28[[#This Row],[INICIAL]],Tabla28[[#This Row],[Columna1]],Tabla28[[#This Row],[TIPO]],Tabla28[[#This Row],[Columna2]],Tabla28[[#This Row],['#1]],Tabla28[[#This Row],['#2]],Tabla28[[#This Row],['#3]])</f>
        <v>PRC-SST-023</v>
      </c>
      <c r="D25" s="62" t="s">
        <v>1027</v>
      </c>
      <c r="E25" s="62" t="s">
        <v>993</v>
      </c>
      <c r="F25" s="63">
        <v>0</v>
      </c>
      <c r="G25" s="59" t="s">
        <v>21</v>
      </c>
      <c r="H25" s="63" t="s">
        <v>1000</v>
      </c>
      <c r="I25" s="60" t="s">
        <v>1126</v>
      </c>
      <c r="J25" s="23" t="s">
        <v>997</v>
      </c>
      <c r="K25" s="61" t="s">
        <v>1233</v>
      </c>
      <c r="L25" s="47">
        <v>43509</v>
      </c>
      <c r="M25" s="43" t="s">
        <v>16</v>
      </c>
      <c r="N25" s="43"/>
      <c r="O25" s="35" t="s">
        <v>1045</v>
      </c>
      <c r="P25" s="35" t="s">
        <v>1045</v>
      </c>
      <c r="Y25" s="29"/>
    </row>
    <row r="26" spans="1:25" s="26" customFormat="1" ht="27" customHeight="1" x14ac:dyDescent="0.25">
      <c r="A26" s="49">
        <f t="shared" si="1"/>
        <v>24</v>
      </c>
      <c r="B26" s="48" t="str">
        <f t="shared" si="0"/>
        <v>Procedimientos</v>
      </c>
      <c r="C26" s="49" t="str">
        <f>CONCATENATE(Tabla28[[#This Row],[INICIAL]],Tabla28[[#This Row],[Columna1]],Tabla28[[#This Row],[TIPO]],Tabla28[[#This Row],[Columna2]],Tabla28[[#This Row],['#1]],Tabla28[[#This Row],['#2]],Tabla28[[#This Row],['#3]])</f>
        <v>PRC-SST-024</v>
      </c>
      <c r="D26" s="16" t="s">
        <v>1027</v>
      </c>
      <c r="E26" s="16" t="s">
        <v>993</v>
      </c>
      <c r="F26" s="59">
        <v>0</v>
      </c>
      <c r="G26" s="59" t="s">
        <v>21</v>
      </c>
      <c r="H26" s="59" t="s">
        <v>1001</v>
      </c>
      <c r="I26" s="60" t="s">
        <v>1127</v>
      </c>
      <c r="J26" s="50" t="s">
        <v>997</v>
      </c>
      <c r="K26" s="25" t="s">
        <v>1234</v>
      </c>
      <c r="L26" s="25">
        <v>43509</v>
      </c>
      <c r="M26" s="22" t="s">
        <v>16</v>
      </c>
      <c r="N26" s="22"/>
      <c r="O26" s="52" t="s">
        <v>1045</v>
      </c>
      <c r="P26" s="52" t="s">
        <v>1045</v>
      </c>
      <c r="Y26" s="27"/>
    </row>
    <row r="27" spans="1:25" s="28" customFormat="1" ht="27" customHeight="1" x14ac:dyDescent="0.25">
      <c r="A27" s="43">
        <f t="shared" si="1"/>
        <v>25</v>
      </c>
      <c r="B27" s="44" t="str">
        <f t="shared" si="0"/>
        <v>Procedimientos</v>
      </c>
      <c r="C27" s="22" t="str">
        <f>CONCATENATE(Tabla28[[#This Row],[INICIAL]],Tabla28[[#This Row],[Columna1]],Tabla28[[#This Row],[TIPO]],Tabla28[[#This Row],[Columna2]],Tabla28[[#This Row],['#1]],Tabla28[[#This Row],['#2]],Tabla28[[#This Row],['#3]])</f>
        <v>PRC-SST-025</v>
      </c>
      <c r="D27" s="62" t="s">
        <v>1027</v>
      </c>
      <c r="E27" s="62" t="s">
        <v>993</v>
      </c>
      <c r="F27" s="63">
        <v>0</v>
      </c>
      <c r="G27" s="59" t="s">
        <v>21</v>
      </c>
      <c r="H27" s="63" t="s">
        <v>1002</v>
      </c>
      <c r="I27" s="60" t="s">
        <v>1128</v>
      </c>
      <c r="J27" s="23" t="s">
        <v>997</v>
      </c>
      <c r="K27" s="61" t="s">
        <v>1237</v>
      </c>
      <c r="L27" s="47">
        <v>43509</v>
      </c>
      <c r="M27" s="43" t="s">
        <v>16</v>
      </c>
      <c r="N27" s="43"/>
      <c r="O27" s="35" t="s">
        <v>1045</v>
      </c>
      <c r="P27" s="35" t="s">
        <v>1045</v>
      </c>
      <c r="Y27" s="29"/>
    </row>
    <row r="28" spans="1:25" s="26" customFormat="1" ht="27" customHeight="1" x14ac:dyDescent="0.25">
      <c r="A28" s="49">
        <f t="shared" si="1"/>
        <v>26</v>
      </c>
      <c r="B28" s="48" t="str">
        <f t="shared" si="0"/>
        <v>Procedimientos</v>
      </c>
      <c r="C28" s="49" t="str">
        <f>CONCATENATE(Tabla28[[#This Row],[INICIAL]],Tabla28[[#This Row],[Columna1]],Tabla28[[#This Row],[TIPO]],Tabla28[[#This Row],[Columna2]],Tabla28[[#This Row],['#1]],Tabla28[[#This Row],['#2]],Tabla28[[#This Row],['#3]])</f>
        <v>PRC-SST-026</v>
      </c>
      <c r="D28" s="16" t="s">
        <v>1027</v>
      </c>
      <c r="E28" s="16" t="s">
        <v>993</v>
      </c>
      <c r="F28" s="59">
        <v>0</v>
      </c>
      <c r="G28" s="59" t="s">
        <v>21</v>
      </c>
      <c r="H28" s="59" t="s">
        <v>1015</v>
      </c>
      <c r="I28" s="60" t="s">
        <v>1129</v>
      </c>
      <c r="J28" s="50" t="s">
        <v>997</v>
      </c>
      <c r="K28" s="61" t="s">
        <v>1237</v>
      </c>
      <c r="L28" s="25">
        <v>43509</v>
      </c>
      <c r="M28" s="22" t="s">
        <v>16</v>
      </c>
      <c r="N28" s="22"/>
      <c r="O28" s="52" t="s">
        <v>1045</v>
      </c>
      <c r="P28" s="52" t="s">
        <v>1045</v>
      </c>
      <c r="Y28" s="27"/>
    </row>
    <row r="29" spans="1:25" s="28" customFormat="1" ht="27" customHeight="1" x14ac:dyDescent="0.25">
      <c r="A29" s="43">
        <f t="shared" si="1"/>
        <v>27</v>
      </c>
      <c r="B29" s="44" t="str">
        <f t="shared" si="0"/>
        <v>Procedimientos</v>
      </c>
      <c r="C29" s="22" t="str">
        <f>CONCATENATE(Tabla28[[#This Row],[INICIAL]],Tabla28[[#This Row],[Columna1]],Tabla28[[#This Row],[TIPO]],Tabla28[[#This Row],[Columna2]],Tabla28[[#This Row],['#1]],Tabla28[[#This Row],['#2]],Tabla28[[#This Row],['#3]])</f>
        <v>PRC-SST-027</v>
      </c>
      <c r="D29" s="62" t="s">
        <v>1027</v>
      </c>
      <c r="E29" s="62" t="s">
        <v>993</v>
      </c>
      <c r="F29" s="63">
        <v>0</v>
      </c>
      <c r="G29" s="59" t="s">
        <v>21</v>
      </c>
      <c r="H29" s="63" t="s">
        <v>1013</v>
      </c>
      <c r="I29" s="60" t="s">
        <v>1130</v>
      </c>
      <c r="J29" s="23" t="s">
        <v>997</v>
      </c>
      <c r="K29" s="61" t="s">
        <v>1237</v>
      </c>
      <c r="L29" s="47">
        <v>43509</v>
      </c>
      <c r="M29" s="43" t="s">
        <v>16</v>
      </c>
      <c r="N29" s="43"/>
      <c r="O29" s="35" t="s">
        <v>1045</v>
      </c>
      <c r="P29" s="35" t="s">
        <v>1045</v>
      </c>
      <c r="Y29" s="29"/>
    </row>
    <row r="30" spans="1:25" s="26" customFormat="1" ht="27" customHeight="1" x14ac:dyDescent="0.25">
      <c r="A30" s="49">
        <f t="shared" si="1"/>
        <v>28</v>
      </c>
      <c r="B30" s="48" t="str">
        <f t="shared" si="0"/>
        <v>Procedimientos</v>
      </c>
      <c r="C30" s="49" t="str">
        <f>CONCATENATE(Tabla28[[#This Row],[INICIAL]],Tabla28[[#This Row],[Columna1]],Tabla28[[#This Row],[TIPO]],Tabla28[[#This Row],[Columna2]],Tabla28[[#This Row],['#1]],Tabla28[[#This Row],['#2]],Tabla28[[#This Row],['#3]])</f>
        <v>PRC-SST-028</v>
      </c>
      <c r="D30" s="16" t="s">
        <v>1027</v>
      </c>
      <c r="E30" s="16" t="s">
        <v>993</v>
      </c>
      <c r="F30" s="59">
        <v>0</v>
      </c>
      <c r="G30" s="59" t="s">
        <v>21</v>
      </c>
      <c r="H30" s="59" t="s">
        <v>1014</v>
      </c>
      <c r="I30" s="60" t="s">
        <v>1131</v>
      </c>
      <c r="J30" s="50" t="s">
        <v>997</v>
      </c>
      <c r="K30" s="61" t="s">
        <v>1237</v>
      </c>
      <c r="L30" s="25">
        <v>43509</v>
      </c>
      <c r="M30" s="22" t="s">
        <v>16</v>
      </c>
      <c r="N30" s="22"/>
      <c r="O30" s="52" t="s">
        <v>1045</v>
      </c>
      <c r="P30" s="52" t="s">
        <v>1045</v>
      </c>
      <c r="Y30" s="27"/>
    </row>
    <row r="31" spans="1:25" s="28" customFormat="1" ht="27" customHeight="1" x14ac:dyDescent="0.25">
      <c r="A31" s="43">
        <f t="shared" si="1"/>
        <v>29</v>
      </c>
      <c r="B31" s="44" t="str">
        <f t="shared" si="0"/>
        <v>Procedimientos</v>
      </c>
      <c r="C31" s="22" t="str">
        <f>CONCATENATE(Tabla28[[#This Row],[INICIAL]],Tabla28[[#This Row],[Columna1]],Tabla28[[#This Row],[TIPO]],Tabla28[[#This Row],[Columna2]],Tabla28[[#This Row],['#1]],Tabla28[[#This Row],['#2]],Tabla28[[#This Row],['#3]])</f>
        <v>PRC-SST-029</v>
      </c>
      <c r="D31" s="62" t="s">
        <v>1027</v>
      </c>
      <c r="E31" s="62" t="s">
        <v>993</v>
      </c>
      <c r="F31" s="63">
        <v>0</v>
      </c>
      <c r="G31" s="59" t="s">
        <v>21</v>
      </c>
      <c r="H31" s="63" t="s">
        <v>1016</v>
      </c>
      <c r="I31" s="60" t="s">
        <v>1240</v>
      </c>
      <c r="J31" s="23" t="s">
        <v>997</v>
      </c>
      <c r="K31" s="61" t="s">
        <v>1194</v>
      </c>
      <c r="L31" s="47">
        <v>43509</v>
      </c>
      <c r="M31" s="43" t="s">
        <v>16</v>
      </c>
      <c r="N31" s="43"/>
      <c r="O31" s="35" t="s">
        <v>1045</v>
      </c>
      <c r="P31" s="35" t="s">
        <v>1045</v>
      </c>
      <c r="Y31" s="29"/>
    </row>
    <row r="32" spans="1:25" s="26" customFormat="1" ht="27" customHeight="1" x14ac:dyDescent="0.25">
      <c r="A32" s="49">
        <f t="shared" si="1"/>
        <v>30</v>
      </c>
      <c r="B32" s="48" t="str">
        <f t="shared" si="0"/>
        <v>Procedimientos</v>
      </c>
      <c r="C32" s="49" t="str">
        <f>CONCATENATE(Tabla28[[#This Row],[INICIAL]],Tabla28[[#This Row],[Columna1]],Tabla28[[#This Row],[TIPO]],Tabla28[[#This Row],[Columna2]],Tabla28[[#This Row],['#1]],Tabla28[[#This Row],['#2]],Tabla28[[#This Row],['#3]])</f>
        <v>PRC-SST-030</v>
      </c>
      <c r="D32" s="16" t="s">
        <v>1027</v>
      </c>
      <c r="E32" s="16" t="s">
        <v>993</v>
      </c>
      <c r="F32" s="59">
        <v>0</v>
      </c>
      <c r="G32" s="59" t="s">
        <v>1000</v>
      </c>
      <c r="H32" s="59" t="s">
        <v>189</v>
      </c>
      <c r="I32" s="60" t="s">
        <v>1239</v>
      </c>
      <c r="J32" s="50" t="s">
        <v>997</v>
      </c>
      <c r="K32" s="61" t="s">
        <v>1194</v>
      </c>
      <c r="L32" s="25">
        <v>43509</v>
      </c>
      <c r="M32" s="22" t="s">
        <v>16</v>
      </c>
      <c r="N32" s="22"/>
      <c r="O32" s="52" t="s">
        <v>1045</v>
      </c>
      <c r="P32" s="52" t="s">
        <v>1045</v>
      </c>
      <c r="Y32" s="27"/>
    </row>
    <row r="33" spans="1:25" s="28" customFormat="1" ht="27" customHeight="1" x14ac:dyDescent="0.25">
      <c r="A33" s="43">
        <f t="shared" si="1"/>
        <v>31</v>
      </c>
      <c r="B33" s="44" t="str">
        <f t="shared" si="0"/>
        <v>Procedimientos</v>
      </c>
      <c r="C33" s="49" t="str">
        <f>CONCATENATE(Tabla28[[#This Row],[INICIAL]],Tabla28[[#This Row],[Columna1]],Tabla28[[#This Row],[TIPO]],Tabla28[[#This Row],[Columna2]],Tabla28[[#This Row],['#1]],Tabla28[[#This Row],['#2]],Tabla28[[#This Row],['#3]])</f>
        <v>PRC-SST-031</v>
      </c>
      <c r="D33" s="62" t="s">
        <v>1027</v>
      </c>
      <c r="E33" s="62" t="s">
        <v>993</v>
      </c>
      <c r="F33" s="63">
        <v>0</v>
      </c>
      <c r="G33" s="59" t="s">
        <v>1000</v>
      </c>
      <c r="H33" s="63" t="s">
        <v>998</v>
      </c>
      <c r="I33" s="60" t="s">
        <v>1132</v>
      </c>
      <c r="J33" s="23" t="s">
        <v>997</v>
      </c>
      <c r="K33" s="61" t="s">
        <v>1194</v>
      </c>
      <c r="L33" s="47">
        <v>43509</v>
      </c>
      <c r="M33" s="43" t="s">
        <v>16</v>
      </c>
      <c r="N33" s="43"/>
      <c r="O33" s="35" t="s">
        <v>1045</v>
      </c>
      <c r="P33" s="35" t="s">
        <v>1045</v>
      </c>
      <c r="Y33" s="29"/>
    </row>
    <row r="34" spans="1:25" s="26" customFormat="1" ht="27" customHeight="1" x14ac:dyDescent="0.25">
      <c r="A34" s="49">
        <f t="shared" si="1"/>
        <v>32</v>
      </c>
      <c r="B34" s="48" t="str">
        <f t="shared" si="0"/>
        <v>Procedimientos</v>
      </c>
      <c r="C34" s="16" t="str">
        <f>CONCATENATE(Tabla28[[#This Row],[INICIAL]],Tabla28[[#This Row],[Columna1]],Tabla28[[#This Row],[TIPO]],Tabla28[[#This Row],[Columna2]],Tabla28[[#This Row],['#1]],Tabla28[[#This Row],['#2]],Tabla28[[#This Row],['#3]])</f>
        <v>PRC-SST-032</v>
      </c>
      <c r="D34" s="16" t="s">
        <v>1027</v>
      </c>
      <c r="E34" s="16" t="s">
        <v>993</v>
      </c>
      <c r="F34" s="59" t="s">
        <v>189</v>
      </c>
      <c r="G34" s="59" t="s">
        <v>1000</v>
      </c>
      <c r="H34" s="59" t="s">
        <v>21</v>
      </c>
      <c r="I34" s="60" t="s">
        <v>1241</v>
      </c>
      <c r="J34" s="50" t="s">
        <v>997</v>
      </c>
      <c r="K34" s="61" t="s">
        <v>1194</v>
      </c>
      <c r="L34" s="25">
        <v>43509</v>
      </c>
      <c r="M34" s="22" t="s">
        <v>16</v>
      </c>
      <c r="N34" s="22"/>
      <c r="O34" s="52" t="s">
        <v>1045</v>
      </c>
      <c r="P34" s="52" t="s">
        <v>1045</v>
      </c>
      <c r="Y34" s="27"/>
    </row>
    <row r="35" spans="1:25" s="18" customFormat="1" ht="27" customHeight="1" x14ac:dyDescent="0.25">
      <c r="B35" s="17"/>
      <c r="H35" s="19"/>
      <c r="I35" s="17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</sheetData>
  <sheetProtection autoFilter="0"/>
  <dataValidations count="1">
    <dataValidation type="custom" allowBlank="1" showInputMessage="1" showErrorMessage="1" sqref="B3:C3 A4:C34" xr:uid="{00000000-0002-0000-0500-000000000000}">
      <formula1>""</formula1>
    </dataValidation>
  </dataValidations>
  <pageMargins left="0.7" right="0.7" top="0.75" bottom="0.75" header="0.3" footer="0.3"/>
  <pageSetup scale="52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Y4"/>
  <sheetViews>
    <sheetView showGridLines="0" view="pageBreakPreview" zoomScale="70" zoomScaleNormal="85" zoomScaleSheetLayoutView="70" workbookViewId="0">
      <selection sqref="A1:N7"/>
    </sheetView>
  </sheetViews>
  <sheetFormatPr baseColWidth="10" defaultColWidth="19.28515625" defaultRowHeight="61.5" customHeight="1" x14ac:dyDescent="0.25"/>
  <cols>
    <col min="1" max="1" width="9.5703125" style="18" customWidth="1"/>
    <col min="2" max="2" width="16" style="17" customWidth="1"/>
    <col min="3" max="3" width="16.85546875" style="18" bestFit="1" customWidth="1"/>
    <col min="4" max="5" width="7.85546875" style="18" customWidth="1"/>
    <col min="6" max="7" width="4.7109375" style="18" customWidth="1"/>
    <col min="8" max="8" width="4.7109375" style="19" customWidth="1"/>
    <col min="9" max="9" width="58.7109375" style="17" customWidth="1"/>
    <col min="10" max="10" width="9.7109375" style="18" customWidth="1"/>
    <col min="11" max="11" width="16.28515625" style="18" customWidth="1"/>
    <col min="12" max="12" width="12.7109375" style="18" customWidth="1"/>
    <col min="13" max="13" width="20.7109375" style="18" customWidth="1"/>
    <col min="14" max="14" width="25.7109375" style="18" customWidth="1"/>
    <col min="15" max="24" width="19.28515625" style="2" customWidth="1"/>
    <col min="25" max="25" width="19.28515625" style="3" customWidth="1"/>
    <col min="26" max="16384" width="19.28515625" style="2"/>
  </cols>
  <sheetData>
    <row r="1" spans="1:25" ht="5.25" customHeight="1" x14ac:dyDescent="0.25"/>
    <row r="2" spans="1:25" s="41" customFormat="1" ht="36.75" customHeight="1" x14ac:dyDescent="0.25">
      <c r="A2" s="37" t="s">
        <v>3</v>
      </c>
      <c r="B2" s="37" t="s">
        <v>999</v>
      </c>
      <c r="C2" s="38" t="s">
        <v>0</v>
      </c>
      <c r="D2" s="37" t="s">
        <v>8</v>
      </c>
      <c r="E2" s="37" t="s">
        <v>9</v>
      </c>
      <c r="F2" s="39" t="s">
        <v>995</v>
      </c>
      <c r="G2" s="39" t="s">
        <v>10</v>
      </c>
      <c r="H2" s="39" t="s">
        <v>994</v>
      </c>
      <c r="I2" s="37" t="s">
        <v>4</v>
      </c>
      <c r="J2" s="37" t="s">
        <v>2</v>
      </c>
      <c r="K2" s="37" t="s">
        <v>1180</v>
      </c>
      <c r="L2" s="37" t="s">
        <v>7</v>
      </c>
      <c r="M2" s="37" t="s">
        <v>5</v>
      </c>
      <c r="N2" s="37" t="s">
        <v>6</v>
      </c>
      <c r="O2" s="40" t="s">
        <v>11</v>
      </c>
      <c r="P2" s="40" t="s">
        <v>237</v>
      </c>
    </row>
    <row r="3" spans="1:25" s="30" customFormat="1" ht="27" customHeight="1" x14ac:dyDescent="0.25">
      <c r="A3" s="43">
        <v>1</v>
      </c>
      <c r="B3" s="44" t="str">
        <f t="shared" ref="B3:B4" si="0">IF(D3="SG","Sistemas",IF(D3="PLT","Políticas",IF(D3="REG","Reglamentos",IF(D3="PRG","Programas",IF(D3="PRC","Procedimientos",IF(D3="PLA","Planes",IF(D3="FT","Formatos",IF(D3="MAN","Manuales"))))))))</f>
        <v>Planes</v>
      </c>
      <c r="C3" s="43" t="str">
        <f>CONCATENATE(Tabla29[[#This Row],[INICIAL]],Tabla29[[#This Row],[Columna1]],Tabla29[[#This Row],[TIPO]],Tabla29[[#This Row],[Columna2]],Tabla29[[#This Row],['#1]],Tabla29[[#This Row],['#2]],Tabla29[[#This Row],['#3]])</f>
        <v>PLA-SST-001</v>
      </c>
      <c r="D3" s="16" t="s">
        <v>1044</v>
      </c>
      <c r="E3" s="16" t="s">
        <v>993</v>
      </c>
      <c r="F3" s="59" t="s">
        <v>189</v>
      </c>
      <c r="G3" s="59" t="s">
        <v>189</v>
      </c>
      <c r="H3" s="59" t="s">
        <v>998</v>
      </c>
      <c r="I3" s="60" t="s">
        <v>1043</v>
      </c>
      <c r="J3" s="23" t="s">
        <v>997</v>
      </c>
      <c r="K3" s="61" t="s">
        <v>1228</v>
      </c>
      <c r="L3" s="47">
        <v>43509</v>
      </c>
      <c r="M3" s="43" t="s">
        <v>16</v>
      </c>
      <c r="N3" s="43"/>
      <c r="O3" s="42" t="s">
        <v>1045</v>
      </c>
      <c r="P3" s="42" t="s">
        <v>1045</v>
      </c>
      <c r="Y3" s="31"/>
    </row>
    <row r="4" spans="1:25" s="26" customFormat="1" ht="27" customHeight="1" x14ac:dyDescent="0.25">
      <c r="A4" s="16">
        <f>A3+1</f>
        <v>2</v>
      </c>
      <c r="B4" s="48" t="str">
        <f t="shared" si="0"/>
        <v>Planes</v>
      </c>
      <c r="C4" s="22" t="str">
        <f>CONCATENATE(Tabla29[[#This Row],[INICIAL]],Tabla29[[#This Row],[Columna1]],Tabla29[[#This Row],[TIPO]],Tabla29[[#This Row],[Columna2]],Tabla29[[#This Row],['#1]],Tabla29[[#This Row],['#2]],Tabla29[[#This Row],['#3]])</f>
        <v>PLA-SST-002</v>
      </c>
      <c r="D4" s="16" t="s">
        <v>1044</v>
      </c>
      <c r="E4" s="16" t="s">
        <v>993</v>
      </c>
      <c r="F4" s="59" t="s">
        <v>189</v>
      </c>
      <c r="G4" s="59" t="s">
        <v>189</v>
      </c>
      <c r="H4" s="59" t="s">
        <v>21</v>
      </c>
      <c r="I4" s="60" t="s">
        <v>1133</v>
      </c>
      <c r="J4" s="50" t="s">
        <v>997</v>
      </c>
      <c r="K4" s="61" t="s">
        <v>1194</v>
      </c>
      <c r="L4" s="25">
        <v>43509</v>
      </c>
      <c r="M4" s="22" t="s">
        <v>16</v>
      </c>
      <c r="N4" s="22"/>
      <c r="O4" s="52" t="s">
        <v>1045</v>
      </c>
      <c r="P4" s="52" t="s">
        <v>1045</v>
      </c>
      <c r="Y4" s="27"/>
    </row>
  </sheetData>
  <sheetProtection autoFilter="0"/>
  <dataValidations count="1">
    <dataValidation type="custom" allowBlank="1" showInputMessage="1" showErrorMessage="1" sqref="B3:C3 A4:C4" xr:uid="{00000000-0002-0000-0600-000000000000}">
      <formula1>""</formula1>
    </dataValidation>
  </dataValidations>
  <pageMargins left="0.7" right="0.7" top="0.75" bottom="0.75" header="0.3" footer="0.3"/>
  <pageSetup scale="55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Y136"/>
  <sheetViews>
    <sheetView showGridLines="0" view="pageBreakPreview" zoomScale="70" zoomScaleNormal="85" zoomScaleSheetLayoutView="70" workbookViewId="0">
      <selection sqref="A1:N7"/>
    </sheetView>
  </sheetViews>
  <sheetFormatPr baseColWidth="10" defaultColWidth="19.28515625" defaultRowHeight="61.5" customHeight="1" x14ac:dyDescent="0.25"/>
  <cols>
    <col min="1" max="1" width="9.5703125" style="18" customWidth="1"/>
    <col min="2" max="2" width="16" style="17" customWidth="1"/>
    <col min="3" max="3" width="16.85546875" style="18" bestFit="1" customWidth="1"/>
    <col min="4" max="5" width="7.85546875" style="18" customWidth="1"/>
    <col min="6" max="7" width="4.7109375" style="18" customWidth="1"/>
    <col min="8" max="8" width="4.7109375" style="19" customWidth="1"/>
    <col min="9" max="9" width="58.7109375" style="17" customWidth="1"/>
    <col min="10" max="10" width="9.7109375" style="18" customWidth="1"/>
    <col min="11" max="11" width="16.28515625" style="18" customWidth="1"/>
    <col min="12" max="12" width="12.7109375" style="18" customWidth="1"/>
    <col min="13" max="13" width="20.7109375" style="18" customWidth="1"/>
    <col min="14" max="14" width="25.7109375" style="18" customWidth="1"/>
    <col min="15" max="24" width="19.28515625" style="2" customWidth="1"/>
    <col min="25" max="25" width="19.28515625" style="3" customWidth="1"/>
    <col min="26" max="16384" width="19.28515625" style="2"/>
  </cols>
  <sheetData>
    <row r="1" spans="1:25" ht="5.25" customHeight="1" x14ac:dyDescent="0.25"/>
    <row r="2" spans="1:25" s="41" customFormat="1" ht="36.75" customHeight="1" x14ac:dyDescent="0.25">
      <c r="A2" s="37" t="s">
        <v>3</v>
      </c>
      <c r="B2" s="37" t="s">
        <v>999</v>
      </c>
      <c r="C2" s="38" t="s">
        <v>0</v>
      </c>
      <c r="D2" s="37" t="s">
        <v>8</v>
      </c>
      <c r="E2" s="37" t="s">
        <v>9</v>
      </c>
      <c r="F2" s="39" t="s">
        <v>995</v>
      </c>
      <c r="G2" s="39" t="s">
        <v>10</v>
      </c>
      <c r="H2" s="39" t="s">
        <v>994</v>
      </c>
      <c r="I2" s="37" t="s">
        <v>4</v>
      </c>
      <c r="J2" s="37" t="s">
        <v>2</v>
      </c>
      <c r="K2" s="37" t="s">
        <v>1180</v>
      </c>
      <c r="L2" s="37" t="s">
        <v>7</v>
      </c>
      <c r="M2" s="37" t="s">
        <v>5</v>
      </c>
      <c r="N2" s="37" t="s">
        <v>6</v>
      </c>
      <c r="O2" s="40" t="s">
        <v>11</v>
      </c>
      <c r="P2" s="40" t="s">
        <v>237</v>
      </c>
    </row>
    <row r="3" spans="1:25" s="30" customFormat="1" ht="27" customHeight="1" x14ac:dyDescent="0.25">
      <c r="A3" s="43">
        <v>1</v>
      </c>
      <c r="B3" s="44" t="str">
        <f t="shared" ref="B3:B82" si="0">IF(D3="SG","Sistemas",IF(D3="PLT","Políticas",IF(D3="REG","Reglamentos",IF(D3="PRG","Programas",IF(D3="PRC","Procedimientos",IF(D3="PLA","Planes",IF(D3="FT","Formatos",IF(D3="MAN","Manuales"))))))))</f>
        <v>Formatos</v>
      </c>
      <c r="C3" s="43" t="str">
        <f>CONCATENATE(Tabla210[[#This Row],[INICIAL]],Tabla210[[#This Row],[Columna1]],Tabla210[[#This Row],[TIPO]],Tabla210[[#This Row],[Columna2]],Tabla210[[#This Row],['#1]],Tabla210[[#This Row],['#2]],Tabla210[[#This Row],['#3]])</f>
        <v>FT-SST-001</v>
      </c>
      <c r="D3" s="16" t="s">
        <v>187</v>
      </c>
      <c r="E3" s="16" t="s">
        <v>993</v>
      </c>
      <c r="F3" s="59" t="s">
        <v>189</v>
      </c>
      <c r="G3" s="59" t="s">
        <v>189</v>
      </c>
      <c r="H3" s="59" t="s">
        <v>998</v>
      </c>
      <c r="I3" s="60" t="s">
        <v>1046</v>
      </c>
      <c r="J3" s="23" t="s">
        <v>997</v>
      </c>
      <c r="K3" s="61" t="s">
        <v>1197</v>
      </c>
      <c r="L3" s="47">
        <v>43509</v>
      </c>
      <c r="M3" s="43" t="s">
        <v>16</v>
      </c>
      <c r="N3" s="43"/>
      <c r="O3" s="42" t="s">
        <v>1045</v>
      </c>
      <c r="P3" s="42" t="s">
        <v>1045</v>
      </c>
      <c r="Y3" s="31"/>
    </row>
    <row r="4" spans="1:25" s="26" customFormat="1" ht="27" customHeight="1" x14ac:dyDescent="0.25">
      <c r="A4" s="16">
        <f>A3+1</f>
        <v>2</v>
      </c>
      <c r="B4" s="48" t="str">
        <f t="shared" si="0"/>
        <v>Formatos</v>
      </c>
      <c r="C4" s="22" t="str">
        <f>CONCATENATE(Tabla210[[#This Row],[INICIAL]],Tabla210[[#This Row],[Columna1]],Tabla210[[#This Row],[TIPO]],Tabla210[[#This Row],[Columna2]],Tabla210[[#This Row],['#1]],Tabla210[[#This Row],['#2]],Tabla210[[#This Row],['#3]])</f>
        <v>FT-SST-002</v>
      </c>
      <c r="D4" s="16" t="s">
        <v>187</v>
      </c>
      <c r="E4" s="16" t="s">
        <v>993</v>
      </c>
      <c r="F4" s="59">
        <v>0</v>
      </c>
      <c r="G4" s="59">
        <v>0</v>
      </c>
      <c r="H4" s="59" t="s">
        <v>21</v>
      </c>
      <c r="I4" s="60" t="s">
        <v>1047</v>
      </c>
      <c r="J4" s="50" t="s">
        <v>997</v>
      </c>
      <c r="K4" s="61" t="s">
        <v>1181</v>
      </c>
      <c r="L4" s="25">
        <v>43509</v>
      </c>
      <c r="M4" s="22" t="s">
        <v>16</v>
      </c>
      <c r="N4" s="22"/>
      <c r="O4" s="52" t="s">
        <v>1045</v>
      </c>
      <c r="P4" s="52" t="s">
        <v>1045</v>
      </c>
      <c r="Y4" s="27"/>
    </row>
    <row r="5" spans="1:25" s="28" customFormat="1" ht="27" customHeight="1" x14ac:dyDescent="0.25">
      <c r="A5" s="43">
        <f t="shared" ref="A5:A78" si="1">A4+1</f>
        <v>3</v>
      </c>
      <c r="B5" s="44" t="str">
        <f t="shared" si="0"/>
        <v>Formatos</v>
      </c>
      <c r="C5" s="43" t="str">
        <f>CONCATENATE(Tabla210[[#This Row],[INICIAL]],Tabla210[[#This Row],[Columna1]],Tabla210[[#This Row],[TIPO]],Tabla210[[#This Row],[Columna2]],Tabla210[[#This Row],['#1]],Tabla210[[#This Row],['#2]],Tabla210[[#This Row],['#3]])</f>
        <v>FT-SST-003</v>
      </c>
      <c r="D5" s="16" t="s">
        <v>187</v>
      </c>
      <c r="E5" s="16" t="s">
        <v>993</v>
      </c>
      <c r="F5" s="59">
        <v>0</v>
      </c>
      <c r="G5" s="59">
        <v>0</v>
      </c>
      <c r="H5" s="59" t="s">
        <v>1000</v>
      </c>
      <c r="I5" s="60" t="s">
        <v>1182</v>
      </c>
      <c r="J5" s="23" t="s">
        <v>997</v>
      </c>
      <c r="K5" s="61" t="s">
        <v>1183</v>
      </c>
      <c r="L5" s="47">
        <v>43509</v>
      </c>
      <c r="M5" s="43" t="s">
        <v>16</v>
      </c>
      <c r="N5" s="43"/>
      <c r="O5" s="35" t="s">
        <v>1045</v>
      </c>
      <c r="P5" s="35" t="s">
        <v>1045</v>
      </c>
      <c r="Y5" s="29"/>
    </row>
    <row r="6" spans="1:25" s="26" customFormat="1" ht="27" customHeight="1" x14ac:dyDescent="0.25">
      <c r="A6" s="16">
        <f t="shared" si="1"/>
        <v>4</v>
      </c>
      <c r="B6" s="48" t="str">
        <f t="shared" si="0"/>
        <v>Formatos</v>
      </c>
      <c r="C6" s="22" t="str">
        <f>CONCATENATE(Tabla210[[#This Row],[INICIAL]],Tabla210[[#This Row],[Columna1]],Tabla210[[#This Row],[TIPO]],Tabla210[[#This Row],[Columna2]],Tabla210[[#This Row],['#1]],Tabla210[[#This Row],['#2]],Tabla210[[#This Row],['#3]])</f>
        <v>FT-SST-004</v>
      </c>
      <c r="D6" s="16" t="s">
        <v>187</v>
      </c>
      <c r="E6" s="16" t="s">
        <v>993</v>
      </c>
      <c r="F6" s="59">
        <v>0</v>
      </c>
      <c r="G6" s="59">
        <v>0</v>
      </c>
      <c r="H6" s="59" t="s">
        <v>1001</v>
      </c>
      <c r="I6" s="60" t="s">
        <v>1184</v>
      </c>
      <c r="J6" s="50" t="s">
        <v>997</v>
      </c>
      <c r="K6" s="61" t="s">
        <v>1185</v>
      </c>
      <c r="L6" s="25">
        <v>43509</v>
      </c>
      <c r="M6" s="22" t="s">
        <v>16</v>
      </c>
      <c r="N6" s="22"/>
      <c r="O6" s="52" t="s">
        <v>1045</v>
      </c>
      <c r="P6" s="52" t="s">
        <v>1045</v>
      </c>
      <c r="Y6" s="27"/>
    </row>
    <row r="7" spans="1:25" s="28" customFormat="1" ht="27" customHeight="1" x14ac:dyDescent="0.25">
      <c r="A7" s="43">
        <f t="shared" si="1"/>
        <v>5</v>
      </c>
      <c r="B7" s="44" t="str">
        <f t="shared" si="0"/>
        <v>Formatos</v>
      </c>
      <c r="C7" s="43" t="str">
        <f>CONCATENATE(Tabla210[[#This Row],[INICIAL]],Tabla210[[#This Row],[Columna1]],Tabla210[[#This Row],[TIPO]],Tabla210[[#This Row],[Columna2]],Tabla210[[#This Row],['#1]],Tabla210[[#This Row],['#2]],Tabla210[[#This Row],['#3]])</f>
        <v>FT-SST-005</v>
      </c>
      <c r="D7" s="16" t="s">
        <v>187</v>
      </c>
      <c r="E7" s="16" t="s">
        <v>993</v>
      </c>
      <c r="F7" s="59">
        <v>0</v>
      </c>
      <c r="G7" s="59">
        <v>0</v>
      </c>
      <c r="H7" s="59" t="s">
        <v>1002</v>
      </c>
      <c r="I7" s="60" t="s">
        <v>1048</v>
      </c>
      <c r="J7" s="23" t="s">
        <v>997</v>
      </c>
      <c r="K7" s="61" t="s">
        <v>1186</v>
      </c>
      <c r="L7" s="47">
        <v>43509</v>
      </c>
      <c r="M7" s="43" t="s">
        <v>16</v>
      </c>
      <c r="N7" s="43"/>
      <c r="O7" s="35" t="s">
        <v>1045</v>
      </c>
      <c r="P7" s="35" t="s">
        <v>1045</v>
      </c>
      <c r="Y7" s="29"/>
    </row>
    <row r="8" spans="1:25" s="26" customFormat="1" ht="27" customHeight="1" x14ac:dyDescent="0.25">
      <c r="A8" s="16">
        <f t="shared" si="1"/>
        <v>6</v>
      </c>
      <c r="B8" s="48" t="str">
        <f t="shared" si="0"/>
        <v>Formatos</v>
      </c>
      <c r="C8" s="22" t="str">
        <f>CONCATENATE(Tabla210[[#This Row],[INICIAL]],Tabla210[[#This Row],[Columna1]],Tabla210[[#This Row],[TIPO]],Tabla210[[#This Row],[Columna2]],Tabla210[[#This Row],['#1]],Tabla210[[#This Row],['#2]],Tabla210[[#This Row],['#3]])</f>
        <v>FT-SST-006</v>
      </c>
      <c r="D8" s="16" t="s">
        <v>187</v>
      </c>
      <c r="E8" s="16" t="s">
        <v>993</v>
      </c>
      <c r="F8" s="59">
        <v>0</v>
      </c>
      <c r="G8" s="59">
        <v>0</v>
      </c>
      <c r="H8" s="59" t="s">
        <v>1015</v>
      </c>
      <c r="I8" s="60" t="s">
        <v>1049</v>
      </c>
      <c r="J8" s="50" t="s">
        <v>997</v>
      </c>
      <c r="K8" s="61" t="s">
        <v>1187</v>
      </c>
      <c r="L8" s="25">
        <v>43509</v>
      </c>
      <c r="M8" s="22" t="s">
        <v>16</v>
      </c>
      <c r="N8" s="22"/>
      <c r="O8" s="52" t="s">
        <v>1045</v>
      </c>
      <c r="P8" s="52" t="s">
        <v>1045</v>
      </c>
      <c r="Y8" s="27"/>
    </row>
    <row r="9" spans="1:25" s="28" customFormat="1" ht="27" customHeight="1" x14ac:dyDescent="0.25">
      <c r="A9" s="43">
        <f t="shared" si="1"/>
        <v>7</v>
      </c>
      <c r="B9" s="44" t="str">
        <f t="shared" si="0"/>
        <v>Formatos</v>
      </c>
      <c r="C9" s="43" t="str">
        <f>CONCATENATE(Tabla210[[#This Row],[INICIAL]],Tabla210[[#This Row],[Columna1]],Tabla210[[#This Row],[TIPO]],Tabla210[[#This Row],[Columna2]],Tabla210[[#This Row],['#1]],Tabla210[[#This Row],['#2]],Tabla210[[#This Row],['#3]])</f>
        <v>FT-SST-007</v>
      </c>
      <c r="D9" s="16" t="s">
        <v>187</v>
      </c>
      <c r="E9" s="16" t="s">
        <v>993</v>
      </c>
      <c r="F9" s="59">
        <v>0</v>
      </c>
      <c r="G9" s="59">
        <v>0</v>
      </c>
      <c r="H9" s="59" t="s">
        <v>1013</v>
      </c>
      <c r="I9" s="60" t="s">
        <v>1050</v>
      </c>
      <c r="J9" s="23" t="s">
        <v>997</v>
      </c>
      <c r="K9" s="61" t="s">
        <v>1187</v>
      </c>
      <c r="L9" s="47">
        <v>43509</v>
      </c>
      <c r="M9" s="43" t="s">
        <v>16</v>
      </c>
      <c r="N9" s="43"/>
      <c r="O9" s="35" t="s">
        <v>1045</v>
      </c>
      <c r="P9" s="35" t="s">
        <v>1045</v>
      </c>
      <c r="Y9" s="29"/>
    </row>
    <row r="10" spans="1:25" s="26" customFormat="1" ht="27" customHeight="1" x14ac:dyDescent="0.25">
      <c r="A10" s="16">
        <f t="shared" si="1"/>
        <v>8</v>
      </c>
      <c r="B10" s="48" t="str">
        <f t="shared" si="0"/>
        <v>Formatos</v>
      </c>
      <c r="C10" s="22" t="str">
        <f>CONCATENATE(Tabla210[[#This Row],[INICIAL]],Tabla210[[#This Row],[Columna1]],Tabla210[[#This Row],[TIPO]],Tabla210[[#This Row],[Columna2]],Tabla210[[#This Row],['#1]],Tabla210[[#This Row],['#2]],Tabla210[[#This Row],['#3]])</f>
        <v>FT-SST-008</v>
      </c>
      <c r="D10" s="16" t="s">
        <v>187</v>
      </c>
      <c r="E10" s="16" t="s">
        <v>993</v>
      </c>
      <c r="F10" s="59">
        <v>0</v>
      </c>
      <c r="G10" s="59">
        <v>0</v>
      </c>
      <c r="H10" s="59" t="s">
        <v>1014</v>
      </c>
      <c r="I10" s="60" t="s">
        <v>1051</v>
      </c>
      <c r="J10" s="50" t="s">
        <v>997</v>
      </c>
      <c r="K10" s="61" t="s">
        <v>1187</v>
      </c>
      <c r="L10" s="25">
        <v>43509</v>
      </c>
      <c r="M10" s="22" t="s">
        <v>16</v>
      </c>
      <c r="N10" s="22"/>
      <c r="O10" s="52" t="s">
        <v>1045</v>
      </c>
      <c r="P10" s="52" t="s">
        <v>1045</v>
      </c>
      <c r="Y10" s="27"/>
    </row>
    <row r="11" spans="1:25" s="28" customFormat="1" ht="27" customHeight="1" x14ac:dyDescent="0.25">
      <c r="A11" s="43">
        <f t="shared" si="1"/>
        <v>9</v>
      </c>
      <c r="B11" s="44" t="str">
        <f t="shared" si="0"/>
        <v>Formatos</v>
      </c>
      <c r="C11" s="43" t="str">
        <f>CONCATENATE(Tabla210[[#This Row],[INICIAL]],Tabla210[[#This Row],[Columna1]],Tabla210[[#This Row],[TIPO]],Tabla210[[#This Row],[Columna2]],Tabla210[[#This Row],['#1]],Tabla210[[#This Row],['#2]],Tabla210[[#This Row],['#3]])</f>
        <v>FT-SST-009</v>
      </c>
      <c r="D11" s="16" t="s">
        <v>187</v>
      </c>
      <c r="E11" s="16" t="s">
        <v>993</v>
      </c>
      <c r="F11" s="59">
        <v>0</v>
      </c>
      <c r="G11" s="59">
        <v>0</v>
      </c>
      <c r="H11" s="59" t="s">
        <v>1016</v>
      </c>
      <c r="I11" s="60" t="s">
        <v>1052</v>
      </c>
      <c r="J11" s="23" t="s">
        <v>997</v>
      </c>
      <c r="K11" s="61" t="s">
        <v>1187</v>
      </c>
      <c r="L11" s="47">
        <v>43509</v>
      </c>
      <c r="M11" s="43" t="s">
        <v>16</v>
      </c>
      <c r="N11" s="43"/>
      <c r="O11" s="35" t="s">
        <v>1045</v>
      </c>
      <c r="P11" s="35" t="s">
        <v>1045</v>
      </c>
      <c r="Y11" s="29"/>
    </row>
    <row r="12" spans="1:25" s="26" customFormat="1" ht="27" customHeight="1" x14ac:dyDescent="0.25">
      <c r="A12" s="16">
        <f t="shared" si="1"/>
        <v>10</v>
      </c>
      <c r="B12" s="48" t="str">
        <f t="shared" si="0"/>
        <v>Formatos</v>
      </c>
      <c r="C12" s="22" t="str">
        <f>CONCATENATE(Tabla210[[#This Row],[INICIAL]],Tabla210[[#This Row],[Columna1]],Tabla210[[#This Row],[TIPO]],Tabla210[[#This Row],[Columna2]],Tabla210[[#This Row],['#1]],Tabla210[[#This Row],['#2]],Tabla210[[#This Row],['#3]])</f>
        <v>FT-SST-010</v>
      </c>
      <c r="D12" s="16" t="s">
        <v>187</v>
      </c>
      <c r="E12" s="16" t="s">
        <v>993</v>
      </c>
      <c r="F12" s="59">
        <v>0</v>
      </c>
      <c r="G12" s="59">
        <v>1</v>
      </c>
      <c r="H12" s="59" t="s">
        <v>189</v>
      </c>
      <c r="I12" s="60" t="s">
        <v>1053</v>
      </c>
      <c r="J12" s="50" t="s">
        <v>997</v>
      </c>
      <c r="K12" s="61" t="s">
        <v>1187</v>
      </c>
      <c r="L12" s="25">
        <v>43509</v>
      </c>
      <c r="M12" s="22" t="s">
        <v>16</v>
      </c>
      <c r="N12" s="22"/>
      <c r="O12" s="52" t="s">
        <v>1045</v>
      </c>
      <c r="P12" s="52" t="s">
        <v>1045</v>
      </c>
      <c r="Y12" s="27"/>
    </row>
    <row r="13" spans="1:25" s="28" customFormat="1" ht="27" customHeight="1" x14ac:dyDescent="0.25">
      <c r="A13" s="43">
        <f t="shared" si="1"/>
        <v>11</v>
      </c>
      <c r="B13" s="44" t="str">
        <f t="shared" si="0"/>
        <v>Formatos</v>
      </c>
      <c r="C13" s="43" t="str">
        <f>CONCATENATE(Tabla210[[#This Row],[INICIAL]],Tabla210[[#This Row],[Columna1]],Tabla210[[#This Row],[TIPO]],Tabla210[[#This Row],[Columna2]],Tabla210[[#This Row],['#1]],Tabla210[[#This Row],['#2]],Tabla210[[#This Row],['#3]])</f>
        <v>FT-SST-011</v>
      </c>
      <c r="D13" s="16" t="s">
        <v>187</v>
      </c>
      <c r="E13" s="16" t="s">
        <v>993</v>
      </c>
      <c r="F13" s="59" t="s">
        <v>189</v>
      </c>
      <c r="G13" s="59" t="s">
        <v>998</v>
      </c>
      <c r="H13" s="59" t="s">
        <v>998</v>
      </c>
      <c r="I13" s="60" t="s">
        <v>1054</v>
      </c>
      <c r="J13" s="23" t="s">
        <v>997</v>
      </c>
      <c r="K13" s="61" t="s">
        <v>1187</v>
      </c>
      <c r="L13" s="47">
        <v>43509</v>
      </c>
      <c r="M13" s="43" t="s">
        <v>16</v>
      </c>
      <c r="N13" s="43"/>
      <c r="O13" s="35" t="s">
        <v>1045</v>
      </c>
      <c r="P13" s="35" t="s">
        <v>1045</v>
      </c>
      <c r="Y13" s="29"/>
    </row>
    <row r="14" spans="1:25" s="26" customFormat="1" ht="27" customHeight="1" x14ac:dyDescent="0.25">
      <c r="A14" s="16">
        <f t="shared" si="1"/>
        <v>12</v>
      </c>
      <c r="B14" s="48" t="str">
        <f t="shared" si="0"/>
        <v>Formatos</v>
      </c>
      <c r="C14" s="49" t="str">
        <f>CONCATENATE(Tabla210[[#This Row],[INICIAL]],Tabla210[[#This Row],[Columna1]],Tabla210[[#This Row],[TIPO]],Tabla210[[#This Row],[Columna2]],Tabla210[[#This Row],['#1]],Tabla210[[#This Row],['#2]],Tabla210[[#This Row],['#3]])</f>
        <v>FT-SST-012</v>
      </c>
      <c r="D14" s="16" t="s">
        <v>187</v>
      </c>
      <c r="E14" s="16" t="s">
        <v>993</v>
      </c>
      <c r="F14" s="59">
        <v>0</v>
      </c>
      <c r="G14" s="59">
        <v>1</v>
      </c>
      <c r="H14" s="59" t="s">
        <v>21</v>
      </c>
      <c r="I14" s="60" t="s">
        <v>1055</v>
      </c>
      <c r="J14" s="50" t="s">
        <v>997</v>
      </c>
      <c r="K14" s="61" t="s">
        <v>1187</v>
      </c>
      <c r="L14" s="25">
        <v>43509</v>
      </c>
      <c r="M14" s="22" t="s">
        <v>16</v>
      </c>
      <c r="N14" s="22"/>
      <c r="O14" s="52" t="s">
        <v>1045</v>
      </c>
      <c r="P14" s="52" t="s">
        <v>1045</v>
      </c>
      <c r="Y14" s="27"/>
    </row>
    <row r="15" spans="1:25" s="28" customFormat="1" ht="27" customHeight="1" x14ac:dyDescent="0.25">
      <c r="A15" s="43">
        <f t="shared" si="1"/>
        <v>13</v>
      </c>
      <c r="B15" s="44" t="str">
        <f t="shared" si="0"/>
        <v>Formatos</v>
      </c>
      <c r="C15" s="22" t="str">
        <f>CONCATENATE(Tabla210[[#This Row],[INICIAL]],Tabla210[[#This Row],[Columna1]],Tabla210[[#This Row],[TIPO]],Tabla210[[#This Row],[Columna2]],Tabla210[[#This Row],['#1]],Tabla210[[#This Row],['#2]],Tabla210[[#This Row],['#3]])</f>
        <v>FT-SST-013</v>
      </c>
      <c r="D15" s="16" t="s">
        <v>187</v>
      </c>
      <c r="E15" s="16" t="s">
        <v>993</v>
      </c>
      <c r="F15" s="59" t="s">
        <v>189</v>
      </c>
      <c r="G15" s="59" t="s">
        <v>998</v>
      </c>
      <c r="H15" s="59" t="s">
        <v>1000</v>
      </c>
      <c r="I15" s="60" t="s">
        <v>1056</v>
      </c>
      <c r="J15" s="23" t="s">
        <v>997</v>
      </c>
      <c r="K15" s="61" t="s">
        <v>1187</v>
      </c>
      <c r="L15" s="47">
        <v>43509</v>
      </c>
      <c r="M15" s="43" t="s">
        <v>16</v>
      </c>
      <c r="N15" s="43"/>
      <c r="O15" s="35" t="s">
        <v>1045</v>
      </c>
      <c r="P15" s="35" t="s">
        <v>1045</v>
      </c>
      <c r="Y15" s="29"/>
    </row>
    <row r="16" spans="1:25" s="26" customFormat="1" ht="27" customHeight="1" x14ac:dyDescent="0.25">
      <c r="A16" s="16">
        <f t="shared" si="1"/>
        <v>14</v>
      </c>
      <c r="B16" s="48" t="str">
        <f t="shared" si="0"/>
        <v>Formatos</v>
      </c>
      <c r="C16" s="49" t="str">
        <f>CONCATENATE(Tabla210[[#This Row],[INICIAL]],Tabla210[[#This Row],[Columna1]],Tabla210[[#This Row],[TIPO]],Tabla210[[#This Row],[Columna2]],Tabla210[[#This Row],['#1]],Tabla210[[#This Row],['#2]],Tabla210[[#This Row],['#3]])</f>
        <v>FT-SST-014</v>
      </c>
      <c r="D16" s="16" t="s">
        <v>187</v>
      </c>
      <c r="E16" s="16" t="s">
        <v>993</v>
      </c>
      <c r="F16" s="59">
        <v>0</v>
      </c>
      <c r="G16" s="59">
        <v>1</v>
      </c>
      <c r="H16" s="59" t="s">
        <v>1001</v>
      </c>
      <c r="I16" s="60" t="s">
        <v>1195</v>
      </c>
      <c r="J16" s="50" t="s">
        <v>997</v>
      </c>
      <c r="K16" s="61" t="s">
        <v>1188</v>
      </c>
      <c r="L16" s="25">
        <v>43509</v>
      </c>
      <c r="M16" s="22" t="s">
        <v>16</v>
      </c>
      <c r="N16" s="22"/>
      <c r="O16" s="52" t="s">
        <v>1045</v>
      </c>
      <c r="P16" s="52" t="s">
        <v>1045</v>
      </c>
      <c r="Y16" s="27"/>
    </row>
    <row r="17" spans="1:25" s="28" customFormat="1" ht="27" customHeight="1" x14ac:dyDescent="0.25">
      <c r="A17" s="43">
        <f t="shared" si="1"/>
        <v>15</v>
      </c>
      <c r="B17" s="44" t="str">
        <f t="shared" si="0"/>
        <v>Formatos</v>
      </c>
      <c r="C17" s="22" t="str">
        <f>CONCATENATE(Tabla210[[#This Row],[INICIAL]],Tabla210[[#This Row],[Columna1]],Tabla210[[#This Row],[TIPO]],Tabla210[[#This Row],[Columna2]],Tabla210[[#This Row],['#1]],Tabla210[[#This Row],['#2]],Tabla210[[#This Row],['#3]])</f>
        <v>FT-SST-015</v>
      </c>
      <c r="D17" s="16" t="s">
        <v>187</v>
      </c>
      <c r="E17" s="16" t="s">
        <v>993</v>
      </c>
      <c r="F17" s="59" t="s">
        <v>189</v>
      </c>
      <c r="G17" s="59" t="s">
        <v>998</v>
      </c>
      <c r="H17" s="59" t="s">
        <v>1002</v>
      </c>
      <c r="I17" s="60" t="s">
        <v>1057</v>
      </c>
      <c r="J17" s="23" t="s">
        <v>997</v>
      </c>
      <c r="K17" s="61" t="s">
        <v>1189</v>
      </c>
      <c r="L17" s="47">
        <v>43509</v>
      </c>
      <c r="M17" s="43" t="s">
        <v>16</v>
      </c>
      <c r="N17" s="43"/>
      <c r="O17" s="35" t="s">
        <v>1045</v>
      </c>
      <c r="P17" s="35" t="s">
        <v>1045</v>
      </c>
      <c r="Y17" s="29"/>
    </row>
    <row r="18" spans="1:25" s="26" customFormat="1" ht="27" customHeight="1" x14ac:dyDescent="0.25">
      <c r="A18" s="16">
        <f t="shared" si="1"/>
        <v>16</v>
      </c>
      <c r="B18" s="48" t="str">
        <f t="shared" si="0"/>
        <v>Formatos</v>
      </c>
      <c r="C18" s="49" t="str">
        <f>CONCATENATE(Tabla210[[#This Row],[INICIAL]],Tabla210[[#This Row],[Columna1]],Tabla210[[#This Row],[TIPO]],Tabla210[[#This Row],[Columna2]],Tabla210[[#This Row],['#1]],Tabla210[[#This Row],['#2]],Tabla210[[#This Row],['#3]])</f>
        <v>FT-SST-016</v>
      </c>
      <c r="D18" s="16" t="s">
        <v>187</v>
      </c>
      <c r="E18" s="16" t="s">
        <v>993</v>
      </c>
      <c r="F18" s="59">
        <v>0</v>
      </c>
      <c r="G18" s="59">
        <v>1</v>
      </c>
      <c r="H18" s="59" t="s">
        <v>1015</v>
      </c>
      <c r="I18" s="60" t="s">
        <v>1058</v>
      </c>
      <c r="J18" s="50" t="s">
        <v>997</v>
      </c>
      <c r="K18" s="61" t="s">
        <v>1189</v>
      </c>
      <c r="L18" s="25">
        <v>43509</v>
      </c>
      <c r="M18" s="22" t="s">
        <v>16</v>
      </c>
      <c r="N18" s="22"/>
      <c r="O18" s="52" t="s">
        <v>1045</v>
      </c>
      <c r="P18" s="52" t="s">
        <v>1045</v>
      </c>
      <c r="Y18" s="27"/>
    </row>
    <row r="19" spans="1:25" s="28" customFormat="1" ht="27" customHeight="1" x14ac:dyDescent="0.25">
      <c r="A19" s="43">
        <f t="shared" si="1"/>
        <v>17</v>
      </c>
      <c r="B19" s="44" t="str">
        <f t="shared" si="0"/>
        <v>Formatos</v>
      </c>
      <c r="C19" s="22" t="str">
        <f>CONCATENATE(Tabla210[[#This Row],[INICIAL]],Tabla210[[#This Row],[Columna1]],Tabla210[[#This Row],[TIPO]],Tabla210[[#This Row],[Columna2]],Tabla210[[#This Row],['#1]],Tabla210[[#This Row],['#2]],Tabla210[[#This Row],['#3]])</f>
        <v>FT-SST-017</v>
      </c>
      <c r="D19" s="16" t="s">
        <v>187</v>
      </c>
      <c r="E19" s="16" t="s">
        <v>993</v>
      </c>
      <c r="F19" s="59" t="s">
        <v>189</v>
      </c>
      <c r="G19" s="59" t="s">
        <v>998</v>
      </c>
      <c r="H19" s="59" t="s">
        <v>1013</v>
      </c>
      <c r="I19" s="60" t="s">
        <v>1059</v>
      </c>
      <c r="J19" s="23" t="s">
        <v>997</v>
      </c>
      <c r="K19" s="61" t="s">
        <v>1189</v>
      </c>
      <c r="L19" s="47">
        <v>43509</v>
      </c>
      <c r="M19" s="43" t="s">
        <v>16</v>
      </c>
      <c r="N19" s="43"/>
      <c r="O19" s="35" t="s">
        <v>1045</v>
      </c>
      <c r="P19" s="35" t="s">
        <v>1045</v>
      </c>
      <c r="Y19" s="29"/>
    </row>
    <row r="20" spans="1:25" s="26" customFormat="1" ht="27" customHeight="1" x14ac:dyDescent="0.25">
      <c r="A20" s="16">
        <f t="shared" si="1"/>
        <v>18</v>
      </c>
      <c r="B20" s="48" t="str">
        <f t="shared" si="0"/>
        <v>Formatos</v>
      </c>
      <c r="C20" s="49" t="str">
        <f>CONCATENATE(Tabla210[[#This Row],[INICIAL]],Tabla210[[#This Row],[Columna1]],Tabla210[[#This Row],[TIPO]],Tabla210[[#This Row],[Columna2]],Tabla210[[#This Row],['#1]],Tabla210[[#This Row],['#2]],Tabla210[[#This Row],['#3]])</f>
        <v>FT-SST-018</v>
      </c>
      <c r="D20" s="16" t="s">
        <v>187</v>
      </c>
      <c r="E20" s="16" t="s">
        <v>993</v>
      </c>
      <c r="F20" s="59">
        <v>0</v>
      </c>
      <c r="G20" s="59">
        <v>1</v>
      </c>
      <c r="H20" s="59" t="s">
        <v>1014</v>
      </c>
      <c r="I20" s="60" t="s">
        <v>1060</v>
      </c>
      <c r="J20" s="50" t="s">
        <v>997</v>
      </c>
      <c r="K20" s="61" t="s">
        <v>1189</v>
      </c>
      <c r="L20" s="25">
        <v>43509</v>
      </c>
      <c r="M20" s="22" t="s">
        <v>16</v>
      </c>
      <c r="N20" s="22"/>
      <c r="O20" s="52" t="s">
        <v>1045</v>
      </c>
      <c r="P20" s="52" t="s">
        <v>1045</v>
      </c>
      <c r="Y20" s="27"/>
    </row>
    <row r="21" spans="1:25" s="28" customFormat="1" ht="27" customHeight="1" x14ac:dyDescent="0.25">
      <c r="A21" s="43">
        <f t="shared" si="1"/>
        <v>19</v>
      </c>
      <c r="B21" s="44" t="str">
        <f t="shared" si="0"/>
        <v>Formatos</v>
      </c>
      <c r="C21" s="22" t="str">
        <f>CONCATENATE(Tabla210[[#This Row],[INICIAL]],Tabla210[[#This Row],[Columna1]],Tabla210[[#This Row],[TIPO]],Tabla210[[#This Row],[Columna2]],Tabla210[[#This Row],['#1]],Tabla210[[#This Row],['#2]],Tabla210[[#This Row],['#3]])</f>
        <v>FT-SST-019</v>
      </c>
      <c r="D21" s="16" t="s">
        <v>187</v>
      </c>
      <c r="E21" s="16" t="s">
        <v>993</v>
      </c>
      <c r="F21" s="59" t="s">
        <v>189</v>
      </c>
      <c r="G21" s="59" t="s">
        <v>998</v>
      </c>
      <c r="H21" s="59" t="s">
        <v>1016</v>
      </c>
      <c r="I21" s="60" t="s">
        <v>1061</v>
      </c>
      <c r="J21" s="23" t="s">
        <v>997</v>
      </c>
      <c r="K21" s="61" t="s">
        <v>1189</v>
      </c>
      <c r="L21" s="47">
        <v>43509</v>
      </c>
      <c r="M21" s="43" t="s">
        <v>16</v>
      </c>
      <c r="N21" s="43"/>
      <c r="O21" s="35" t="s">
        <v>1045</v>
      </c>
      <c r="P21" s="35" t="s">
        <v>1045</v>
      </c>
      <c r="Y21" s="29"/>
    </row>
    <row r="22" spans="1:25" s="26" customFormat="1" ht="27" customHeight="1" x14ac:dyDescent="0.25">
      <c r="A22" s="16">
        <f t="shared" si="1"/>
        <v>20</v>
      </c>
      <c r="B22" s="48" t="str">
        <f t="shared" si="0"/>
        <v>Formatos</v>
      </c>
      <c r="C22" s="49" t="str">
        <f>CONCATENATE(Tabla210[[#This Row],[INICIAL]],Tabla210[[#This Row],[Columna1]],Tabla210[[#This Row],[TIPO]],Tabla210[[#This Row],[Columna2]],Tabla210[[#This Row],['#1]],Tabla210[[#This Row],['#2]],Tabla210[[#This Row],['#3]])</f>
        <v>FT-SST-020</v>
      </c>
      <c r="D22" s="16" t="s">
        <v>187</v>
      </c>
      <c r="E22" s="16" t="s">
        <v>993</v>
      </c>
      <c r="F22" s="59">
        <v>0</v>
      </c>
      <c r="G22" s="59">
        <v>2</v>
      </c>
      <c r="H22" s="59" t="s">
        <v>189</v>
      </c>
      <c r="I22" s="60" t="s">
        <v>1063</v>
      </c>
      <c r="J22" s="50" t="s">
        <v>997</v>
      </c>
      <c r="K22" s="61" t="s">
        <v>1189</v>
      </c>
      <c r="L22" s="25">
        <v>43509</v>
      </c>
      <c r="M22" s="22" t="s">
        <v>16</v>
      </c>
      <c r="N22" s="22"/>
      <c r="O22" s="52" t="s">
        <v>1045</v>
      </c>
      <c r="P22" s="52" t="s">
        <v>1045</v>
      </c>
      <c r="Y22" s="27"/>
    </row>
    <row r="23" spans="1:25" s="28" customFormat="1" ht="27" customHeight="1" x14ac:dyDescent="0.25">
      <c r="A23" s="43">
        <f t="shared" si="1"/>
        <v>21</v>
      </c>
      <c r="B23" s="44" t="str">
        <f t="shared" si="0"/>
        <v>Formatos</v>
      </c>
      <c r="C23" s="22" t="str">
        <f>CONCATENATE(Tabla210[[#This Row],[INICIAL]],Tabla210[[#This Row],[Columna1]],Tabla210[[#This Row],[TIPO]],Tabla210[[#This Row],[Columna2]],Tabla210[[#This Row],['#1]],Tabla210[[#This Row],['#2]],Tabla210[[#This Row],['#3]])</f>
        <v>FT-SST-021</v>
      </c>
      <c r="D23" s="16" t="s">
        <v>187</v>
      </c>
      <c r="E23" s="16" t="s">
        <v>993</v>
      </c>
      <c r="F23" s="59" t="s">
        <v>189</v>
      </c>
      <c r="G23" s="59" t="s">
        <v>21</v>
      </c>
      <c r="H23" s="59" t="s">
        <v>998</v>
      </c>
      <c r="I23" s="60" t="s">
        <v>1064</v>
      </c>
      <c r="J23" s="23" t="s">
        <v>997</v>
      </c>
      <c r="K23" s="61" t="s">
        <v>1189</v>
      </c>
      <c r="L23" s="47">
        <v>43509</v>
      </c>
      <c r="M23" s="43" t="s">
        <v>16</v>
      </c>
      <c r="N23" s="43"/>
      <c r="O23" s="35" t="s">
        <v>1045</v>
      </c>
      <c r="P23" s="35" t="s">
        <v>1045</v>
      </c>
      <c r="Y23" s="29"/>
    </row>
    <row r="24" spans="1:25" s="26" customFormat="1" ht="27" customHeight="1" x14ac:dyDescent="0.25">
      <c r="A24" s="16">
        <f t="shared" si="1"/>
        <v>22</v>
      </c>
      <c r="B24" s="48" t="str">
        <f t="shared" si="0"/>
        <v>Formatos</v>
      </c>
      <c r="C24" s="49" t="str">
        <f>CONCATENATE(Tabla210[[#This Row],[INICIAL]],Tabla210[[#This Row],[Columna1]],Tabla210[[#This Row],[TIPO]],Tabla210[[#This Row],[Columna2]],Tabla210[[#This Row],['#1]],Tabla210[[#This Row],['#2]],Tabla210[[#This Row],['#3]])</f>
        <v>FT-SST-022</v>
      </c>
      <c r="D24" s="16" t="s">
        <v>187</v>
      </c>
      <c r="E24" s="16" t="s">
        <v>993</v>
      </c>
      <c r="F24" s="59">
        <v>0</v>
      </c>
      <c r="G24" s="59">
        <v>2</v>
      </c>
      <c r="H24" s="59" t="s">
        <v>21</v>
      </c>
      <c r="I24" s="60" t="s">
        <v>1065</v>
      </c>
      <c r="J24" s="50" t="s">
        <v>997</v>
      </c>
      <c r="K24" s="61" t="s">
        <v>1189</v>
      </c>
      <c r="L24" s="25">
        <v>43509</v>
      </c>
      <c r="M24" s="22" t="s">
        <v>16</v>
      </c>
      <c r="N24" s="22"/>
      <c r="O24" s="52" t="s">
        <v>1045</v>
      </c>
      <c r="P24" s="52" t="s">
        <v>1045</v>
      </c>
      <c r="Y24" s="27"/>
    </row>
    <row r="25" spans="1:25" s="28" customFormat="1" ht="27" customHeight="1" x14ac:dyDescent="0.25">
      <c r="A25" s="43">
        <f t="shared" si="1"/>
        <v>23</v>
      </c>
      <c r="B25" s="44" t="str">
        <f t="shared" si="0"/>
        <v>Formatos</v>
      </c>
      <c r="C25" s="22" t="str">
        <f>CONCATENATE(Tabla210[[#This Row],[INICIAL]],Tabla210[[#This Row],[Columna1]],Tabla210[[#This Row],[TIPO]],Tabla210[[#This Row],[Columna2]],Tabla210[[#This Row],['#1]],Tabla210[[#This Row],['#2]],Tabla210[[#This Row],['#3]])</f>
        <v>FT-SST-023</v>
      </c>
      <c r="D25" s="16" t="s">
        <v>187</v>
      </c>
      <c r="E25" s="16" t="s">
        <v>993</v>
      </c>
      <c r="F25" s="59" t="s">
        <v>189</v>
      </c>
      <c r="G25" s="59" t="s">
        <v>21</v>
      </c>
      <c r="H25" s="59" t="s">
        <v>1000</v>
      </c>
      <c r="I25" s="60" t="s">
        <v>1190</v>
      </c>
      <c r="J25" s="23" t="s">
        <v>997</v>
      </c>
      <c r="K25" s="61" t="s">
        <v>1191</v>
      </c>
      <c r="L25" s="47">
        <v>43509</v>
      </c>
      <c r="M25" s="43" t="s">
        <v>16</v>
      </c>
      <c r="N25" s="43"/>
      <c r="O25" s="35" t="s">
        <v>1045</v>
      </c>
      <c r="P25" s="35" t="s">
        <v>1045</v>
      </c>
      <c r="Y25" s="29"/>
    </row>
    <row r="26" spans="1:25" s="26" customFormat="1" ht="27" customHeight="1" x14ac:dyDescent="0.25">
      <c r="A26" s="16">
        <f t="shared" si="1"/>
        <v>24</v>
      </c>
      <c r="B26" s="48" t="str">
        <f t="shared" si="0"/>
        <v>Formatos</v>
      </c>
      <c r="C26" s="49" t="str">
        <f>CONCATENATE(Tabla210[[#This Row],[INICIAL]],Tabla210[[#This Row],[Columna1]],Tabla210[[#This Row],[TIPO]],Tabla210[[#This Row],[Columna2]],Tabla210[[#This Row],['#1]],Tabla210[[#This Row],['#2]],Tabla210[[#This Row],['#3]])</f>
        <v>FT-SST-024</v>
      </c>
      <c r="D26" s="16" t="s">
        <v>187</v>
      </c>
      <c r="E26" s="16" t="s">
        <v>993</v>
      </c>
      <c r="F26" s="59">
        <v>0</v>
      </c>
      <c r="G26" s="59">
        <v>2</v>
      </c>
      <c r="H26" s="59" t="s">
        <v>1001</v>
      </c>
      <c r="I26" s="60" t="s">
        <v>1068</v>
      </c>
      <c r="J26" s="50" t="s">
        <v>997</v>
      </c>
      <c r="K26" s="61" t="s">
        <v>1191</v>
      </c>
      <c r="L26" s="25">
        <v>43509</v>
      </c>
      <c r="M26" s="22" t="s">
        <v>16</v>
      </c>
      <c r="N26" s="22"/>
      <c r="O26" s="52" t="s">
        <v>1045</v>
      </c>
      <c r="P26" s="52" t="s">
        <v>1045</v>
      </c>
      <c r="Y26" s="27"/>
    </row>
    <row r="27" spans="1:25" s="28" customFormat="1" ht="27" customHeight="1" x14ac:dyDescent="0.25">
      <c r="A27" s="43">
        <f t="shared" si="1"/>
        <v>25</v>
      </c>
      <c r="B27" s="44" t="str">
        <f t="shared" si="0"/>
        <v>Formatos</v>
      </c>
      <c r="C27" s="22" t="str">
        <f>CONCATENATE(Tabla210[[#This Row],[INICIAL]],Tabla210[[#This Row],[Columna1]],Tabla210[[#This Row],[TIPO]],Tabla210[[#This Row],[Columna2]],Tabla210[[#This Row],['#1]],Tabla210[[#This Row],['#2]],Tabla210[[#This Row],['#3]])</f>
        <v>FT-SST-025</v>
      </c>
      <c r="D27" s="16" t="s">
        <v>187</v>
      </c>
      <c r="E27" s="16" t="s">
        <v>993</v>
      </c>
      <c r="F27" s="59" t="s">
        <v>189</v>
      </c>
      <c r="G27" s="59" t="s">
        <v>21</v>
      </c>
      <c r="H27" s="59" t="s">
        <v>1002</v>
      </c>
      <c r="I27" s="60" t="s">
        <v>1066</v>
      </c>
      <c r="J27" s="23" t="s">
        <v>997</v>
      </c>
      <c r="K27" s="61" t="s">
        <v>1192</v>
      </c>
      <c r="L27" s="47">
        <v>43509</v>
      </c>
      <c r="M27" s="43" t="s">
        <v>16</v>
      </c>
      <c r="N27" s="43"/>
      <c r="O27" s="35" t="s">
        <v>1045</v>
      </c>
      <c r="P27" s="35" t="s">
        <v>1045</v>
      </c>
      <c r="Y27" s="29"/>
    </row>
    <row r="28" spans="1:25" s="26" customFormat="1" ht="27" customHeight="1" x14ac:dyDescent="0.25">
      <c r="A28" s="16">
        <f t="shared" si="1"/>
        <v>26</v>
      </c>
      <c r="B28" s="48" t="str">
        <f t="shared" si="0"/>
        <v>Formatos</v>
      </c>
      <c r="C28" s="49" t="str">
        <f>CONCATENATE(Tabla210[[#This Row],[INICIAL]],Tabla210[[#This Row],[Columna1]],Tabla210[[#This Row],[TIPO]],Tabla210[[#This Row],[Columna2]],Tabla210[[#This Row],['#1]],Tabla210[[#This Row],['#2]],Tabla210[[#This Row],['#3]])</f>
        <v>FT-SST-026</v>
      </c>
      <c r="D28" s="16" t="s">
        <v>187</v>
      </c>
      <c r="E28" s="16" t="s">
        <v>993</v>
      </c>
      <c r="F28" s="59">
        <v>0</v>
      </c>
      <c r="G28" s="59">
        <v>2</v>
      </c>
      <c r="H28" s="59" t="s">
        <v>1015</v>
      </c>
      <c r="I28" s="60" t="s">
        <v>1067</v>
      </c>
      <c r="J28" s="50" t="s">
        <v>997</v>
      </c>
      <c r="K28" s="61" t="s">
        <v>1192</v>
      </c>
      <c r="L28" s="25">
        <v>43509</v>
      </c>
      <c r="M28" s="22" t="s">
        <v>16</v>
      </c>
      <c r="N28" s="22"/>
      <c r="O28" s="52" t="s">
        <v>1045</v>
      </c>
      <c r="P28" s="52" t="s">
        <v>1045</v>
      </c>
      <c r="Y28" s="27"/>
    </row>
    <row r="29" spans="1:25" s="28" customFormat="1" ht="27" customHeight="1" x14ac:dyDescent="0.25">
      <c r="A29" s="43">
        <f t="shared" si="1"/>
        <v>27</v>
      </c>
      <c r="B29" s="44" t="str">
        <f t="shared" si="0"/>
        <v>Formatos</v>
      </c>
      <c r="C29" s="22" t="str">
        <f>CONCATENATE(Tabla210[[#This Row],[INICIAL]],Tabla210[[#This Row],[Columna1]],Tabla210[[#This Row],[TIPO]],Tabla210[[#This Row],[Columna2]],Tabla210[[#This Row],['#1]],Tabla210[[#This Row],['#2]],Tabla210[[#This Row],['#3]])</f>
        <v>FT-SST-027</v>
      </c>
      <c r="D29" s="16" t="s">
        <v>187</v>
      </c>
      <c r="E29" s="16" t="s">
        <v>993</v>
      </c>
      <c r="F29" s="59" t="s">
        <v>189</v>
      </c>
      <c r="G29" s="59" t="s">
        <v>21</v>
      </c>
      <c r="H29" s="59" t="s">
        <v>1013</v>
      </c>
      <c r="I29" s="60" t="s">
        <v>1244</v>
      </c>
      <c r="J29" s="23" t="s">
        <v>997</v>
      </c>
      <c r="K29" s="61" t="s">
        <v>1196</v>
      </c>
      <c r="L29" s="47">
        <v>43509</v>
      </c>
      <c r="M29" s="43" t="s">
        <v>16</v>
      </c>
      <c r="N29" s="43"/>
      <c r="O29" s="35" t="s">
        <v>1045</v>
      </c>
      <c r="P29" s="35" t="s">
        <v>1045</v>
      </c>
      <c r="Y29" s="29"/>
    </row>
    <row r="30" spans="1:25" s="26" customFormat="1" ht="27" customHeight="1" x14ac:dyDescent="0.25">
      <c r="A30" s="16">
        <f t="shared" si="1"/>
        <v>28</v>
      </c>
      <c r="B30" s="48" t="str">
        <f t="shared" si="0"/>
        <v>Formatos</v>
      </c>
      <c r="C30" s="49" t="str">
        <f>CONCATENATE(Tabla210[[#This Row],[INICIAL]],Tabla210[[#This Row],[Columna1]],Tabla210[[#This Row],[TIPO]],Tabla210[[#This Row],[Columna2]],Tabla210[[#This Row],['#1]],Tabla210[[#This Row],['#2]],Tabla210[[#This Row],['#3]])</f>
        <v>FT-SST-028</v>
      </c>
      <c r="D30" s="16" t="s">
        <v>187</v>
      </c>
      <c r="E30" s="16" t="s">
        <v>993</v>
      </c>
      <c r="F30" s="59">
        <v>0</v>
      </c>
      <c r="G30" s="59">
        <v>2</v>
      </c>
      <c r="H30" s="59" t="s">
        <v>1014</v>
      </c>
      <c r="I30" s="60" t="s">
        <v>1069</v>
      </c>
      <c r="J30" s="50" t="s">
        <v>997</v>
      </c>
      <c r="K30" s="61" t="s">
        <v>1196</v>
      </c>
      <c r="L30" s="25">
        <v>43509</v>
      </c>
      <c r="M30" s="22" t="s">
        <v>16</v>
      </c>
      <c r="N30" s="22"/>
      <c r="O30" s="52" t="s">
        <v>1045</v>
      </c>
      <c r="P30" s="52" t="s">
        <v>1045</v>
      </c>
      <c r="Y30" s="27"/>
    </row>
    <row r="31" spans="1:25" s="28" customFormat="1" ht="27" customHeight="1" x14ac:dyDescent="0.25">
      <c r="A31" s="43">
        <f t="shared" si="1"/>
        <v>29</v>
      </c>
      <c r="B31" s="44" t="str">
        <f t="shared" si="0"/>
        <v>Formatos</v>
      </c>
      <c r="C31" s="49" t="str">
        <f>CONCATENATE(Tabla210[[#This Row],[INICIAL]],Tabla210[[#This Row],[Columna1]],Tabla210[[#This Row],[TIPO]],Tabla210[[#This Row],[Columna2]],Tabla210[[#This Row],['#1]],Tabla210[[#This Row],['#2]],Tabla210[[#This Row],['#3]])</f>
        <v>FT-SST-029</v>
      </c>
      <c r="D31" s="16" t="s">
        <v>187</v>
      </c>
      <c r="E31" s="16" t="s">
        <v>993</v>
      </c>
      <c r="F31" s="59" t="s">
        <v>189</v>
      </c>
      <c r="G31" s="59" t="s">
        <v>21</v>
      </c>
      <c r="H31" s="59" t="s">
        <v>1016</v>
      </c>
      <c r="I31" s="60" t="s">
        <v>1070</v>
      </c>
      <c r="J31" s="23" t="s">
        <v>997</v>
      </c>
      <c r="K31" s="61" t="s">
        <v>1198</v>
      </c>
      <c r="L31" s="47">
        <v>43509</v>
      </c>
      <c r="M31" s="43" t="s">
        <v>16</v>
      </c>
      <c r="N31" s="43"/>
      <c r="O31" s="35" t="s">
        <v>1045</v>
      </c>
      <c r="P31" s="35" t="s">
        <v>1045</v>
      </c>
      <c r="Y31" s="29"/>
    </row>
    <row r="32" spans="1:25" s="26" customFormat="1" ht="27" customHeight="1" x14ac:dyDescent="0.25">
      <c r="A32" s="16">
        <f t="shared" si="1"/>
        <v>30</v>
      </c>
      <c r="B32" s="48" t="str">
        <f t="shared" si="0"/>
        <v>Formatos</v>
      </c>
      <c r="C32" s="16" t="str">
        <f>CONCATENATE(Tabla210[[#This Row],[INICIAL]],Tabla210[[#This Row],[Columna1]],Tabla210[[#This Row],[TIPO]],Tabla210[[#This Row],[Columna2]],Tabla210[[#This Row],['#1]],Tabla210[[#This Row],['#2]],Tabla210[[#This Row],['#3]])</f>
        <v>FT-SST-030</v>
      </c>
      <c r="D32" s="16" t="s">
        <v>187</v>
      </c>
      <c r="E32" s="16" t="s">
        <v>993</v>
      </c>
      <c r="F32" s="59">
        <v>0</v>
      </c>
      <c r="G32" s="59">
        <v>3</v>
      </c>
      <c r="H32" s="59" t="s">
        <v>189</v>
      </c>
      <c r="I32" s="60" t="s">
        <v>1071</v>
      </c>
      <c r="J32" s="50" t="s">
        <v>997</v>
      </c>
      <c r="K32" s="61" t="s">
        <v>1199</v>
      </c>
      <c r="L32" s="25">
        <v>43509</v>
      </c>
      <c r="M32" s="22" t="s">
        <v>16</v>
      </c>
      <c r="N32" s="22"/>
      <c r="O32" s="52" t="s">
        <v>1045</v>
      </c>
      <c r="P32" s="52" t="s">
        <v>1045</v>
      </c>
      <c r="Y32" s="27"/>
    </row>
    <row r="33" spans="1:25" s="28" customFormat="1" ht="27" customHeight="1" x14ac:dyDescent="0.25">
      <c r="A33" s="43">
        <f t="shared" si="1"/>
        <v>31</v>
      </c>
      <c r="B33" s="44" t="str">
        <f t="shared" si="0"/>
        <v>Formatos</v>
      </c>
      <c r="C33" s="62" t="str">
        <f>CONCATENATE(Tabla210[[#This Row],[INICIAL]],Tabla210[[#This Row],[Columna1]],Tabla210[[#This Row],[TIPO]],Tabla210[[#This Row],[Columna2]],Tabla210[[#This Row],['#1]],Tabla210[[#This Row],['#2]],Tabla210[[#This Row],['#3]])</f>
        <v>FT-SST-031</v>
      </c>
      <c r="D33" s="16" t="s">
        <v>187</v>
      </c>
      <c r="E33" s="16" t="s">
        <v>993</v>
      </c>
      <c r="F33" s="59" t="s">
        <v>189</v>
      </c>
      <c r="G33" s="59" t="s">
        <v>1000</v>
      </c>
      <c r="H33" s="59" t="s">
        <v>998</v>
      </c>
      <c r="I33" s="60" t="s">
        <v>1072</v>
      </c>
      <c r="J33" s="23" t="s">
        <v>997</v>
      </c>
      <c r="K33" s="61" t="s">
        <v>1199</v>
      </c>
      <c r="L33" s="47">
        <v>43509</v>
      </c>
      <c r="M33" s="43" t="s">
        <v>16</v>
      </c>
      <c r="N33" s="43"/>
      <c r="O33" s="35" t="s">
        <v>1045</v>
      </c>
      <c r="P33" s="35" t="s">
        <v>1045</v>
      </c>
      <c r="Y33" s="29"/>
    </row>
    <row r="34" spans="1:25" s="26" customFormat="1" ht="27" customHeight="1" x14ac:dyDescent="0.25">
      <c r="A34" s="16">
        <f t="shared" si="1"/>
        <v>32</v>
      </c>
      <c r="B34" s="48" t="str">
        <f t="shared" si="0"/>
        <v>Formatos</v>
      </c>
      <c r="C34" s="16" t="str">
        <f>CONCATENATE(Tabla210[[#This Row],[INICIAL]],Tabla210[[#This Row],[Columna1]],Tabla210[[#This Row],[TIPO]],Tabla210[[#This Row],[Columna2]],Tabla210[[#This Row],['#1]],Tabla210[[#This Row],['#2]],Tabla210[[#This Row],['#3]])</f>
        <v>FT-SST-032</v>
      </c>
      <c r="D34" s="16" t="s">
        <v>187</v>
      </c>
      <c r="E34" s="16" t="s">
        <v>993</v>
      </c>
      <c r="F34" s="59">
        <v>0</v>
      </c>
      <c r="G34" s="59">
        <v>3</v>
      </c>
      <c r="H34" s="59" t="s">
        <v>21</v>
      </c>
      <c r="I34" s="60" t="s">
        <v>1245</v>
      </c>
      <c r="J34" s="50" t="s">
        <v>997</v>
      </c>
      <c r="K34" s="61" t="s">
        <v>1201</v>
      </c>
      <c r="L34" s="25">
        <v>43509</v>
      </c>
      <c r="M34" s="22" t="s">
        <v>16</v>
      </c>
      <c r="N34" s="22"/>
      <c r="O34" s="52" t="s">
        <v>1045</v>
      </c>
      <c r="P34" s="52" t="s">
        <v>1045</v>
      </c>
      <c r="Y34" s="27"/>
    </row>
    <row r="35" spans="1:25" s="28" customFormat="1" ht="27" customHeight="1" x14ac:dyDescent="0.25">
      <c r="A35" s="43">
        <f t="shared" si="1"/>
        <v>33</v>
      </c>
      <c r="B35" s="44" t="str">
        <f t="shared" si="0"/>
        <v>Formatos</v>
      </c>
      <c r="C35" s="62" t="str">
        <f>CONCATENATE(Tabla210[[#This Row],[INICIAL]],Tabla210[[#This Row],[Columna1]],Tabla210[[#This Row],[TIPO]],Tabla210[[#This Row],[Columna2]],Tabla210[[#This Row],['#1]],Tabla210[[#This Row],['#2]],Tabla210[[#This Row],['#3]])</f>
        <v>FT-SST-033</v>
      </c>
      <c r="D35" s="16" t="s">
        <v>187</v>
      </c>
      <c r="E35" s="16" t="s">
        <v>993</v>
      </c>
      <c r="F35" s="59" t="s">
        <v>189</v>
      </c>
      <c r="G35" s="59" t="s">
        <v>1000</v>
      </c>
      <c r="H35" s="59" t="s">
        <v>1000</v>
      </c>
      <c r="I35" s="60" t="s">
        <v>1246</v>
      </c>
      <c r="J35" s="23" t="s">
        <v>997</v>
      </c>
      <c r="K35" s="61" t="s">
        <v>1201</v>
      </c>
      <c r="L35" s="47">
        <v>43509</v>
      </c>
      <c r="M35" s="43" t="s">
        <v>16</v>
      </c>
      <c r="N35" s="43"/>
      <c r="O35" s="35" t="s">
        <v>1045</v>
      </c>
      <c r="P35" s="35" t="s">
        <v>1045</v>
      </c>
      <c r="Y35" s="29"/>
    </row>
    <row r="36" spans="1:25" s="26" customFormat="1" ht="27" customHeight="1" x14ac:dyDescent="0.25">
      <c r="A36" s="16">
        <f t="shared" si="1"/>
        <v>34</v>
      </c>
      <c r="B36" s="48" t="str">
        <f t="shared" si="0"/>
        <v>Formatos</v>
      </c>
      <c r="C36" s="16" t="str">
        <f>CONCATENATE(Tabla210[[#This Row],[INICIAL]],Tabla210[[#This Row],[Columna1]],Tabla210[[#This Row],[TIPO]],Tabla210[[#This Row],[Columna2]],Tabla210[[#This Row],['#1]],Tabla210[[#This Row],['#2]],Tabla210[[#This Row],['#3]])</f>
        <v>FT-SST-034</v>
      </c>
      <c r="D36" s="16" t="s">
        <v>187</v>
      </c>
      <c r="E36" s="16" t="s">
        <v>993</v>
      </c>
      <c r="F36" s="59">
        <v>0</v>
      </c>
      <c r="G36" s="59">
        <v>3</v>
      </c>
      <c r="H36" s="59" t="s">
        <v>1001</v>
      </c>
      <c r="I36" s="60" t="s">
        <v>1074</v>
      </c>
      <c r="J36" s="50" t="s">
        <v>997</v>
      </c>
      <c r="K36" s="61" t="s">
        <v>1202</v>
      </c>
      <c r="L36" s="25">
        <v>43509</v>
      </c>
      <c r="M36" s="22" t="s">
        <v>16</v>
      </c>
      <c r="N36" s="22"/>
      <c r="O36" s="52" t="s">
        <v>1045</v>
      </c>
      <c r="P36" s="52" t="s">
        <v>1045</v>
      </c>
      <c r="Y36" s="27"/>
    </row>
    <row r="37" spans="1:25" s="28" customFormat="1" ht="27" customHeight="1" x14ac:dyDescent="0.25">
      <c r="A37" s="16">
        <f t="shared" si="1"/>
        <v>35</v>
      </c>
      <c r="B37" s="44" t="str">
        <f t="shared" si="0"/>
        <v>Formatos</v>
      </c>
      <c r="C37" s="62" t="str">
        <f>CONCATENATE(Tabla210[[#This Row],[INICIAL]],Tabla210[[#This Row],[Columna1]],Tabla210[[#This Row],[TIPO]],Tabla210[[#This Row],[Columna2]],Tabla210[[#This Row],['#1]],Tabla210[[#This Row],['#2]],Tabla210[[#This Row],['#3]])</f>
        <v>FT-SST-035</v>
      </c>
      <c r="D37" s="16" t="s">
        <v>187</v>
      </c>
      <c r="E37" s="16" t="s">
        <v>993</v>
      </c>
      <c r="F37" s="59" t="s">
        <v>189</v>
      </c>
      <c r="G37" s="59" t="s">
        <v>1000</v>
      </c>
      <c r="H37" s="59" t="s">
        <v>1002</v>
      </c>
      <c r="I37" s="60" t="s">
        <v>1075</v>
      </c>
      <c r="J37" s="23" t="s">
        <v>997</v>
      </c>
      <c r="K37" s="61" t="s">
        <v>1203</v>
      </c>
      <c r="L37" s="47">
        <v>43509</v>
      </c>
      <c r="M37" s="43" t="s">
        <v>16</v>
      </c>
      <c r="N37" s="43"/>
      <c r="O37" s="35" t="s">
        <v>1045</v>
      </c>
      <c r="P37" s="35" t="s">
        <v>1045</v>
      </c>
      <c r="Y37" s="29"/>
    </row>
    <row r="38" spans="1:25" s="28" customFormat="1" ht="27" customHeight="1" x14ac:dyDescent="0.25">
      <c r="A38" s="16">
        <f t="shared" si="1"/>
        <v>36</v>
      </c>
      <c r="B38" s="60" t="str">
        <f t="shared" ref="B38:B39" si="2">IF(D38="SG","Sistemas",IF(D38="PLT","Políticas",IF(D38="REG","Reglamentos",IF(D38="PRG","Programas",IF(D38="PRC","Procedimientos",IF(D38="PLA","Planes",IF(D38="FT","Formatos",IF(D38="MAN","Manuales"))))))))</f>
        <v>Formatos</v>
      </c>
      <c r="C38" s="62" t="str">
        <f>CONCATENATE(Tabla210[[#This Row],[INICIAL]],Tabla210[[#This Row],[Columna1]],Tabla210[[#This Row],[TIPO]],Tabla210[[#This Row],[Columna2]],Tabla210[[#This Row],['#1]],Tabla210[[#This Row],['#2]],Tabla210[[#This Row],['#3]])</f>
        <v>FTSST036</v>
      </c>
      <c r="D38" s="16" t="s">
        <v>187</v>
      </c>
      <c r="E38" s="16" t="s">
        <v>993</v>
      </c>
      <c r="F38" s="59" t="s">
        <v>189</v>
      </c>
      <c r="G38" s="59" t="s">
        <v>1000</v>
      </c>
      <c r="H38" s="59" t="s">
        <v>1015</v>
      </c>
      <c r="I38" s="60" t="s">
        <v>1259</v>
      </c>
      <c r="J38" s="50" t="s">
        <v>997</v>
      </c>
      <c r="K38" s="61" t="s">
        <v>1203</v>
      </c>
      <c r="L38" s="25">
        <v>43509</v>
      </c>
      <c r="M38" s="22" t="s">
        <v>16</v>
      </c>
      <c r="N38" s="22"/>
      <c r="O38" s="32"/>
      <c r="P38" s="33"/>
      <c r="Y38" s="29"/>
    </row>
    <row r="39" spans="1:25" s="28" customFormat="1" ht="27" customHeight="1" x14ac:dyDescent="0.25">
      <c r="A39" s="16">
        <f t="shared" si="1"/>
        <v>37</v>
      </c>
      <c r="B39" s="60" t="str">
        <f t="shared" si="2"/>
        <v>Formatos</v>
      </c>
      <c r="C39" s="62" t="str">
        <f>CONCATENATE(Tabla210[[#This Row],[INICIAL]],Tabla210[[#This Row],[Columna1]],Tabla210[[#This Row],[TIPO]],Tabla210[[#This Row],[Columna2]],Tabla210[[#This Row],['#1]],Tabla210[[#This Row],['#2]],Tabla210[[#This Row],['#3]])</f>
        <v>FTSST037</v>
      </c>
      <c r="D39" s="16" t="s">
        <v>187</v>
      </c>
      <c r="E39" s="16" t="s">
        <v>993</v>
      </c>
      <c r="F39" s="59" t="s">
        <v>189</v>
      </c>
      <c r="G39" s="59" t="s">
        <v>1000</v>
      </c>
      <c r="H39" s="59" t="s">
        <v>1013</v>
      </c>
      <c r="I39" s="60" t="s">
        <v>1260</v>
      </c>
      <c r="J39" s="23" t="s">
        <v>997</v>
      </c>
      <c r="K39" s="61" t="s">
        <v>1203</v>
      </c>
      <c r="L39" s="47">
        <v>43509</v>
      </c>
      <c r="M39" s="43" t="s">
        <v>16</v>
      </c>
      <c r="N39" s="43"/>
      <c r="O39" s="32"/>
      <c r="P39" s="33"/>
      <c r="Y39" s="29"/>
    </row>
    <row r="40" spans="1:25" s="28" customFormat="1" ht="27" customHeight="1" x14ac:dyDescent="0.25">
      <c r="A40" s="16">
        <f t="shared" si="1"/>
        <v>38</v>
      </c>
      <c r="B40" s="60" t="str">
        <f t="shared" ref="B40:B41" si="3">IF(D40="SG","Sistemas",IF(D40="PLT","Políticas",IF(D40="REG","Reglamentos",IF(D40="PRG","Programas",IF(D40="PRC","Procedimientos",IF(D40="PLA","Planes",IF(D40="FT","Formatos",IF(D40="MAN","Manuales"))))))))</f>
        <v>Formatos</v>
      </c>
      <c r="C40" s="62" t="str">
        <f>CONCATENATE(Tabla210[[#This Row],[INICIAL]],Tabla210[[#This Row],[Columna1]],Tabla210[[#This Row],[TIPO]],Tabla210[[#This Row],[Columna2]],Tabla210[[#This Row],['#1]],Tabla210[[#This Row],['#2]],Tabla210[[#This Row],['#3]])</f>
        <v>FTSST038</v>
      </c>
      <c r="D40" s="16" t="s">
        <v>187</v>
      </c>
      <c r="E40" s="16" t="s">
        <v>993</v>
      </c>
      <c r="F40" s="59" t="s">
        <v>189</v>
      </c>
      <c r="G40" s="59" t="s">
        <v>1000</v>
      </c>
      <c r="H40" s="59" t="s">
        <v>1014</v>
      </c>
      <c r="I40" s="60" t="s">
        <v>1101</v>
      </c>
      <c r="J40" s="50" t="s">
        <v>997</v>
      </c>
      <c r="K40" s="61" t="s">
        <v>1204</v>
      </c>
      <c r="L40" s="25">
        <v>43509</v>
      </c>
      <c r="M40" s="22" t="s">
        <v>16</v>
      </c>
      <c r="N40" s="22"/>
      <c r="O40" s="32"/>
      <c r="P40" s="33"/>
      <c r="Y40" s="29"/>
    </row>
    <row r="41" spans="1:25" s="28" customFormat="1" ht="27" customHeight="1" x14ac:dyDescent="0.25">
      <c r="A41" s="16">
        <f t="shared" si="1"/>
        <v>39</v>
      </c>
      <c r="B41" s="60" t="str">
        <f t="shared" si="3"/>
        <v>Formatos</v>
      </c>
      <c r="C41" s="62" t="str">
        <f>CONCATENATE(Tabla210[[#This Row],[INICIAL]],Tabla210[[#This Row],[Columna1]],Tabla210[[#This Row],[TIPO]],Tabla210[[#This Row],[Columna2]],Tabla210[[#This Row],['#1]],Tabla210[[#This Row],['#2]],Tabla210[[#This Row],['#3]])</f>
        <v>FTSST039</v>
      </c>
      <c r="D41" s="16" t="s">
        <v>187</v>
      </c>
      <c r="E41" s="16" t="s">
        <v>993</v>
      </c>
      <c r="F41" s="59" t="s">
        <v>189</v>
      </c>
      <c r="G41" s="59" t="s">
        <v>1000</v>
      </c>
      <c r="H41" s="59" t="s">
        <v>1016</v>
      </c>
      <c r="I41" s="60" t="s">
        <v>1076</v>
      </c>
      <c r="J41" s="23" t="s">
        <v>997</v>
      </c>
      <c r="K41" s="61" t="s">
        <v>1207</v>
      </c>
      <c r="L41" s="47">
        <v>43509</v>
      </c>
      <c r="M41" s="43" t="s">
        <v>16</v>
      </c>
      <c r="N41" s="43"/>
      <c r="O41" s="32"/>
      <c r="P41" s="33"/>
      <c r="Y41" s="29"/>
    </row>
    <row r="42" spans="1:25" s="28" customFormat="1" ht="27" customHeight="1" x14ac:dyDescent="0.25">
      <c r="A42" s="16">
        <f t="shared" si="1"/>
        <v>40</v>
      </c>
      <c r="B42" s="60" t="str">
        <f>IF(D42="SG","Sistemas",IF(D42="PLT","Políticas",IF(D42="REG","Reglamentos",IF(D42="PRG","Programas",IF(D42="PRC","Procedimientos",IF(D42="PLA","Planes",IF(D42="FT","Formatos",IF(D42="MAN","Manuales"))))))))</f>
        <v>Formatos</v>
      </c>
      <c r="C42" s="62" t="str">
        <f>CONCATENATE(Tabla210[[#This Row],[INICIAL]],Tabla210[[#This Row],[Columna1]],Tabla210[[#This Row],[TIPO]],Tabla210[[#This Row],[Columna2]],Tabla210[[#This Row],['#1]],Tabla210[[#This Row],['#2]],Tabla210[[#This Row],['#3]])</f>
        <v>FTSST040</v>
      </c>
      <c r="D42" s="16" t="s">
        <v>187</v>
      </c>
      <c r="E42" s="16" t="s">
        <v>993</v>
      </c>
      <c r="F42" s="59" t="s">
        <v>189</v>
      </c>
      <c r="G42" s="59" t="s">
        <v>1001</v>
      </c>
      <c r="H42" s="59" t="s">
        <v>189</v>
      </c>
      <c r="I42" s="60" t="s">
        <v>1077</v>
      </c>
      <c r="J42" s="50" t="s">
        <v>997</v>
      </c>
      <c r="K42" s="61" t="s">
        <v>1207</v>
      </c>
      <c r="L42" s="25">
        <v>43509</v>
      </c>
      <c r="M42" s="22" t="s">
        <v>16</v>
      </c>
      <c r="N42" s="22"/>
      <c r="O42" s="32"/>
      <c r="P42" s="33"/>
      <c r="Y42" s="29"/>
    </row>
    <row r="43" spans="1:25" s="28" customFormat="1" ht="27" customHeight="1" x14ac:dyDescent="0.25">
      <c r="A43" s="16">
        <f t="shared" si="1"/>
        <v>41</v>
      </c>
      <c r="B43" s="60" t="str">
        <f>IF(D43="SG","Sistemas",IF(D43="PLT","Políticas",IF(D43="REG","Reglamentos",IF(D43="PRG","Programas",IF(D43="PRC","Procedimientos",IF(D43="PLA","Planes",IF(D43="FT","Formatos",IF(D43="MAN","Manuales"))))))))</f>
        <v>Formatos</v>
      </c>
      <c r="C43" s="62" t="str">
        <f>CONCATENATE(Tabla210[[#This Row],[INICIAL]],Tabla210[[#This Row],[Columna1]],Tabla210[[#This Row],[TIPO]],Tabla210[[#This Row],[Columna2]],Tabla210[[#This Row],['#1]],Tabla210[[#This Row],['#2]],Tabla210[[#This Row],['#3]])</f>
        <v>FTSST041</v>
      </c>
      <c r="D43" s="16" t="s">
        <v>187</v>
      </c>
      <c r="E43" s="16" t="s">
        <v>993</v>
      </c>
      <c r="F43" s="59" t="s">
        <v>189</v>
      </c>
      <c r="G43" s="59" t="s">
        <v>1001</v>
      </c>
      <c r="H43" s="59" t="s">
        <v>998</v>
      </c>
      <c r="I43" s="60" t="s">
        <v>1078</v>
      </c>
      <c r="J43" s="23" t="s">
        <v>997</v>
      </c>
      <c r="K43" s="61" t="s">
        <v>1207</v>
      </c>
      <c r="L43" s="47">
        <v>43509</v>
      </c>
      <c r="M43" s="43" t="s">
        <v>16</v>
      </c>
      <c r="N43" s="43"/>
      <c r="O43" s="32"/>
      <c r="P43" s="33"/>
      <c r="Y43" s="29"/>
    </row>
    <row r="44" spans="1:25" s="26" customFormat="1" ht="27" customHeight="1" x14ac:dyDescent="0.25">
      <c r="A44" s="16">
        <f t="shared" si="1"/>
        <v>42</v>
      </c>
      <c r="B44" s="48" t="str">
        <f t="shared" si="0"/>
        <v>Formatos</v>
      </c>
      <c r="C44" s="16" t="str">
        <f>CONCATENATE(Tabla210[[#This Row],[INICIAL]],Tabla210[[#This Row],[Columna1]],Tabla210[[#This Row],[TIPO]],Tabla210[[#This Row],[Columna2]],Tabla210[[#This Row],['#1]],Tabla210[[#This Row],['#2]],Tabla210[[#This Row],['#3]])</f>
        <v>FT-SST-042</v>
      </c>
      <c r="D44" s="16" t="s">
        <v>187</v>
      </c>
      <c r="E44" s="16" t="s">
        <v>993</v>
      </c>
      <c r="F44" s="59">
        <v>0</v>
      </c>
      <c r="G44" s="59" t="s">
        <v>1001</v>
      </c>
      <c r="H44" s="59" t="s">
        <v>21</v>
      </c>
      <c r="I44" s="60" t="s">
        <v>1079</v>
      </c>
      <c r="J44" s="50" t="s">
        <v>997</v>
      </c>
      <c r="K44" s="61" t="s">
        <v>1208</v>
      </c>
      <c r="L44" s="25">
        <v>43509</v>
      </c>
      <c r="M44" s="22" t="s">
        <v>16</v>
      </c>
      <c r="N44" s="22"/>
      <c r="O44" s="52" t="s">
        <v>1045</v>
      </c>
      <c r="P44" s="52" t="s">
        <v>1045</v>
      </c>
      <c r="Y44" s="27"/>
    </row>
    <row r="45" spans="1:25" s="28" customFormat="1" ht="27" customHeight="1" x14ac:dyDescent="0.25">
      <c r="A45" s="16">
        <f t="shared" si="1"/>
        <v>43</v>
      </c>
      <c r="B45" s="44" t="str">
        <f t="shared" si="0"/>
        <v>Formatos</v>
      </c>
      <c r="C45" s="62" t="str">
        <f>CONCATENATE(Tabla210[[#This Row],[INICIAL]],Tabla210[[#This Row],[Columna1]],Tabla210[[#This Row],[TIPO]],Tabla210[[#This Row],[Columna2]],Tabla210[[#This Row],['#1]],Tabla210[[#This Row],['#2]],Tabla210[[#This Row],['#3]])</f>
        <v>FT-SST-043</v>
      </c>
      <c r="D45" s="16" t="s">
        <v>187</v>
      </c>
      <c r="E45" s="16" t="s">
        <v>993</v>
      </c>
      <c r="F45" s="59" t="s">
        <v>189</v>
      </c>
      <c r="G45" s="59" t="s">
        <v>1001</v>
      </c>
      <c r="H45" s="59" t="s">
        <v>1000</v>
      </c>
      <c r="I45" s="60" t="s">
        <v>1080</v>
      </c>
      <c r="J45" s="23" t="s">
        <v>997</v>
      </c>
      <c r="K45" s="61" t="s">
        <v>1209</v>
      </c>
      <c r="L45" s="47">
        <v>43509</v>
      </c>
      <c r="M45" s="43" t="s">
        <v>16</v>
      </c>
      <c r="N45" s="43"/>
      <c r="O45" s="35" t="s">
        <v>1045</v>
      </c>
      <c r="P45" s="35" t="s">
        <v>1045</v>
      </c>
      <c r="Y45" s="29"/>
    </row>
    <row r="46" spans="1:25" s="26" customFormat="1" ht="27" customHeight="1" x14ac:dyDescent="0.25">
      <c r="A46" s="16">
        <f t="shared" si="1"/>
        <v>44</v>
      </c>
      <c r="B46" s="48" t="str">
        <f t="shared" si="0"/>
        <v>Formatos</v>
      </c>
      <c r="C46" s="16" t="str">
        <f>CONCATENATE(Tabla210[[#This Row],[INICIAL]],Tabla210[[#This Row],[Columna1]],Tabla210[[#This Row],[TIPO]],Tabla210[[#This Row],[Columna2]],Tabla210[[#This Row],['#1]],Tabla210[[#This Row],['#2]],Tabla210[[#This Row],['#3]])</f>
        <v>FT-SST-044</v>
      </c>
      <c r="D46" s="16" t="s">
        <v>187</v>
      </c>
      <c r="E46" s="16" t="s">
        <v>993</v>
      </c>
      <c r="F46" s="59">
        <v>0</v>
      </c>
      <c r="G46" s="59" t="s">
        <v>1001</v>
      </c>
      <c r="H46" s="59" t="s">
        <v>1001</v>
      </c>
      <c r="I46" s="60" t="s">
        <v>1081</v>
      </c>
      <c r="J46" s="50" t="s">
        <v>997</v>
      </c>
      <c r="K46" s="61" t="s">
        <v>1209</v>
      </c>
      <c r="L46" s="25">
        <v>43509</v>
      </c>
      <c r="M46" s="22" t="s">
        <v>16</v>
      </c>
      <c r="N46" s="22"/>
      <c r="O46" s="52" t="s">
        <v>1045</v>
      </c>
      <c r="P46" s="52" t="s">
        <v>1045</v>
      </c>
      <c r="Y46" s="27"/>
    </row>
    <row r="47" spans="1:25" s="28" customFormat="1" ht="27" customHeight="1" x14ac:dyDescent="0.25">
      <c r="A47" s="16">
        <f t="shared" si="1"/>
        <v>45</v>
      </c>
      <c r="B47" s="44" t="str">
        <f t="shared" si="0"/>
        <v>Formatos</v>
      </c>
      <c r="C47" s="62" t="str">
        <f>CONCATENATE(Tabla210[[#This Row],[INICIAL]],Tabla210[[#This Row],[Columna1]],Tabla210[[#This Row],[TIPO]],Tabla210[[#This Row],[Columna2]],Tabla210[[#This Row],['#1]],Tabla210[[#This Row],['#2]],Tabla210[[#This Row],['#3]])</f>
        <v>FT-SST-045</v>
      </c>
      <c r="D47" s="16" t="s">
        <v>187</v>
      </c>
      <c r="E47" s="16" t="s">
        <v>993</v>
      </c>
      <c r="F47" s="59" t="s">
        <v>189</v>
      </c>
      <c r="G47" s="59" t="s">
        <v>1001</v>
      </c>
      <c r="H47" s="59" t="s">
        <v>1002</v>
      </c>
      <c r="I47" s="60" t="s">
        <v>1082</v>
      </c>
      <c r="J47" s="23" t="s">
        <v>997</v>
      </c>
      <c r="K47" s="61" t="s">
        <v>1209</v>
      </c>
      <c r="L47" s="47">
        <v>43509</v>
      </c>
      <c r="M47" s="43" t="s">
        <v>16</v>
      </c>
      <c r="N47" s="43"/>
      <c r="O47" s="35" t="s">
        <v>1045</v>
      </c>
      <c r="P47" s="35" t="s">
        <v>1045</v>
      </c>
      <c r="Y47" s="29"/>
    </row>
    <row r="48" spans="1:25" s="26" customFormat="1" ht="27" customHeight="1" x14ac:dyDescent="0.25">
      <c r="A48" s="16">
        <f t="shared" si="1"/>
        <v>46</v>
      </c>
      <c r="B48" s="48" t="str">
        <f t="shared" si="0"/>
        <v>Formatos</v>
      </c>
      <c r="C48" s="16" t="str">
        <f>CONCATENATE(Tabla210[[#This Row],[INICIAL]],Tabla210[[#This Row],[Columna1]],Tabla210[[#This Row],[TIPO]],Tabla210[[#This Row],[Columna2]],Tabla210[[#This Row],['#1]],Tabla210[[#This Row],['#2]],Tabla210[[#This Row],['#3]])</f>
        <v>FT-SST-046</v>
      </c>
      <c r="D48" s="16" t="s">
        <v>187</v>
      </c>
      <c r="E48" s="16" t="s">
        <v>993</v>
      </c>
      <c r="F48" s="59">
        <v>0</v>
      </c>
      <c r="G48" s="59" t="s">
        <v>1001</v>
      </c>
      <c r="H48" s="59" t="s">
        <v>1015</v>
      </c>
      <c r="I48" s="60" t="s">
        <v>1083</v>
      </c>
      <c r="J48" s="50" t="s">
        <v>997</v>
      </c>
      <c r="K48" s="61" t="s">
        <v>1216</v>
      </c>
      <c r="L48" s="25">
        <v>43509</v>
      </c>
      <c r="M48" s="22" t="s">
        <v>16</v>
      </c>
      <c r="N48" s="22"/>
      <c r="O48" s="52" t="s">
        <v>1045</v>
      </c>
      <c r="P48" s="52" t="s">
        <v>1045</v>
      </c>
      <c r="Y48" s="27"/>
    </row>
    <row r="49" spans="1:25" s="28" customFormat="1" ht="27" customHeight="1" x14ac:dyDescent="0.25">
      <c r="A49" s="16">
        <f t="shared" si="1"/>
        <v>47</v>
      </c>
      <c r="B49" s="44" t="str">
        <f t="shared" si="0"/>
        <v>Formatos</v>
      </c>
      <c r="C49" s="62" t="str">
        <f>CONCATENATE(Tabla210[[#This Row],[INICIAL]],Tabla210[[#This Row],[Columna1]],Tabla210[[#This Row],[TIPO]],Tabla210[[#This Row],[Columna2]],Tabla210[[#This Row],['#1]],Tabla210[[#This Row],['#2]],Tabla210[[#This Row],['#3]])</f>
        <v>FT-SST-047</v>
      </c>
      <c r="D49" s="16" t="s">
        <v>187</v>
      </c>
      <c r="E49" s="16" t="s">
        <v>993</v>
      </c>
      <c r="F49" s="59" t="s">
        <v>189</v>
      </c>
      <c r="G49" s="59" t="s">
        <v>1001</v>
      </c>
      <c r="H49" s="59" t="s">
        <v>1013</v>
      </c>
      <c r="I49" s="60" t="s">
        <v>1084</v>
      </c>
      <c r="J49" s="23" t="s">
        <v>997</v>
      </c>
      <c r="K49" s="61" t="s">
        <v>1216</v>
      </c>
      <c r="L49" s="47">
        <v>43509</v>
      </c>
      <c r="M49" s="43" t="s">
        <v>16</v>
      </c>
      <c r="N49" s="43"/>
      <c r="O49" s="35" t="s">
        <v>1045</v>
      </c>
      <c r="P49" s="35" t="s">
        <v>1045</v>
      </c>
      <c r="Y49" s="29"/>
    </row>
    <row r="50" spans="1:25" s="26" customFormat="1" ht="27" customHeight="1" x14ac:dyDescent="0.25">
      <c r="A50" s="16">
        <f t="shared" si="1"/>
        <v>48</v>
      </c>
      <c r="B50" s="48" t="str">
        <f t="shared" si="0"/>
        <v>Formatos</v>
      </c>
      <c r="C50" s="16" t="str">
        <f>CONCATENATE(Tabla210[[#This Row],[INICIAL]],Tabla210[[#This Row],[Columna1]],Tabla210[[#This Row],[TIPO]],Tabla210[[#This Row],[Columna2]],Tabla210[[#This Row],['#1]],Tabla210[[#This Row],['#2]],Tabla210[[#This Row],['#3]])</f>
        <v>FT-SST-048</v>
      </c>
      <c r="D50" s="16" t="s">
        <v>187</v>
      </c>
      <c r="E50" s="16" t="s">
        <v>993</v>
      </c>
      <c r="F50" s="59">
        <v>0</v>
      </c>
      <c r="G50" s="59" t="s">
        <v>1001</v>
      </c>
      <c r="H50" s="59" t="s">
        <v>1014</v>
      </c>
      <c r="I50" s="60" t="s">
        <v>1086</v>
      </c>
      <c r="J50" s="50" t="s">
        <v>997</v>
      </c>
      <c r="K50" s="61" t="s">
        <v>1216</v>
      </c>
      <c r="L50" s="25">
        <v>43509</v>
      </c>
      <c r="M50" s="22" t="s">
        <v>16</v>
      </c>
      <c r="N50" s="22"/>
      <c r="O50" s="52" t="s">
        <v>1045</v>
      </c>
      <c r="P50" s="52" t="s">
        <v>1045</v>
      </c>
      <c r="Y50" s="27"/>
    </row>
    <row r="51" spans="1:25" s="28" customFormat="1" ht="27" customHeight="1" x14ac:dyDescent="0.25">
      <c r="A51" s="16">
        <f t="shared" si="1"/>
        <v>49</v>
      </c>
      <c r="B51" s="44" t="str">
        <f t="shared" si="0"/>
        <v>Formatos</v>
      </c>
      <c r="C51" s="62" t="str">
        <f>CONCATENATE(Tabla210[[#This Row],[INICIAL]],Tabla210[[#This Row],[Columna1]],Tabla210[[#This Row],[TIPO]],Tabla210[[#This Row],[Columna2]],Tabla210[[#This Row],['#1]],Tabla210[[#This Row],['#2]],Tabla210[[#This Row],['#3]])</f>
        <v>FT-SST-049</v>
      </c>
      <c r="D51" s="16" t="s">
        <v>187</v>
      </c>
      <c r="E51" s="16" t="s">
        <v>993</v>
      </c>
      <c r="F51" s="59" t="s">
        <v>189</v>
      </c>
      <c r="G51" s="59" t="s">
        <v>1001</v>
      </c>
      <c r="H51" s="59" t="s">
        <v>1016</v>
      </c>
      <c r="I51" s="60" t="s">
        <v>1085</v>
      </c>
      <c r="J51" s="23" t="s">
        <v>997</v>
      </c>
      <c r="K51" s="61" t="s">
        <v>1215</v>
      </c>
      <c r="L51" s="47">
        <v>43509</v>
      </c>
      <c r="M51" s="43" t="s">
        <v>16</v>
      </c>
      <c r="N51" s="43"/>
      <c r="O51" s="35" t="s">
        <v>1045</v>
      </c>
      <c r="P51" s="35" t="s">
        <v>1045</v>
      </c>
      <c r="Y51" s="29"/>
    </row>
    <row r="52" spans="1:25" s="26" customFormat="1" ht="27" customHeight="1" x14ac:dyDescent="0.25">
      <c r="A52" s="16">
        <f t="shared" si="1"/>
        <v>50</v>
      </c>
      <c r="B52" s="48" t="str">
        <f t="shared" si="0"/>
        <v>Formatos</v>
      </c>
      <c r="C52" s="16" t="str">
        <f>CONCATENATE(Tabla210[[#This Row],[INICIAL]],Tabla210[[#This Row],[Columna1]],Tabla210[[#This Row],[TIPO]],Tabla210[[#This Row],[Columna2]],Tabla210[[#This Row],['#1]],Tabla210[[#This Row],['#2]],Tabla210[[#This Row],['#3]])</f>
        <v>FT-SST-050</v>
      </c>
      <c r="D52" s="16" t="s">
        <v>187</v>
      </c>
      <c r="E52" s="16" t="s">
        <v>993</v>
      </c>
      <c r="F52" s="59">
        <v>0</v>
      </c>
      <c r="G52" s="59" t="s">
        <v>1002</v>
      </c>
      <c r="H52" s="59" t="s">
        <v>189</v>
      </c>
      <c r="I52" s="60" t="s">
        <v>1217</v>
      </c>
      <c r="J52" s="50" t="s">
        <v>997</v>
      </c>
      <c r="K52" s="61" t="s">
        <v>1218</v>
      </c>
      <c r="L52" s="25">
        <v>43509</v>
      </c>
      <c r="M52" s="22" t="s">
        <v>16</v>
      </c>
      <c r="N52" s="22"/>
      <c r="O52" s="52" t="s">
        <v>1045</v>
      </c>
      <c r="P52" s="52" t="s">
        <v>1045</v>
      </c>
      <c r="Y52" s="27"/>
    </row>
    <row r="53" spans="1:25" s="28" customFormat="1" ht="27" customHeight="1" x14ac:dyDescent="0.25">
      <c r="A53" s="16">
        <f t="shared" si="1"/>
        <v>51</v>
      </c>
      <c r="B53" s="44" t="str">
        <f t="shared" si="0"/>
        <v>Formatos</v>
      </c>
      <c r="C53" s="62" t="str">
        <f>CONCATENATE(Tabla210[[#This Row],[INICIAL]],Tabla210[[#This Row],[Columna1]],Tabla210[[#This Row],[TIPO]],Tabla210[[#This Row],[Columna2]],Tabla210[[#This Row],['#1]],Tabla210[[#This Row],['#2]],Tabla210[[#This Row],['#3]])</f>
        <v>FT-SST-051</v>
      </c>
      <c r="D53" s="16" t="s">
        <v>187</v>
      </c>
      <c r="E53" s="16" t="s">
        <v>993</v>
      </c>
      <c r="F53" s="59" t="s">
        <v>189</v>
      </c>
      <c r="G53" s="59" t="s">
        <v>1002</v>
      </c>
      <c r="H53" s="59" t="s">
        <v>998</v>
      </c>
      <c r="I53" s="60" t="s">
        <v>1087</v>
      </c>
      <c r="J53" s="50" t="s">
        <v>997</v>
      </c>
      <c r="K53" s="61" t="s">
        <v>1220</v>
      </c>
      <c r="L53" s="47">
        <v>43509</v>
      </c>
      <c r="M53" s="43" t="s">
        <v>16</v>
      </c>
      <c r="N53" s="43"/>
      <c r="O53" s="35" t="s">
        <v>1045</v>
      </c>
      <c r="P53" s="35" t="s">
        <v>1045</v>
      </c>
      <c r="Y53" s="29"/>
    </row>
    <row r="54" spans="1:25" s="26" customFormat="1" ht="27" customHeight="1" x14ac:dyDescent="0.25">
      <c r="A54" s="16">
        <f t="shared" si="1"/>
        <v>52</v>
      </c>
      <c r="B54" s="48" t="str">
        <f t="shared" si="0"/>
        <v>Formatos</v>
      </c>
      <c r="C54" s="16" t="str">
        <f>CONCATENATE(Tabla210[[#This Row],[INICIAL]],Tabla210[[#This Row],[Columna1]],Tabla210[[#This Row],[TIPO]],Tabla210[[#This Row],[Columna2]],Tabla210[[#This Row],['#1]],Tabla210[[#This Row],['#2]],Tabla210[[#This Row],['#3]])</f>
        <v>FT-SST-052</v>
      </c>
      <c r="D54" s="16" t="s">
        <v>187</v>
      </c>
      <c r="E54" s="16" t="s">
        <v>993</v>
      </c>
      <c r="F54" s="59">
        <v>0</v>
      </c>
      <c r="G54" s="59" t="s">
        <v>1002</v>
      </c>
      <c r="H54" s="59" t="s">
        <v>21</v>
      </c>
      <c r="I54" s="60" t="s">
        <v>1088</v>
      </c>
      <c r="J54" s="23" t="s">
        <v>997</v>
      </c>
      <c r="K54" s="61" t="s">
        <v>1220</v>
      </c>
      <c r="L54" s="25">
        <v>43509</v>
      </c>
      <c r="M54" s="22" t="s">
        <v>16</v>
      </c>
      <c r="N54" s="22"/>
      <c r="O54" s="52" t="s">
        <v>1045</v>
      </c>
      <c r="P54" s="52" t="s">
        <v>1045</v>
      </c>
      <c r="Y54" s="27"/>
    </row>
    <row r="55" spans="1:25" s="28" customFormat="1" ht="27" customHeight="1" x14ac:dyDescent="0.25">
      <c r="A55" s="16">
        <f t="shared" si="1"/>
        <v>53</v>
      </c>
      <c r="B55" s="44" t="str">
        <f t="shared" si="0"/>
        <v>Formatos</v>
      </c>
      <c r="C55" s="62" t="str">
        <f>CONCATENATE(Tabla210[[#This Row],[INICIAL]],Tabla210[[#This Row],[Columna1]],Tabla210[[#This Row],[TIPO]],Tabla210[[#This Row],[Columna2]],Tabla210[[#This Row],['#1]],Tabla210[[#This Row],['#2]],Tabla210[[#This Row],['#3]])</f>
        <v>FT-SST-053</v>
      </c>
      <c r="D55" s="16" t="s">
        <v>187</v>
      </c>
      <c r="E55" s="16" t="s">
        <v>993</v>
      </c>
      <c r="F55" s="59" t="s">
        <v>189</v>
      </c>
      <c r="G55" s="59" t="s">
        <v>1002</v>
      </c>
      <c r="H55" s="59" t="s">
        <v>1000</v>
      </c>
      <c r="I55" s="60" t="s">
        <v>1089</v>
      </c>
      <c r="J55" s="50" t="s">
        <v>997</v>
      </c>
      <c r="K55" s="61" t="s">
        <v>1220</v>
      </c>
      <c r="L55" s="47">
        <v>43509</v>
      </c>
      <c r="M55" s="43" t="s">
        <v>16</v>
      </c>
      <c r="N55" s="43"/>
      <c r="O55" s="35" t="s">
        <v>1045</v>
      </c>
      <c r="P55" s="35" t="s">
        <v>1045</v>
      </c>
      <c r="Y55" s="29"/>
    </row>
    <row r="56" spans="1:25" s="26" customFormat="1" ht="27" customHeight="1" x14ac:dyDescent="0.25">
      <c r="A56" s="16">
        <f t="shared" si="1"/>
        <v>54</v>
      </c>
      <c r="B56" s="48" t="str">
        <f t="shared" si="0"/>
        <v>Formatos</v>
      </c>
      <c r="C56" s="16" t="str">
        <f>CONCATENATE(Tabla210[[#This Row],[INICIAL]],Tabla210[[#This Row],[Columna1]],Tabla210[[#This Row],[TIPO]],Tabla210[[#This Row],[Columna2]],Tabla210[[#This Row],['#1]],Tabla210[[#This Row],['#2]],Tabla210[[#This Row],['#3]])</f>
        <v>FT-SST-054</v>
      </c>
      <c r="D56" s="16" t="s">
        <v>187</v>
      </c>
      <c r="E56" s="16" t="s">
        <v>993</v>
      </c>
      <c r="F56" s="59">
        <v>0</v>
      </c>
      <c r="G56" s="59" t="s">
        <v>1002</v>
      </c>
      <c r="H56" s="59" t="s">
        <v>1001</v>
      </c>
      <c r="I56" s="60" t="s">
        <v>1090</v>
      </c>
      <c r="J56" s="23" t="s">
        <v>997</v>
      </c>
      <c r="K56" s="61" t="s">
        <v>1220</v>
      </c>
      <c r="L56" s="25">
        <v>43509</v>
      </c>
      <c r="M56" s="22" t="s">
        <v>16</v>
      </c>
      <c r="N56" s="22"/>
      <c r="O56" s="52" t="s">
        <v>1045</v>
      </c>
      <c r="P56" s="52" t="s">
        <v>1045</v>
      </c>
      <c r="Y56" s="27"/>
    </row>
    <row r="57" spans="1:25" s="28" customFormat="1" ht="27" customHeight="1" x14ac:dyDescent="0.25">
      <c r="A57" s="16">
        <f t="shared" si="1"/>
        <v>55</v>
      </c>
      <c r="B57" s="44" t="str">
        <f t="shared" si="0"/>
        <v>Formatos</v>
      </c>
      <c r="C57" s="62" t="str">
        <f>CONCATENATE(Tabla210[[#This Row],[INICIAL]],Tabla210[[#This Row],[Columna1]],Tabla210[[#This Row],[TIPO]],Tabla210[[#This Row],[Columna2]],Tabla210[[#This Row],['#1]],Tabla210[[#This Row],['#2]],Tabla210[[#This Row],['#3]])</f>
        <v>FT-SST-055</v>
      </c>
      <c r="D57" s="16" t="s">
        <v>187</v>
      </c>
      <c r="E57" s="16" t="s">
        <v>993</v>
      </c>
      <c r="F57" s="59" t="s">
        <v>189</v>
      </c>
      <c r="G57" s="59" t="s">
        <v>1002</v>
      </c>
      <c r="H57" s="59" t="s">
        <v>1002</v>
      </c>
      <c r="I57" s="60" t="s">
        <v>1091</v>
      </c>
      <c r="J57" s="50" t="s">
        <v>997</v>
      </c>
      <c r="K57" s="61" t="s">
        <v>1221</v>
      </c>
      <c r="L57" s="47">
        <v>43509</v>
      </c>
      <c r="M57" s="43" t="s">
        <v>16</v>
      </c>
      <c r="N57" s="43"/>
      <c r="O57" s="35" t="s">
        <v>1045</v>
      </c>
      <c r="P57" s="35" t="s">
        <v>1045</v>
      </c>
      <c r="Y57" s="29"/>
    </row>
    <row r="58" spans="1:25" s="26" customFormat="1" ht="27" customHeight="1" x14ac:dyDescent="0.25">
      <c r="A58" s="16">
        <f t="shared" si="1"/>
        <v>56</v>
      </c>
      <c r="B58" s="48" t="str">
        <f t="shared" si="0"/>
        <v>Formatos</v>
      </c>
      <c r="C58" s="16" t="str">
        <f>CONCATENATE(Tabla210[[#This Row],[INICIAL]],Tabla210[[#This Row],[Columna1]],Tabla210[[#This Row],[TIPO]],Tabla210[[#This Row],[Columna2]],Tabla210[[#This Row],['#1]],Tabla210[[#This Row],['#2]],Tabla210[[#This Row],['#3]])</f>
        <v>FT-SST-056</v>
      </c>
      <c r="D58" s="16" t="s">
        <v>187</v>
      </c>
      <c r="E58" s="16" t="s">
        <v>993</v>
      </c>
      <c r="F58" s="59">
        <v>0</v>
      </c>
      <c r="G58" s="59" t="s">
        <v>1002</v>
      </c>
      <c r="H58" s="59" t="s">
        <v>1015</v>
      </c>
      <c r="I58" s="60" t="s">
        <v>1092</v>
      </c>
      <c r="J58" s="23" t="s">
        <v>997</v>
      </c>
      <c r="K58" s="61" t="s">
        <v>1221</v>
      </c>
      <c r="L58" s="25">
        <v>43509</v>
      </c>
      <c r="M58" s="22" t="s">
        <v>16</v>
      </c>
      <c r="N58" s="22"/>
      <c r="O58" s="52" t="s">
        <v>1045</v>
      </c>
      <c r="P58" s="52" t="s">
        <v>1045</v>
      </c>
      <c r="Y58" s="27"/>
    </row>
    <row r="59" spans="1:25" s="26" customFormat="1" ht="27" customHeight="1" x14ac:dyDescent="0.25">
      <c r="A59" s="16">
        <f t="shared" si="1"/>
        <v>57</v>
      </c>
      <c r="B59" s="60" t="str">
        <f t="shared" ref="B59:B61" si="4">IF(D59="SG","Sistemas",IF(D59="PLT","Políticas",IF(D59="REG","Reglamentos",IF(D59="PRG","Programas",IF(D59="PRC","Procedimientos",IF(D59="PLA","Planes",IF(D59="FT","Formatos",IF(D59="MAN","Manuales"))))))))</f>
        <v>Formatos</v>
      </c>
      <c r="C59" s="16" t="str">
        <f>CONCATENATE(Tabla210[[#This Row],[INICIAL]],Tabla210[[#This Row],[Columna1]],Tabla210[[#This Row],[TIPO]],Tabla210[[#This Row],[Columna2]],Tabla210[[#This Row],['#1]],Tabla210[[#This Row],['#2]],Tabla210[[#This Row],['#3]])</f>
        <v>FTSST057</v>
      </c>
      <c r="D59" s="16" t="s">
        <v>187</v>
      </c>
      <c r="E59" s="16" t="s">
        <v>993</v>
      </c>
      <c r="F59" s="59" t="s">
        <v>189</v>
      </c>
      <c r="G59" s="59" t="s">
        <v>1002</v>
      </c>
      <c r="H59" s="59" t="s">
        <v>1013</v>
      </c>
      <c r="I59" s="60" t="s">
        <v>1247</v>
      </c>
      <c r="J59" s="59" t="s">
        <v>997</v>
      </c>
      <c r="K59" s="61" t="s">
        <v>1248</v>
      </c>
      <c r="L59" s="47">
        <v>43509</v>
      </c>
      <c r="M59" s="43" t="s">
        <v>16</v>
      </c>
      <c r="N59" s="58"/>
      <c r="O59" s="71"/>
      <c r="P59" s="72"/>
      <c r="Y59" s="27"/>
    </row>
    <row r="60" spans="1:25" s="26" customFormat="1" ht="27" customHeight="1" x14ac:dyDescent="0.25">
      <c r="A60" s="16">
        <f t="shared" si="1"/>
        <v>58</v>
      </c>
      <c r="B60" s="60" t="str">
        <f t="shared" si="4"/>
        <v>Formatos</v>
      </c>
      <c r="C60" s="16" t="str">
        <f>CONCATENATE(Tabla210[[#This Row],[INICIAL]],Tabla210[[#This Row],[Columna1]],Tabla210[[#This Row],[TIPO]],Tabla210[[#This Row],[Columna2]],Tabla210[[#This Row],['#1]],Tabla210[[#This Row],['#2]],Tabla210[[#This Row],['#3]])</f>
        <v>FTSST058</v>
      </c>
      <c r="D60" s="16" t="s">
        <v>187</v>
      </c>
      <c r="E60" s="16" t="s">
        <v>993</v>
      </c>
      <c r="F60" s="59" t="s">
        <v>189</v>
      </c>
      <c r="G60" s="59" t="s">
        <v>1002</v>
      </c>
      <c r="H60" s="59" t="s">
        <v>1014</v>
      </c>
      <c r="I60" s="60" t="s">
        <v>1249</v>
      </c>
      <c r="J60" s="23" t="s">
        <v>997</v>
      </c>
      <c r="K60" s="61" t="s">
        <v>1250</v>
      </c>
      <c r="L60" s="25">
        <v>43509</v>
      </c>
      <c r="M60" s="22" t="s">
        <v>16</v>
      </c>
      <c r="N60" s="58"/>
      <c r="O60" s="71"/>
      <c r="P60" s="72"/>
      <c r="Y60" s="27"/>
    </row>
    <row r="61" spans="1:25" s="26" customFormat="1" ht="27" customHeight="1" x14ac:dyDescent="0.25">
      <c r="A61" s="16">
        <f t="shared" si="1"/>
        <v>59</v>
      </c>
      <c r="B61" s="60" t="str">
        <f t="shared" si="4"/>
        <v>Formatos</v>
      </c>
      <c r="C61" s="16" t="str">
        <f>CONCATENATE(Tabla210[[#This Row],[INICIAL]],Tabla210[[#This Row],[Columna1]],Tabla210[[#This Row],[TIPO]],Tabla210[[#This Row],[Columna2]],Tabla210[[#This Row],['#1]],Tabla210[[#This Row],['#2]],Tabla210[[#This Row],['#3]])</f>
        <v>FTSST059</v>
      </c>
      <c r="D61" s="16" t="s">
        <v>187</v>
      </c>
      <c r="E61" s="16" t="s">
        <v>993</v>
      </c>
      <c r="F61" s="59" t="s">
        <v>189</v>
      </c>
      <c r="G61" s="59" t="s">
        <v>1002</v>
      </c>
      <c r="H61" s="59" t="s">
        <v>1016</v>
      </c>
      <c r="I61" s="60" t="s">
        <v>1251</v>
      </c>
      <c r="J61" s="59" t="s">
        <v>997</v>
      </c>
      <c r="K61" s="61" t="s">
        <v>1252</v>
      </c>
      <c r="L61" s="47">
        <v>43509</v>
      </c>
      <c r="M61" s="43" t="s">
        <v>16</v>
      </c>
      <c r="N61" s="58"/>
      <c r="O61" s="71"/>
      <c r="P61" s="72"/>
      <c r="Y61" s="27"/>
    </row>
    <row r="62" spans="1:25" s="26" customFormat="1" ht="27" customHeight="1" x14ac:dyDescent="0.25">
      <c r="A62" s="16">
        <f t="shared" si="1"/>
        <v>60</v>
      </c>
      <c r="B62" s="48" t="str">
        <f t="shared" si="0"/>
        <v>Formatos</v>
      </c>
      <c r="C62" s="16" t="str">
        <f>CONCATENATE(Tabla210[[#This Row],[INICIAL]],Tabla210[[#This Row],[Columna1]],Tabla210[[#This Row],[TIPO]],Tabla210[[#This Row],[Columna2]],Tabla210[[#This Row],['#1]],Tabla210[[#This Row],['#2]],Tabla210[[#This Row],['#3]])</f>
        <v>FT-SST-060</v>
      </c>
      <c r="D62" s="16" t="s">
        <v>187</v>
      </c>
      <c r="E62" s="16" t="s">
        <v>993</v>
      </c>
      <c r="F62" s="59" t="s">
        <v>189</v>
      </c>
      <c r="G62" s="59" t="s">
        <v>1015</v>
      </c>
      <c r="H62" s="59" t="s">
        <v>189</v>
      </c>
      <c r="I62" s="60" t="s">
        <v>1253</v>
      </c>
      <c r="J62" s="23" t="s">
        <v>997</v>
      </c>
      <c r="K62" s="61" t="s">
        <v>1254</v>
      </c>
      <c r="L62" s="25">
        <v>43509</v>
      </c>
      <c r="M62" s="22" t="s">
        <v>16</v>
      </c>
      <c r="N62" s="49"/>
      <c r="O62" s="52" t="s">
        <v>1045</v>
      </c>
      <c r="P62" s="52" t="s">
        <v>1045</v>
      </c>
      <c r="Y62" s="27"/>
    </row>
    <row r="63" spans="1:25" s="26" customFormat="1" ht="27" customHeight="1" x14ac:dyDescent="0.25">
      <c r="A63" s="16">
        <f t="shared" si="1"/>
        <v>61</v>
      </c>
      <c r="B63" s="48" t="str">
        <f t="shared" si="0"/>
        <v>Formatos</v>
      </c>
      <c r="C63" s="16" t="str">
        <f>CONCATENATE(Tabla210[[#This Row],[INICIAL]],Tabla210[[#This Row],[Columna1]],Tabla210[[#This Row],[TIPO]],Tabla210[[#This Row],[Columna2]],Tabla210[[#This Row],['#1]],Tabla210[[#This Row],['#2]],Tabla210[[#This Row],['#3]])</f>
        <v>FT-SST-061</v>
      </c>
      <c r="D63" s="16" t="s">
        <v>187</v>
      </c>
      <c r="E63" s="16" t="s">
        <v>993</v>
      </c>
      <c r="F63" s="59">
        <v>0</v>
      </c>
      <c r="G63" s="59" t="s">
        <v>1015</v>
      </c>
      <c r="H63" s="59" t="s">
        <v>998</v>
      </c>
      <c r="I63" s="60" t="s">
        <v>1255</v>
      </c>
      <c r="J63" s="50" t="s">
        <v>997</v>
      </c>
      <c r="K63" s="61" t="s">
        <v>1256</v>
      </c>
      <c r="L63" s="47">
        <v>43509</v>
      </c>
      <c r="M63" s="43" t="s">
        <v>16</v>
      </c>
      <c r="N63" s="22"/>
      <c r="O63" s="52" t="s">
        <v>1045</v>
      </c>
      <c r="P63" s="52" t="s">
        <v>1045</v>
      </c>
      <c r="Y63" s="27"/>
    </row>
    <row r="64" spans="1:25" s="26" customFormat="1" ht="27" customHeight="1" x14ac:dyDescent="0.25">
      <c r="A64" s="16">
        <f t="shared" si="1"/>
        <v>62</v>
      </c>
      <c r="B64" s="48" t="str">
        <f t="shared" si="0"/>
        <v>Formatos</v>
      </c>
      <c r="C64" s="16" t="str">
        <f>CONCATENATE(Tabla210[[#This Row],[INICIAL]],Tabla210[[#This Row],[Columna1]],Tabla210[[#This Row],[TIPO]],Tabla210[[#This Row],[Columna2]],Tabla210[[#This Row],['#1]],Tabla210[[#This Row],['#2]],Tabla210[[#This Row],['#3]])</f>
        <v>FT-SST-062</v>
      </c>
      <c r="D64" s="16" t="s">
        <v>187</v>
      </c>
      <c r="E64" s="16" t="s">
        <v>993</v>
      </c>
      <c r="F64" s="59" t="s">
        <v>189</v>
      </c>
      <c r="G64" s="59" t="s">
        <v>1015</v>
      </c>
      <c r="H64" s="59" t="s">
        <v>21</v>
      </c>
      <c r="I64" s="60" t="s">
        <v>1257</v>
      </c>
      <c r="J64" s="23" t="s">
        <v>997</v>
      </c>
      <c r="K64" s="61" t="s">
        <v>1258</v>
      </c>
      <c r="L64" s="25">
        <v>43509</v>
      </c>
      <c r="M64" s="22" t="s">
        <v>16</v>
      </c>
      <c r="N64" s="49"/>
      <c r="O64" s="52" t="s">
        <v>1045</v>
      </c>
      <c r="P64" s="52" t="s">
        <v>1045</v>
      </c>
      <c r="Y64" s="27"/>
    </row>
    <row r="65" spans="1:25" s="26" customFormat="1" ht="27" customHeight="1" x14ac:dyDescent="0.25">
      <c r="A65" s="16">
        <f t="shared" si="1"/>
        <v>63</v>
      </c>
      <c r="B65" s="60" t="str">
        <f t="shared" ref="B65:B66" si="5">IF(D65="SG","Sistemas",IF(D65="PLT","Políticas",IF(D65="REG","Reglamentos",IF(D65="PRG","Programas",IF(D65="PRC","Procedimientos",IF(D65="PLA","Planes",IF(D65="FT","Formatos",IF(D65="MAN","Manuales"))))))))</f>
        <v>Formatos</v>
      </c>
      <c r="C65" s="16" t="str">
        <f>CONCATENATE(Tabla210[[#This Row],[INICIAL]],Tabla210[[#This Row],[Columna1]],Tabla210[[#This Row],[TIPO]],Tabla210[[#This Row],[Columna2]],Tabla210[[#This Row],['#1]],Tabla210[[#This Row],['#2]],Tabla210[[#This Row],['#3]])</f>
        <v>FTSST063</v>
      </c>
      <c r="D65" s="16" t="s">
        <v>187</v>
      </c>
      <c r="E65" s="16" t="s">
        <v>993</v>
      </c>
      <c r="F65" s="59" t="s">
        <v>189</v>
      </c>
      <c r="G65" s="59" t="s">
        <v>1015</v>
      </c>
      <c r="H65" s="59" t="s">
        <v>1000</v>
      </c>
      <c r="I65" s="60" t="s">
        <v>1093</v>
      </c>
      <c r="J65" s="50" t="s">
        <v>997</v>
      </c>
      <c r="K65" s="61" t="s">
        <v>1224</v>
      </c>
      <c r="L65" s="47">
        <v>43509</v>
      </c>
      <c r="M65" s="43" t="s">
        <v>16</v>
      </c>
      <c r="N65" s="58"/>
      <c r="O65" s="53"/>
      <c r="P65" s="55"/>
      <c r="Y65" s="27"/>
    </row>
    <row r="66" spans="1:25" s="26" customFormat="1" ht="27" customHeight="1" x14ac:dyDescent="0.25">
      <c r="A66" s="16">
        <f t="shared" si="1"/>
        <v>64</v>
      </c>
      <c r="B66" s="60" t="str">
        <f t="shared" si="5"/>
        <v>Formatos</v>
      </c>
      <c r="C66" s="16" t="str">
        <f>CONCATENATE(Tabla210[[#This Row],[INICIAL]],Tabla210[[#This Row],[Columna1]],Tabla210[[#This Row],[TIPO]],Tabla210[[#This Row],[Columna2]],Tabla210[[#This Row],['#1]],Tabla210[[#This Row],['#2]],Tabla210[[#This Row],['#3]])</f>
        <v>FTSST064</v>
      </c>
      <c r="D66" s="16" t="s">
        <v>187</v>
      </c>
      <c r="E66" s="16" t="s">
        <v>993</v>
      </c>
      <c r="F66" s="59" t="s">
        <v>189</v>
      </c>
      <c r="G66" s="59" t="s">
        <v>1015</v>
      </c>
      <c r="H66" s="59" t="s">
        <v>1001</v>
      </c>
      <c r="I66" s="60" t="s">
        <v>1100</v>
      </c>
      <c r="J66" s="23" t="s">
        <v>997</v>
      </c>
      <c r="K66" s="25" t="s">
        <v>1222</v>
      </c>
      <c r="L66" s="25">
        <v>43509</v>
      </c>
      <c r="M66" s="22" t="s">
        <v>16</v>
      </c>
      <c r="N66" s="58"/>
      <c r="O66" s="53"/>
      <c r="P66" s="55"/>
      <c r="Y66" s="27"/>
    </row>
    <row r="67" spans="1:25" s="26" customFormat="1" ht="27" customHeight="1" x14ac:dyDescent="0.25">
      <c r="A67" s="16">
        <f t="shared" si="1"/>
        <v>65</v>
      </c>
      <c r="B67" s="60" t="str">
        <f t="shared" ref="B67:B68" si="6">IF(D67="SG","Sistemas",IF(D67="PLT","Políticas",IF(D67="REG","Reglamentos",IF(D67="PRG","Programas",IF(D67="PRC","Procedimientos",IF(D67="PLA","Planes",IF(D67="FT","Formatos",IF(D67="MAN","Manuales"))))))))</f>
        <v>Formatos</v>
      </c>
      <c r="C67" s="16" t="str">
        <f>CONCATENATE(Tabla210[[#This Row],[INICIAL]],Tabla210[[#This Row],[Columna1]],Tabla210[[#This Row],[TIPO]],Tabla210[[#This Row],[Columna2]],Tabla210[[#This Row],['#1]],Tabla210[[#This Row],['#2]],Tabla210[[#This Row],['#3]])</f>
        <v>FTSST065</v>
      </c>
      <c r="D67" s="16" t="s">
        <v>187</v>
      </c>
      <c r="E67" s="16" t="s">
        <v>993</v>
      </c>
      <c r="F67" s="59" t="s">
        <v>189</v>
      </c>
      <c r="G67" s="59" t="s">
        <v>1015</v>
      </c>
      <c r="H67" s="59" t="s">
        <v>1002</v>
      </c>
      <c r="I67" s="60" t="s">
        <v>1094</v>
      </c>
      <c r="J67" s="50" t="s">
        <v>997</v>
      </c>
      <c r="K67" s="25" t="s">
        <v>1222</v>
      </c>
      <c r="L67" s="47">
        <v>43509</v>
      </c>
      <c r="M67" s="43" t="s">
        <v>16</v>
      </c>
      <c r="N67" s="58"/>
      <c r="O67" s="53"/>
      <c r="P67" s="55"/>
      <c r="Y67" s="27"/>
    </row>
    <row r="68" spans="1:25" s="26" customFormat="1" ht="27" customHeight="1" x14ac:dyDescent="0.25">
      <c r="A68" s="16">
        <f t="shared" si="1"/>
        <v>66</v>
      </c>
      <c r="B68" s="60" t="str">
        <f t="shared" si="6"/>
        <v>Formatos</v>
      </c>
      <c r="C68" s="16" t="str">
        <f>CONCATENATE(Tabla210[[#This Row],[INICIAL]],Tabla210[[#This Row],[Columna1]],Tabla210[[#This Row],[TIPO]],Tabla210[[#This Row],[Columna2]],Tabla210[[#This Row],['#1]],Tabla210[[#This Row],['#2]],Tabla210[[#This Row],['#3]])</f>
        <v>FTSST066</v>
      </c>
      <c r="D68" s="16" t="s">
        <v>187</v>
      </c>
      <c r="E68" s="16" t="s">
        <v>993</v>
      </c>
      <c r="F68" s="59" t="s">
        <v>189</v>
      </c>
      <c r="G68" s="59" t="s">
        <v>1015</v>
      </c>
      <c r="H68" s="59" t="s">
        <v>1015</v>
      </c>
      <c r="I68" s="60" t="s">
        <v>1095</v>
      </c>
      <c r="J68" s="23" t="s">
        <v>997</v>
      </c>
      <c r="K68" s="25" t="s">
        <v>1222</v>
      </c>
      <c r="L68" s="25">
        <v>43509</v>
      </c>
      <c r="M68" s="22" t="s">
        <v>16</v>
      </c>
      <c r="N68" s="58"/>
      <c r="O68" s="53"/>
      <c r="P68" s="55"/>
      <c r="Y68" s="27"/>
    </row>
    <row r="69" spans="1:25" s="26" customFormat="1" ht="27" customHeight="1" x14ac:dyDescent="0.25">
      <c r="A69" s="16">
        <f t="shared" si="1"/>
        <v>67</v>
      </c>
      <c r="B69" s="60" t="str">
        <f t="shared" ref="B69:B70" si="7">IF(D69="SG","Sistemas",IF(D69="PLT","Políticas",IF(D69="REG","Reglamentos",IF(D69="PRG","Programas",IF(D69="PRC","Procedimientos",IF(D69="PLA","Planes",IF(D69="FT","Formatos",IF(D69="MAN","Manuales"))))))))</f>
        <v>Formatos</v>
      </c>
      <c r="C69" s="16" t="str">
        <f>CONCATENATE(Tabla210[[#This Row],[INICIAL]],Tabla210[[#This Row],[Columna1]],Tabla210[[#This Row],[TIPO]],Tabla210[[#This Row],[Columna2]],Tabla210[[#This Row],['#1]],Tabla210[[#This Row],['#2]],Tabla210[[#This Row],['#3]])</f>
        <v>FTSST067</v>
      </c>
      <c r="D69" s="16" t="s">
        <v>187</v>
      </c>
      <c r="E69" s="16" t="s">
        <v>993</v>
      </c>
      <c r="F69" s="59" t="s">
        <v>189</v>
      </c>
      <c r="G69" s="59" t="s">
        <v>1015</v>
      </c>
      <c r="H69" s="59" t="s">
        <v>1013</v>
      </c>
      <c r="I69" s="60" t="s">
        <v>1096</v>
      </c>
      <c r="J69" s="50" t="s">
        <v>997</v>
      </c>
      <c r="K69" s="25" t="s">
        <v>1222</v>
      </c>
      <c r="L69" s="47">
        <v>43509</v>
      </c>
      <c r="M69" s="43" t="s">
        <v>16</v>
      </c>
      <c r="N69" s="58"/>
      <c r="O69" s="53"/>
      <c r="P69" s="55"/>
      <c r="Y69" s="27"/>
    </row>
    <row r="70" spans="1:25" s="26" customFormat="1" ht="27" customHeight="1" x14ac:dyDescent="0.25">
      <c r="A70" s="16">
        <f t="shared" si="1"/>
        <v>68</v>
      </c>
      <c r="B70" s="60" t="str">
        <f t="shared" si="7"/>
        <v>Formatos</v>
      </c>
      <c r="C70" s="16" t="str">
        <f>CONCATENATE(Tabla210[[#This Row],[INICIAL]],Tabla210[[#This Row],[Columna1]],Tabla210[[#This Row],[TIPO]],Tabla210[[#This Row],[Columna2]],Tabla210[[#This Row],['#1]],Tabla210[[#This Row],['#2]],Tabla210[[#This Row],['#3]])</f>
        <v>FTSST068</v>
      </c>
      <c r="D70" s="16" t="s">
        <v>187</v>
      </c>
      <c r="E70" s="16" t="s">
        <v>993</v>
      </c>
      <c r="F70" s="59" t="s">
        <v>189</v>
      </c>
      <c r="G70" s="59" t="s">
        <v>1015</v>
      </c>
      <c r="H70" s="59" t="s">
        <v>1014</v>
      </c>
      <c r="I70" s="60" t="s">
        <v>1097</v>
      </c>
      <c r="J70" s="23" t="s">
        <v>997</v>
      </c>
      <c r="K70" s="25" t="s">
        <v>1222</v>
      </c>
      <c r="L70" s="25">
        <v>43509</v>
      </c>
      <c r="M70" s="22" t="s">
        <v>16</v>
      </c>
      <c r="N70" s="58"/>
      <c r="O70" s="53"/>
      <c r="P70" s="55"/>
      <c r="Y70" s="27"/>
    </row>
    <row r="71" spans="1:25" s="26" customFormat="1" ht="27" customHeight="1" x14ac:dyDescent="0.25">
      <c r="A71" s="16">
        <f t="shared" si="1"/>
        <v>69</v>
      </c>
      <c r="B71" s="60" t="str">
        <f>IF(D71="SG","Sistemas",IF(D71="PLT","Políticas",IF(D71="REG","Reglamentos",IF(D71="PRG","Programas",IF(D71="PRC","Procedimientos",IF(D71="PLA","Planes",IF(D71="FT","Formatos",IF(D71="MAN","Manuales"))))))))</f>
        <v>Formatos</v>
      </c>
      <c r="C71" s="16" t="str">
        <f>CONCATENATE(Tabla210[[#This Row],[INICIAL]],Tabla210[[#This Row],[Columna1]],Tabla210[[#This Row],[TIPO]],Tabla210[[#This Row],[Columna2]],Tabla210[[#This Row],['#1]],Tabla210[[#This Row],['#2]],Tabla210[[#This Row],['#3]])</f>
        <v>FTSST069</v>
      </c>
      <c r="D71" s="16" t="s">
        <v>187</v>
      </c>
      <c r="E71" s="16" t="s">
        <v>993</v>
      </c>
      <c r="F71" s="59" t="s">
        <v>189</v>
      </c>
      <c r="G71" s="59" t="s">
        <v>1015</v>
      </c>
      <c r="H71" s="59" t="s">
        <v>1016</v>
      </c>
      <c r="I71" s="60" t="s">
        <v>1098</v>
      </c>
      <c r="J71" s="50" t="s">
        <v>997</v>
      </c>
      <c r="K71" s="25" t="s">
        <v>1222</v>
      </c>
      <c r="L71" s="47">
        <v>43509</v>
      </c>
      <c r="M71" s="43" t="s">
        <v>16</v>
      </c>
      <c r="N71" s="58"/>
      <c r="O71" s="53"/>
      <c r="P71" s="55"/>
      <c r="Y71" s="27"/>
    </row>
    <row r="72" spans="1:25" s="26" customFormat="1" ht="27" customHeight="1" x14ac:dyDescent="0.25">
      <c r="A72" s="16">
        <f t="shared" si="1"/>
        <v>70</v>
      </c>
      <c r="B72" s="48" t="str">
        <f t="shared" si="0"/>
        <v>Formatos</v>
      </c>
      <c r="C72" s="16" t="str">
        <f>CONCATENATE(Tabla210[[#This Row],[INICIAL]],Tabla210[[#This Row],[Columna1]],Tabla210[[#This Row],[TIPO]],Tabla210[[#This Row],[Columna2]],Tabla210[[#This Row],['#1]],Tabla210[[#This Row],['#2]],Tabla210[[#This Row],['#3]])</f>
        <v>FT-SST-070</v>
      </c>
      <c r="D72" s="16" t="s">
        <v>187</v>
      </c>
      <c r="E72" s="16" t="s">
        <v>993</v>
      </c>
      <c r="F72" s="59">
        <v>0</v>
      </c>
      <c r="G72" s="59" t="s">
        <v>1013</v>
      </c>
      <c r="H72" s="59" t="s">
        <v>189</v>
      </c>
      <c r="I72" s="60" t="s">
        <v>1099</v>
      </c>
      <c r="J72" s="23" t="s">
        <v>997</v>
      </c>
      <c r="K72" s="25" t="s">
        <v>1222</v>
      </c>
      <c r="L72" s="25">
        <v>43509</v>
      </c>
      <c r="M72" s="22" t="s">
        <v>16</v>
      </c>
      <c r="N72" s="22"/>
      <c r="O72" s="52" t="s">
        <v>1045</v>
      </c>
      <c r="P72" s="52" t="s">
        <v>1045</v>
      </c>
      <c r="Y72" s="27"/>
    </row>
    <row r="73" spans="1:25" s="26" customFormat="1" ht="27" customHeight="1" x14ac:dyDescent="0.25">
      <c r="A73" s="16">
        <f t="shared" si="1"/>
        <v>71</v>
      </c>
      <c r="B73" s="48" t="str">
        <f t="shared" si="0"/>
        <v>Formatos</v>
      </c>
      <c r="C73" s="16" t="str">
        <f>CONCATENATE(Tabla210[[#This Row],[INICIAL]],Tabla210[[#This Row],[Columna1]],Tabla210[[#This Row],[TIPO]],Tabla210[[#This Row],[Columna2]],Tabla210[[#This Row],['#1]],Tabla210[[#This Row],['#2]],Tabla210[[#This Row],['#3]])</f>
        <v>FT-SST-071</v>
      </c>
      <c r="D73" s="16" t="s">
        <v>187</v>
      </c>
      <c r="E73" s="16" t="s">
        <v>993</v>
      </c>
      <c r="F73" s="59" t="s">
        <v>189</v>
      </c>
      <c r="G73" s="59" t="s">
        <v>1013</v>
      </c>
      <c r="H73" s="59" t="s">
        <v>998</v>
      </c>
      <c r="I73" s="60" t="s">
        <v>1263</v>
      </c>
      <c r="J73" s="50" t="s">
        <v>997</v>
      </c>
      <c r="K73" s="61" t="s">
        <v>1226</v>
      </c>
      <c r="L73" s="47">
        <v>43509</v>
      </c>
      <c r="M73" s="49" t="s">
        <v>16</v>
      </c>
      <c r="N73" s="49"/>
      <c r="O73" s="52" t="s">
        <v>1045</v>
      </c>
      <c r="P73" s="52" t="s">
        <v>1045</v>
      </c>
      <c r="Y73" s="27"/>
    </row>
    <row r="74" spans="1:25" s="26" customFormat="1" ht="27" customHeight="1" x14ac:dyDescent="0.25">
      <c r="A74" s="16">
        <f t="shared" si="1"/>
        <v>72</v>
      </c>
      <c r="B74" s="48" t="str">
        <f t="shared" si="0"/>
        <v>Formatos</v>
      </c>
      <c r="C74" s="16" t="str">
        <f>CONCATENATE(Tabla210[[#This Row],[INICIAL]],Tabla210[[#This Row],[Columna1]],Tabla210[[#This Row],[TIPO]],Tabla210[[#This Row],[Columna2]],Tabla210[[#This Row],['#1]],Tabla210[[#This Row],['#2]],Tabla210[[#This Row],['#3]])</f>
        <v>FT-SST-072</v>
      </c>
      <c r="D74" s="16" t="s">
        <v>187</v>
      </c>
      <c r="E74" s="16" t="s">
        <v>993</v>
      </c>
      <c r="F74" s="59">
        <v>0</v>
      </c>
      <c r="G74" s="59" t="s">
        <v>1013</v>
      </c>
      <c r="H74" s="59" t="s">
        <v>21</v>
      </c>
      <c r="I74" s="60" t="s">
        <v>1264</v>
      </c>
      <c r="J74" s="23" t="s">
        <v>997</v>
      </c>
      <c r="K74" s="61" t="s">
        <v>1227</v>
      </c>
      <c r="L74" s="25">
        <v>43509</v>
      </c>
      <c r="M74" s="22" t="s">
        <v>16</v>
      </c>
      <c r="N74" s="22"/>
      <c r="O74" s="52" t="s">
        <v>1045</v>
      </c>
      <c r="P74" s="52" t="s">
        <v>1045</v>
      </c>
      <c r="Y74" s="27"/>
    </row>
    <row r="75" spans="1:25" s="26" customFormat="1" ht="27" customHeight="1" x14ac:dyDescent="0.25">
      <c r="A75" s="16">
        <f t="shared" si="1"/>
        <v>73</v>
      </c>
      <c r="B75" s="48" t="str">
        <f t="shared" si="0"/>
        <v>Formatos</v>
      </c>
      <c r="C75" s="16" t="str">
        <f>CONCATENATE(Tabla210[[#This Row],[INICIAL]],Tabla210[[#This Row],[Columna1]],Tabla210[[#This Row],[TIPO]],Tabla210[[#This Row],[Columna2]],Tabla210[[#This Row],['#1]],Tabla210[[#This Row],['#2]],Tabla210[[#This Row],['#3]])</f>
        <v>FT-SST-073</v>
      </c>
      <c r="D75" s="16" t="s">
        <v>187</v>
      </c>
      <c r="E75" s="16" t="s">
        <v>993</v>
      </c>
      <c r="F75" s="59" t="s">
        <v>189</v>
      </c>
      <c r="G75" s="59" t="s">
        <v>1013</v>
      </c>
      <c r="H75" s="59" t="s">
        <v>1000</v>
      </c>
      <c r="I75" s="60" t="s">
        <v>1102</v>
      </c>
      <c r="J75" s="50" t="s">
        <v>997</v>
      </c>
      <c r="K75" s="61" t="s">
        <v>1228</v>
      </c>
      <c r="L75" s="47">
        <v>43509</v>
      </c>
      <c r="M75" s="49" t="s">
        <v>16</v>
      </c>
      <c r="N75" s="49"/>
      <c r="O75" s="52" t="s">
        <v>1045</v>
      </c>
      <c r="P75" s="52" t="s">
        <v>1045</v>
      </c>
      <c r="Y75" s="27"/>
    </row>
    <row r="76" spans="1:25" s="26" customFormat="1" ht="27" customHeight="1" x14ac:dyDescent="0.25">
      <c r="A76" s="16">
        <f t="shared" si="1"/>
        <v>74</v>
      </c>
      <c r="B76" s="48" t="str">
        <f t="shared" si="0"/>
        <v>Formatos</v>
      </c>
      <c r="C76" s="16" t="str">
        <f>CONCATENATE(Tabla210[[#This Row],[INICIAL]],Tabla210[[#This Row],[Columna1]],Tabla210[[#This Row],[TIPO]],Tabla210[[#This Row],[Columna2]],Tabla210[[#This Row],['#1]],Tabla210[[#This Row],['#2]],Tabla210[[#This Row],['#3]])</f>
        <v>FT-SST-074</v>
      </c>
      <c r="D76" s="16" t="s">
        <v>187</v>
      </c>
      <c r="E76" s="16" t="s">
        <v>993</v>
      </c>
      <c r="F76" s="59">
        <v>0</v>
      </c>
      <c r="G76" s="59" t="s">
        <v>1013</v>
      </c>
      <c r="H76" s="59" t="s">
        <v>1001</v>
      </c>
      <c r="I76" s="60" t="s">
        <v>1103</v>
      </c>
      <c r="J76" s="23" t="s">
        <v>997</v>
      </c>
      <c r="K76" s="61" t="s">
        <v>1228</v>
      </c>
      <c r="L76" s="25">
        <v>43509</v>
      </c>
      <c r="M76" s="22" t="s">
        <v>16</v>
      </c>
      <c r="N76" s="22"/>
      <c r="O76" s="52" t="s">
        <v>1045</v>
      </c>
      <c r="P76" s="52" t="s">
        <v>1045</v>
      </c>
      <c r="Y76" s="27"/>
    </row>
    <row r="77" spans="1:25" s="26" customFormat="1" ht="27" customHeight="1" x14ac:dyDescent="0.25">
      <c r="A77" s="16">
        <f t="shared" si="1"/>
        <v>75</v>
      </c>
      <c r="B77" s="48" t="str">
        <f t="shared" si="0"/>
        <v>Formatos</v>
      </c>
      <c r="C77" s="16" t="str">
        <f>CONCATENATE(Tabla210[[#This Row],[INICIAL]],Tabla210[[#This Row],[Columna1]],Tabla210[[#This Row],[TIPO]],Tabla210[[#This Row],[Columna2]],Tabla210[[#This Row],['#1]],Tabla210[[#This Row],['#2]],Tabla210[[#This Row],['#3]])</f>
        <v>FT-SST-075</v>
      </c>
      <c r="D77" s="16" t="s">
        <v>187</v>
      </c>
      <c r="E77" s="16" t="s">
        <v>993</v>
      </c>
      <c r="F77" s="59" t="s">
        <v>189</v>
      </c>
      <c r="G77" s="59" t="s">
        <v>1013</v>
      </c>
      <c r="H77" s="59" t="s">
        <v>1002</v>
      </c>
      <c r="I77" s="60" t="s">
        <v>1104</v>
      </c>
      <c r="J77" s="50" t="s">
        <v>997</v>
      </c>
      <c r="K77" s="61" t="s">
        <v>1228</v>
      </c>
      <c r="L77" s="47">
        <v>43509</v>
      </c>
      <c r="M77" s="49" t="s">
        <v>16</v>
      </c>
      <c r="N77" s="49"/>
      <c r="O77" s="52" t="s">
        <v>1045</v>
      </c>
      <c r="P77" s="52" t="s">
        <v>1045</v>
      </c>
      <c r="Y77" s="27"/>
    </row>
    <row r="78" spans="1:25" s="26" customFormat="1" ht="27" customHeight="1" x14ac:dyDescent="0.25">
      <c r="A78" s="16">
        <f t="shared" si="1"/>
        <v>76</v>
      </c>
      <c r="B78" s="48" t="str">
        <f t="shared" si="0"/>
        <v>Formatos</v>
      </c>
      <c r="C78" s="16" t="str">
        <f>CONCATENATE(Tabla210[[#This Row],[INICIAL]],Tabla210[[#This Row],[Columna1]],Tabla210[[#This Row],[TIPO]],Tabla210[[#This Row],[Columna2]],Tabla210[[#This Row],['#1]],Tabla210[[#This Row],['#2]],Tabla210[[#This Row],['#3]])</f>
        <v>FT-SST-076</v>
      </c>
      <c r="D78" s="16" t="s">
        <v>187</v>
      </c>
      <c r="E78" s="16" t="s">
        <v>993</v>
      </c>
      <c r="F78" s="59">
        <v>0</v>
      </c>
      <c r="G78" s="59" t="s">
        <v>1013</v>
      </c>
      <c r="H78" s="59" t="s">
        <v>1015</v>
      </c>
      <c r="I78" s="60" t="s">
        <v>1109</v>
      </c>
      <c r="J78" s="23" t="s">
        <v>997</v>
      </c>
      <c r="K78" s="61" t="s">
        <v>1228</v>
      </c>
      <c r="L78" s="25">
        <v>43509</v>
      </c>
      <c r="M78" s="22" t="s">
        <v>16</v>
      </c>
      <c r="N78" s="22"/>
      <c r="O78" s="52" t="s">
        <v>1045</v>
      </c>
      <c r="P78" s="52" t="s">
        <v>1045</v>
      </c>
      <c r="Y78" s="27"/>
    </row>
    <row r="79" spans="1:25" s="26" customFormat="1" ht="27" customHeight="1" x14ac:dyDescent="0.25">
      <c r="A79" s="16">
        <f t="shared" ref="A79:A136" si="8">A78+1</f>
        <v>77</v>
      </c>
      <c r="B79" s="48" t="str">
        <f t="shared" si="0"/>
        <v>Formatos</v>
      </c>
      <c r="C79" s="16" t="str">
        <f>CONCATENATE(Tabla210[[#This Row],[INICIAL]],Tabla210[[#This Row],[Columna1]],Tabla210[[#This Row],[TIPO]],Tabla210[[#This Row],[Columna2]],Tabla210[[#This Row],['#1]],Tabla210[[#This Row],['#2]],Tabla210[[#This Row],['#3]])</f>
        <v>FT-SST-077</v>
      </c>
      <c r="D79" s="16" t="s">
        <v>187</v>
      </c>
      <c r="E79" s="16" t="s">
        <v>993</v>
      </c>
      <c r="F79" s="59" t="s">
        <v>189</v>
      </c>
      <c r="G79" s="59" t="s">
        <v>1013</v>
      </c>
      <c r="H79" s="59" t="s">
        <v>1013</v>
      </c>
      <c r="I79" s="60" t="s">
        <v>1105</v>
      </c>
      <c r="J79" s="23" t="s">
        <v>997</v>
      </c>
      <c r="K79" s="61" t="s">
        <v>1243</v>
      </c>
      <c r="L79" s="47">
        <v>43509</v>
      </c>
      <c r="M79" s="49" t="s">
        <v>16</v>
      </c>
      <c r="N79" s="49"/>
      <c r="O79" s="52" t="s">
        <v>1045</v>
      </c>
      <c r="P79" s="52" t="s">
        <v>1045</v>
      </c>
      <c r="Y79" s="27"/>
    </row>
    <row r="80" spans="1:25" s="26" customFormat="1" ht="27" customHeight="1" x14ac:dyDescent="0.25">
      <c r="A80" s="16">
        <f t="shared" si="8"/>
        <v>78</v>
      </c>
      <c r="B80" s="48" t="str">
        <f t="shared" si="0"/>
        <v>Formatos</v>
      </c>
      <c r="C80" s="16" t="str">
        <f>CONCATENATE(Tabla210[[#This Row],[INICIAL]],Tabla210[[#This Row],[Columna1]],Tabla210[[#This Row],[TIPO]],Tabla210[[#This Row],[Columna2]],Tabla210[[#This Row],['#1]],Tabla210[[#This Row],['#2]],Tabla210[[#This Row],['#3]])</f>
        <v>FT-SST-078</v>
      </c>
      <c r="D80" s="16" t="s">
        <v>187</v>
      </c>
      <c r="E80" s="16" t="s">
        <v>993</v>
      </c>
      <c r="F80" s="59">
        <v>0</v>
      </c>
      <c r="G80" s="59" t="s">
        <v>1013</v>
      </c>
      <c r="H80" s="59" t="s">
        <v>1014</v>
      </c>
      <c r="I80" s="60" t="s">
        <v>1106</v>
      </c>
      <c r="J80" s="50" t="s">
        <v>997</v>
      </c>
      <c r="K80" s="61" t="s">
        <v>1243</v>
      </c>
      <c r="L80" s="25">
        <v>43509</v>
      </c>
      <c r="M80" s="22" t="s">
        <v>16</v>
      </c>
      <c r="N80" s="22"/>
      <c r="O80" s="52" t="s">
        <v>1045</v>
      </c>
      <c r="P80" s="52" t="s">
        <v>1045</v>
      </c>
      <c r="Y80" s="27"/>
    </row>
    <row r="81" spans="1:25" s="26" customFormat="1" ht="27" customHeight="1" x14ac:dyDescent="0.25">
      <c r="A81" s="16">
        <f t="shared" si="8"/>
        <v>79</v>
      </c>
      <c r="B81" s="48" t="str">
        <f t="shared" si="0"/>
        <v>Formatos</v>
      </c>
      <c r="C81" s="16" t="str">
        <f>CONCATENATE(Tabla210[[#This Row],[INICIAL]],Tabla210[[#This Row],[Columna1]],Tabla210[[#This Row],[TIPO]],Tabla210[[#This Row],[Columna2]],Tabla210[[#This Row],['#1]],Tabla210[[#This Row],['#2]],Tabla210[[#This Row],['#3]])</f>
        <v>FT-SST-079</v>
      </c>
      <c r="D81" s="16" t="s">
        <v>187</v>
      </c>
      <c r="E81" s="16" t="s">
        <v>993</v>
      </c>
      <c r="F81" s="59" t="s">
        <v>189</v>
      </c>
      <c r="G81" s="59" t="s">
        <v>1013</v>
      </c>
      <c r="H81" s="59" t="s">
        <v>1016</v>
      </c>
      <c r="I81" s="60" t="s">
        <v>1107</v>
      </c>
      <c r="J81" s="23" t="s">
        <v>997</v>
      </c>
      <c r="K81" s="61" t="s">
        <v>1243</v>
      </c>
      <c r="L81" s="47">
        <v>43509</v>
      </c>
      <c r="M81" s="49" t="s">
        <v>16</v>
      </c>
      <c r="N81" s="49"/>
      <c r="O81" s="52" t="s">
        <v>1045</v>
      </c>
      <c r="P81" s="52" t="s">
        <v>1045</v>
      </c>
      <c r="Y81" s="27"/>
    </row>
    <row r="82" spans="1:25" s="26" customFormat="1" ht="27" customHeight="1" x14ac:dyDescent="0.25">
      <c r="A82" s="16">
        <f t="shared" si="8"/>
        <v>80</v>
      </c>
      <c r="B82" s="48" t="str">
        <f t="shared" si="0"/>
        <v>Formatos</v>
      </c>
      <c r="C82" s="16" t="str">
        <f>CONCATENATE(Tabla210[[#This Row],[INICIAL]],Tabla210[[#This Row],[Columna1]],Tabla210[[#This Row],[TIPO]],Tabla210[[#This Row],[Columna2]],Tabla210[[#This Row],['#1]],Tabla210[[#This Row],['#2]],Tabla210[[#This Row],['#3]])</f>
        <v>FT-SST-080</v>
      </c>
      <c r="D82" s="16" t="s">
        <v>187</v>
      </c>
      <c r="E82" s="16" t="s">
        <v>993</v>
      </c>
      <c r="F82" s="59">
        <v>0</v>
      </c>
      <c r="G82" s="59" t="s">
        <v>1014</v>
      </c>
      <c r="H82" s="59" t="s">
        <v>189</v>
      </c>
      <c r="I82" s="60" t="s">
        <v>1108</v>
      </c>
      <c r="J82" s="50" t="s">
        <v>997</v>
      </c>
      <c r="K82" s="61" t="s">
        <v>1243</v>
      </c>
      <c r="L82" s="25">
        <v>43509</v>
      </c>
      <c r="M82" s="22" t="s">
        <v>16</v>
      </c>
      <c r="N82" s="22"/>
      <c r="O82" s="52" t="s">
        <v>1045</v>
      </c>
      <c r="P82" s="52" t="s">
        <v>1045</v>
      </c>
      <c r="Y82" s="27"/>
    </row>
    <row r="83" spans="1:25" s="26" customFormat="1" ht="27" customHeight="1" x14ac:dyDescent="0.25">
      <c r="A83" s="16">
        <f t="shared" si="8"/>
        <v>81</v>
      </c>
      <c r="B83" s="48" t="str">
        <f t="shared" ref="B83:B136" si="9">IF(D83="SG","Sistemas",IF(D83="PLT","Políticas",IF(D83="REG","Reglamentos",IF(D83="PRG","Programas",IF(D83="PRC","Procedimientos",IF(D83="PLA","Planes",IF(D83="FT","Formatos",IF(D83="MAN","Manuales"))))))))</f>
        <v>Formatos</v>
      </c>
      <c r="C83" s="16" t="str">
        <f>CONCATENATE(Tabla210[[#This Row],[INICIAL]],Tabla210[[#This Row],[Columna1]],Tabla210[[#This Row],[TIPO]],Tabla210[[#This Row],[Columna2]],Tabla210[[#This Row],['#1]],Tabla210[[#This Row],['#2]],Tabla210[[#This Row],['#3]])</f>
        <v>FT-SST-081</v>
      </c>
      <c r="D83" s="16" t="s">
        <v>187</v>
      </c>
      <c r="E83" s="16" t="s">
        <v>993</v>
      </c>
      <c r="F83" s="59" t="s">
        <v>189</v>
      </c>
      <c r="G83" s="59" t="s">
        <v>1014</v>
      </c>
      <c r="H83" s="59" t="s">
        <v>998</v>
      </c>
      <c r="I83" s="60" t="s">
        <v>1110</v>
      </c>
      <c r="J83" s="50" t="s">
        <v>997</v>
      </c>
      <c r="K83" s="61" t="s">
        <v>1229</v>
      </c>
      <c r="L83" s="47">
        <v>43509</v>
      </c>
      <c r="M83" s="49" t="s">
        <v>16</v>
      </c>
      <c r="N83" s="49"/>
      <c r="O83" s="52" t="s">
        <v>1045</v>
      </c>
      <c r="P83" s="52" t="s">
        <v>1045</v>
      </c>
      <c r="Y83" s="27"/>
    </row>
    <row r="84" spans="1:25" s="26" customFormat="1" ht="27" customHeight="1" x14ac:dyDescent="0.25">
      <c r="A84" s="16">
        <f t="shared" si="8"/>
        <v>82</v>
      </c>
      <c r="B84" s="48" t="str">
        <f t="shared" si="9"/>
        <v>Formatos</v>
      </c>
      <c r="C84" s="16" t="str">
        <f>CONCATENATE(Tabla210[[#This Row],[INICIAL]],Tabla210[[#This Row],[Columna1]],Tabla210[[#This Row],[TIPO]],Tabla210[[#This Row],[Columna2]],Tabla210[[#This Row],['#1]],Tabla210[[#This Row],['#2]],Tabla210[[#This Row],['#3]])</f>
        <v>FT-SST-082</v>
      </c>
      <c r="D84" s="16" t="s">
        <v>187</v>
      </c>
      <c r="E84" s="16" t="s">
        <v>993</v>
      </c>
      <c r="F84" s="59">
        <v>0</v>
      </c>
      <c r="G84" s="59" t="s">
        <v>1014</v>
      </c>
      <c r="H84" s="59" t="s">
        <v>21</v>
      </c>
      <c r="I84" s="60" t="s">
        <v>1111</v>
      </c>
      <c r="J84" s="23" t="s">
        <v>997</v>
      </c>
      <c r="K84" s="61" t="s">
        <v>1229</v>
      </c>
      <c r="L84" s="25">
        <v>43509</v>
      </c>
      <c r="M84" s="22" t="s">
        <v>16</v>
      </c>
      <c r="N84" s="22"/>
      <c r="O84" s="52" t="s">
        <v>1045</v>
      </c>
      <c r="P84" s="52" t="s">
        <v>1045</v>
      </c>
      <c r="Y84" s="27"/>
    </row>
    <row r="85" spans="1:25" s="26" customFormat="1" ht="27" customHeight="1" x14ac:dyDescent="0.25">
      <c r="A85" s="16">
        <f t="shared" si="8"/>
        <v>83</v>
      </c>
      <c r="B85" s="48" t="str">
        <f t="shared" si="9"/>
        <v>Formatos</v>
      </c>
      <c r="C85" s="16" t="str">
        <f>CONCATENATE(Tabla210[[#This Row],[INICIAL]],Tabla210[[#This Row],[Columna1]],Tabla210[[#This Row],[TIPO]],Tabla210[[#This Row],[Columna2]],Tabla210[[#This Row],['#1]],Tabla210[[#This Row],['#2]],Tabla210[[#This Row],['#3]])</f>
        <v>FT-SST-083</v>
      </c>
      <c r="D85" s="16" t="s">
        <v>187</v>
      </c>
      <c r="E85" s="16" t="s">
        <v>993</v>
      </c>
      <c r="F85" s="59" t="s">
        <v>189</v>
      </c>
      <c r="G85" s="59" t="s">
        <v>1014</v>
      </c>
      <c r="H85" s="59" t="s">
        <v>1000</v>
      </c>
      <c r="I85" s="60" t="s">
        <v>1112</v>
      </c>
      <c r="J85" s="50" t="s">
        <v>997</v>
      </c>
      <c r="K85" s="61" t="s">
        <v>1229</v>
      </c>
      <c r="L85" s="47">
        <v>43509</v>
      </c>
      <c r="M85" s="49" t="s">
        <v>16</v>
      </c>
      <c r="N85" s="49"/>
      <c r="O85" s="52" t="s">
        <v>1045</v>
      </c>
      <c r="P85" s="52" t="s">
        <v>1045</v>
      </c>
      <c r="Y85" s="27"/>
    </row>
    <row r="86" spans="1:25" s="26" customFormat="1" ht="27" customHeight="1" x14ac:dyDescent="0.25">
      <c r="A86" s="16">
        <f t="shared" si="8"/>
        <v>84</v>
      </c>
      <c r="B86" s="48" t="str">
        <f t="shared" si="9"/>
        <v>Formatos</v>
      </c>
      <c r="C86" s="16" t="str">
        <f>CONCATENATE(Tabla210[[#This Row],[INICIAL]],Tabla210[[#This Row],[Columna1]],Tabla210[[#This Row],[TIPO]],Tabla210[[#This Row],[Columna2]],Tabla210[[#This Row],['#1]],Tabla210[[#This Row],['#2]],Tabla210[[#This Row],['#3]])</f>
        <v>FT-SST-084</v>
      </c>
      <c r="D86" s="16" t="s">
        <v>187</v>
      </c>
      <c r="E86" s="16" t="s">
        <v>993</v>
      </c>
      <c r="F86" s="59">
        <v>0</v>
      </c>
      <c r="G86" s="59" t="s">
        <v>1014</v>
      </c>
      <c r="H86" s="59" t="s">
        <v>1001</v>
      </c>
      <c r="I86" s="60" t="s">
        <v>1113</v>
      </c>
      <c r="J86" s="23" t="s">
        <v>997</v>
      </c>
      <c r="K86" s="61" t="s">
        <v>1230</v>
      </c>
      <c r="L86" s="25">
        <v>43509</v>
      </c>
      <c r="M86" s="22" t="s">
        <v>16</v>
      </c>
      <c r="N86" s="22"/>
      <c r="O86" s="52" t="s">
        <v>1045</v>
      </c>
      <c r="P86" s="52" t="s">
        <v>1045</v>
      </c>
      <c r="Y86" s="27"/>
    </row>
    <row r="87" spans="1:25" s="26" customFormat="1" ht="27" customHeight="1" x14ac:dyDescent="0.25">
      <c r="A87" s="16">
        <f t="shared" si="8"/>
        <v>85</v>
      </c>
      <c r="B87" s="48" t="str">
        <f t="shared" si="9"/>
        <v>Formatos</v>
      </c>
      <c r="C87" s="16" t="str">
        <f>CONCATENATE(Tabla210[[#This Row],[INICIAL]],Tabla210[[#This Row],[Columna1]],Tabla210[[#This Row],[TIPO]],Tabla210[[#This Row],[Columna2]],Tabla210[[#This Row],['#1]],Tabla210[[#This Row],['#2]],Tabla210[[#This Row],['#3]])</f>
        <v>FT-SST-085</v>
      </c>
      <c r="D87" s="16" t="s">
        <v>187</v>
      </c>
      <c r="E87" s="16" t="s">
        <v>993</v>
      </c>
      <c r="F87" s="59" t="s">
        <v>189</v>
      </c>
      <c r="G87" s="59" t="s">
        <v>1014</v>
      </c>
      <c r="H87" s="59" t="s">
        <v>1002</v>
      </c>
      <c r="I87" s="60" t="s">
        <v>1073</v>
      </c>
      <c r="J87" s="50" t="s">
        <v>997</v>
      </c>
      <c r="K87" s="61" t="s">
        <v>1230</v>
      </c>
      <c r="L87" s="47">
        <v>43509</v>
      </c>
      <c r="M87" s="49" t="s">
        <v>16</v>
      </c>
      <c r="N87" s="49"/>
      <c r="O87" s="52" t="s">
        <v>1045</v>
      </c>
      <c r="P87" s="52" t="s">
        <v>1045</v>
      </c>
      <c r="Y87" s="27"/>
    </row>
    <row r="88" spans="1:25" s="26" customFormat="1" ht="27" customHeight="1" x14ac:dyDescent="0.25">
      <c r="A88" s="16">
        <f t="shared" si="8"/>
        <v>86</v>
      </c>
      <c r="B88" s="48" t="str">
        <f t="shared" si="9"/>
        <v>Formatos</v>
      </c>
      <c r="C88" s="16" t="str">
        <f>CONCATENATE(Tabla210[[#This Row],[INICIAL]],Tabla210[[#This Row],[Columna1]],Tabla210[[#This Row],[TIPO]],Tabla210[[#This Row],[Columna2]],Tabla210[[#This Row],['#1]],Tabla210[[#This Row],['#2]],Tabla210[[#This Row],['#3]])</f>
        <v>FT-SST-086</v>
      </c>
      <c r="D88" s="16" t="s">
        <v>187</v>
      </c>
      <c r="E88" s="16" t="s">
        <v>993</v>
      </c>
      <c r="F88" s="59">
        <v>0</v>
      </c>
      <c r="G88" s="59" t="s">
        <v>1014</v>
      </c>
      <c r="H88" s="59" t="s">
        <v>1015</v>
      </c>
      <c r="I88" s="60" t="s">
        <v>1232</v>
      </c>
      <c r="J88" s="23" t="s">
        <v>997</v>
      </c>
      <c r="K88" s="61" t="s">
        <v>1231</v>
      </c>
      <c r="L88" s="25">
        <v>43509</v>
      </c>
      <c r="M88" s="22" t="s">
        <v>16</v>
      </c>
      <c r="N88" s="22"/>
      <c r="O88" s="52" t="s">
        <v>1045</v>
      </c>
      <c r="P88" s="52" t="s">
        <v>1045</v>
      </c>
      <c r="Y88" s="27"/>
    </row>
    <row r="89" spans="1:25" s="26" customFormat="1" ht="27" customHeight="1" x14ac:dyDescent="0.25">
      <c r="A89" s="16">
        <f t="shared" si="8"/>
        <v>87</v>
      </c>
      <c r="B89" s="48" t="str">
        <f t="shared" si="9"/>
        <v>Formatos</v>
      </c>
      <c r="C89" s="16" t="str">
        <f>CONCATENATE(Tabla210[[#This Row],[INICIAL]],Tabla210[[#This Row],[Columna1]],Tabla210[[#This Row],[TIPO]],Tabla210[[#This Row],[Columna2]],Tabla210[[#This Row],['#1]],Tabla210[[#This Row],['#2]],Tabla210[[#This Row],['#3]])</f>
        <v>FT-SST-087</v>
      </c>
      <c r="D89" s="16" t="s">
        <v>187</v>
      </c>
      <c r="E89" s="16" t="s">
        <v>993</v>
      </c>
      <c r="F89" s="59" t="s">
        <v>189</v>
      </c>
      <c r="G89" s="59" t="s">
        <v>1014</v>
      </c>
      <c r="H89" s="59" t="s">
        <v>1013</v>
      </c>
      <c r="I89" s="60" t="s">
        <v>1140</v>
      </c>
      <c r="J89" s="23" t="s">
        <v>997</v>
      </c>
      <c r="K89" s="61" t="s">
        <v>1233</v>
      </c>
      <c r="L89" s="47">
        <v>43509</v>
      </c>
      <c r="M89" s="49" t="s">
        <v>16</v>
      </c>
      <c r="N89" s="49"/>
      <c r="O89" s="52" t="s">
        <v>1045</v>
      </c>
      <c r="P89" s="52" t="s">
        <v>1045</v>
      </c>
      <c r="Y89" s="27"/>
    </row>
    <row r="90" spans="1:25" s="26" customFormat="1" ht="27" customHeight="1" x14ac:dyDescent="0.25">
      <c r="A90" s="16">
        <f t="shared" si="8"/>
        <v>88</v>
      </c>
      <c r="B90" s="48" t="str">
        <f t="shared" si="9"/>
        <v>Formatos</v>
      </c>
      <c r="C90" s="16" t="str">
        <f>CONCATENATE(Tabla210[[#This Row],[INICIAL]],Tabla210[[#This Row],[Columna1]],Tabla210[[#This Row],[TIPO]],Tabla210[[#This Row],[Columna2]],Tabla210[[#This Row],['#1]],Tabla210[[#This Row],['#2]],Tabla210[[#This Row],['#3]])</f>
        <v>FT-SST-088</v>
      </c>
      <c r="D90" s="16" t="s">
        <v>187</v>
      </c>
      <c r="E90" s="16" t="s">
        <v>993</v>
      </c>
      <c r="F90" s="59">
        <v>0</v>
      </c>
      <c r="G90" s="59" t="s">
        <v>1014</v>
      </c>
      <c r="H90" s="59" t="s">
        <v>1014</v>
      </c>
      <c r="I90" s="60" t="s">
        <v>1134</v>
      </c>
      <c r="J90" s="50" t="s">
        <v>997</v>
      </c>
      <c r="K90" s="61" t="s">
        <v>1233</v>
      </c>
      <c r="L90" s="25">
        <v>43509</v>
      </c>
      <c r="M90" s="22" t="s">
        <v>16</v>
      </c>
      <c r="N90" s="22"/>
      <c r="O90" s="52" t="s">
        <v>1045</v>
      </c>
      <c r="P90" s="52" t="s">
        <v>1045</v>
      </c>
      <c r="Y90" s="27"/>
    </row>
    <row r="91" spans="1:25" s="26" customFormat="1" ht="27" customHeight="1" x14ac:dyDescent="0.25">
      <c r="A91" s="16">
        <f t="shared" si="8"/>
        <v>89</v>
      </c>
      <c r="B91" s="48" t="str">
        <f t="shared" si="9"/>
        <v>Formatos</v>
      </c>
      <c r="C91" s="16" t="str">
        <f>CONCATENATE(Tabla210[[#This Row],[INICIAL]],Tabla210[[#This Row],[Columna1]],Tabla210[[#This Row],[TIPO]],Tabla210[[#This Row],[Columna2]],Tabla210[[#This Row],['#1]],Tabla210[[#This Row],['#2]],Tabla210[[#This Row],['#3]])</f>
        <v>FT-SST-089</v>
      </c>
      <c r="D91" s="16" t="s">
        <v>187</v>
      </c>
      <c r="E91" s="16" t="s">
        <v>993</v>
      </c>
      <c r="F91" s="59" t="s">
        <v>189</v>
      </c>
      <c r="G91" s="59" t="s">
        <v>1014</v>
      </c>
      <c r="H91" s="59" t="s">
        <v>1016</v>
      </c>
      <c r="I91" s="60" t="s">
        <v>1135</v>
      </c>
      <c r="J91" s="23" t="s">
        <v>997</v>
      </c>
      <c r="K91" s="61" t="s">
        <v>1233</v>
      </c>
      <c r="L91" s="47">
        <v>43509</v>
      </c>
      <c r="M91" s="49" t="s">
        <v>16</v>
      </c>
      <c r="N91" s="49"/>
      <c r="O91" s="52" t="s">
        <v>1045</v>
      </c>
      <c r="P91" s="52" t="s">
        <v>1045</v>
      </c>
      <c r="Y91" s="27"/>
    </row>
    <row r="92" spans="1:25" s="26" customFormat="1" ht="27" customHeight="1" x14ac:dyDescent="0.25">
      <c r="A92" s="16">
        <f t="shared" si="8"/>
        <v>90</v>
      </c>
      <c r="B92" s="48" t="str">
        <f t="shared" si="9"/>
        <v>Formatos</v>
      </c>
      <c r="C92" s="16" t="str">
        <f>CONCATENATE(Tabla210[[#This Row],[INICIAL]],Tabla210[[#This Row],[Columna1]],Tabla210[[#This Row],[TIPO]],Tabla210[[#This Row],[Columna2]],Tabla210[[#This Row],['#1]],Tabla210[[#This Row],['#2]],Tabla210[[#This Row],['#3]])</f>
        <v>FT-SST-090</v>
      </c>
      <c r="D92" s="16" t="s">
        <v>187</v>
      </c>
      <c r="E92" s="16" t="s">
        <v>993</v>
      </c>
      <c r="F92" s="59">
        <v>0</v>
      </c>
      <c r="G92" s="59" t="s">
        <v>1016</v>
      </c>
      <c r="H92" s="59" t="s">
        <v>189</v>
      </c>
      <c r="I92" s="60" t="s">
        <v>1136</v>
      </c>
      <c r="J92" s="50" t="s">
        <v>997</v>
      </c>
      <c r="K92" s="61" t="s">
        <v>1233</v>
      </c>
      <c r="L92" s="25">
        <v>43509</v>
      </c>
      <c r="M92" s="22" t="s">
        <v>16</v>
      </c>
      <c r="N92" s="22"/>
      <c r="O92" s="52" t="s">
        <v>1045</v>
      </c>
      <c r="P92" s="52" t="s">
        <v>1045</v>
      </c>
      <c r="Y92" s="27"/>
    </row>
    <row r="93" spans="1:25" s="26" customFormat="1" ht="27" customHeight="1" x14ac:dyDescent="0.25">
      <c r="A93" s="16">
        <f t="shared" si="8"/>
        <v>91</v>
      </c>
      <c r="B93" s="48" t="str">
        <f t="shared" si="9"/>
        <v>Formatos</v>
      </c>
      <c r="C93" s="16" t="str">
        <f>CONCATENATE(Tabla210[[#This Row],[INICIAL]],Tabla210[[#This Row],[Columna1]],Tabla210[[#This Row],[TIPO]],Tabla210[[#This Row],[Columna2]],Tabla210[[#This Row],['#1]],Tabla210[[#This Row],['#2]],Tabla210[[#This Row],['#3]])</f>
        <v>FT-SST-091</v>
      </c>
      <c r="D93" s="16" t="s">
        <v>187</v>
      </c>
      <c r="E93" s="16" t="s">
        <v>993</v>
      </c>
      <c r="F93" s="59" t="s">
        <v>189</v>
      </c>
      <c r="G93" s="59" t="s">
        <v>1016</v>
      </c>
      <c r="H93" s="59" t="s">
        <v>998</v>
      </c>
      <c r="I93" s="60" t="s">
        <v>1137</v>
      </c>
      <c r="J93" s="23" t="s">
        <v>997</v>
      </c>
      <c r="K93" s="61" t="s">
        <v>1233</v>
      </c>
      <c r="L93" s="47">
        <v>43509</v>
      </c>
      <c r="M93" s="49" t="s">
        <v>16</v>
      </c>
      <c r="N93" s="49"/>
      <c r="O93" s="52" t="s">
        <v>1045</v>
      </c>
      <c r="P93" s="52" t="s">
        <v>1045</v>
      </c>
      <c r="Y93" s="27"/>
    </row>
    <row r="94" spans="1:25" s="26" customFormat="1" ht="27" customHeight="1" x14ac:dyDescent="0.25">
      <c r="A94" s="16">
        <f t="shared" si="8"/>
        <v>92</v>
      </c>
      <c r="B94" s="48" t="str">
        <f t="shared" si="9"/>
        <v>Formatos</v>
      </c>
      <c r="C94" s="16" t="str">
        <f>CONCATENATE(Tabla210[[#This Row],[INICIAL]],Tabla210[[#This Row],[Columna1]],Tabla210[[#This Row],[TIPO]],Tabla210[[#This Row],[Columna2]],Tabla210[[#This Row],['#1]],Tabla210[[#This Row],['#2]],Tabla210[[#This Row],['#3]])</f>
        <v>FT-SST-092</v>
      </c>
      <c r="D94" s="16" t="s">
        <v>187</v>
      </c>
      <c r="E94" s="16" t="s">
        <v>993</v>
      </c>
      <c r="F94" s="59">
        <v>0</v>
      </c>
      <c r="G94" s="59" t="s">
        <v>1016</v>
      </c>
      <c r="H94" s="59" t="s">
        <v>21</v>
      </c>
      <c r="I94" s="60" t="s">
        <v>1138</v>
      </c>
      <c r="J94" s="50" t="s">
        <v>997</v>
      </c>
      <c r="K94" s="61" t="s">
        <v>1233</v>
      </c>
      <c r="L94" s="25">
        <v>43509</v>
      </c>
      <c r="M94" s="22" t="s">
        <v>16</v>
      </c>
      <c r="N94" s="22"/>
      <c r="O94" s="52" t="s">
        <v>1045</v>
      </c>
      <c r="P94" s="52" t="s">
        <v>1045</v>
      </c>
      <c r="Y94" s="27"/>
    </row>
    <row r="95" spans="1:25" s="26" customFormat="1" ht="27" customHeight="1" x14ac:dyDescent="0.25">
      <c r="A95" s="16">
        <f t="shared" si="8"/>
        <v>93</v>
      </c>
      <c r="B95" s="48" t="str">
        <f t="shared" si="9"/>
        <v>Formatos</v>
      </c>
      <c r="C95" s="16" t="str">
        <f>CONCATENATE(Tabla210[[#This Row],[INICIAL]],Tabla210[[#This Row],[Columna1]],Tabla210[[#This Row],[TIPO]],Tabla210[[#This Row],[Columna2]],Tabla210[[#This Row],['#1]],Tabla210[[#This Row],['#2]],Tabla210[[#This Row],['#3]])</f>
        <v>FT-SST-093</v>
      </c>
      <c r="D95" s="16" t="s">
        <v>187</v>
      </c>
      <c r="E95" s="16" t="s">
        <v>993</v>
      </c>
      <c r="F95" s="59" t="s">
        <v>189</v>
      </c>
      <c r="G95" s="59" t="s">
        <v>1016</v>
      </c>
      <c r="H95" s="59" t="s">
        <v>1000</v>
      </c>
      <c r="I95" s="60" t="s">
        <v>1139</v>
      </c>
      <c r="J95" s="23" t="s">
        <v>997</v>
      </c>
      <c r="K95" s="16" t="s">
        <v>1233</v>
      </c>
      <c r="L95" s="47">
        <v>43509</v>
      </c>
      <c r="M95" s="49" t="s">
        <v>16</v>
      </c>
      <c r="N95" s="49"/>
      <c r="O95" s="52" t="s">
        <v>1045</v>
      </c>
      <c r="P95" s="52" t="s">
        <v>1045</v>
      </c>
      <c r="Y95" s="27"/>
    </row>
    <row r="96" spans="1:25" s="26" customFormat="1" ht="27" customHeight="1" x14ac:dyDescent="0.25">
      <c r="A96" s="16">
        <f t="shared" si="8"/>
        <v>94</v>
      </c>
      <c r="B96" s="48" t="str">
        <f t="shared" si="9"/>
        <v>Formatos</v>
      </c>
      <c r="C96" s="16" t="str">
        <f>CONCATENATE(Tabla210[[#This Row],[INICIAL]],Tabla210[[#This Row],[Columna1]],Tabla210[[#This Row],[TIPO]],Tabla210[[#This Row],[Columna2]],Tabla210[[#This Row],['#1]],Tabla210[[#This Row],['#2]],Tabla210[[#This Row],['#3]])</f>
        <v>FT-SST-094</v>
      </c>
      <c r="D96" s="16" t="s">
        <v>187</v>
      </c>
      <c r="E96" s="16" t="s">
        <v>993</v>
      </c>
      <c r="F96" s="59">
        <v>0</v>
      </c>
      <c r="G96" s="59" t="s">
        <v>1016</v>
      </c>
      <c r="H96" s="59" t="s">
        <v>1001</v>
      </c>
      <c r="I96" s="60" t="s">
        <v>1141</v>
      </c>
      <c r="J96" s="50" t="s">
        <v>997</v>
      </c>
      <c r="K96" s="16" t="s">
        <v>1233</v>
      </c>
      <c r="L96" s="25">
        <v>43509</v>
      </c>
      <c r="M96" s="22" t="s">
        <v>16</v>
      </c>
      <c r="N96" s="22"/>
      <c r="O96" s="52" t="s">
        <v>1045</v>
      </c>
      <c r="P96" s="52" t="s">
        <v>1045</v>
      </c>
      <c r="Y96" s="27"/>
    </row>
    <row r="97" spans="1:25" s="26" customFormat="1" ht="27" customHeight="1" x14ac:dyDescent="0.25">
      <c r="A97" s="16">
        <f t="shared" si="8"/>
        <v>95</v>
      </c>
      <c r="B97" s="48" t="str">
        <f t="shared" si="9"/>
        <v>Formatos</v>
      </c>
      <c r="C97" s="16" t="str">
        <f>CONCATENATE(Tabla210[[#This Row],[INICIAL]],Tabla210[[#This Row],[Columna1]],Tabla210[[#This Row],[TIPO]],Tabla210[[#This Row],[Columna2]],Tabla210[[#This Row],['#1]],Tabla210[[#This Row],['#2]],Tabla210[[#This Row],['#3]])</f>
        <v>FT-SST-095</v>
      </c>
      <c r="D97" s="16" t="s">
        <v>187</v>
      </c>
      <c r="E97" s="16" t="s">
        <v>993</v>
      </c>
      <c r="F97" s="59" t="s">
        <v>189</v>
      </c>
      <c r="G97" s="59" t="s">
        <v>1016</v>
      </c>
      <c r="H97" s="59" t="s">
        <v>1002</v>
      </c>
      <c r="I97" s="60" t="s">
        <v>1235</v>
      </c>
      <c r="J97" s="23" t="s">
        <v>997</v>
      </c>
      <c r="K97" s="16" t="s">
        <v>1234</v>
      </c>
      <c r="L97" s="47">
        <v>43509</v>
      </c>
      <c r="M97" s="49" t="s">
        <v>16</v>
      </c>
      <c r="N97" s="49"/>
      <c r="O97" s="52" t="s">
        <v>1045</v>
      </c>
      <c r="P97" s="52" t="s">
        <v>1045</v>
      </c>
      <c r="Y97" s="27"/>
    </row>
    <row r="98" spans="1:25" s="26" customFormat="1" ht="27" customHeight="1" x14ac:dyDescent="0.25">
      <c r="A98" s="16">
        <f t="shared" si="8"/>
        <v>96</v>
      </c>
      <c r="B98" s="48" t="str">
        <f t="shared" si="9"/>
        <v>Formatos</v>
      </c>
      <c r="C98" s="16" t="str">
        <f>CONCATENATE(Tabla210[[#This Row],[INICIAL]],Tabla210[[#This Row],[Columna1]],Tabla210[[#This Row],[TIPO]],Tabla210[[#This Row],[Columna2]],Tabla210[[#This Row],['#1]],Tabla210[[#This Row],['#2]],Tabla210[[#This Row],['#3]])</f>
        <v>FT-SST-096</v>
      </c>
      <c r="D98" s="16" t="s">
        <v>187</v>
      </c>
      <c r="E98" s="16" t="s">
        <v>993</v>
      </c>
      <c r="F98" s="59">
        <v>0</v>
      </c>
      <c r="G98" s="59" t="s">
        <v>1016</v>
      </c>
      <c r="H98" s="59" t="s">
        <v>1015</v>
      </c>
      <c r="I98" s="60" t="s">
        <v>1150</v>
      </c>
      <c r="J98" s="50" t="s">
        <v>997</v>
      </c>
      <c r="K98" s="16" t="s">
        <v>1234</v>
      </c>
      <c r="L98" s="25">
        <v>43509</v>
      </c>
      <c r="M98" s="22" t="s">
        <v>16</v>
      </c>
      <c r="N98" s="22"/>
      <c r="O98" s="52" t="s">
        <v>1045</v>
      </c>
      <c r="P98" s="52" t="s">
        <v>1045</v>
      </c>
      <c r="Y98" s="27"/>
    </row>
    <row r="99" spans="1:25" s="26" customFormat="1" ht="27" customHeight="1" x14ac:dyDescent="0.25">
      <c r="A99" s="16">
        <f t="shared" si="8"/>
        <v>97</v>
      </c>
      <c r="B99" s="48" t="str">
        <f t="shared" si="9"/>
        <v>Formatos</v>
      </c>
      <c r="C99" s="16" t="str">
        <f>CONCATENATE(Tabla210[[#This Row],[INICIAL]],Tabla210[[#This Row],[Columna1]],Tabla210[[#This Row],[TIPO]],Tabla210[[#This Row],[Columna2]],Tabla210[[#This Row],['#1]],Tabla210[[#This Row],['#2]],Tabla210[[#This Row],['#3]])</f>
        <v>FT-SST-097</v>
      </c>
      <c r="D99" s="16" t="s">
        <v>187</v>
      </c>
      <c r="E99" s="16" t="s">
        <v>993</v>
      </c>
      <c r="F99" s="59" t="s">
        <v>189</v>
      </c>
      <c r="G99" s="59" t="s">
        <v>1016</v>
      </c>
      <c r="H99" s="59" t="s">
        <v>1013</v>
      </c>
      <c r="I99" s="60" t="s">
        <v>1143</v>
      </c>
      <c r="J99" s="23" t="s">
        <v>997</v>
      </c>
      <c r="K99" s="16" t="s">
        <v>1234</v>
      </c>
      <c r="L99" s="47">
        <v>43509</v>
      </c>
      <c r="M99" s="49" t="s">
        <v>16</v>
      </c>
      <c r="N99" s="49"/>
      <c r="O99" s="52" t="s">
        <v>1045</v>
      </c>
      <c r="P99" s="52" t="s">
        <v>1045</v>
      </c>
      <c r="W99" s="27"/>
    </row>
    <row r="100" spans="1:25" s="26" customFormat="1" ht="27" customHeight="1" x14ac:dyDescent="0.25">
      <c r="A100" s="16">
        <f t="shared" si="8"/>
        <v>98</v>
      </c>
      <c r="B100" s="48" t="str">
        <f t="shared" si="9"/>
        <v>Formatos</v>
      </c>
      <c r="C100" s="16" t="str">
        <f>CONCATENATE(Tabla210[[#This Row],[INICIAL]],Tabla210[[#This Row],[Columna1]],Tabla210[[#This Row],[TIPO]],Tabla210[[#This Row],[Columna2]],Tabla210[[#This Row],['#1]],Tabla210[[#This Row],['#2]],Tabla210[[#This Row],['#3]])</f>
        <v>FT-SST-098</v>
      </c>
      <c r="D100" s="16" t="s">
        <v>187</v>
      </c>
      <c r="E100" s="16" t="s">
        <v>993</v>
      </c>
      <c r="F100" s="59" t="s">
        <v>189</v>
      </c>
      <c r="G100" s="59" t="s">
        <v>1016</v>
      </c>
      <c r="H100" s="59" t="s">
        <v>1014</v>
      </c>
      <c r="I100" s="60" t="s">
        <v>1144</v>
      </c>
      <c r="J100" s="50" t="s">
        <v>997</v>
      </c>
      <c r="K100" s="16" t="s">
        <v>1234</v>
      </c>
      <c r="L100" s="25">
        <v>43509</v>
      </c>
      <c r="M100" s="22" t="s">
        <v>16</v>
      </c>
      <c r="N100" s="22"/>
      <c r="O100" s="52" t="s">
        <v>1045</v>
      </c>
      <c r="P100" s="52" t="s">
        <v>1045</v>
      </c>
      <c r="W100" s="27"/>
    </row>
    <row r="101" spans="1:25" s="26" customFormat="1" ht="27" customHeight="1" x14ac:dyDescent="0.25">
      <c r="A101" s="16">
        <f t="shared" si="8"/>
        <v>99</v>
      </c>
      <c r="B101" s="48" t="str">
        <f t="shared" si="9"/>
        <v>Formatos</v>
      </c>
      <c r="C101" s="16" t="str">
        <f>CONCATENATE(Tabla210[[#This Row],[INICIAL]],Tabla210[[#This Row],[Columna1]],Tabla210[[#This Row],[TIPO]],Tabla210[[#This Row],[Columna2]],Tabla210[[#This Row],['#1]],Tabla210[[#This Row],['#2]],Tabla210[[#This Row],['#3]])</f>
        <v>FT-SST-099</v>
      </c>
      <c r="D101" s="16" t="s">
        <v>187</v>
      </c>
      <c r="E101" s="16" t="s">
        <v>993</v>
      </c>
      <c r="F101" s="16">
        <v>0</v>
      </c>
      <c r="G101" s="16">
        <v>9</v>
      </c>
      <c r="H101" s="59" t="s">
        <v>1016</v>
      </c>
      <c r="I101" s="60" t="s">
        <v>1145</v>
      </c>
      <c r="J101" s="23" t="s">
        <v>997</v>
      </c>
      <c r="K101" s="16" t="s">
        <v>1234</v>
      </c>
      <c r="L101" s="47">
        <v>43509</v>
      </c>
      <c r="M101" s="49" t="s">
        <v>16</v>
      </c>
      <c r="N101" s="49"/>
      <c r="O101" s="52" t="s">
        <v>1045</v>
      </c>
      <c r="P101" s="52" t="s">
        <v>1045</v>
      </c>
      <c r="W101" s="27"/>
    </row>
    <row r="102" spans="1:25" s="26" customFormat="1" ht="27" customHeight="1" x14ac:dyDescent="0.25">
      <c r="A102" s="16">
        <f t="shared" si="8"/>
        <v>100</v>
      </c>
      <c r="B102" s="48" t="str">
        <f t="shared" si="9"/>
        <v>Formatos</v>
      </c>
      <c r="C102" s="16" t="str">
        <f>CONCATENATE(Tabla210[[#This Row],[INICIAL]],Tabla210[[#This Row],[Columna1]],Tabla210[[#This Row],[TIPO]],Tabla210[[#This Row],[Columna2]],Tabla210[[#This Row],['#1]],Tabla210[[#This Row],['#2]],Tabla210[[#This Row],['#3]])</f>
        <v>FT-SST-100</v>
      </c>
      <c r="D102" s="16" t="s">
        <v>187</v>
      </c>
      <c r="E102" s="16" t="s">
        <v>993</v>
      </c>
      <c r="F102" s="16">
        <v>1</v>
      </c>
      <c r="G102" s="16">
        <v>0</v>
      </c>
      <c r="H102" s="59" t="s">
        <v>189</v>
      </c>
      <c r="I102" s="60" t="s">
        <v>1146</v>
      </c>
      <c r="J102" s="50" t="s">
        <v>997</v>
      </c>
      <c r="K102" s="16" t="s">
        <v>1234</v>
      </c>
      <c r="L102" s="25">
        <v>43509</v>
      </c>
      <c r="M102" s="22" t="s">
        <v>16</v>
      </c>
      <c r="N102" s="22"/>
      <c r="O102" s="52" t="s">
        <v>1045</v>
      </c>
      <c r="P102" s="52" t="s">
        <v>1045</v>
      </c>
      <c r="W102" s="27"/>
    </row>
    <row r="103" spans="1:25" s="26" customFormat="1" ht="27" customHeight="1" x14ac:dyDescent="0.25">
      <c r="A103" s="16">
        <f t="shared" si="8"/>
        <v>101</v>
      </c>
      <c r="B103" s="48" t="str">
        <f t="shared" si="9"/>
        <v>Formatos</v>
      </c>
      <c r="C103" s="16" t="str">
        <f>CONCATENATE(Tabla210[[#This Row],[INICIAL]],Tabla210[[#This Row],[Columna1]],Tabla210[[#This Row],[TIPO]],Tabla210[[#This Row],[Columna2]],Tabla210[[#This Row],['#1]],Tabla210[[#This Row],['#2]],Tabla210[[#This Row],['#3]])</f>
        <v>FT-SST-101</v>
      </c>
      <c r="D103" s="16" t="s">
        <v>187</v>
      </c>
      <c r="E103" s="16" t="s">
        <v>993</v>
      </c>
      <c r="F103" s="16">
        <v>1</v>
      </c>
      <c r="G103" s="16">
        <v>0</v>
      </c>
      <c r="H103" s="59" t="s">
        <v>998</v>
      </c>
      <c r="I103" s="60" t="s">
        <v>1147</v>
      </c>
      <c r="J103" s="23" t="s">
        <v>997</v>
      </c>
      <c r="K103" s="16" t="s">
        <v>1234</v>
      </c>
      <c r="L103" s="70">
        <v>43509</v>
      </c>
      <c r="M103" s="49" t="s">
        <v>16</v>
      </c>
      <c r="N103" s="49"/>
      <c r="O103" s="52" t="s">
        <v>1045</v>
      </c>
      <c r="P103" s="52" t="s">
        <v>1045</v>
      </c>
      <c r="W103" s="27"/>
    </row>
    <row r="104" spans="1:25" s="26" customFormat="1" ht="27" customHeight="1" x14ac:dyDescent="0.25">
      <c r="A104" s="16">
        <f t="shared" si="8"/>
        <v>102</v>
      </c>
      <c r="B104" s="48" t="str">
        <f t="shared" si="9"/>
        <v>Formatos</v>
      </c>
      <c r="C104" s="16" t="str">
        <f>CONCATENATE(Tabla210[[#This Row],[INICIAL]],Tabla210[[#This Row],[Columna1]],Tabla210[[#This Row],[TIPO]],Tabla210[[#This Row],[Columna2]],Tabla210[[#This Row],['#1]],Tabla210[[#This Row],['#2]],Tabla210[[#This Row],['#3]])</f>
        <v>FT-SST-102</v>
      </c>
      <c r="D104" s="16" t="s">
        <v>187</v>
      </c>
      <c r="E104" s="16" t="s">
        <v>993</v>
      </c>
      <c r="F104" s="16">
        <v>1</v>
      </c>
      <c r="G104" s="16">
        <v>0</v>
      </c>
      <c r="H104" s="59" t="s">
        <v>21</v>
      </c>
      <c r="I104" s="60" t="s">
        <v>1148</v>
      </c>
      <c r="J104" s="50" t="s">
        <v>997</v>
      </c>
      <c r="K104" s="16" t="s">
        <v>1234</v>
      </c>
      <c r="L104" s="25">
        <v>43509</v>
      </c>
      <c r="M104" s="22" t="s">
        <v>16</v>
      </c>
      <c r="N104" s="22"/>
      <c r="O104" s="52" t="s">
        <v>1045</v>
      </c>
      <c r="P104" s="52" t="s">
        <v>1045</v>
      </c>
      <c r="W104" s="27"/>
    </row>
    <row r="105" spans="1:25" s="26" customFormat="1" ht="27" customHeight="1" x14ac:dyDescent="0.25">
      <c r="A105" s="16">
        <f t="shared" si="8"/>
        <v>103</v>
      </c>
      <c r="B105" s="48" t="str">
        <f t="shared" si="9"/>
        <v>Formatos</v>
      </c>
      <c r="C105" s="16" t="str">
        <f>CONCATENATE(Tabla210[[#This Row],[INICIAL]],Tabla210[[#This Row],[Columna1]],Tabla210[[#This Row],[TIPO]],Tabla210[[#This Row],[Columna2]],Tabla210[[#This Row],['#1]],Tabla210[[#This Row],['#2]],Tabla210[[#This Row],['#3]])</f>
        <v>FT-SST-103</v>
      </c>
      <c r="D105" s="16" t="s">
        <v>187</v>
      </c>
      <c r="E105" s="16" t="s">
        <v>993</v>
      </c>
      <c r="F105" s="16">
        <v>1</v>
      </c>
      <c r="G105" s="16">
        <v>0</v>
      </c>
      <c r="H105" s="59" t="s">
        <v>1000</v>
      </c>
      <c r="I105" s="67" t="s">
        <v>1149</v>
      </c>
      <c r="J105" s="23" t="s">
        <v>997</v>
      </c>
      <c r="K105" s="16" t="s">
        <v>1234</v>
      </c>
      <c r="L105" s="70">
        <v>43509</v>
      </c>
      <c r="M105" s="49" t="s">
        <v>16</v>
      </c>
      <c r="N105" s="49"/>
      <c r="O105" s="52" t="s">
        <v>1045</v>
      </c>
      <c r="P105" s="52" t="s">
        <v>1045</v>
      </c>
      <c r="W105" s="27"/>
    </row>
    <row r="106" spans="1:25" s="26" customFormat="1" ht="27" customHeight="1" x14ac:dyDescent="0.25">
      <c r="A106" s="16">
        <f t="shared" si="8"/>
        <v>104</v>
      </c>
      <c r="B106" s="48" t="str">
        <f t="shared" si="9"/>
        <v>Formatos</v>
      </c>
      <c r="C106" s="16" t="str">
        <f>CONCATENATE(Tabla210[[#This Row],[INICIAL]],Tabla210[[#This Row],[Columna1]],Tabla210[[#This Row],[TIPO]],Tabla210[[#This Row],[Columna2]],Tabla210[[#This Row],['#1]],Tabla210[[#This Row],['#2]],Tabla210[[#This Row],['#3]])</f>
        <v>FT-SST-104</v>
      </c>
      <c r="D106" s="16" t="s">
        <v>187</v>
      </c>
      <c r="E106" s="16" t="s">
        <v>993</v>
      </c>
      <c r="F106" s="16">
        <v>1</v>
      </c>
      <c r="G106" s="16">
        <v>0</v>
      </c>
      <c r="H106" s="59" t="s">
        <v>1001</v>
      </c>
      <c r="I106" s="60" t="s">
        <v>1151</v>
      </c>
      <c r="J106" s="50" t="s">
        <v>997</v>
      </c>
      <c r="K106" s="16" t="s">
        <v>1234</v>
      </c>
      <c r="L106" s="25">
        <v>43509</v>
      </c>
      <c r="M106" s="22" t="s">
        <v>16</v>
      </c>
      <c r="N106" s="22"/>
      <c r="O106" s="52" t="s">
        <v>1045</v>
      </c>
      <c r="P106" s="52" t="s">
        <v>1045</v>
      </c>
      <c r="Y106" s="27"/>
    </row>
    <row r="107" spans="1:25" s="26" customFormat="1" ht="27" customHeight="1" x14ac:dyDescent="0.25">
      <c r="A107" s="16">
        <f t="shared" si="8"/>
        <v>105</v>
      </c>
      <c r="B107" s="48" t="str">
        <f t="shared" si="9"/>
        <v>Formatos</v>
      </c>
      <c r="C107" s="16" t="str">
        <f>CONCATENATE(Tabla210[[#This Row],[INICIAL]],Tabla210[[#This Row],[Columna1]],Tabla210[[#This Row],[TIPO]],Tabla210[[#This Row],[Columna2]],Tabla210[[#This Row],['#1]],Tabla210[[#This Row],['#2]],Tabla210[[#This Row],['#3]])</f>
        <v>FT-SST-105</v>
      </c>
      <c r="D107" s="16" t="s">
        <v>187</v>
      </c>
      <c r="E107" s="16" t="s">
        <v>993</v>
      </c>
      <c r="F107" s="16">
        <v>1</v>
      </c>
      <c r="G107" s="16">
        <v>0</v>
      </c>
      <c r="H107" s="59" t="s">
        <v>1002</v>
      </c>
      <c r="I107" s="60" t="s">
        <v>1142</v>
      </c>
      <c r="J107" s="23" t="s">
        <v>997</v>
      </c>
      <c r="K107" s="16" t="s">
        <v>1234</v>
      </c>
      <c r="L107" s="70">
        <v>43509</v>
      </c>
      <c r="M107" s="49" t="s">
        <v>16</v>
      </c>
      <c r="N107" s="49"/>
      <c r="O107" s="52" t="s">
        <v>1045</v>
      </c>
      <c r="P107" s="52" t="s">
        <v>1045</v>
      </c>
      <c r="Y107" s="27"/>
    </row>
    <row r="108" spans="1:25" s="26" customFormat="1" ht="27" customHeight="1" x14ac:dyDescent="0.25">
      <c r="A108" s="16">
        <f t="shared" si="8"/>
        <v>106</v>
      </c>
      <c r="B108" s="48" t="str">
        <f t="shared" si="9"/>
        <v>Formatos</v>
      </c>
      <c r="C108" s="16" t="str">
        <f>CONCATENATE(Tabla210[[#This Row],[INICIAL]],Tabla210[[#This Row],[Columna1]],Tabla210[[#This Row],[TIPO]],Tabla210[[#This Row],[Columna2]],Tabla210[[#This Row],['#1]],Tabla210[[#This Row],['#2]],Tabla210[[#This Row],['#3]])</f>
        <v>FT-SST-106</v>
      </c>
      <c r="D108" s="16" t="s">
        <v>187</v>
      </c>
      <c r="E108" s="16" t="s">
        <v>993</v>
      </c>
      <c r="F108" s="16">
        <v>1</v>
      </c>
      <c r="G108" s="16">
        <v>0</v>
      </c>
      <c r="H108" s="59" t="s">
        <v>1015</v>
      </c>
      <c r="I108" s="60" t="s">
        <v>1158</v>
      </c>
      <c r="J108" s="50" t="s">
        <v>997</v>
      </c>
      <c r="K108" s="65" t="s">
        <v>1237</v>
      </c>
      <c r="L108" s="25">
        <v>43509</v>
      </c>
      <c r="M108" s="22" t="s">
        <v>16</v>
      </c>
      <c r="N108" s="22"/>
      <c r="O108" s="52" t="s">
        <v>1045</v>
      </c>
      <c r="P108" s="52" t="s">
        <v>1045</v>
      </c>
      <c r="Y108" s="27"/>
    </row>
    <row r="109" spans="1:25" s="26" customFormat="1" ht="27" customHeight="1" x14ac:dyDescent="0.25">
      <c r="A109" s="16">
        <f t="shared" si="8"/>
        <v>107</v>
      </c>
      <c r="B109" s="48" t="str">
        <f t="shared" si="9"/>
        <v>Formatos</v>
      </c>
      <c r="C109" s="16" t="str">
        <f>CONCATENATE(Tabla210[[#This Row],[INICIAL]],Tabla210[[#This Row],[Columna1]],Tabla210[[#This Row],[TIPO]],Tabla210[[#This Row],[Columna2]],Tabla210[[#This Row],['#1]],Tabla210[[#This Row],['#2]],Tabla210[[#This Row],['#3]])</f>
        <v>FT-SST-107</v>
      </c>
      <c r="D109" s="16" t="s">
        <v>187</v>
      </c>
      <c r="E109" s="16" t="s">
        <v>993</v>
      </c>
      <c r="F109" s="16">
        <v>1</v>
      </c>
      <c r="G109" s="16">
        <v>0</v>
      </c>
      <c r="H109" s="59" t="s">
        <v>1013</v>
      </c>
      <c r="I109" s="60" t="s">
        <v>1152</v>
      </c>
      <c r="J109" s="23" t="s">
        <v>997</v>
      </c>
      <c r="K109" s="65" t="s">
        <v>1237</v>
      </c>
      <c r="L109" s="70">
        <v>43509</v>
      </c>
      <c r="M109" s="49" t="s">
        <v>16</v>
      </c>
      <c r="N109" s="49"/>
      <c r="O109" s="52" t="s">
        <v>1045</v>
      </c>
      <c r="P109" s="52" t="s">
        <v>1045</v>
      </c>
      <c r="Y109" s="27"/>
    </row>
    <row r="110" spans="1:25" s="26" customFormat="1" ht="27" customHeight="1" x14ac:dyDescent="0.25">
      <c r="A110" s="16">
        <f t="shared" si="8"/>
        <v>108</v>
      </c>
      <c r="B110" s="48" t="str">
        <f t="shared" si="9"/>
        <v>Formatos</v>
      </c>
      <c r="C110" s="16" t="str">
        <f>CONCATENATE(Tabla210[[#This Row],[INICIAL]],Tabla210[[#This Row],[Columna1]],Tabla210[[#This Row],[TIPO]],Tabla210[[#This Row],[Columna2]],Tabla210[[#This Row],['#1]],Tabla210[[#This Row],['#2]],Tabla210[[#This Row],['#3]])</f>
        <v>FT-SST-108</v>
      </c>
      <c r="D110" s="16" t="s">
        <v>187</v>
      </c>
      <c r="E110" s="16" t="s">
        <v>993</v>
      </c>
      <c r="F110" s="16">
        <v>1</v>
      </c>
      <c r="G110" s="16">
        <v>0</v>
      </c>
      <c r="H110" s="59" t="s">
        <v>1014</v>
      </c>
      <c r="I110" s="60" t="s">
        <v>1153</v>
      </c>
      <c r="J110" s="50" t="s">
        <v>997</v>
      </c>
      <c r="K110" s="65" t="s">
        <v>1237</v>
      </c>
      <c r="L110" s="25">
        <v>43509</v>
      </c>
      <c r="M110" s="22" t="s">
        <v>16</v>
      </c>
      <c r="N110" s="22"/>
      <c r="O110" s="52" t="s">
        <v>1045</v>
      </c>
      <c r="P110" s="52" t="s">
        <v>1045</v>
      </c>
      <c r="Y110" s="27"/>
    </row>
    <row r="111" spans="1:25" s="26" customFormat="1" ht="27" customHeight="1" x14ac:dyDescent="0.25">
      <c r="A111" s="16">
        <f t="shared" si="8"/>
        <v>109</v>
      </c>
      <c r="B111" s="48" t="str">
        <f t="shared" si="9"/>
        <v>Formatos</v>
      </c>
      <c r="C111" s="16" t="str">
        <f>CONCATENATE(Tabla210[[#This Row],[INICIAL]],Tabla210[[#This Row],[Columna1]],Tabla210[[#This Row],[TIPO]],Tabla210[[#This Row],[Columna2]],Tabla210[[#This Row],['#1]],Tabla210[[#This Row],['#2]],Tabla210[[#This Row],['#3]])</f>
        <v>FT-SST-109</v>
      </c>
      <c r="D111" s="16" t="s">
        <v>187</v>
      </c>
      <c r="E111" s="16" t="s">
        <v>993</v>
      </c>
      <c r="F111" s="16">
        <v>1</v>
      </c>
      <c r="G111" s="16">
        <v>0</v>
      </c>
      <c r="H111" s="59" t="s">
        <v>1016</v>
      </c>
      <c r="I111" s="60" t="s">
        <v>1154</v>
      </c>
      <c r="J111" s="23" t="s">
        <v>997</v>
      </c>
      <c r="K111" s="65" t="s">
        <v>1237</v>
      </c>
      <c r="L111" s="70">
        <v>43509</v>
      </c>
      <c r="M111" s="49" t="s">
        <v>16</v>
      </c>
      <c r="N111" s="49"/>
      <c r="O111" s="52" t="s">
        <v>1045</v>
      </c>
      <c r="P111" s="52" t="s">
        <v>1045</v>
      </c>
      <c r="Y111" s="27"/>
    </row>
    <row r="112" spans="1:25" ht="27" customHeight="1" x14ac:dyDescent="0.25">
      <c r="A112" s="16">
        <f t="shared" si="8"/>
        <v>110</v>
      </c>
      <c r="B112" s="48" t="str">
        <f t="shared" si="9"/>
        <v>Formatos</v>
      </c>
      <c r="C112" s="16" t="str">
        <f>CONCATENATE(Tabla210[[#This Row],[INICIAL]],Tabla210[[#This Row],[Columna1]],Tabla210[[#This Row],[TIPO]],Tabla210[[#This Row],[Columna2]],Tabla210[[#This Row],['#1]],Tabla210[[#This Row],['#2]],Tabla210[[#This Row],['#3]])</f>
        <v>FT-SST-110</v>
      </c>
      <c r="D112" s="16" t="s">
        <v>187</v>
      </c>
      <c r="E112" s="16" t="s">
        <v>993</v>
      </c>
      <c r="F112" s="16">
        <v>1</v>
      </c>
      <c r="G112" s="16">
        <v>1</v>
      </c>
      <c r="H112" s="59" t="s">
        <v>189</v>
      </c>
      <c r="I112" s="60" t="s">
        <v>1155</v>
      </c>
      <c r="J112" s="50" t="s">
        <v>997</v>
      </c>
      <c r="K112" s="65" t="s">
        <v>1237</v>
      </c>
      <c r="L112" s="25">
        <v>43509</v>
      </c>
      <c r="M112" s="22" t="s">
        <v>16</v>
      </c>
      <c r="N112" s="22"/>
      <c r="O112" s="52" t="s">
        <v>1045</v>
      </c>
      <c r="P112" s="52" t="s">
        <v>1045</v>
      </c>
    </row>
    <row r="113" spans="1:16" ht="27" customHeight="1" x14ac:dyDescent="0.25">
      <c r="A113" s="16">
        <f t="shared" si="8"/>
        <v>111</v>
      </c>
      <c r="B113" s="48" t="str">
        <f t="shared" si="9"/>
        <v>Formatos</v>
      </c>
      <c r="C113" s="16" t="str">
        <f>CONCATENATE(Tabla210[[#This Row],[INICIAL]],Tabla210[[#This Row],[Columna1]],Tabla210[[#This Row],[TIPO]],Tabla210[[#This Row],[Columna2]],Tabla210[[#This Row],['#1]],Tabla210[[#This Row],['#2]],Tabla210[[#This Row],['#3]])</f>
        <v>FT-SST-111</v>
      </c>
      <c r="D113" s="16" t="s">
        <v>187</v>
      </c>
      <c r="E113" s="16" t="s">
        <v>993</v>
      </c>
      <c r="F113" s="16">
        <v>1</v>
      </c>
      <c r="G113" s="16">
        <v>1</v>
      </c>
      <c r="H113" s="59" t="s">
        <v>998</v>
      </c>
      <c r="I113" s="60" t="s">
        <v>1156</v>
      </c>
      <c r="J113" s="23" t="s">
        <v>997</v>
      </c>
      <c r="K113" s="65" t="s">
        <v>1237</v>
      </c>
      <c r="L113" s="70">
        <v>43509</v>
      </c>
      <c r="M113" s="49" t="s">
        <v>16</v>
      </c>
      <c r="N113" s="49"/>
      <c r="O113" s="52" t="s">
        <v>1045</v>
      </c>
      <c r="P113" s="52" t="s">
        <v>1045</v>
      </c>
    </row>
    <row r="114" spans="1:16" ht="27" customHeight="1" x14ac:dyDescent="0.25">
      <c r="A114" s="16">
        <f t="shared" si="8"/>
        <v>112</v>
      </c>
      <c r="B114" s="48" t="str">
        <f t="shared" si="9"/>
        <v>Formatos</v>
      </c>
      <c r="C114" s="16" t="str">
        <f>CONCATENATE(Tabla210[[#This Row],[INICIAL]],Tabla210[[#This Row],[Columna1]],Tabla210[[#This Row],[TIPO]],Tabla210[[#This Row],[Columna2]],Tabla210[[#This Row],['#1]],Tabla210[[#This Row],['#2]],Tabla210[[#This Row],['#3]])</f>
        <v>FT-SST-112</v>
      </c>
      <c r="D114" s="16" t="s">
        <v>187</v>
      </c>
      <c r="E114" s="16" t="s">
        <v>993</v>
      </c>
      <c r="F114" s="16">
        <v>1</v>
      </c>
      <c r="G114" s="16">
        <v>1</v>
      </c>
      <c r="H114" s="59" t="s">
        <v>21</v>
      </c>
      <c r="I114" s="60" t="s">
        <v>1157</v>
      </c>
      <c r="J114" s="50" t="s">
        <v>997</v>
      </c>
      <c r="K114" s="65" t="s">
        <v>1237</v>
      </c>
      <c r="L114" s="25">
        <v>43509</v>
      </c>
      <c r="M114" s="22" t="s">
        <v>16</v>
      </c>
      <c r="N114" s="22"/>
      <c r="O114" s="52" t="s">
        <v>1045</v>
      </c>
      <c r="P114" s="52" t="s">
        <v>1045</v>
      </c>
    </row>
    <row r="115" spans="1:16" ht="27" customHeight="1" x14ac:dyDescent="0.25">
      <c r="A115" s="16">
        <f t="shared" si="8"/>
        <v>113</v>
      </c>
      <c r="B115" s="48" t="str">
        <f t="shared" si="9"/>
        <v>Formatos</v>
      </c>
      <c r="C115" s="16" t="str">
        <f>CONCATENATE(Tabla210[[#This Row],[INICIAL]],Tabla210[[#This Row],[Columna1]],Tabla210[[#This Row],[TIPO]],Tabla210[[#This Row],[Columna2]],Tabla210[[#This Row],['#1]],Tabla210[[#This Row],['#2]],Tabla210[[#This Row],['#3]])</f>
        <v>FT-SST-113</v>
      </c>
      <c r="D115" s="65" t="s">
        <v>187</v>
      </c>
      <c r="E115" s="65" t="s">
        <v>993</v>
      </c>
      <c r="F115" s="65">
        <v>1</v>
      </c>
      <c r="G115" s="65">
        <v>1</v>
      </c>
      <c r="H115" s="66" t="s">
        <v>1000</v>
      </c>
      <c r="I115" s="60" t="s">
        <v>1238</v>
      </c>
      <c r="J115" s="23" t="s">
        <v>997</v>
      </c>
      <c r="K115" s="65" t="s">
        <v>1237</v>
      </c>
      <c r="L115" s="70">
        <v>43509</v>
      </c>
      <c r="M115" s="49" t="s">
        <v>16</v>
      </c>
      <c r="N115" s="49"/>
      <c r="O115" s="53" t="s">
        <v>1045</v>
      </c>
      <c r="P115" s="55" t="s">
        <v>1045</v>
      </c>
    </row>
    <row r="116" spans="1:16" ht="27" customHeight="1" x14ac:dyDescent="0.25">
      <c r="A116" s="16">
        <f t="shared" si="8"/>
        <v>114</v>
      </c>
      <c r="B116" s="48" t="str">
        <f t="shared" si="9"/>
        <v>Formatos</v>
      </c>
      <c r="C116" s="16" t="str">
        <f>CONCATENATE(Tabla210[[#This Row],[INICIAL]],Tabla210[[#This Row],[Columna1]],Tabla210[[#This Row],[TIPO]],Tabla210[[#This Row],[Columna2]],Tabla210[[#This Row],['#1]],Tabla210[[#This Row],['#2]],Tabla210[[#This Row],['#3]])</f>
        <v>FT-SST-114</v>
      </c>
      <c r="D116" s="16" t="s">
        <v>187</v>
      </c>
      <c r="E116" s="16" t="s">
        <v>993</v>
      </c>
      <c r="F116" s="16">
        <v>1</v>
      </c>
      <c r="G116" s="16">
        <v>1</v>
      </c>
      <c r="H116" s="59" t="s">
        <v>1001</v>
      </c>
      <c r="I116" s="60" t="s">
        <v>1178</v>
      </c>
      <c r="J116" s="50" t="s">
        <v>997</v>
      </c>
      <c r="K116" s="16" t="s">
        <v>1194</v>
      </c>
      <c r="L116" s="25">
        <v>43509</v>
      </c>
      <c r="M116" s="22" t="s">
        <v>16</v>
      </c>
      <c r="N116" s="22"/>
      <c r="O116" s="53" t="s">
        <v>1045</v>
      </c>
      <c r="P116" s="55" t="s">
        <v>1045</v>
      </c>
    </row>
    <row r="117" spans="1:16" ht="27" customHeight="1" x14ac:dyDescent="0.25">
      <c r="A117" s="16">
        <f t="shared" si="8"/>
        <v>115</v>
      </c>
      <c r="B117" s="48" t="str">
        <f t="shared" si="9"/>
        <v>Formatos</v>
      </c>
      <c r="C117" s="16" t="str">
        <f>CONCATENATE(Tabla210[[#This Row],[INICIAL]],Tabla210[[#This Row],[Columna1]],Tabla210[[#This Row],[TIPO]],Tabla210[[#This Row],[Columna2]],Tabla210[[#This Row],['#1]],Tabla210[[#This Row],['#2]],Tabla210[[#This Row],['#3]])</f>
        <v>FT-SST-115</v>
      </c>
      <c r="D117" s="16" t="s">
        <v>187</v>
      </c>
      <c r="E117" s="16" t="s">
        <v>993</v>
      </c>
      <c r="F117" s="16">
        <v>1</v>
      </c>
      <c r="G117" s="16">
        <v>1</v>
      </c>
      <c r="H117" s="59" t="s">
        <v>1002</v>
      </c>
      <c r="I117" s="60" t="s">
        <v>1159</v>
      </c>
      <c r="J117" s="23" t="s">
        <v>997</v>
      </c>
      <c r="K117" s="16" t="s">
        <v>1194</v>
      </c>
      <c r="L117" s="70">
        <v>43509</v>
      </c>
      <c r="M117" s="49" t="s">
        <v>16</v>
      </c>
      <c r="N117" s="49"/>
      <c r="O117" s="53" t="s">
        <v>1045</v>
      </c>
      <c r="P117" s="55" t="s">
        <v>1045</v>
      </c>
    </row>
    <row r="118" spans="1:16" ht="27" customHeight="1" x14ac:dyDescent="0.25">
      <c r="A118" s="16">
        <f t="shared" si="8"/>
        <v>116</v>
      </c>
      <c r="B118" s="48" t="str">
        <f t="shared" si="9"/>
        <v>Formatos</v>
      </c>
      <c r="C118" s="16" t="str">
        <f>CONCATENATE(Tabla210[[#This Row],[INICIAL]],Tabla210[[#This Row],[Columna1]],Tabla210[[#This Row],[TIPO]],Tabla210[[#This Row],[Columna2]],Tabla210[[#This Row],['#1]],Tabla210[[#This Row],['#2]],Tabla210[[#This Row],['#3]])</f>
        <v>FT-SST-116</v>
      </c>
      <c r="D118" s="16" t="s">
        <v>187</v>
      </c>
      <c r="E118" s="16" t="s">
        <v>993</v>
      </c>
      <c r="F118" s="16">
        <v>1</v>
      </c>
      <c r="G118" s="16">
        <v>1</v>
      </c>
      <c r="H118" s="59" t="s">
        <v>1015</v>
      </c>
      <c r="I118" s="60" t="s">
        <v>1160</v>
      </c>
      <c r="J118" s="50" t="s">
        <v>997</v>
      </c>
      <c r="K118" s="16" t="s">
        <v>1194</v>
      </c>
      <c r="L118" s="25">
        <v>43509</v>
      </c>
      <c r="M118" s="22" t="s">
        <v>16</v>
      </c>
      <c r="N118" s="22"/>
      <c r="O118" s="53" t="s">
        <v>1045</v>
      </c>
      <c r="P118" s="55" t="s">
        <v>1045</v>
      </c>
    </row>
    <row r="119" spans="1:16" ht="27" customHeight="1" x14ac:dyDescent="0.25">
      <c r="A119" s="16">
        <f t="shared" si="8"/>
        <v>117</v>
      </c>
      <c r="B119" s="48" t="str">
        <f t="shared" si="9"/>
        <v>Formatos</v>
      </c>
      <c r="C119" s="16" t="str">
        <f>CONCATENATE(Tabla210[[#This Row],[INICIAL]],Tabla210[[#This Row],[Columna1]],Tabla210[[#This Row],[TIPO]],Tabla210[[#This Row],[Columna2]],Tabla210[[#This Row],['#1]],Tabla210[[#This Row],['#2]],Tabla210[[#This Row],['#3]])</f>
        <v>FT-SST-117</v>
      </c>
      <c r="D119" s="16" t="s">
        <v>187</v>
      </c>
      <c r="E119" s="16" t="s">
        <v>993</v>
      </c>
      <c r="F119" s="16">
        <v>1</v>
      </c>
      <c r="G119" s="16">
        <v>1</v>
      </c>
      <c r="H119" s="59" t="s">
        <v>1013</v>
      </c>
      <c r="I119" s="60" t="s">
        <v>1161</v>
      </c>
      <c r="J119" s="23" t="s">
        <v>997</v>
      </c>
      <c r="K119" s="16" t="s">
        <v>1194</v>
      </c>
      <c r="L119" s="70">
        <v>43509</v>
      </c>
      <c r="M119" s="49" t="s">
        <v>16</v>
      </c>
      <c r="N119" s="49"/>
      <c r="O119" s="53" t="s">
        <v>1045</v>
      </c>
      <c r="P119" s="55" t="s">
        <v>1045</v>
      </c>
    </row>
    <row r="120" spans="1:16" ht="27" customHeight="1" x14ac:dyDescent="0.25">
      <c r="A120" s="16">
        <f t="shared" si="8"/>
        <v>118</v>
      </c>
      <c r="B120" s="48" t="str">
        <f t="shared" si="9"/>
        <v>Formatos</v>
      </c>
      <c r="C120" s="16" t="str">
        <f>CONCATENATE(Tabla210[[#This Row],[INICIAL]],Tabla210[[#This Row],[Columna1]],Tabla210[[#This Row],[TIPO]],Tabla210[[#This Row],[Columna2]],Tabla210[[#This Row],['#1]],Tabla210[[#This Row],['#2]],Tabla210[[#This Row],['#3]])</f>
        <v>FT-SST-118</v>
      </c>
      <c r="D120" s="16" t="s">
        <v>187</v>
      </c>
      <c r="E120" s="16" t="s">
        <v>993</v>
      </c>
      <c r="F120" s="16">
        <v>1</v>
      </c>
      <c r="G120" s="16">
        <v>1</v>
      </c>
      <c r="H120" s="59" t="s">
        <v>1014</v>
      </c>
      <c r="I120" s="60" t="s">
        <v>1162</v>
      </c>
      <c r="J120" s="50" t="s">
        <v>997</v>
      </c>
      <c r="K120" s="16" t="s">
        <v>1194</v>
      </c>
      <c r="L120" s="25">
        <v>43509</v>
      </c>
      <c r="M120" s="22" t="s">
        <v>16</v>
      </c>
      <c r="N120" s="22"/>
      <c r="O120" s="53" t="s">
        <v>1045</v>
      </c>
      <c r="P120" s="55" t="s">
        <v>1045</v>
      </c>
    </row>
    <row r="121" spans="1:16" ht="27" customHeight="1" x14ac:dyDescent="0.25">
      <c r="A121" s="16">
        <f t="shared" si="8"/>
        <v>119</v>
      </c>
      <c r="B121" s="48" t="str">
        <f t="shared" si="9"/>
        <v>Formatos</v>
      </c>
      <c r="C121" s="16" t="str">
        <f>CONCATENATE(Tabla210[[#This Row],[INICIAL]],Tabla210[[#This Row],[Columna1]],Tabla210[[#This Row],[TIPO]],Tabla210[[#This Row],[Columna2]],Tabla210[[#This Row],['#1]],Tabla210[[#This Row],['#2]],Tabla210[[#This Row],['#3]])</f>
        <v>FT-SST-119</v>
      </c>
      <c r="D121" s="16" t="s">
        <v>187</v>
      </c>
      <c r="E121" s="16" t="s">
        <v>993</v>
      </c>
      <c r="F121" s="16">
        <v>1</v>
      </c>
      <c r="G121" s="16">
        <v>1</v>
      </c>
      <c r="H121" s="59" t="s">
        <v>1016</v>
      </c>
      <c r="I121" s="60" t="s">
        <v>1163</v>
      </c>
      <c r="J121" s="23" t="s">
        <v>997</v>
      </c>
      <c r="K121" s="16" t="s">
        <v>1194</v>
      </c>
      <c r="L121" s="70">
        <v>43509</v>
      </c>
      <c r="M121" s="49" t="s">
        <v>16</v>
      </c>
      <c r="N121" s="49"/>
      <c r="O121" s="53" t="s">
        <v>1045</v>
      </c>
      <c r="P121" s="55" t="s">
        <v>1045</v>
      </c>
    </row>
    <row r="122" spans="1:16" ht="27" customHeight="1" x14ac:dyDescent="0.25">
      <c r="A122" s="16">
        <f t="shared" si="8"/>
        <v>120</v>
      </c>
      <c r="B122" s="48" t="str">
        <f t="shared" si="9"/>
        <v>Formatos</v>
      </c>
      <c r="C122" s="16" t="str">
        <f>CONCATENATE(Tabla210[[#This Row],[INICIAL]],Tabla210[[#This Row],[Columna1]],Tabla210[[#This Row],[TIPO]],Tabla210[[#This Row],[Columna2]],Tabla210[[#This Row],['#1]],Tabla210[[#This Row],['#2]],Tabla210[[#This Row],['#3]])</f>
        <v>FT-SST-120</v>
      </c>
      <c r="D122" s="16" t="s">
        <v>187</v>
      </c>
      <c r="E122" s="16" t="s">
        <v>993</v>
      </c>
      <c r="F122" s="16">
        <v>1</v>
      </c>
      <c r="G122" s="16">
        <v>2</v>
      </c>
      <c r="H122" s="59" t="s">
        <v>189</v>
      </c>
      <c r="I122" s="60" t="s">
        <v>1164</v>
      </c>
      <c r="J122" s="50" t="s">
        <v>997</v>
      </c>
      <c r="K122" s="16" t="s">
        <v>1194</v>
      </c>
      <c r="L122" s="25">
        <v>43509</v>
      </c>
      <c r="M122" s="22" t="s">
        <v>16</v>
      </c>
      <c r="N122" s="22"/>
      <c r="O122" s="53" t="s">
        <v>1045</v>
      </c>
      <c r="P122" s="55" t="s">
        <v>1045</v>
      </c>
    </row>
    <row r="123" spans="1:16" ht="27" customHeight="1" x14ac:dyDescent="0.25">
      <c r="A123" s="16">
        <f t="shared" si="8"/>
        <v>121</v>
      </c>
      <c r="B123" s="48" t="str">
        <f t="shared" si="9"/>
        <v>Formatos</v>
      </c>
      <c r="C123" s="16" t="str">
        <f>CONCATENATE(Tabla210[[#This Row],[INICIAL]],Tabla210[[#This Row],[Columna1]],Tabla210[[#This Row],[TIPO]],Tabla210[[#This Row],[Columna2]],Tabla210[[#This Row],['#1]],Tabla210[[#This Row],['#2]],Tabla210[[#This Row],['#3]])</f>
        <v>FT-SST-121</v>
      </c>
      <c r="D123" s="16" t="s">
        <v>187</v>
      </c>
      <c r="E123" s="16" t="s">
        <v>993</v>
      </c>
      <c r="F123" s="16">
        <v>1</v>
      </c>
      <c r="G123" s="16">
        <v>2</v>
      </c>
      <c r="H123" s="59" t="s">
        <v>998</v>
      </c>
      <c r="I123" s="60" t="s">
        <v>1165</v>
      </c>
      <c r="J123" s="23" t="s">
        <v>997</v>
      </c>
      <c r="K123" s="16" t="s">
        <v>1194</v>
      </c>
      <c r="L123" s="70">
        <v>43509</v>
      </c>
      <c r="M123" s="49" t="s">
        <v>16</v>
      </c>
      <c r="N123" s="49"/>
      <c r="O123" s="53" t="s">
        <v>1045</v>
      </c>
      <c r="P123" s="55" t="s">
        <v>1045</v>
      </c>
    </row>
    <row r="124" spans="1:16" ht="27" customHeight="1" x14ac:dyDescent="0.25">
      <c r="A124" s="16">
        <f t="shared" si="8"/>
        <v>122</v>
      </c>
      <c r="B124" s="48" t="str">
        <f t="shared" si="9"/>
        <v>Formatos</v>
      </c>
      <c r="C124" s="16" t="str">
        <f>CONCATENATE(Tabla210[[#This Row],[INICIAL]],Tabla210[[#This Row],[Columna1]],Tabla210[[#This Row],[TIPO]],Tabla210[[#This Row],[Columna2]],Tabla210[[#This Row],['#1]],Tabla210[[#This Row],['#2]],Tabla210[[#This Row],['#3]])</f>
        <v>FT-SST-122</v>
      </c>
      <c r="D124" s="16" t="s">
        <v>187</v>
      </c>
      <c r="E124" s="16" t="s">
        <v>993</v>
      </c>
      <c r="F124" s="16">
        <v>1</v>
      </c>
      <c r="G124" s="16">
        <v>2</v>
      </c>
      <c r="H124" s="59" t="s">
        <v>21</v>
      </c>
      <c r="I124" s="60" t="s">
        <v>1166</v>
      </c>
      <c r="J124" s="50" t="s">
        <v>997</v>
      </c>
      <c r="K124" s="16" t="s">
        <v>1194</v>
      </c>
      <c r="L124" s="25">
        <v>43509</v>
      </c>
      <c r="M124" s="22" t="s">
        <v>16</v>
      </c>
      <c r="N124" s="22"/>
      <c r="O124" s="53" t="s">
        <v>1045</v>
      </c>
      <c r="P124" s="55" t="s">
        <v>1045</v>
      </c>
    </row>
    <row r="125" spans="1:16" ht="27" customHeight="1" x14ac:dyDescent="0.25">
      <c r="A125" s="16">
        <f t="shared" si="8"/>
        <v>123</v>
      </c>
      <c r="B125" s="48" t="str">
        <f t="shared" si="9"/>
        <v>Formatos</v>
      </c>
      <c r="C125" s="16" t="str">
        <f>CONCATENATE(Tabla210[[#This Row],[INICIAL]],Tabla210[[#This Row],[Columna1]],Tabla210[[#This Row],[TIPO]],Tabla210[[#This Row],[Columna2]],Tabla210[[#This Row],['#1]],Tabla210[[#This Row],['#2]],Tabla210[[#This Row],['#3]])</f>
        <v>FT-SST-123</v>
      </c>
      <c r="D125" s="16" t="s">
        <v>187</v>
      </c>
      <c r="E125" s="16" t="s">
        <v>993</v>
      </c>
      <c r="F125" s="16">
        <v>1</v>
      </c>
      <c r="G125" s="16">
        <v>2</v>
      </c>
      <c r="H125" s="59" t="s">
        <v>1000</v>
      </c>
      <c r="I125" s="60" t="s">
        <v>1167</v>
      </c>
      <c r="J125" s="23" t="s">
        <v>997</v>
      </c>
      <c r="K125" s="16" t="s">
        <v>1194</v>
      </c>
      <c r="L125" s="70">
        <v>43509</v>
      </c>
      <c r="M125" s="49" t="s">
        <v>16</v>
      </c>
      <c r="N125" s="49"/>
      <c r="O125" s="53" t="s">
        <v>1045</v>
      </c>
      <c r="P125" s="55" t="s">
        <v>1045</v>
      </c>
    </row>
    <row r="126" spans="1:16" ht="27" customHeight="1" x14ac:dyDescent="0.25">
      <c r="A126" s="16">
        <f t="shared" si="8"/>
        <v>124</v>
      </c>
      <c r="B126" s="48" t="str">
        <f t="shared" si="9"/>
        <v>Formatos</v>
      </c>
      <c r="C126" s="16" t="str">
        <f>CONCATENATE(Tabla210[[#This Row],[INICIAL]],Tabla210[[#This Row],[Columna1]],Tabla210[[#This Row],[TIPO]],Tabla210[[#This Row],[Columna2]],Tabla210[[#This Row],['#1]],Tabla210[[#This Row],['#2]],Tabla210[[#This Row],['#3]])</f>
        <v>FT-SST-124</v>
      </c>
      <c r="D126" s="65" t="s">
        <v>187</v>
      </c>
      <c r="E126" s="65" t="s">
        <v>993</v>
      </c>
      <c r="F126" s="65">
        <v>1</v>
      </c>
      <c r="G126" s="65">
        <v>2</v>
      </c>
      <c r="H126" s="66" t="s">
        <v>1001</v>
      </c>
      <c r="I126" s="60" t="s">
        <v>1168</v>
      </c>
      <c r="J126" s="50" t="s">
        <v>997</v>
      </c>
      <c r="K126" s="16" t="s">
        <v>1194</v>
      </c>
      <c r="L126" s="25">
        <v>43509</v>
      </c>
      <c r="M126" s="22" t="s">
        <v>16</v>
      </c>
      <c r="N126" s="22"/>
      <c r="O126" s="53" t="s">
        <v>1045</v>
      </c>
      <c r="P126" s="55" t="s">
        <v>1045</v>
      </c>
    </row>
    <row r="127" spans="1:16" ht="27" customHeight="1" x14ac:dyDescent="0.25">
      <c r="A127" s="16">
        <f t="shared" si="8"/>
        <v>125</v>
      </c>
      <c r="B127" s="48" t="str">
        <f t="shared" si="9"/>
        <v>Formatos</v>
      </c>
      <c r="C127" s="16" t="str">
        <f>CONCATENATE(Tabla210[[#This Row],[INICIAL]],Tabla210[[#This Row],[Columna1]],Tabla210[[#This Row],[TIPO]],Tabla210[[#This Row],[Columna2]],Tabla210[[#This Row],['#1]],Tabla210[[#This Row],['#2]],Tabla210[[#This Row],['#3]])</f>
        <v>FT-SST-125</v>
      </c>
      <c r="D127" s="16" t="s">
        <v>187</v>
      </c>
      <c r="E127" s="16" t="s">
        <v>993</v>
      </c>
      <c r="F127" s="16">
        <v>1</v>
      </c>
      <c r="G127" s="16">
        <v>2</v>
      </c>
      <c r="H127" s="59" t="s">
        <v>1002</v>
      </c>
      <c r="I127" s="67" t="s">
        <v>1169</v>
      </c>
      <c r="J127" s="23" t="s">
        <v>997</v>
      </c>
      <c r="K127" s="16" t="s">
        <v>1194</v>
      </c>
      <c r="L127" s="70">
        <v>43509</v>
      </c>
      <c r="M127" s="49" t="s">
        <v>16</v>
      </c>
      <c r="N127" s="49"/>
      <c r="O127" s="53" t="s">
        <v>1045</v>
      </c>
      <c r="P127" s="55" t="s">
        <v>1045</v>
      </c>
    </row>
    <row r="128" spans="1:16" ht="27" customHeight="1" x14ac:dyDescent="0.25">
      <c r="A128" s="16">
        <f t="shared" si="8"/>
        <v>126</v>
      </c>
      <c r="B128" s="48" t="str">
        <f t="shared" si="9"/>
        <v>Formatos</v>
      </c>
      <c r="C128" s="16" t="str">
        <f>CONCATENATE(Tabla210[[#This Row],[INICIAL]],Tabla210[[#This Row],[Columna1]],Tabla210[[#This Row],[TIPO]],Tabla210[[#This Row],[Columna2]],Tabla210[[#This Row],['#1]],Tabla210[[#This Row],['#2]],Tabla210[[#This Row],['#3]])</f>
        <v>FT-SST-126</v>
      </c>
      <c r="D128" s="16" t="s">
        <v>187</v>
      </c>
      <c r="E128" s="16" t="s">
        <v>993</v>
      </c>
      <c r="F128" s="16">
        <v>1</v>
      </c>
      <c r="G128" s="16">
        <v>2</v>
      </c>
      <c r="H128" s="59" t="s">
        <v>1015</v>
      </c>
      <c r="I128" s="60" t="s">
        <v>1170</v>
      </c>
      <c r="J128" s="50" t="s">
        <v>997</v>
      </c>
      <c r="K128" s="16" t="s">
        <v>1194</v>
      </c>
      <c r="L128" s="25">
        <v>43509</v>
      </c>
      <c r="M128" s="22" t="s">
        <v>16</v>
      </c>
      <c r="N128" s="22"/>
      <c r="O128" s="54" t="s">
        <v>1045</v>
      </c>
      <c r="P128" s="56" t="s">
        <v>1045</v>
      </c>
    </row>
    <row r="129" spans="1:16" ht="27" customHeight="1" x14ac:dyDescent="0.25">
      <c r="A129" s="16">
        <f t="shared" si="8"/>
        <v>127</v>
      </c>
      <c r="B129" s="48" t="str">
        <f t="shared" si="9"/>
        <v>Formatos</v>
      </c>
      <c r="C129" s="16" t="str">
        <f>CONCATENATE(Tabla210[[#This Row],[INICIAL]],Tabla210[[#This Row],[Columna1]],Tabla210[[#This Row],[TIPO]],Tabla210[[#This Row],[Columna2]],Tabla210[[#This Row],['#1]],Tabla210[[#This Row],['#2]],Tabla210[[#This Row],['#3]])</f>
        <v>FT-SST-127</v>
      </c>
      <c r="D129" s="16" t="s">
        <v>187</v>
      </c>
      <c r="E129" s="16" t="s">
        <v>993</v>
      </c>
      <c r="F129" s="16">
        <v>1</v>
      </c>
      <c r="G129" s="16">
        <v>2</v>
      </c>
      <c r="H129" s="59" t="s">
        <v>1013</v>
      </c>
      <c r="I129" s="60" t="s">
        <v>1171</v>
      </c>
      <c r="J129" s="23" t="s">
        <v>997</v>
      </c>
      <c r="K129" s="16" t="s">
        <v>1194</v>
      </c>
      <c r="L129" s="70">
        <v>43509</v>
      </c>
      <c r="M129" s="49" t="s">
        <v>16</v>
      </c>
      <c r="N129" s="49"/>
      <c r="O129" s="53" t="s">
        <v>1045</v>
      </c>
      <c r="P129" s="55" t="s">
        <v>1045</v>
      </c>
    </row>
    <row r="130" spans="1:16" ht="27" customHeight="1" x14ac:dyDescent="0.25">
      <c r="A130" s="16">
        <f t="shared" si="8"/>
        <v>128</v>
      </c>
      <c r="B130" s="48" t="str">
        <f t="shared" si="9"/>
        <v>Formatos</v>
      </c>
      <c r="C130" s="16" t="str">
        <f>CONCATENATE(Tabla210[[#This Row],[INICIAL]],Tabla210[[#This Row],[Columna1]],Tabla210[[#This Row],[TIPO]],Tabla210[[#This Row],[Columna2]],Tabla210[[#This Row],['#1]],Tabla210[[#This Row],['#2]],Tabla210[[#This Row],['#3]])</f>
        <v>FT-SST-128</v>
      </c>
      <c r="D130" s="16" t="s">
        <v>187</v>
      </c>
      <c r="E130" s="16" t="s">
        <v>993</v>
      </c>
      <c r="F130" s="16">
        <v>1</v>
      </c>
      <c r="G130" s="16">
        <v>2</v>
      </c>
      <c r="H130" s="59" t="s">
        <v>1014</v>
      </c>
      <c r="I130" s="67" t="s">
        <v>1172</v>
      </c>
      <c r="J130" s="50" t="s">
        <v>997</v>
      </c>
      <c r="K130" s="16" t="s">
        <v>1194</v>
      </c>
      <c r="L130" s="25">
        <v>43509</v>
      </c>
      <c r="M130" s="22" t="s">
        <v>16</v>
      </c>
      <c r="N130" s="22"/>
      <c r="O130" s="53" t="s">
        <v>1045</v>
      </c>
      <c r="P130" s="55" t="s">
        <v>1045</v>
      </c>
    </row>
    <row r="131" spans="1:16" ht="27" customHeight="1" x14ac:dyDescent="0.25">
      <c r="A131" s="16">
        <f t="shared" si="8"/>
        <v>129</v>
      </c>
      <c r="B131" s="48" t="str">
        <f t="shared" si="9"/>
        <v>Formatos</v>
      </c>
      <c r="C131" s="16" t="str">
        <f>CONCATENATE(Tabla210[[#This Row],[INICIAL]],Tabla210[[#This Row],[Columna1]],Tabla210[[#This Row],[TIPO]],Tabla210[[#This Row],[Columna2]],Tabla210[[#This Row],['#1]],Tabla210[[#This Row],['#2]],Tabla210[[#This Row],['#3]])</f>
        <v>FT-SST-129</v>
      </c>
      <c r="D131" s="16" t="s">
        <v>187</v>
      </c>
      <c r="E131" s="16" t="s">
        <v>993</v>
      </c>
      <c r="F131" s="16">
        <v>1</v>
      </c>
      <c r="G131" s="16">
        <v>2</v>
      </c>
      <c r="H131" s="59" t="s">
        <v>1016</v>
      </c>
      <c r="I131" s="60" t="s">
        <v>1173</v>
      </c>
      <c r="J131" s="23" t="s">
        <v>997</v>
      </c>
      <c r="K131" s="16" t="s">
        <v>1194</v>
      </c>
      <c r="L131" s="70">
        <v>43509</v>
      </c>
      <c r="M131" s="49" t="s">
        <v>16</v>
      </c>
      <c r="N131" s="49"/>
      <c r="O131" s="53" t="s">
        <v>1045</v>
      </c>
      <c r="P131" s="55" t="s">
        <v>1045</v>
      </c>
    </row>
    <row r="132" spans="1:16" ht="27" customHeight="1" x14ac:dyDescent="0.25">
      <c r="A132" s="16">
        <f t="shared" si="8"/>
        <v>130</v>
      </c>
      <c r="B132" s="48" t="str">
        <f t="shared" si="9"/>
        <v>Formatos</v>
      </c>
      <c r="C132" s="16" t="str">
        <f>CONCATENATE(Tabla210[[#This Row],[INICIAL]],Tabla210[[#This Row],[Columna1]],Tabla210[[#This Row],[TIPO]],Tabla210[[#This Row],[Columna2]],Tabla210[[#This Row],['#1]],Tabla210[[#This Row],['#2]],Tabla210[[#This Row],['#3]])</f>
        <v>FT-SST-130</v>
      </c>
      <c r="D132" s="16" t="s">
        <v>187</v>
      </c>
      <c r="E132" s="16" t="s">
        <v>993</v>
      </c>
      <c r="F132" s="16">
        <v>1</v>
      </c>
      <c r="G132" s="16">
        <v>3</v>
      </c>
      <c r="H132" s="59" t="s">
        <v>189</v>
      </c>
      <c r="I132" s="60" t="s">
        <v>1174</v>
      </c>
      <c r="J132" s="50" t="s">
        <v>997</v>
      </c>
      <c r="K132" s="16" t="s">
        <v>1194</v>
      </c>
      <c r="L132" s="25">
        <v>43509</v>
      </c>
      <c r="M132" s="22" t="s">
        <v>16</v>
      </c>
      <c r="N132" s="22"/>
      <c r="O132" s="53" t="s">
        <v>1045</v>
      </c>
      <c r="P132" s="55" t="s">
        <v>1045</v>
      </c>
    </row>
    <row r="133" spans="1:16" ht="27" customHeight="1" x14ac:dyDescent="0.25">
      <c r="A133" s="16">
        <f t="shared" si="8"/>
        <v>131</v>
      </c>
      <c r="B133" s="48" t="str">
        <f t="shared" si="9"/>
        <v>Formatos</v>
      </c>
      <c r="C133" s="16" t="str">
        <f>CONCATENATE(Tabla210[[#This Row],[INICIAL]],Tabla210[[#This Row],[Columna1]],Tabla210[[#This Row],[TIPO]],Tabla210[[#This Row],[Columna2]],Tabla210[[#This Row],['#1]],Tabla210[[#This Row],['#2]],Tabla210[[#This Row],['#3]])</f>
        <v>FT-SST-131</v>
      </c>
      <c r="D133" s="16" t="s">
        <v>187</v>
      </c>
      <c r="E133" s="16" t="s">
        <v>993</v>
      </c>
      <c r="F133" s="16">
        <v>1</v>
      </c>
      <c r="G133" s="16">
        <v>3</v>
      </c>
      <c r="H133" s="59" t="s">
        <v>998</v>
      </c>
      <c r="I133" s="60" t="s">
        <v>1175</v>
      </c>
      <c r="J133" s="23" t="s">
        <v>997</v>
      </c>
      <c r="K133" s="16" t="s">
        <v>1194</v>
      </c>
      <c r="L133" s="70">
        <v>43509</v>
      </c>
      <c r="M133" s="49" t="s">
        <v>16</v>
      </c>
      <c r="N133" s="49"/>
      <c r="O133" s="53" t="s">
        <v>1045</v>
      </c>
      <c r="P133" s="55" t="s">
        <v>1045</v>
      </c>
    </row>
    <row r="134" spans="1:16" ht="27" customHeight="1" x14ac:dyDescent="0.25">
      <c r="A134" s="16">
        <f t="shared" si="8"/>
        <v>132</v>
      </c>
      <c r="B134" s="48" t="str">
        <f t="shared" si="9"/>
        <v>Formatos</v>
      </c>
      <c r="C134" s="16" t="str">
        <f>CONCATENATE(Tabla210[[#This Row],[INICIAL]],Tabla210[[#This Row],[Columna1]],Tabla210[[#This Row],[TIPO]],Tabla210[[#This Row],[Columna2]],Tabla210[[#This Row],['#1]],Tabla210[[#This Row],['#2]],Tabla210[[#This Row],['#3]])</f>
        <v>FT-SST-132</v>
      </c>
      <c r="D134" s="16" t="s">
        <v>187</v>
      </c>
      <c r="E134" s="16" t="s">
        <v>993</v>
      </c>
      <c r="F134" s="16">
        <v>1</v>
      </c>
      <c r="G134" s="16">
        <v>3</v>
      </c>
      <c r="H134" s="59" t="s">
        <v>21</v>
      </c>
      <c r="I134" s="67" t="s">
        <v>1176</v>
      </c>
      <c r="J134" s="50" t="s">
        <v>997</v>
      </c>
      <c r="K134" s="16" t="s">
        <v>1194</v>
      </c>
      <c r="L134" s="25">
        <v>43509</v>
      </c>
      <c r="M134" s="22" t="s">
        <v>16</v>
      </c>
      <c r="N134" s="22"/>
      <c r="O134" s="53" t="s">
        <v>1045</v>
      </c>
      <c r="P134" s="55" t="s">
        <v>1045</v>
      </c>
    </row>
    <row r="135" spans="1:16" ht="27" customHeight="1" x14ac:dyDescent="0.25">
      <c r="A135" s="16">
        <f t="shared" si="8"/>
        <v>133</v>
      </c>
      <c r="B135" s="48" t="str">
        <f t="shared" si="9"/>
        <v>Formatos</v>
      </c>
      <c r="C135" s="16" t="str">
        <f>CONCATENATE(Tabla210[[#This Row],[INICIAL]],Tabla210[[#This Row],[Columna1]],Tabla210[[#This Row],[TIPO]],Tabla210[[#This Row],[Columna2]],Tabla210[[#This Row],['#1]],Tabla210[[#This Row],['#2]],Tabla210[[#This Row],['#3]])</f>
        <v>FT-SST-133</v>
      </c>
      <c r="D135" s="16" t="s">
        <v>187</v>
      </c>
      <c r="E135" s="16" t="s">
        <v>993</v>
      </c>
      <c r="F135" s="16">
        <v>1</v>
      </c>
      <c r="G135" s="16">
        <v>3</v>
      </c>
      <c r="H135" s="59" t="s">
        <v>1000</v>
      </c>
      <c r="I135" s="67" t="s">
        <v>1177</v>
      </c>
      <c r="J135" s="23" t="s">
        <v>997</v>
      </c>
      <c r="K135" s="16" t="s">
        <v>1194</v>
      </c>
      <c r="L135" s="70">
        <v>43509</v>
      </c>
      <c r="M135" s="49" t="s">
        <v>16</v>
      </c>
      <c r="N135" s="49"/>
      <c r="O135" s="53" t="s">
        <v>1045</v>
      </c>
      <c r="P135" s="55" t="s">
        <v>1045</v>
      </c>
    </row>
    <row r="136" spans="1:16" ht="27" customHeight="1" x14ac:dyDescent="0.25">
      <c r="A136" s="16">
        <f t="shared" si="8"/>
        <v>134</v>
      </c>
      <c r="B136" s="48" t="str">
        <f t="shared" si="9"/>
        <v>Formatos</v>
      </c>
      <c r="C136" s="16" t="str">
        <f>CONCATENATE(Tabla210[[#This Row],[INICIAL]],Tabla210[[#This Row],[Columna1]],Tabla210[[#This Row],[TIPO]],Tabla210[[#This Row],[Columna2]],Tabla210[[#This Row],['#1]],Tabla210[[#This Row],['#2]],Tabla210[[#This Row],['#3]])</f>
        <v>FT-SST-134</v>
      </c>
      <c r="D136" s="16" t="s">
        <v>187</v>
      </c>
      <c r="E136" s="16" t="s">
        <v>993</v>
      </c>
      <c r="F136" s="16">
        <v>1</v>
      </c>
      <c r="G136" s="16">
        <v>3</v>
      </c>
      <c r="H136" s="59" t="s">
        <v>1001</v>
      </c>
      <c r="I136" s="60" t="s">
        <v>1242</v>
      </c>
      <c r="J136" s="50" t="s">
        <v>997</v>
      </c>
      <c r="K136" s="16" t="s">
        <v>1194</v>
      </c>
      <c r="L136" s="25">
        <v>43509</v>
      </c>
      <c r="M136" s="22" t="s">
        <v>16</v>
      </c>
      <c r="N136" s="22"/>
      <c r="O136" s="53" t="s">
        <v>1045</v>
      </c>
      <c r="P136" s="55" t="s">
        <v>1045</v>
      </c>
    </row>
  </sheetData>
  <sheetProtection autoFilter="0"/>
  <dataValidations count="1">
    <dataValidation type="custom" allowBlank="1" showInputMessage="1" showErrorMessage="1" sqref="B3:C3 A4:C136" xr:uid="{00000000-0002-0000-0700-000000000000}">
      <formula1>""</formula1>
    </dataValidation>
  </dataValidations>
  <pageMargins left="0.70866141732283472" right="0.70866141732283472" top="0.74803149606299213" bottom="0.74803149606299213" header="0.31496062992125984" footer="0.31496062992125984"/>
  <pageSetup scale="55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</sheetPr>
  <dimension ref="A1:Y3"/>
  <sheetViews>
    <sheetView showGridLines="0" tabSelected="1" view="pageBreakPreview" zoomScale="85" zoomScaleNormal="85" zoomScaleSheetLayoutView="85" workbookViewId="0">
      <selection activeCell="D4" sqref="D4"/>
    </sheetView>
  </sheetViews>
  <sheetFormatPr baseColWidth="10" defaultColWidth="19.28515625" defaultRowHeight="61.5" customHeight="1" x14ac:dyDescent="0.25"/>
  <cols>
    <col min="1" max="1" width="9.5703125" style="18" customWidth="1"/>
    <col min="2" max="2" width="16" style="17" customWidth="1"/>
    <col min="3" max="3" width="16.85546875" style="18" bestFit="1" customWidth="1"/>
    <col min="4" max="5" width="7.85546875" style="18" customWidth="1"/>
    <col min="6" max="7" width="4.7109375" style="18" customWidth="1"/>
    <col min="8" max="8" width="4.7109375" style="19" customWidth="1"/>
    <col min="9" max="9" width="58.7109375" style="17" customWidth="1"/>
    <col min="10" max="10" width="9.7109375" style="18" customWidth="1"/>
    <col min="11" max="11" width="16.28515625" style="18" customWidth="1"/>
    <col min="12" max="12" width="12.7109375" style="18" customWidth="1"/>
    <col min="13" max="13" width="20.7109375" style="18" customWidth="1"/>
    <col min="14" max="14" width="25.7109375" style="18" customWidth="1"/>
    <col min="15" max="24" width="19.28515625" style="2" customWidth="1"/>
    <col min="25" max="25" width="19.28515625" style="3" customWidth="1"/>
    <col min="26" max="16384" width="19.28515625" style="2"/>
  </cols>
  <sheetData>
    <row r="1" spans="1:25" ht="5.25" customHeight="1" x14ac:dyDescent="0.25"/>
    <row r="2" spans="1:25" s="41" customFormat="1" ht="36.75" customHeight="1" x14ac:dyDescent="0.25">
      <c r="A2" s="37" t="s">
        <v>3</v>
      </c>
      <c r="B2" s="37" t="s">
        <v>999</v>
      </c>
      <c r="C2" s="38" t="s">
        <v>0</v>
      </c>
      <c r="D2" s="37" t="s">
        <v>8</v>
      </c>
      <c r="E2" s="37" t="s">
        <v>9</v>
      </c>
      <c r="F2" s="39" t="s">
        <v>995</v>
      </c>
      <c r="G2" s="39" t="s">
        <v>10</v>
      </c>
      <c r="H2" s="39" t="s">
        <v>994</v>
      </c>
      <c r="I2" s="37" t="s">
        <v>4</v>
      </c>
      <c r="J2" s="37" t="s">
        <v>2</v>
      </c>
      <c r="K2" s="37" t="s">
        <v>1180</v>
      </c>
      <c r="L2" s="37" t="s">
        <v>7</v>
      </c>
      <c r="M2" s="37" t="s">
        <v>5</v>
      </c>
      <c r="N2" s="37" t="s">
        <v>6</v>
      </c>
      <c r="O2" s="40" t="s">
        <v>11</v>
      </c>
      <c r="P2" s="40" t="s">
        <v>237</v>
      </c>
    </row>
    <row r="3" spans="1:25" s="30" customFormat="1" ht="27" customHeight="1" x14ac:dyDescent="0.25">
      <c r="A3" s="43">
        <v>1</v>
      </c>
      <c r="B3" s="44" t="str">
        <f t="shared" ref="B3" si="0">IF(D3="SG","Sistemas",IF(D3="PLT","Políticas",IF(D3="REG","Reglamentos",IF(D3="PRG","Programas",IF(D3="PRC","Procedimientos",IF(D3="PLA","Planes",IF(D3="FT","Formatos",IF(D3="MAN","Manuales"))))))))</f>
        <v>Manuales</v>
      </c>
      <c r="C3" s="43" t="str">
        <f>CONCATENATE(Tabla211[[#This Row],[INICIAL]],Tabla211[[#This Row],[Columna1]],Tabla211[[#This Row],[TIPO]],Tabla211[[#This Row],[Columna2]],Tabla211[[#This Row],['#1]],Tabla211[[#This Row],['#2]],Tabla211[[#This Row],['#3]])</f>
        <v>MAN-SST-001</v>
      </c>
      <c r="D3" s="65" t="s">
        <v>1062</v>
      </c>
      <c r="E3" s="65" t="s">
        <v>993</v>
      </c>
      <c r="F3" s="65">
        <v>0</v>
      </c>
      <c r="G3" s="65">
        <v>0</v>
      </c>
      <c r="H3" s="66" t="s">
        <v>998</v>
      </c>
      <c r="I3" s="67" t="s">
        <v>1179</v>
      </c>
      <c r="J3" s="23" t="s">
        <v>997</v>
      </c>
      <c r="K3" s="16" t="s">
        <v>1183</v>
      </c>
      <c r="L3" s="47">
        <v>43509</v>
      </c>
      <c r="M3" s="43" t="s">
        <v>16</v>
      </c>
      <c r="N3" s="43"/>
      <c r="O3" s="42" t="s">
        <v>1045</v>
      </c>
      <c r="P3" s="42" t="s">
        <v>1045</v>
      </c>
      <c r="Y3" s="31"/>
    </row>
  </sheetData>
  <sheetProtection autoFilter="0"/>
  <dataValidations count="1">
    <dataValidation type="custom" allowBlank="1" showInputMessage="1" showErrorMessage="1" sqref="B3:C3" xr:uid="{00000000-0002-0000-0800-000000000000}">
      <formula1>""</formula1>
    </dataValidation>
  </dataValidations>
  <pageMargins left="0.7" right="0.7" top="0.75" bottom="0.75" header="0.3" footer="0.3"/>
  <pageSetup scale="55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SUPERSALUD" ma:contentTypeID="0x010100E869469811132C4797680B6FFDEAE3E20082CA6688DFA5BA44896DC2CAB0FDE781" ma:contentTypeVersion="147" ma:contentTypeDescription="" ma:contentTypeScope="" ma:versionID="04a03466b3e446f254c0b44e290e4285">
  <xsd:schema xmlns:xsd="http://www.w3.org/2001/XMLSchema" xmlns:xs="http://www.w3.org/2001/XMLSchema" xmlns:p="http://schemas.microsoft.com/office/2006/metadata/properties" xmlns:ns1="http://schemas.microsoft.com/sharepoint/v3" xmlns:ns2="b6565643-c00f-44ce-b5d1-532a85e4382c" xmlns:ns3="http://schemas.microsoft.com/sharepoint/v3/fields" xmlns:ns4="fc59cac2-4a0b-49e5-b878-56577be82993" targetNamespace="http://schemas.microsoft.com/office/2006/metadata/properties" ma:root="true" ma:fieldsID="24b87f26ba9b687204663283c952158e" ns1:_="" ns2:_="" ns3:_="" ns4:_="">
    <xsd:import namespace="http://schemas.microsoft.com/sharepoint/v3"/>
    <xsd:import namespace="b6565643-c00f-44ce-b5d1-532a85e4382c"/>
    <xsd:import namespace="http://schemas.microsoft.com/sharepoint/v3/fields"/>
    <xsd:import namespace="fc59cac2-4a0b-49e5-b878-56577be82993"/>
    <xsd:element name="properties">
      <xsd:complexType>
        <xsd:sequence>
          <xsd:element name="documentManagement">
            <xsd:complexType>
              <xsd:all>
                <xsd:element ref="ns2:Numero"/>
                <xsd:element ref="ns2:Fecha_x0020_de_x0020_Publicacion"/>
                <xsd:element ref="ns2:Mes_Plantilla"/>
                <xsd:element ref="ns2:Ano_Plantilla"/>
                <xsd:element ref="ns2:Fecha_de_Caducidad" minOccurs="0"/>
                <xsd:element ref="ns2:Descripcion"/>
                <xsd:element ref="ns2:Tipo_de_Norma" minOccurs="0"/>
                <xsd:element ref="ns2:Area_Plantilla" minOccurs="0"/>
                <xsd:element ref="ns2:Palabras_Claves" minOccurs="0"/>
                <xsd:element ref="ns2:Tipo_de_vigilado" minOccurs="0"/>
                <xsd:element ref="ns2:Estado_Plantilla"/>
                <xsd:element ref="ns2:Categoria_x0020_Plantilla" minOccurs="0"/>
                <xsd:element ref="ns2:Codigo_serie" minOccurs="0"/>
                <xsd:element ref="ns2:Subserie" minOccurs="0"/>
                <xsd:element ref="ns2:Codigo_Subserie" minOccurs="0"/>
                <xsd:element ref="ns2:Fecha_de_Generacion_Informacion" minOccurs="0"/>
                <xsd:element ref="ns2:Medio_de_conservacion_y_x002f_o_soporte" minOccurs="0"/>
                <xsd:element ref="ns3:_Format" minOccurs="0"/>
                <xsd:element ref="ns2:Informacion_publicada_o_disponible" minOccurs="0"/>
                <xsd:element ref="ns2:Frecuencia_de_actualizacion" minOccurs="0"/>
                <xsd:element ref="ns2:Nombre_del_responsable_Produccion" minOccurs="0"/>
                <xsd:element ref="ns2:Codigo_dependencia2" minOccurs="0"/>
                <xsd:element ref="ns2:Codigo_Area" minOccurs="0"/>
                <xsd:element ref="ns2:_Creditos" minOccurs="0"/>
                <xsd:element ref="ns1:Language" minOccurs="0"/>
                <xsd:element ref="ns2:Descripcion_Meta" minOccurs="0"/>
                <xsd:element ref="ns2:Imagen" minOccurs="0"/>
                <xsd:element ref="ns2:_dlc_DocIdPersistId" minOccurs="0"/>
                <xsd:element ref="ns2:_dlc_DocIdUrl" minOccurs="0"/>
                <xsd:element ref="ns2:_dlc_DocId" minOccurs="0"/>
                <xsd:element ref="ns4:TaxCatchAllLabel" minOccurs="0"/>
                <xsd:element ref="ns4:TaxCatchAll" minOccurs="0"/>
                <xsd:element ref="ns2:Nombre_del_archivo_con_exten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26" nillable="true" ma:displayName="Idioma" ma:description="Establece el Idioma, lengua o dialecto en que se encuentra la información." ma:format="Dropdown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65643-c00f-44ce-b5d1-532a85e4382c" elementFormDefault="qualified">
    <xsd:import namespace="http://schemas.microsoft.com/office/2006/documentManagement/types"/>
    <xsd:import namespace="http://schemas.microsoft.com/office/infopath/2007/PartnerControls"/>
    <xsd:element name="Numero" ma:index="1" ma:displayName="Número" ma:description="Consecutivo o identificador único de documento que la dependencia crea al momento de publicar la información." ma:internalName="Numero">
      <xsd:simpleType>
        <xsd:restriction base="dms:Text">
          <xsd:maxLength value="255"/>
        </xsd:restriction>
      </xsd:simpleType>
    </xsd:element>
    <xsd:element name="Fecha_x0020_de_x0020_Publicacion" ma:index="2" ma:displayName="Fecha de Publicación" ma:description="Corresponde a la fecha que se publica el documento dentro de portal web." ma:format="DateOnly" ma:internalName="Fecha_x0020_de_x0020_Publicacion">
      <xsd:simpleType>
        <xsd:restriction base="dms:DateTime"/>
      </xsd:simpleType>
    </xsd:element>
    <xsd:element name="Mes_Plantilla" ma:index="3" ma:displayName="Mes" ma:default="enero" ma:description="Corresponde al mes de publicación del documento. Este dato ayudará a filtrar el documento al usuario final del portal web." ma:format="Dropdown" ma:internalName="Mes_Plantilla">
      <xsd:simpleType>
        <xsd:restriction base="dms:Choice">
          <xsd:enumeration value="enero"/>
          <xsd:enumeration value="febrero"/>
          <xsd:enumeration value="marzo"/>
          <xsd:enumeration value="abril"/>
          <xsd:enumeration value="mayo"/>
          <xsd:enumeration value="junio"/>
          <xsd:enumeration value="julio"/>
          <xsd:enumeration value="agosto"/>
          <xsd:enumeration value="septiembre"/>
          <xsd:enumeration value="octubre"/>
          <xsd:enumeration value="noviembre"/>
          <xsd:enumeration value="diciembre"/>
        </xsd:restriction>
      </xsd:simpleType>
    </xsd:element>
    <xsd:element name="Ano_Plantilla" ma:index="4" ma:displayName="Año" ma:description="Corresponde al año de publicación del documento. Este dato ayudará a filtrar el documento al usuario final del portal web." ma:internalName="Ano_Plantilla">
      <xsd:simpleType>
        <xsd:restriction base="dms:Text">
          <xsd:maxLength value="5"/>
        </xsd:restriction>
      </xsd:simpleType>
    </xsd:element>
    <xsd:element name="Fecha_de_Caducidad" ma:index="5" nillable="true" ma:displayName="Fecha de Caducidad" ma:format="DateOnly" ma:internalName="Fecha_de_Caducidad" ma:readOnly="false">
      <xsd:simpleType>
        <xsd:restriction base="dms:DateTime"/>
      </xsd:simpleType>
    </xsd:element>
    <xsd:element name="Descripcion" ma:index="7" ma:displayName="Descripción" ma:description="Defina brevemente de qué se trata la información. máximo 200 caracteres." ma:internalName="Descripcion">
      <xsd:simpleType>
        <xsd:restriction base="dms:Note">
          <xsd:maxLength value="255"/>
        </xsd:restriction>
      </xsd:simpleType>
    </xsd:element>
    <xsd:element name="Tipo_de_Norma" ma:index="8" nillable="true" ma:displayName="Tipo de Norma" ma:description="Seleccione una categoría (Campo solo aplica si el documento se refiere a una Normatividad. De lo contrario seleccione la palabra no aplica)." ma:format="Dropdown" ma:internalName="Tipo_de_Norma">
      <xsd:simpleType>
        <xsd:restriction base="dms:Choice">
          <xsd:enumeration value="Boletín Jurídico"/>
          <xsd:enumeration value="Cartas Circulares"/>
          <xsd:enumeration value="Circular Única"/>
          <xsd:enumeration value="Circulares Conjuntas"/>
          <xsd:enumeration value="Circulares Externas"/>
          <xsd:enumeration value="Conceptos"/>
          <xsd:enumeration value="Constitución Política"/>
          <xsd:enumeration value="Decretos"/>
          <xsd:enumeration value="Leyes"/>
          <xsd:enumeration value="Resoluciones"/>
          <xsd:enumeration value="No aplica"/>
        </xsd:restriction>
      </xsd:simpleType>
    </xsd:element>
    <xsd:element name="Area_Plantilla" ma:index="9" nillable="true" ma:displayName="Área" ma:internalName="Area_Plantilla">
      <xsd:simpleType>
        <xsd:restriction base="dms:Text">
          <xsd:maxLength value="250"/>
        </xsd:restriction>
      </xsd:simpleType>
    </xsd:element>
    <xsd:element name="Palabras_Claves" ma:index="10" nillable="true" ma:displayName="Temática - Palabras clave" ma:internalName="Palabras_Claves">
      <xsd:simpleType>
        <xsd:restriction base="dms:Text">
          <xsd:maxLength value="250"/>
        </xsd:restriction>
      </xsd:simpleType>
    </xsd:element>
    <xsd:element name="Tipo_de_vigilado" ma:index="11" nillable="true" ma:displayName="Tipo de vigilado" ma:format="Dropdown" ma:internalName="Tipo_de_vigilado" ma:readOnly="false">
      <xsd:simpleType>
        <xsd:restriction base="dms:Choice">
          <xsd:enumeration value="ADMINISTRADORA DEL MONOPOLIO RENTÍSTICO DE LOS JUEGOS DE SUERTE Y AZAR"/>
          <xsd:enumeration value="ADMINISTRATIVA PARA ADMINISTRAR E INTERVENCIÓN TÉCNICA ADMINISTRATIVA"/>
          <xsd:enumeration value="ADMINISTRATIVA PARA LIQUIDAR Y LIQUIDACIÓN VOLUNTARIA"/>
          <xsd:enumeration value="CAJAS DE COMPENSACIÓN FAMILIAR NO ARS"/>
          <xsd:enumeration value="COMPAÑIAS DE SEGUROS AUTORIZADAS OPERAR SOAT"/>
          <xsd:enumeration value="CONSORCIO SAYP 2011 / FONDO DE SOLIDARIDAD Y GARANTÍA (FOSYGA)"/>
          <xsd:enumeration value="EMPRESAS DE MEDICINA PREPAGADA"/>
          <xsd:enumeration value="ENTIDADES ADAPTADAS AL SISTEMA"/>
          <xsd:enumeration value="ENTIDADES CONCEDENTES"/>
          <xsd:enumeration value="ENTIDADES PROMOTORAS DE SALUD DEL REGIMEN CONTRIBUTIVO"/>
          <xsd:enumeration value="ENTIDADES PROMOTORAS DE SALUD DEL REGÍMEN SUBSIDIADO"/>
          <xsd:enumeration value="FONDO CUENTA IMPUESTO AL CONSUMO DE PRODUCTOS EXTRANJEROS"/>
          <xsd:enumeration value="GOBERNACIONES"/>
          <xsd:enumeration value="INDUSTRIA MILITAR"/>
          <xsd:enumeration value="IPS NATURALEZA PRIVADA"/>
          <xsd:enumeration value="IPS NATURALEZA PÚBLICA (ESE)"/>
          <xsd:enumeration value="JUEGOS DE SUERTE Y AZAR DISTINTOS A LOTERIA Y CHANCE"/>
          <xsd:enumeration value="LICORES ENTIDADES PUBLICAS"/>
          <xsd:enumeration value="OPERADORES DE JUEGO APUESTAS PERMANENTES CHANCE"/>
          <xsd:enumeration value="OPERADORES DE JUEGO LOTERIA TRADICIONAL"/>
          <xsd:enumeration value="PRODUCTORES DE CERVEZAS Y SIFONES"/>
          <xsd:enumeration value="PRODUCTORES DE CIGARRILLO Y TABACO"/>
          <xsd:enumeration value="PRODUCTORES DE LICORES VINOS APERITIVOS Y SIMILARES"/>
          <xsd:enumeration value="REGÍMENES DE EXCEPCIÓN Y ESPECIALES"/>
          <xsd:enumeration value="SECRETARIAS DE HACIENDA DEPARTAMENTAL"/>
          <xsd:enumeration value="SECRETARIAS DE SALUD DEPARTAMENTALES"/>
          <xsd:enumeration value="SECRETARIAS DE SALUD MUNICIPAL"/>
          <xsd:enumeration value="SERVICIO DE AMBULANCIA PREPAGADA"/>
        </xsd:restriction>
      </xsd:simpleType>
    </xsd:element>
    <xsd:element name="Estado_Plantilla" ma:index="12" ma:displayName="Estado" ma:description="Corresponde a los planes y programas que se encuentra en vigencia (Si no aplica, seleccione la palabra no aplica dentro de la lista)." ma:format="Dropdown" ma:internalName="Estado_Plantilla">
      <xsd:simpleType>
        <xsd:restriction base="dms:Choice">
          <xsd:enumeration value="En ejecución"/>
          <xsd:enumeration value="En estudio"/>
          <xsd:enumeration value="Obsolesencia"/>
          <xsd:enumeration value="No Aplica"/>
        </xsd:restriction>
      </xsd:simpleType>
    </xsd:element>
    <xsd:element name="Categoria_x0020_Plantilla" ma:index="13" nillable="true" ma:displayName="Categoría" ma:internalName="Categoria_x0020_Plantilla">
      <xsd:simpleType>
        <xsd:restriction base="dms:Text">
          <xsd:maxLength value="250"/>
        </xsd:restriction>
      </xsd:simpleType>
    </xsd:element>
    <xsd:element name="Codigo_serie" ma:index="14" nillable="true" ma:displayName="Código de Serie" ma:internalName="Codigo_serie">
      <xsd:simpleType>
        <xsd:restriction base="dms:Text">
          <xsd:maxLength value="250"/>
        </xsd:restriction>
      </xsd:simpleType>
    </xsd:element>
    <xsd:element name="Subserie" ma:index="15" nillable="true" ma:displayName="Subserie" ma:description="Este dato corresponde a la clasificación documental de cada documento." ma:internalName="Subserie">
      <xsd:simpleType>
        <xsd:restriction base="dms:Text">
          <xsd:maxLength value="250"/>
        </xsd:restriction>
      </xsd:simpleType>
    </xsd:element>
    <xsd:element name="Codigo_Subserie" ma:index="16" nillable="true" ma:displayName="Código de Subserie" ma:internalName="Codigo_Subserie">
      <xsd:simpleType>
        <xsd:restriction base="dms:Text">
          <xsd:maxLength value="250"/>
        </xsd:restriction>
      </xsd:simpleType>
    </xsd:element>
    <xsd:element name="Fecha_de_Generacion_Informacion" ma:index="17" nillable="true" ma:displayName="Fecha de generación información" ma:description="Identifique la fecha cuando se creó la información. Esta fecha no puede ser igual a la fecha de publicación." ma:format="DateOnly" ma:internalName="Fecha_de_Generacion_Informacion">
      <xsd:simpleType>
        <xsd:restriction base="dms:DateTime"/>
      </xsd:simpleType>
    </xsd:element>
    <xsd:element name="Medio_de_conservacion_y_x002f_o_soporte" ma:index="18" nillable="true" ma:displayName="Medio de conservación y/o soporte" ma:description="Defina si el documento es: &#10;o Documento físico, documentos se encuentra impreso.                &#10;o Documento electrónico, documento que se encuentra creado y publicado en formato PDF con OCR.&#10;o Documento digital, documento escaneado del documento físico, sin OCR.&#10;" ma:format="Dropdown" ma:internalName="Medio_de_conservacion_y_x002F_o_soporte">
      <xsd:simpleType>
        <xsd:restriction base="dms:Choice">
          <xsd:enumeration value="Documento físico"/>
          <xsd:enumeration value="Documento electrónico"/>
          <xsd:enumeration value="Documento Digital"/>
        </xsd:restriction>
      </xsd:simpleType>
    </xsd:element>
    <xsd:element name="Informacion_publicada_o_disponible" ma:index="20" nillable="true" ma:displayName="Información publicada y/o disponible" ma:description="Indica el lugar donde se encuentra publicado o puede ser consultado el documento. Digite el URL o la sección donde publicará el documento Ej. Superintendencia/políticas, Planes y Programas/plan anual de gestión." ma:internalName="Informacion_publicada_o_disponible">
      <xsd:simpleType>
        <xsd:restriction base="dms:Text">
          <xsd:maxLength value="250"/>
        </xsd:restriction>
      </xsd:simpleType>
    </xsd:element>
    <xsd:element name="Frecuencia_de_actualizacion" ma:index="21" nillable="true" ma:displayName="Frecuencia de actualización" ma:description="Identifica la periodicidad o el segmento de tiempo con la que actualiza la información, de acuerdo a su naturaleza y a la normativa aplicable." ma:format="Dropdown" ma:internalName="Frecuencia_de_actualizacion">
      <xsd:simpleType>
        <xsd:restriction base="dms:Choice">
          <xsd:enumeration value="Cada minuto"/>
          <xsd:enumeration value="Cada hora"/>
          <xsd:enumeration value="Medio Día"/>
          <xsd:enumeration value="Diaria"/>
          <xsd:enumeration value="Semanal"/>
          <xsd:enumeration value="Mensual"/>
          <xsd:enumeration value="Bimestral"/>
          <xsd:enumeration value="Trimestral"/>
          <xsd:enumeration value="Cuatrimestral"/>
          <xsd:enumeration value="Semestral"/>
          <xsd:enumeration value="Anual"/>
          <xsd:enumeration value="Histórica"/>
          <xsd:enumeration value="Por demanda"/>
        </xsd:restriction>
      </xsd:simpleType>
    </xsd:element>
    <xsd:element name="Nombre_del_responsable_Produccion" ma:index="22" nillable="true" ma:displayName="Nombre del responsable de producción" ma:description="Corresponde al nombre de la dependencia encargada de la Producción de la información para efectos de permitir su correcta elaboración." ma:internalName="Nombre_del_responsable_Produccion">
      <xsd:simpleType>
        <xsd:restriction base="dms:Text">
          <xsd:maxLength value="250"/>
        </xsd:restriction>
      </xsd:simpleType>
    </xsd:element>
    <xsd:element name="Codigo_dependencia2" ma:index="23" nillable="true" ma:displayName="Código de dependencia" ma:internalName="Codigo_dependencia2" ma:readOnly="false">
      <xsd:simpleType>
        <xsd:restriction base="dms:Text">
          <xsd:maxLength value="250"/>
        </xsd:restriction>
      </xsd:simpleType>
    </xsd:element>
    <xsd:element name="Codigo_Area" ma:index="24" nillable="true" ma:displayName="Código de área" ma:internalName="Codigo_Area">
      <xsd:simpleType>
        <xsd:restriction base="dms:Text">
          <xsd:maxLength value="250"/>
        </xsd:restriction>
      </xsd:simpleType>
    </xsd:element>
    <xsd:element name="_Creditos" ma:index="25" nillable="true" ma:displayName="Créditos" ma:hidden="true" ma:internalName="_Creditos" ma:readOnly="false">
      <xsd:simpleType>
        <xsd:restriction base="dms:Text">
          <xsd:maxLength value="255"/>
        </xsd:restriction>
      </xsd:simpleType>
    </xsd:element>
    <xsd:element name="Descripcion_Meta" ma:index="27" nillable="true" ma:displayName="Descripción Meta" ma:hidden="true" ma:internalName="Descripcion_Meta" ma:readOnly="false">
      <xsd:simpleType>
        <xsd:restriction base="dms:Text">
          <xsd:maxLength value="250"/>
        </xsd:restriction>
      </xsd:simpleType>
    </xsd:element>
    <xsd:element name="Imagen" ma:index="28" nillable="true" ma:displayName="Imagen" ma:hidden="true" ma:internalName="Imagen" ma:readOnly="false">
      <xsd:simpleType>
        <xsd:restriction base="dms:Unknown"/>
      </xsd:simple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Url" ma:index="30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33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Nombre_del_archivo_con_extension" ma:index="40" nillable="true" ma:displayName="Nombre del archivo con extensión" ma:hidden="true" ma:internalName="Nombre_del_archivo_con_extension" ma:readOnly="false">
      <xsd:simpleType>
        <xsd:restriction base="dms:Text">
          <xsd:maxLength value="2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Format" ma:index="19" nillable="true" ma:displayName="Formato" ma:description="Identifica la forma, tamaño o modo en la que se presenta la información o se permite su visualización o consulta, tales como: hoja de cálculo, imagen, audio, video, documento de texto, etc." ma:format="Dropdown" ma:internalName="_Format">
      <xsd:simpleType>
        <xsd:restriction base="dms:Choice">
          <xsd:enumeration value="Hoja de calculo"/>
          <xsd:enumeration value="Documento de texto"/>
          <xsd:enumeration value="Audio"/>
          <xsd:enumeration value="Video"/>
          <xsd:enumeration value="Imag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9cac2-4a0b-49e5-b878-56577be82993" elementFormDefault="qualified">
    <xsd:import namespace="http://schemas.microsoft.com/office/2006/documentManagement/types"/>
    <xsd:import namespace="http://schemas.microsoft.com/office/infopath/2007/PartnerControls"/>
    <xsd:element name="TaxCatchAllLabel" ma:index="34" nillable="true" ma:displayName="Columna global de taxonomía1" ma:hidden="true" ma:list="{4caf248d-176a-488d-8fa6-5925cba819df}" ma:internalName="TaxCatchAllLabel" ma:readOnly="true" ma:showField="CatchAllDataLabel" ma:web="b6565643-c00f-44ce-b5d1-532a85e438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Columna global de taxonomía" ma:hidden="true" ma:list="{4caf248d-176a-488d-8fa6-5925cba819df}" ma:internalName="TaxCatchAll" ma:showField="CatchAllData" ma:web="b6565643-c00f-44ce-b5d1-532a85e438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8" ma:displayName="Tipo de contenido"/>
        <xsd:element ref="dc:title" minOccurs="0" maxOccurs="1" ma:index="6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_de_Caducidad xmlns="b6565643-c00f-44ce-b5d1-532a85e4382c" xsi:nil="true"/>
    <_Format xmlns="http://schemas.microsoft.com/sharepoint/v3/fields">Hoja de calculo</_Format>
    <Descripcion_Meta xmlns="b6565643-c00f-44ce-b5d1-532a85e4382c" xsi:nil="true"/>
    <Tipo_de_vigilado xmlns="b6565643-c00f-44ce-b5d1-532a85e4382c" xsi:nil="true"/>
    <Codigo_Area xmlns="b6565643-c00f-44ce-b5d1-532a85e4382c">0020</Codigo_Area>
    <Language xmlns="http://schemas.microsoft.com/sharepoint/v3">Español (España)</Language>
    <Codigo_dependencia2 xmlns="b6565643-c00f-44ce-b5d1-532a85e4382c">0020</Codigo_dependencia2>
    <Codigo_serie xmlns="b6565643-c00f-44ce-b5d1-532a85e4382c">126</Codigo_serie>
    <Fecha_de_Generacion_Informacion xmlns="b6565643-c00f-44ce-b5d1-532a85e4382c">2014-12-19T05:00:00+00:00</Fecha_de_Generacion_Informacion>
    <Codigo_Subserie xmlns="b6565643-c00f-44ce-b5d1-532a85e4382c">N/A</Codigo_Subserie>
    <Informacion_publicada_o_disponible xmlns="b6565643-c00f-44ce-b5d1-532a85e4382c">Superintendencia/ Sistema Integrado de Gestión/ Subsistema Gestiónde Calidad</Informacion_publicada_o_disponible>
    <_dlc_DocId xmlns="b6565643-c00f-44ce-b5d1-532a85e4382c">XQAF2AT3N76N-114-1365</_dlc_DocId>
    <Fecha_x0020_de_x0020_Publicacion xmlns="b6565643-c00f-44ce-b5d1-532a85e4382c">2014-12-19T05:00:00+00:00</Fecha_x0020_de_x0020_Publicacion>
    <Estado_Plantilla xmlns="b6565643-c00f-44ce-b5d1-532a85e4382c">En ejecución</Estado_Plantilla>
    <Imagen xmlns="b6565643-c00f-44ce-b5d1-532a85e4382c" xsi:nil="true"/>
    <Mes_Plantilla xmlns="b6565643-c00f-44ce-b5d1-532a85e4382c">diciembre</Mes_Plantilla>
    <TaxCatchAll xmlns="fc59cac2-4a0b-49e5-b878-56577be82993"/>
    <Palabras_Claves xmlns="b6565643-c00f-44ce-b5d1-532a85e4382c" xsi:nil="true"/>
    <Medio_de_conservacion_y_x002f_o_soporte xmlns="b6565643-c00f-44ce-b5d1-532a85e4382c">Documento electrónico</Medio_de_conservacion_y_x002f_o_soporte>
    <Tipo_de_Norma xmlns="b6565643-c00f-44ce-b5d1-532a85e4382c" xsi:nil="true"/>
    <Nombre_del_responsable_Produccion xmlns="b6565643-c00f-44ce-b5d1-532a85e4382c">Oficina Asesora de Planeación</Nombre_del_responsable_Produccion>
    <Area_Plantilla xmlns="b6565643-c00f-44ce-b5d1-532a85e4382c">Oficina Asesora de Planeación</Area_Plantilla>
    <Ano_Plantilla xmlns="b6565643-c00f-44ce-b5d1-532a85e4382c">2014</Ano_Plantilla>
    <Numero xmlns="b6565643-c00f-44ce-b5d1-532a85e4382c">ASFT01</Numero>
    <Categoria_x0020_Plantilla xmlns="b6565643-c00f-44ce-b5d1-532a85e4382c">SIG FORMATOS</Categoria_x0020_Plantilla>
    <Nombre_del_archivo_con_extension xmlns="b6565643-c00f-44ce-b5d1-532a85e4382c">Registro ASFT01.xlsx</Nombre_del_archivo_con_extension>
    <Frecuencia_de_actualizacion xmlns="b6565643-c00f-44ce-b5d1-532a85e4382c">Anual</Frecuencia_de_actualizacion>
    <Subserie xmlns="b6565643-c00f-44ce-b5d1-532a85e4382c">N/A</Subserie>
    <Descripcion xmlns="b6565643-c00f-44ce-b5d1-532a85e4382c">Registro consolidado del Listado Maestro De Documentos</Descripcion>
    <_dlc_DocIdUrl xmlns="b6565643-c00f-44ce-b5d1-532a85e4382c">
      <Url>https://docs.supersalud.gov.co/PortalWeb/planeacion/_layouts/15/DocIdRedir.aspx?ID=XQAF2AT3N76N-114-1365</Url>
      <Description>XQAF2AT3N76N-114-1365</Description>
    </_dlc_DocIdUrl>
    <_Creditos xmlns="b6565643-c00f-44ce-b5d1-532a85e4382c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B43974-912C-40E3-9895-676D875ADFD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7E508BE-18E8-41EF-91B4-648ACADB83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6565643-c00f-44ce-b5d1-532a85e4382c"/>
    <ds:schemaRef ds:uri="http://schemas.microsoft.com/sharepoint/v3/fields"/>
    <ds:schemaRef ds:uri="fc59cac2-4a0b-49e5-b878-56577be829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BFA17F-8F6B-42F6-9D59-D512FBD6FB53}">
  <ds:schemaRefs>
    <ds:schemaRef ds:uri="http://purl.org/dc/elements/1.1/"/>
    <ds:schemaRef ds:uri="http://schemas.microsoft.com/sharepoint/v3"/>
    <ds:schemaRef ds:uri="http://schemas.microsoft.com/sharepoint/v3/field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fc59cac2-4a0b-49e5-b878-56577be82993"/>
    <ds:schemaRef ds:uri="http://schemas.microsoft.com/office/2006/metadata/properties"/>
    <ds:schemaRef ds:uri="b6565643-c00f-44ce-b5d1-532a85e4382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8807C4D-9DB3-48C0-8E4E-6AB9F8CEF5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12</vt:i4>
      </vt:variant>
    </vt:vector>
  </HeadingPairs>
  <TitlesOfParts>
    <vt:vector size="24" baseType="lpstr">
      <vt:lpstr>FT-SST-032</vt:lpstr>
      <vt:lpstr>Sistemas</vt:lpstr>
      <vt:lpstr>Politicas</vt:lpstr>
      <vt:lpstr>Reglamentos</vt:lpstr>
      <vt:lpstr>Programas</vt:lpstr>
      <vt:lpstr>Procedimientos</vt:lpstr>
      <vt:lpstr>Planes</vt:lpstr>
      <vt:lpstr>Formatos</vt:lpstr>
      <vt:lpstr>Manuales</vt:lpstr>
      <vt:lpstr>Hoja3</vt:lpstr>
      <vt:lpstr>Hoja2</vt:lpstr>
      <vt:lpstr>Hoja1</vt:lpstr>
      <vt:lpstr>'FT-SST-032'!_Hlk490661269</vt:lpstr>
      <vt:lpstr>Formatos!Área_de_impresión</vt:lpstr>
      <vt:lpstr>'FT-SST-032'!Área_de_impresión</vt:lpstr>
      <vt:lpstr>Manuales!Área_de_impresión</vt:lpstr>
      <vt:lpstr>Planes!Área_de_impresión</vt:lpstr>
      <vt:lpstr>Politicas!Área_de_impresión</vt:lpstr>
      <vt:lpstr>Procedimientos!Área_de_impresión</vt:lpstr>
      <vt:lpstr>Programas!Área_de_impresión</vt:lpstr>
      <vt:lpstr>Reglamentos!Área_de_impresión</vt:lpstr>
      <vt:lpstr>Sistemas!Área_de_impresión</vt:lpstr>
      <vt:lpstr>Formatos!Títulos_a_imprimir</vt:lpstr>
      <vt:lpstr>'FT-SST-032'!Títulos_a_imprimir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consolidado del Listado maestro</dc:title>
  <dc:subject/>
  <dc:creator>jeyner danilo molano</dc:creator>
  <cp:keywords/>
  <dc:description/>
  <cp:lastModifiedBy>usuario</cp:lastModifiedBy>
  <cp:revision/>
  <cp:lastPrinted>2019-02-25T15:17:25Z</cp:lastPrinted>
  <dcterms:created xsi:type="dcterms:W3CDTF">2014-04-07T20:51:39Z</dcterms:created>
  <dcterms:modified xsi:type="dcterms:W3CDTF">2022-04-23T17:43:56Z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rupo_Objetivo">
    <vt:lpwstr>usuarios</vt:lpwstr>
  </property>
  <property fmtid="{D5CDD505-2E9C-101B-9397-08002B2CF9AE}" pid="3" name="ContentTypeId">
    <vt:lpwstr>0x010100E869469811132C4797680B6FFDEAE3E20082CA6688DFA5BA44896DC2CAB0FDE781</vt:lpwstr>
  </property>
  <property fmtid="{D5CDD505-2E9C-101B-9397-08002B2CF9AE}" pid="4" name="Publicado">
    <vt:bool>true</vt:bool>
  </property>
  <property fmtid="{D5CDD505-2E9C-101B-9397-08002B2CF9AE}" pid="5" name="_dlc_DocIdItemGuid">
    <vt:lpwstr>4b372093-b3ef-49cf-9017-7dd642d66bd2</vt:lpwstr>
  </property>
  <property fmtid="{D5CDD505-2E9C-101B-9397-08002B2CF9AE}" pid="6" name="Tematica">
    <vt:lpwstr>ASFT01, Listado, Maestro, Documentos, Registros, ASCR01</vt:lpwstr>
  </property>
  <property fmtid="{D5CDD505-2E9C-101B-9397-08002B2CF9AE}" pid="7" name="ESRI_WORKBOOK_ID">
    <vt:lpwstr>73c0258ae9d544c788e64d9eecb017f1</vt:lpwstr>
  </property>
</Properties>
</file>