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7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8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9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0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1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2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4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5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arolina\Desktop\15.SOFTWARE SG-SST PROYECTO 2022\SG-SST CICLO PHVA\III. VERIFICAR\6.1.1.INDICADORES\"/>
    </mc:Choice>
  </mc:AlternateContent>
  <xr:revisionPtr revIDLastSave="0" documentId="13_ncr:1_{0B8DB4BC-8DF8-477D-963C-365A594FA360}" xr6:coauthVersionLast="47" xr6:coauthVersionMax="47" xr10:uidLastSave="{00000000-0000-0000-0000-000000000000}"/>
  <bookViews>
    <workbookView xWindow="-120" yWindow="-120" windowWidth="20730" windowHeight="11160" tabRatio="798" firstSheet="11" activeTab="16" xr2:uid="{00000000-000D-0000-FFFF-FFFF00000000}"/>
  </bookViews>
  <sheets>
    <sheet name="Objetivos" sheetId="3" r:id="rId1"/>
    <sheet name="Matriz de Indicadores" sheetId="1" r:id="rId2"/>
    <sheet name="Accidentalidad" sheetId="4" r:id="rId3"/>
    <sheet name="Ausentismo" sheetId="5" r:id="rId4"/>
    <sheet name="Cobertura de Induccion" sheetId="8" r:id="rId5"/>
    <sheet name="EPP" sheetId="9" r:id="rId6"/>
    <sheet name="USO DE EPP" sheetId="10" r:id="rId7"/>
    <sheet name="Inspecciones" sheetId="11" r:id="rId8"/>
    <sheet name="Acciones Correctivas" sheetId="14" r:id="rId9"/>
    <sheet name="Requisitos legales" sheetId="15" r:id="rId10"/>
    <sheet name="Presupuesto" sheetId="24" r:id="rId11"/>
    <sheet name="Cronograma HSEQ" sheetId="17" r:id="rId12"/>
    <sheet name="Plan de Capacitacion" sheetId="18" r:id="rId13"/>
    <sheet name="Intv. peligros" sheetId="20" r:id="rId14"/>
    <sheet name="Plan de Accidentalidad" sheetId="21" r:id="rId15"/>
    <sheet name="Inves. Accidentes" sheetId="22" r:id="rId16"/>
    <sheet name="Simulacros" sheetId="23" r:id="rId17"/>
    <sheet name="Hoja1" sheetId="6" r:id="rId18"/>
  </sheets>
  <definedNames>
    <definedName name="_xlnm.Print_Area" localSheetId="8">'Acciones Correctivas'!$A$1:$F$15</definedName>
    <definedName name="_xlnm.Print_Area" localSheetId="3">Ausentismo!$A$1:$G$22</definedName>
    <definedName name="_xlnm.Print_Area" localSheetId="4">'Cobertura de Induccion'!$A$1:$F$25</definedName>
    <definedName name="_xlnm.Print_Area" localSheetId="11">'Cronograma HSEQ'!$A$1:$F$15</definedName>
    <definedName name="_xlnm.Print_Area" localSheetId="5">EPP!$A$1:$F$25</definedName>
    <definedName name="_xlnm.Print_Area" localSheetId="7">Inspecciones!$A$1:$F$25</definedName>
    <definedName name="_xlnm.Print_Area" localSheetId="13">'Intv. peligros'!$A$1:$F$15</definedName>
    <definedName name="_xlnm.Print_Area" localSheetId="15">'Inves. Accidentes'!$A$1:$F$25</definedName>
    <definedName name="_xlnm.Print_Area" localSheetId="0">Objetivos!$A$1:$F$14</definedName>
    <definedName name="_xlnm.Print_Area" localSheetId="14">'Plan de Accidentalidad'!$A$1:$F$25</definedName>
    <definedName name="_xlnm.Print_Area" localSheetId="12">'Plan de Capacitacion'!$A$1:$F$15</definedName>
    <definedName name="_xlnm.Print_Area" localSheetId="10">Presupuesto!$A$1:$F$15</definedName>
    <definedName name="_xlnm.Print_Area" localSheetId="9">'Requisitos legales'!$A$1:$F$18</definedName>
    <definedName name="_xlnm.Print_Area" localSheetId="16">Simulacros!$A$1:$F$15</definedName>
    <definedName name="_xlnm.Print_Area" localSheetId="6">'USO DE EPP'!$A$1:$F$25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9" i="21" l="1"/>
  <c r="C19" i="21"/>
  <c r="E19" i="21" l="1"/>
  <c r="G11" i="4"/>
  <c r="D19" i="22" l="1"/>
  <c r="C19" i="22"/>
  <c r="E9" i="24" l="1"/>
  <c r="E8" i="24"/>
  <c r="E7" i="24"/>
  <c r="E8" i="21"/>
  <c r="E9" i="21"/>
  <c r="E10" i="21"/>
  <c r="E11" i="21"/>
  <c r="E12" i="21"/>
  <c r="E13" i="21"/>
  <c r="E14" i="21"/>
  <c r="E15" i="21"/>
  <c r="E16" i="21"/>
  <c r="E17" i="21"/>
  <c r="E18" i="21"/>
  <c r="E8" i="22"/>
  <c r="E9" i="22"/>
  <c r="E10" i="22"/>
  <c r="E11" i="22"/>
  <c r="E12" i="22"/>
  <c r="E13" i="22"/>
  <c r="E14" i="22"/>
  <c r="E15" i="22"/>
  <c r="E16" i="22"/>
  <c r="E17" i="22"/>
  <c r="E18" i="22"/>
  <c r="E9" i="23"/>
  <c r="E8" i="23"/>
  <c r="E7" i="23"/>
  <c r="E19" i="22"/>
  <c r="E7" i="22"/>
  <c r="E7" i="21"/>
  <c r="E9" i="20"/>
  <c r="E8" i="20"/>
  <c r="E7" i="20"/>
  <c r="E9" i="18"/>
  <c r="E8" i="18"/>
  <c r="E7" i="18"/>
  <c r="E8" i="17"/>
  <c r="E9" i="17"/>
  <c r="E7" i="17"/>
  <c r="E8" i="15"/>
  <c r="E9" i="15"/>
  <c r="E10" i="15"/>
  <c r="E11" i="15"/>
  <c r="E12" i="15"/>
  <c r="E7" i="15"/>
  <c r="E8" i="14"/>
  <c r="E9" i="14"/>
  <c r="E7" i="14"/>
  <c r="D19" i="11"/>
  <c r="C19" i="11"/>
  <c r="E19" i="11" s="1"/>
  <c r="E18" i="11"/>
  <c r="E17" i="11"/>
  <c r="E16" i="11"/>
  <c r="E15" i="11"/>
  <c r="E14" i="11"/>
  <c r="E13" i="11"/>
  <c r="E12" i="11"/>
  <c r="E11" i="11"/>
  <c r="E10" i="11"/>
  <c r="E9" i="11"/>
  <c r="E8" i="11"/>
  <c r="E7" i="11"/>
  <c r="D19" i="10"/>
  <c r="C19" i="10"/>
  <c r="E18" i="10"/>
  <c r="E17" i="10"/>
  <c r="E16" i="10"/>
  <c r="E15" i="10"/>
  <c r="E14" i="10"/>
  <c r="E13" i="10"/>
  <c r="E12" i="10"/>
  <c r="E11" i="10"/>
  <c r="E10" i="10"/>
  <c r="E9" i="10"/>
  <c r="E8" i="10"/>
  <c r="E7" i="10"/>
  <c r="D19" i="9"/>
  <c r="C19" i="9"/>
  <c r="E18" i="9"/>
  <c r="E17" i="9"/>
  <c r="E16" i="9"/>
  <c r="E15" i="9"/>
  <c r="E14" i="9"/>
  <c r="E13" i="9"/>
  <c r="E12" i="9"/>
  <c r="E11" i="9"/>
  <c r="E10" i="9"/>
  <c r="E9" i="9"/>
  <c r="E8" i="9"/>
  <c r="E7" i="9"/>
  <c r="D19" i="8"/>
  <c r="C19" i="8"/>
  <c r="E8" i="8"/>
  <c r="E9" i="8"/>
  <c r="E10" i="8"/>
  <c r="E11" i="8"/>
  <c r="E12" i="8"/>
  <c r="E13" i="8"/>
  <c r="E14" i="8"/>
  <c r="E15" i="8"/>
  <c r="E16" i="8"/>
  <c r="E17" i="8"/>
  <c r="E18" i="8"/>
  <c r="E7" i="8"/>
  <c r="F16" i="5"/>
  <c r="F10" i="5" s="1"/>
  <c r="F15" i="5"/>
  <c r="E9" i="5"/>
  <c r="F9" i="5"/>
  <c r="F14" i="5"/>
  <c r="E8" i="5" s="1"/>
  <c r="L12" i="4"/>
  <c r="L13" i="4"/>
  <c r="L11" i="4"/>
  <c r="I18" i="4"/>
  <c r="I19" i="4"/>
  <c r="I17" i="4"/>
  <c r="H11" i="4" s="1"/>
  <c r="G12" i="4"/>
  <c r="E19" i="10" l="1"/>
  <c r="E19" i="9"/>
  <c r="G13" i="4"/>
  <c r="H13" i="4"/>
  <c r="I13" i="4"/>
  <c r="H12" i="4"/>
  <c r="F8" i="5"/>
  <c r="E10" i="5"/>
  <c r="E19" i="8"/>
  <c r="I12" i="4"/>
  <c r="I11" i="4"/>
  <c r="J11" i="4" s="1"/>
  <c r="J13" i="4" l="1"/>
  <c r="J12" i="4"/>
</calcChain>
</file>

<file path=xl/sharedStrings.xml><?xml version="1.0" encoding="utf-8"?>
<sst xmlns="http://schemas.openxmlformats.org/spreadsheetml/2006/main" count="640" uniqueCount="320">
  <si>
    <t>INDICADOR</t>
  </si>
  <si>
    <t>Garantizar la no ocurrencia de accidentes y/o  incidentes, asi comoo tambien la aparicion de enfermedades laborales a tráves de la gestión de los riesgos</t>
  </si>
  <si>
    <t>I1</t>
  </si>
  <si>
    <t xml:space="preserve">Mantener competente al personal, desarrollando programas de capacitación y motivación dirigidos a todos los interesados fortaleciendo los conocimientos técnicos y la cultura de la preservación del medio ambiente,  seguridad y salud en el ámbito laboral y personal. </t>
  </si>
  <si>
    <t>I2</t>
  </si>
  <si>
    <t>Identificar nuevos peligros existentes en el entorno laboral que permitan implementar oportunidades de mejora para el mantenimiento del sistema SSTA</t>
  </si>
  <si>
    <t>I3</t>
  </si>
  <si>
    <t>Identificar, evaluar y cumplir con toda la normatividad legal vigente aplicable a la organización en materia de Seguridad y Salud en el trabajo, y todo el sistema de riesgos laborales.</t>
  </si>
  <si>
    <t>I4</t>
  </si>
  <si>
    <t>Disponer adecuadamente los residuos sólidos tanto ordinarios como especiales generados por las actividades de la empresa.</t>
  </si>
  <si>
    <t>I5</t>
  </si>
  <si>
    <t>I6</t>
  </si>
  <si>
    <t>MATRIZ DE ACTIVIDADES DE SEGURIDAD Y SALUD EN EL TRABAJO</t>
  </si>
  <si>
    <t>TIPO DE INDICADOR</t>
  </si>
  <si>
    <t>OBJETIVO</t>
  </si>
  <si>
    <t>NOMBRE INDICADOR</t>
  </si>
  <si>
    <t>DEFINICION</t>
  </si>
  <si>
    <t>COMO SE MIDE</t>
  </si>
  <si>
    <t xml:space="preserve">FUENTE DE  INFORMACIÓN </t>
  </si>
  <si>
    <t>RESPONSABLE</t>
  </si>
  <si>
    <t xml:space="preserve">FRECUENCIA DE MEDICIÓN </t>
  </si>
  <si>
    <t xml:space="preserve">UNIDAD </t>
  </si>
  <si>
    <t>INTERPRETACION</t>
  </si>
  <si>
    <t>META</t>
  </si>
  <si>
    <t>DIVULGACION</t>
  </si>
  <si>
    <t>INDICADORES QUE MIDEN LA ESTRUCTURA DEL SG-SST</t>
  </si>
  <si>
    <t>Política de SST</t>
  </si>
  <si>
    <t>Divulgación de la política de SST</t>
  </si>
  <si>
    <t>Documento de la Política de SST firmada, divulgada y fechada. Cumplimiento de requisitos de norma.</t>
  </si>
  <si>
    <t>HSEQ</t>
  </si>
  <si>
    <t>Coordinador HSEQ</t>
  </si>
  <si>
    <t xml:space="preserve">Anual </t>
  </si>
  <si>
    <t>Cumplimiento</t>
  </si>
  <si>
    <t>El documento de la Política de SST se firmada, divulgada y fechada.</t>
  </si>
  <si>
    <t>SI</t>
  </si>
  <si>
    <t>Objetivos y metas</t>
  </si>
  <si>
    <t>Objetivos y metas de seguridad divulgados</t>
  </si>
  <si>
    <t>Objetivos y metas de seguridad  escritos y divulgados.</t>
  </si>
  <si>
    <t>Coordinador HSEQ/ Gerente</t>
  </si>
  <si>
    <t>Mensual</t>
  </si>
  <si>
    <t>Los objetivos y metas de seguridad  se encuentran escritos y divulgados.</t>
  </si>
  <si>
    <t>Plan de trabajo anual</t>
  </si>
  <si>
    <t>Semestral</t>
  </si>
  <si>
    <t>Cronograma HSEQ Diseñado</t>
  </si>
  <si>
    <t>Responsabilidades</t>
  </si>
  <si>
    <t>Asignación de responsabilidades</t>
  </si>
  <si>
    <t>Responsabilidades HSE definidas en manuales de funciones</t>
  </si>
  <si>
    <t>Total de trabajadores con responsabilidades</t>
  </si>
  <si>
    <t>Identificación de peligros y riesgos</t>
  </si>
  <si>
    <t>Método definido para la identificación de peligros</t>
  </si>
  <si>
    <t>Método Definido Para La Identificación De Peligros.</t>
  </si>
  <si>
    <t>Indentificación de peligros realizado</t>
  </si>
  <si>
    <t>VIGIA SST</t>
  </si>
  <si>
    <t>Actas de designacion de Vigia SST y Número de informes anuales del VIGIA SST</t>
  </si>
  <si>
    <t>Recursos</t>
  </si>
  <si>
    <t>Asignación de Recursos Humanos y Economicos</t>
  </si>
  <si>
    <t>Presupuesto descrito y autorizado</t>
  </si>
  <si>
    <t>Gerente
VIGIA SST
Coordinador HSEQ</t>
  </si>
  <si>
    <t>Número de Comités en funcionamiento y número de encargados del SGSST</t>
  </si>
  <si>
    <t>Plan de emergencias</t>
  </si>
  <si>
    <t>Sedes con Plan de emergencia</t>
  </si>
  <si>
    <t>Plan de Emergencia escrito y divulgado.</t>
  </si>
  <si>
    <t>Coordinador HSEQ
Comité de emergencias</t>
  </si>
  <si>
    <t>Número de sedes con plan de emergencias</t>
  </si>
  <si>
    <t>Plan de Capacitacion y Formacion</t>
  </si>
  <si>
    <t>Áreas con Plan de capacitación  y  formacion anual en SST</t>
  </si>
  <si>
    <t>Plan de Capacitación y formación escrito y revisado por VIGIA SST</t>
  </si>
  <si>
    <t>Plan de Capacitacion y formacion Diseñado</t>
  </si>
  <si>
    <t>INDICADORES QUE MIDEN EL PROCESO DEL SG-SST</t>
  </si>
  <si>
    <t>Autoevaluación</t>
  </si>
  <si>
    <t>Evaluación inicial del SG-SST</t>
  </si>
  <si>
    <t>Sumatoria De Porcentaje Por Cada Uno De Los Items Evaluados</t>
  </si>
  <si>
    <t>Evaluacion Inicial de SGSST</t>
  </si>
  <si>
    <t>Coordinador HSEQ
VIGIA SST
Otras áreas</t>
  </si>
  <si>
    <t>Porcentaje</t>
  </si>
  <si>
    <t>Ejecución del plan de trabajo/ Cronograma HSEQ</t>
  </si>
  <si>
    <t>Ejecución del Cronograma HSEQ</t>
  </si>
  <si>
    <t>(N° De Actividades Desarrolladas  En El Periodo en el Cronograma/ N° De Actividades Propuestas en El Periodo En El Cronograma HSEQ) * 100</t>
  </si>
  <si>
    <t>Cronograma HSEQ</t>
  </si>
  <si>
    <t xml:space="preserve"> XX% de actividades cumplidas del plan de trabajo</t>
  </si>
  <si>
    <t>Ejecución del plan de de Capacitacion y Formacion</t>
  </si>
  <si>
    <t>Ejecución del plan del Plan de Capacitacion y Formacion orientado a SGSST</t>
  </si>
  <si>
    <t>(N° De Capacitaciones Desarrolladas  En El Periodo en El Plan/ N° De Actividades Propuestas en El Periodo En El Plan De Capacitacion y Formacion) * 100</t>
  </si>
  <si>
    <t>Coordinador HSEQ / Gestion de Recursos Humanos/ VIGIA SST</t>
  </si>
  <si>
    <t>Intervención de peligros y riesgos</t>
  </si>
  <si>
    <t>Intervención de los peligros identificados</t>
  </si>
  <si>
    <t>(N° Total De Peligros Intervenidos En El Periodo/Total De Peligros Identificados) * 100</t>
  </si>
  <si>
    <t xml:space="preserve">Inspecciones De Seguridad
Matriz De Riesgos
Investigaciones De AT
Reportes Del Vigia SST
</t>
  </si>
  <si>
    <t xml:space="preserve"> XX% de peligros intervenidos</t>
  </si>
  <si>
    <t>Plan de accidentalidad</t>
  </si>
  <si>
    <t>Ejecución del plan de intervención de la accidentalidad</t>
  </si>
  <si>
    <t>(N° De Actividades Desarrolladas En La Intervención De Los Riesgos Prioritarios/Actividades Propuestas Para La Intervención  De Los Riesgos Prioritarios)* 100</t>
  </si>
  <si>
    <t xml:space="preserve">Análisis De La Accidentalidad
Investigación De AT
Reporte De Incidentes
</t>
  </si>
  <si>
    <t>Jefes de Área
VIGIA SST
Gestión HSEQ</t>
  </si>
  <si>
    <t xml:space="preserve"> XX% de actividades cumplidas del plan de intervención de riesgos</t>
  </si>
  <si>
    <t>Investigación de accidentes e incidentes</t>
  </si>
  <si>
    <t>Porcentaje de accidentes/ incidentes investigados</t>
  </si>
  <si>
    <t>(N° De Accidentes E Incidentes Investigados/N° De Accidentes E Incidentes Reportados) *100</t>
  </si>
  <si>
    <t>Reportes de Accidentes/ Incidentes</t>
  </si>
  <si>
    <t>Gerente
Jefes de Área
VIGIA SST
Gestión HSEQ</t>
  </si>
  <si>
    <t xml:space="preserve"> XX% de investigaciónes realizadas</t>
  </si>
  <si>
    <t>Simulacros</t>
  </si>
  <si>
    <t>Procentaje de simulacros realizados por sede</t>
  </si>
  <si>
    <t>(N° De Simulacros Realizados/N° De Simulacros Programados) * 100</t>
  </si>
  <si>
    <t xml:space="preserve"> XX% de simulacros ejecutados</t>
  </si>
  <si>
    <t>INDICADORES QUE MIDEN LOS RESULTADOS DEL SG-SST</t>
  </si>
  <si>
    <t>Indice de Frecuencia de Accidentes de Trabajo</t>
  </si>
  <si>
    <t xml:space="preserve">Es la relacion entre el numero total de A.T con y sin incapacidad, registrados en un periodo y el total de las HHT durante un periodo multiplicado por K (constante igual a 240.000). El resultado se interpreta como numero de AT ocurridos durante el ultimo año por cada 100 trabajadores de tiempo completo. </t>
  </si>
  <si>
    <r>
      <t>IFAT =</t>
    </r>
    <r>
      <rPr>
        <u/>
        <sz val="8"/>
        <color theme="1"/>
        <rFont val="Candara"/>
        <family val="2"/>
      </rPr>
      <t>(</t>
    </r>
    <r>
      <rPr>
        <sz val="8"/>
        <color theme="1"/>
        <rFont val="Candara"/>
        <family val="2"/>
      </rPr>
      <t>N° Total De A.T En El Año / N° Hht Año)*240.000</t>
    </r>
  </si>
  <si>
    <t>Pagina Web ARL AXA COLPATRIA y Gestión Talento Humano</t>
  </si>
  <si>
    <t>Número</t>
  </si>
  <si>
    <t>Por cada 100 trabajadores, se presentan X Accidentes de Trabajo en el año</t>
  </si>
  <si>
    <t>Indice de Frecuencia de Accidentes de Trabajo con Incapacidad</t>
  </si>
  <si>
    <t>Expresa el total de AT incapacitantes ocurridos durante el ultimo año, por cada 100 trabajadores de tiempo completo.</t>
  </si>
  <si>
    <t>IFIAT= (N° De A.T En El Año Con Incapacidad / N° HHT Año)* 240.000</t>
  </si>
  <si>
    <t>por cada 100 trabajadores, se presentan X Accidentes de Trabajo con incapcidad en el año</t>
  </si>
  <si>
    <t>Indice de Severidad de Accidentes de Trabajo</t>
  </si>
  <si>
    <t>Es la relacion entre el numero de dias perdidos y cargados por accidentes de Trabajo, durante un periodo y el total de HHT durante un periodo y multiplicado por K</t>
  </si>
  <si>
    <t>ISAT= (N° Dias Perdidos Y Cargados Por A.T Año / N° HHT Año)* 240.000</t>
  </si>
  <si>
    <t>días</t>
  </si>
  <si>
    <t>por XXX horas trabajadas al año se pierden por accidente de trabajo XX dias (365,68 horas)</t>
  </si>
  <si>
    <t>Indice de Lesiones Incapacitantes por A.T</t>
  </si>
  <si>
    <t>Corresponde a la relacion entre los indices de frecuencia y severidad de Accidentes de Trabajo con Incapacidad. Es un indice global de comportamiento de lesiones incapacitantes que no tiene unidad, su utilidad radica en la comparacion entre diferentes periodos.</t>
  </si>
  <si>
    <t xml:space="preserve">ILIAT= (IFIAT *ISAT /1000)                                                                                                                                 </t>
  </si>
  <si>
    <t>DEL IFIAT E ISAT</t>
  </si>
  <si>
    <t>Tasa Accidentalidad</t>
  </si>
  <si>
    <t xml:space="preserve">Relación del número de casos de accidentes de trabajo, ocurridos durante el período con el número promedio de trabajadores en el mismo período 
</t>
  </si>
  <si>
    <t>TA = (N° AT / N° Promedio De Trabajadores)</t>
  </si>
  <si>
    <t>Por cada 100 trabajadores expuestos se presentan X accidentes en el período.</t>
  </si>
  <si>
    <t>Indice de Frecuecia de Ausentismo</t>
  </si>
  <si>
    <t>Incluye Enfermedad Comun, enfermedad profesional, accidente de trabajo y consulta de salud.</t>
  </si>
  <si>
    <t xml:space="preserve">IFA= (N° De Eventos De Ausencia Por Causa De Salud Ultimo Año/ Horas Hombre Programadas En El Año) * 240.000                         </t>
  </si>
  <si>
    <t>Por 467250,5 horas trabajadas al año se presentan 37,49 eventos incapacitantes por enfermedad común</t>
  </si>
  <si>
    <t>Indice de Severidad del Ausentismo</t>
  </si>
  <si>
    <t>Es la relacion entre los dias de incapacidad por enfermedad comun y el total de HHT, multiplicado por 240.000</t>
  </si>
  <si>
    <t xml:space="preserve">ISA= (N° Días De Ausencia Por Causa De Salud Durante El Último Año/ N°  Horas Hombre Programadas En El Año) * 240.000                                </t>
  </si>
  <si>
    <t>por XXXX horas programadas en el año se pierden XXX dias por incapacidad de enfermedad comun ( XXX horas)</t>
  </si>
  <si>
    <t>Porcentaje de Tiempo Perdido</t>
  </si>
  <si>
    <t>Muestra el porcentaje perdido en un año con relacion al tiempo programado.</t>
  </si>
  <si>
    <t xml:space="preserve">%TP= (N° Días  U Horas Perdidas En El Año/ N° Días U Horas Programadas En El Periodo) *100                </t>
  </si>
  <si>
    <t>Se perdio en el 2014, el XX% de tiempo por incapacidades.</t>
  </si>
  <si>
    <t>Cobertura Induccion</t>
  </si>
  <si>
    <t>Muestra el porcentaje de personas que reciben la induccion</t>
  </si>
  <si>
    <t xml:space="preserve">          (N° De Personas Que Asisten A La Inducción/ N° De Personas Que Ingresan En El Periodo) *100</t>
  </si>
  <si>
    <t xml:space="preserve">% Cubrimiento EPP </t>
  </si>
  <si>
    <t>Proporción de trabajadores que reciben los EPP</t>
  </si>
  <si>
    <t xml:space="preserve">               (N° De EPP Entregados/ N° De EPP Requeridos) * 100</t>
  </si>
  <si>
    <t>XX% de los EPP requeridos  fueron entregados</t>
  </si>
  <si>
    <t xml:space="preserve"> % uso EPP</t>
  </si>
  <si>
    <t>Muestra el porcentaje de personas que usan los EPP</t>
  </si>
  <si>
    <t xml:space="preserve"> (Trabajadores Que Usan EPP En El Período De Tiempo/ N° De EPP Entregados) * 100</t>
  </si>
  <si>
    <t>El XX% de los trabajadores usas el EPP</t>
  </si>
  <si>
    <t>%Inspecciones realizadas</t>
  </si>
  <si>
    <t xml:space="preserve">Muestra el porcentaje de Inspecciones </t>
  </si>
  <si>
    <t xml:space="preserve"> (N° De Inspecciones Realizadas/ N° De Inspecciones Planeadas) * 100</t>
  </si>
  <si>
    <t>El XX% de las inspecciones planeadas se realizaron</t>
  </si>
  <si>
    <t>Eficiencia condiciones mejoradas</t>
  </si>
  <si>
    <t xml:space="preserve">Relación entre los efectos del sistema de gestion y los gastos correspondientes de recursos e insumos.  </t>
  </si>
  <si>
    <t xml:space="preserve"> (Gastos Totales De Esta Área/ N° Total De Condiciones Ambientales Peligrosas Controladas)</t>
  </si>
  <si>
    <t>$$ es el costo de cada una de las condiciones encontradas aproximadamente</t>
  </si>
  <si>
    <t>% Condiciones mejoradas</t>
  </si>
  <si>
    <t>Muestra el porcentaje de condiciones mejoradas</t>
  </si>
  <si>
    <t xml:space="preserve"> (N° De Condiciones Mejoradas/ N° De Condiciones Encontradas) *  100</t>
  </si>
  <si>
    <t>Acciones correctivas</t>
  </si>
  <si>
    <t>Muestra el porcentaje de acciones correctivas tomadas frente a las acciones y/o no conformidades encontradas</t>
  </si>
  <si>
    <t>(Acciones Correctivas Cerradas/  N° De No Conformidades Encontradas) * 100</t>
  </si>
  <si>
    <t xml:space="preserve"> XX% de las no conformidades tienen acciones    X       correctivas</t>
  </si>
  <si>
    <t>Cumplimientos de Requisistos Legales</t>
  </si>
  <si>
    <t>Muestra el porcentaje de cumplimiento de los reqisitos legales aplicables a la organización</t>
  </si>
  <si>
    <t>(No de requisitos legales que se cumplen/ No de requisitos legales Identificados) *100</t>
  </si>
  <si>
    <t>HSEQ / Gestion de Direccion</t>
  </si>
  <si>
    <t>Bimensual</t>
  </si>
  <si>
    <t>Asignación de Recursos Humanos y Economicos para el sostenimiento del los Sistemas Integrados de Gestion</t>
  </si>
  <si>
    <t>(Total de presupuesto (dinero) Gastado/ Total de presupuesto (dinero) programado) * 100</t>
  </si>
  <si>
    <t>CALCULOS DE LOS INDICES DE ACCIDENTALIDAD</t>
  </si>
  <si>
    <t xml:space="preserve">PERIODICIDAD: </t>
  </si>
  <si>
    <t xml:space="preserve">RESPONSABLE: </t>
  </si>
  <si>
    <t xml:space="preserve">FORMULA:  </t>
  </si>
  <si>
    <r>
      <rPr>
        <b/>
        <sz val="16"/>
        <rFont val="Verdana"/>
        <family val="2"/>
      </rPr>
      <t>IFAT=</t>
    </r>
    <r>
      <rPr>
        <sz val="16"/>
        <rFont val="Verdana"/>
        <family val="2"/>
      </rPr>
      <t xml:space="preserve"> (N° Total De A.T En El Año / N° Hht Año)*240.000</t>
    </r>
  </si>
  <si>
    <r>
      <rPr>
        <b/>
        <sz val="16"/>
        <rFont val="Verdana"/>
        <family val="2"/>
      </rPr>
      <t>IFIAT=</t>
    </r>
    <r>
      <rPr>
        <sz val="16"/>
        <rFont val="Verdana"/>
        <family val="2"/>
      </rPr>
      <t xml:space="preserve"> (N° De A.T En El Año Con Incapacidad / N° HHT Año)* 240.000</t>
    </r>
  </si>
  <si>
    <r>
      <rPr>
        <b/>
        <sz val="16"/>
        <rFont val="Verdana"/>
        <family val="2"/>
      </rPr>
      <t xml:space="preserve">ISAT= </t>
    </r>
    <r>
      <rPr>
        <sz val="16"/>
        <rFont val="Verdana"/>
        <family val="2"/>
      </rPr>
      <t>(N° Dias Perdidos Y Cargados Por A.T Año / N° HHT Año)* 240.000</t>
    </r>
  </si>
  <si>
    <r>
      <rPr>
        <b/>
        <sz val="16"/>
        <rFont val="Verdana"/>
        <family val="2"/>
      </rPr>
      <t>ILIAT=</t>
    </r>
    <r>
      <rPr>
        <sz val="16"/>
        <rFont val="Verdana"/>
        <family val="2"/>
      </rPr>
      <t xml:space="preserve"> (IFIAT *ISAT /1000)               </t>
    </r>
  </si>
  <si>
    <r>
      <rPr>
        <b/>
        <sz val="16"/>
        <rFont val="Verdana"/>
        <family val="2"/>
      </rPr>
      <t>TA =</t>
    </r>
    <r>
      <rPr>
        <sz val="16"/>
        <rFont val="Verdana"/>
        <family val="2"/>
      </rPr>
      <t xml:space="preserve"> (N° AT / N° Promedio De Trabajadores)</t>
    </r>
  </si>
  <si>
    <t>AÑO</t>
  </si>
  <si>
    <t>N° TOTAL DE ACCIDENTES</t>
  </si>
  <si>
    <t>N° DIAS PERDIDOS Y CARGADOS POR A.T</t>
  </si>
  <si>
    <t>N° TOTAL DE ACCIDENTES CON INCAPACIDAD</t>
  </si>
  <si>
    <t>HHT</t>
  </si>
  <si>
    <t>IFAT</t>
  </si>
  <si>
    <t>IFIAT</t>
  </si>
  <si>
    <t>ISAT</t>
  </si>
  <si>
    <t>ILIAT</t>
  </si>
  <si>
    <t>T.A</t>
  </si>
  <si>
    <t>CALCULO DE NUMERO TOTAL DE HORAS HOMBRES TRABAJADAS</t>
  </si>
  <si>
    <t>N° Total de Trabajadores</t>
  </si>
  <si>
    <t>N° de Dias Trabajados</t>
  </si>
  <si>
    <t>Horas Trabajadas Por Dias</t>
  </si>
  <si>
    <t>N° Total de Dias de Ausencia (suma de los dias de Todos los Trabajadores)</t>
  </si>
  <si>
    <t>Total Horas Hombres Trabajadas</t>
  </si>
  <si>
    <r>
      <t xml:space="preserve">ANALISIS DE DATOS: </t>
    </r>
    <r>
      <rPr>
        <sz val="14"/>
        <rFont val="Arial"/>
        <family val="2"/>
      </rPr>
      <t>.</t>
    </r>
  </si>
  <si>
    <t>CALCULOS DE LOS INDICES DE AUSENTISMO</t>
  </si>
  <si>
    <r>
      <t xml:space="preserve">IFA= </t>
    </r>
    <r>
      <rPr>
        <sz val="10"/>
        <rFont val="Verdana"/>
        <family val="2"/>
      </rPr>
      <t xml:space="preserve">(N° De Eventos De Ausencia Por Causa De Salud Ultimo Año/ Horas Hombre Programadas En El Año) * 240.000       </t>
    </r>
    <r>
      <rPr>
        <b/>
        <sz val="10"/>
        <rFont val="Verdana"/>
        <family val="2"/>
      </rPr>
      <t xml:space="preserve">                  </t>
    </r>
  </si>
  <si>
    <r>
      <t xml:space="preserve">ISA= </t>
    </r>
    <r>
      <rPr>
        <sz val="10"/>
        <rFont val="Verdana"/>
        <family val="2"/>
      </rPr>
      <t xml:space="preserve">(N° Días De Ausencia Por Causa De Salud Durante El Último Año/ N°  Horas Hombre Programadas En El Año) * 240.000 </t>
    </r>
    <r>
      <rPr>
        <b/>
        <sz val="10"/>
        <rFont val="Verdana"/>
        <family val="2"/>
      </rPr>
      <t xml:space="preserve">                               </t>
    </r>
  </si>
  <si>
    <t xml:space="preserve">N° De Eventos De Ausencia Por Causa De Salud </t>
  </si>
  <si>
    <t>N° Días De Ausencia Por Causa De Salud</t>
  </si>
  <si>
    <t>IFA</t>
  </si>
  <si>
    <t>ISA</t>
  </si>
  <si>
    <t>CALCULO DE NUMERO TOTAL DE HORAS HOMBRES PROGRAMADAS</t>
  </si>
  <si>
    <t>N° de Dias a Trabajar</t>
  </si>
  <si>
    <t>Total Horas Hombres Programadas</t>
  </si>
  <si>
    <t>ANALISIS DE DATOS:</t>
  </si>
  <si>
    <t>COBERTURA DE INDUCCION</t>
  </si>
  <si>
    <r>
      <t>(</t>
    </r>
    <r>
      <rPr>
        <sz val="10"/>
        <rFont val="Verdana"/>
        <family val="2"/>
      </rPr>
      <t>N° De Personas Que Asisten A La Inducción</t>
    </r>
    <r>
      <rPr>
        <b/>
        <sz val="10"/>
        <rFont val="Verdana"/>
        <family val="2"/>
      </rPr>
      <t xml:space="preserve">/ </t>
    </r>
    <r>
      <rPr>
        <sz val="10"/>
        <rFont val="Verdana"/>
        <family val="2"/>
      </rPr>
      <t>N° De Personas Que Ingresan En El Periodo</t>
    </r>
    <r>
      <rPr>
        <b/>
        <sz val="10"/>
        <rFont val="Verdana"/>
        <family val="2"/>
      </rPr>
      <t>) *</t>
    </r>
    <r>
      <rPr>
        <sz val="10"/>
        <rFont val="Verdana"/>
        <family val="2"/>
      </rPr>
      <t>100</t>
    </r>
  </si>
  <si>
    <t>MESES</t>
  </si>
  <si>
    <t>N° De Personas Que Asisten A La Inducción</t>
  </si>
  <si>
    <t>N° De Personas Que Ingresan En El Periodo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</si>
  <si>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</si>
  <si>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</si>
  <si>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</si>
  <si>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</si>
  <si>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</si>
  <si>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</si>
  <si>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</si>
  <si>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</si>
  <si>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</si>
  <si>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</si>
  <si>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</si>
  <si>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</si>
  <si>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TOTAL</t>
  </si>
  <si>
    <t>CUBRIMIENTO DE EPP</t>
  </si>
  <si>
    <r>
      <t xml:space="preserve">     (</t>
    </r>
    <r>
      <rPr>
        <sz val="10"/>
        <rFont val="Verdana"/>
        <family val="2"/>
      </rPr>
      <t>N° De EPP Entregados</t>
    </r>
    <r>
      <rPr>
        <b/>
        <sz val="10"/>
        <rFont val="Verdana"/>
        <family val="2"/>
      </rPr>
      <t xml:space="preserve">/ </t>
    </r>
    <r>
      <rPr>
        <sz val="10"/>
        <rFont val="Verdana"/>
        <family val="2"/>
      </rPr>
      <t>N° De EPP Requeridos</t>
    </r>
    <r>
      <rPr>
        <b/>
        <sz val="10"/>
        <rFont val="Verdana"/>
        <family val="2"/>
      </rPr>
      <t xml:space="preserve">) * </t>
    </r>
    <r>
      <rPr>
        <sz val="10"/>
        <rFont val="Verdana"/>
        <family val="2"/>
      </rPr>
      <t>100</t>
    </r>
  </si>
  <si>
    <t>N° De EPP Entregados</t>
  </si>
  <si>
    <t>N° De EPP Requeridos</t>
  </si>
  <si>
    <r>
      <t>(</t>
    </r>
    <r>
      <rPr>
        <sz val="10"/>
        <rFont val="Verdana"/>
        <family val="2"/>
      </rPr>
      <t>Trabajadores Que Usan EPP En El Período De Tiempo</t>
    </r>
    <r>
      <rPr>
        <b/>
        <sz val="10"/>
        <rFont val="Verdana"/>
        <family val="2"/>
      </rPr>
      <t xml:space="preserve">/ </t>
    </r>
    <r>
      <rPr>
        <sz val="10"/>
        <rFont val="Verdana"/>
        <family val="2"/>
      </rPr>
      <t>N° De EPP Entregados</t>
    </r>
    <r>
      <rPr>
        <b/>
        <sz val="10"/>
        <rFont val="Verdana"/>
        <family val="2"/>
      </rPr>
      <t xml:space="preserve">) * </t>
    </r>
    <r>
      <rPr>
        <sz val="10"/>
        <rFont val="Verdana"/>
        <family val="2"/>
      </rPr>
      <t>100</t>
    </r>
  </si>
  <si>
    <t>Trabajadores Que Usan EPP</t>
  </si>
  <si>
    <t>%  USO DE EPP</t>
  </si>
  <si>
    <t>INSPECCIONES REALIZADAS</t>
  </si>
  <si>
    <r>
      <t>(</t>
    </r>
    <r>
      <rPr>
        <sz val="10"/>
        <rFont val="Verdana"/>
        <family val="2"/>
      </rPr>
      <t>N° De Inspecciones Realizadas</t>
    </r>
    <r>
      <rPr>
        <b/>
        <sz val="10"/>
        <rFont val="Verdana"/>
        <family val="2"/>
      </rPr>
      <t xml:space="preserve">/ </t>
    </r>
    <r>
      <rPr>
        <sz val="10"/>
        <rFont val="Verdana"/>
        <family val="2"/>
      </rPr>
      <t>N° De Inspecciones Planeadas</t>
    </r>
    <r>
      <rPr>
        <b/>
        <sz val="10"/>
        <rFont val="Verdana"/>
        <family val="2"/>
      </rPr>
      <t xml:space="preserve">) * </t>
    </r>
    <r>
      <rPr>
        <sz val="10"/>
        <rFont val="Verdana"/>
        <family val="2"/>
      </rPr>
      <t>100</t>
    </r>
  </si>
  <si>
    <t>N° De Inspecciones Realizadas</t>
  </si>
  <si>
    <t>N° De Inspecciones Planeadas</t>
  </si>
  <si>
    <t>%  INSPECCIONES REALIZADAS</t>
  </si>
  <si>
    <t>ACCIONES CORRECTIVAS</t>
  </si>
  <si>
    <t>Anual</t>
  </si>
  <si>
    <r>
      <t>(</t>
    </r>
    <r>
      <rPr>
        <sz val="10"/>
        <rFont val="Verdana"/>
        <family val="2"/>
      </rPr>
      <t>Acciones Correctivas Cerradas</t>
    </r>
    <r>
      <rPr>
        <b/>
        <sz val="10"/>
        <rFont val="Verdana"/>
        <family val="2"/>
      </rPr>
      <t xml:space="preserve">/  </t>
    </r>
    <r>
      <rPr>
        <sz val="10"/>
        <rFont val="Verdana"/>
        <family val="2"/>
      </rPr>
      <t>N° De No Conformidades Encontradas</t>
    </r>
    <r>
      <rPr>
        <b/>
        <sz val="10"/>
        <rFont val="Verdana"/>
        <family val="2"/>
      </rPr>
      <t xml:space="preserve">) * </t>
    </r>
    <r>
      <rPr>
        <sz val="10"/>
        <rFont val="Verdana"/>
        <family val="2"/>
      </rPr>
      <t>100</t>
    </r>
  </si>
  <si>
    <t>Acciones Correctivas Cerradas</t>
  </si>
  <si>
    <t>N° De No Conformidades Encontradas</t>
  </si>
  <si>
    <t>Acciones Correctivas</t>
  </si>
  <si>
    <t>CUMPLIMIENTO DE REQUISITOS LEGALES</t>
  </si>
  <si>
    <r>
      <t>(</t>
    </r>
    <r>
      <rPr>
        <sz val="10"/>
        <rFont val="Verdana"/>
        <family val="2"/>
      </rPr>
      <t>No de requisitos legales que se cumplen</t>
    </r>
    <r>
      <rPr>
        <b/>
        <sz val="10"/>
        <rFont val="Verdana"/>
        <family val="2"/>
      </rPr>
      <t xml:space="preserve">/ </t>
    </r>
    <r>
      <rPr>
        <sz val="10"/>
        <rFont val="Verdana"/>
        <family val="2"/>
      </rPr>
      <t>No de requisitos legales identificados</t>
    </r>
    <r>
      <rPr>
        <b/>
        <sz val="10"/>
        <rFont val="Verdana"/>
        <family val="2"/>
      </rPr>
      <t>) *</t>
    </r>
    <r>
      <rPr>
        <sz val="10"/>
        <rFont val="Verdana"/>
        <family val="2"/>
      </rPr>
      <t>100</t>
    </r>
  </si>
  <si>
    <t>No de requisitos legales que se cumplen</t>
  </si>
  <si>
    <t xml:space="preserve"> No de requisitos legales Identificados</t>
  </si>
  <si>
    <t>% Cumplimiento de Requisitos Legales</t>
  </si>
  <si>
    <t>Enero- Febrero</t>
  </si>
  <si>
    <t>Marzo - Abril</t>
  </si>
  <si>
    <t>Mayo - Junio</t>
  </si>
  <si>
    <t>Julio- Agosto</t>
  </si>
  <si>
    <t>Septiembre - Octubre</t>
  </si>
  <si>
    <t>Noviembre - Diciembre</t>
  </si>
  <si>
    <t>PRESUPUESTO</t>
  </si>
  <si>
    <r>
      <t>(</t>
    </r>
    <r>
      <rPr>
        <sz val="10"/>
        <rFont val="Verdana"/>
        <family val="2"/>
      </rPr>
      <t>Total de presupuesto (dinero) Gastado</t>
    </r>
    <r>
      <rPr>
        <b/>
        <sz val="10"/>
        <rFont val="Verdana"/>
        <family val="2"/>
      </rPr>
      <t xml:space="preserve">/ </t>
    </r>
    <r>
      <rPr>
        <sz val="10"/>
        <rFont val="Verdana"/>
        <family val="2"/>
      </rPr>
      <t>Total de presupuesto (dinero) programado</t>
    </r>
    <r>
      <rPr>
        <b/>
        <sz val="10"/>
        <rFont val="Verdana"/>
        <family val="2"/>
      </rPr>
      <t xml:space="preserve">) * </t>
    </r>
    <r>
      <rPr>
        <sz val="10"/>
        <rFont val="Verdana"/>
        <family val="2"/>
      </rPr>
      <t>100</t>
    </r>
  </si>
  <si>
    <t>Total de presupuesto (dinero) Gastado</t>
  </si>
  <si>
    <t>Total de presupuesto (dinero) programado</t>
  </si>
  <si>
    <t>% Presupuesto</t>
  </si>
  <si>
    <t>N° De Actividades Desarrolladas  En El Periodo en el Cronograma</t>
  </si>
  <si>
    <t>N° De Actividades Propuestas en El Periodo En El Cronograma HSEQ</t>
  </si>
  <si>
    <t>% Cumplimiento Cronograma HSEQ</t>
  </si>
  <si>
    <t>Enero - Junio</t>
  </si>
  <si>
    <t>Julio - Diciembre</t>
  </si>
  <si>
    <t>CUMPLIMIENTO DE PLAN DE CAPACITACION Y FORMACION</t>
  </si>
  <si>
    <r>
      <t>(</t>
    </r>
    <r>
      <rPr>
        <sz val="10"/>
        <rFont val="Verdana"/>
        <family val="2"/>
      </rPr>
      <t>N° De Capacitaciones Desarrolladas  En El Periodo en El Plan</t>
    </r>
    <r>
      <rPr>
        <b/>
        <sz val="10"/>
        <rFont val="Verdana"/>
        <family val="2"/>
      </rPr>
      <t xml:space="preserve">/ </t>
    </r>
    <r>
      <rPr>
        <sz val="10"/>
        <rFont val="Verdana"/>
        <family val="2"/>
      </rPr>
      <t>N° De Actividades Propuestas en El Periodo En El Plan De Capacitacion y Formacion</t>
    </r>
    <r>
      <rPr>
        <b/>
        <sz val="10"/>
        <rFont val="Verdana"/>
        <family val="2"/>
      </rPr>
      <t xml:space="preserve">) * </t>
    </r>
    <r>
      <rPr>
        <sz val="10"/>
        <rFont val="Verdana"/>
        <family val="2"/>
      </rPr>
      <t>100</t>
    </r>
  </si>
  <si>
    <t>N° De Capacitaciones Desarrolladas  En El Periodo en El Plan</t>
  </si>
  <si>
    <t>N° De Actividades Propuestas en El Periodo En El Plan De Capacitacion y Formacion</t>
  </si>
  <si>
    <t>% Cumplimiento Plan de Capacitacion y Formacion</t>
  </si>
  <si>
    <t>INTERVENCION DE PELIGROS Y RIESGOS</t>
  </si>
  <si>
    <r>
      <t>(</t>
    </r>
    <r>
      <rPr>
        <sz val="10"/>
        <rFont val="Verdana"/>
        <family val="2"/>
      </rPr>
      <t>N° Total De Peligros Intervenidos En El Periodo</t>
    </r>
    <r>
      <rPr>
        <b/>
        <sz val="10"/>
        <rFont val="Verdana"/>
        <family val="2"/>
      </rPr>
      <t>/</t>
    </r>
    <r>
      <rPr>
        <sz val="10"/>
        <rFont val="Verdana"/>
        <family val="2"/>
      </rPr>
      <t>Total De Peligros Identificados</t>
    </r>
    <r>
      <rPr>
        <b/>
        <sz val="10"/>
        <rFont val="Verdana"/>
        <family val="2"/>
      </rPr>
      <t xml:space="preserve">) * </t>
    </r>
    <r>
      <rPr>
        <sz val="10"/>
        <rFont val="Verdana"/>
        <family val="2"/>
      </rPr>
      <t>100</t>
    </r>
  </si>
  <si>
    <t>N° Total De Peligros Intervenidos En El Periodo</t>
  </si>
  <si>
    <t>Total De Peligros Identificados</t>
  </si>
  <si>
    <t>% Intervencion de Peligros y Riesgos</t>
  </si>
  <si>
    <t>PLAN DE ACCIDENTALIDAD</t>
  </si>
  <si>
    <r>
      <t>(</t>
    </r>
    <r>
      <rPr>
        <sz val="10"/>
        <rFont val="Verdana"/>
        <family val="2"/>
      </rPr>
      <t>N° De Actividades Desarrolladas En La Intervención De Los Riesgos Prioritarios</t>
    </r>
    <r>
      <rPr>
        <b/>
        <sz val="10"/>
        <rFont val="Verdana"/>
        <family val="2"/>
      </rPr>
      <t>/</t>
    </r>
    <r>
      <rPr>
        <sz val="10"/>
        <rFont val="Verdana"/>
        <family val="2"/>
      </rPr>
      <t>Actividades Propuestas Para La Intervención  De Los Riesgos Prioritarios</t>
    </r>
    <r>
      <rPr>
        <b/>
        <sz val="10"/>
        <rFont val="Verdana"/>
        <family val="2"/>
      </rPr>
      <t xml:space="preserve">)* </t>
    </r>
    <r>
      <rPr>
        <sz val="10"/>
        <rFont val="Verdana"/>
        <family val="2"/>
      </rPr>
      <t>100</t>
    </r>
  </si>
  <si>
    <t>N° De Actividades Desarrolladas En La Intervención De Los Riesgos Prioritarios</t>
  </si>
  <si>
    <t>Actividades Propuestas Para La Intervención  De Los Riesgos Prioritarios</t>
  </si>
  <si>
    <t>% Plan de Accidentalidad</t>
  </si>
  <si>
    <t>INVESTIGACION DE ACCIDENTES</t>
  </si>
  <si>
    <r>
      <t>(</t>
    </r>
    <r>
      <rPr>
        <sz val="10"/>
        <rFont val="Verdana"/>
        <family val="2"/>
      </rPr>
      <t>N° De Accidentes E Incidentes Investigados</t>
    </r>
    <r>
      <rPr>
        <b/>
        <sz val="10"/>
        <rFont val="Verdana"/>
        <family val="2"/>
      </rPr>
      <t>/</t>
    </r>
    <r>
      <rPr>
        <sz val="10"/>
        <rFont val="Verdana"/>
        <family val="2"/>
      </rPr>
      <t>N° De Accidentes E Incidentes Reportados</t>
    </r>
    <r>
      <rPr>
        <b/>
        <sz val="10"/>
        <rFont val="Verdana"/>
        <family val="2"/>
      </rPr>
      <t>) *</t>
    </r>
    <r>
      <rPr>
        <sz val="10"/>
        <rFont val="Verdana"/>
        <family val="2"/>
      </rPr>
      <t>100</t>
    </r>
  </si>
  <si>
    <t>N° De Accidentes E Incidentes Investigados</t>
  </si>
  <si>
    <t>N° De Accidentes E Incidentes Reportados</t>
  </si>
  <si>
    <t xml:space="preserve">% Investigacion de Accidentes </t>
  </si>
  <si>
    <t>SIMULACROS</t>
  </si>
  <si>
    <r>
      <t>(</t>
    </r>
    <r>
      <rPr>
        <sz val="10"/>
        <rFont val="Verdana"/>
        <family val="2"/>
      </rPr>
      <t>N° De Simulacros Realizados</t>
    </r>
    <r>
      <rPr>
        <b/>
        <sz val="10"/>
        <rFont val="Verdana"/>
        <family val="2"/>
      </rPr>
      <t>/</t>
    </r>
    <r>
      <rPr>
        <sz val="10"/>
        <rFont val="Verdana"/>
        <family val="2"/>
      </rPr>
      <t>N° De Simulacros Programados</t>
    </r>
    <r>
      <rPr>
        <b/>
        <sz val="10"/>
        <rFont val="Verdana"/>
        <family val="2"/>
      </rPr>
      <t>) *</t>
    </r>
    <r>
      <rPr>
        <sz val="10"/>
        <rFont val="Verdana"/>
        <family val="2"/>
      </rPr>
      <t xml:space="preserve"> 100</t>
    </r>
  </si>
  <si>
    <t>N° De Simulacros Realizados</t>
  </si>
  <si>
    <t>N° De Simulacros Programados</t>
  </si>
  <si>
    <t>% Simulacros</t>
  </si>
  <si>
    <t>OBJETIVOS SST</t>
  </si>
  <si>
    <t>POLÍTICA SST</t>
  </si>
  <si>
    <t>Cronograma anual de rabajo</t>
  </si>
  <si>
    <t>Cronograma SSA, esscrito y aprobado por Gerencia y encargado de sst</t>
  </si>
  <si>
    <t>Mantener y proporcionar los recursos necesarios para la ejecucion y sostenimiento del SG-SST</t>
  </si>
  <si>
    <t>OBJETIVOS DEL SST</t>
  </si>
  <si>
    <t xml:space="preserve"> 73% de cumplimiento del SG SST</t>
  </si>
  <si>
    <t>Funcionamiento del COPASST</t>
  </si>
  <si>
    <t>La empresa cuenta con el COPASST en funcionamiento y con delegación de funciones.</t>
  </si>
  <si>
    <t>Actas  desde el mes de febrero de 2020</t>
  </si>
  <si>
    <t>100 % de las personas nuevas aaistieron a la induccion</t>
  </si>
  <si>
    <t>100% de los EPP requeridos  fueron entregados</t>
  </si>
  <si>
    <t xml:space="preserve">Mensual </t>
  </si>
  <si>
    <t>Gerente/ COPASST/ Profesional SST</t>
  </si>
  <si>
    <t>Profesional en SST / Gestion de Recursos Humanos/ COPASST</t>
  </si>
  <si>
    <t>Profesional en SST</t>
  </si>
  <si>
    <t xml:space="preserve">semestral </t>
  </si>
  <si>
    <t>CUMPLIMIENTO DE CRONOGRAMA SST</t>
  </si>
  <si>
    <r>
      <t>(</t>
    </r>
    <r>
      <rPr>
        <sz val="10"/>
        <rFont val="Verdana"/>
        <family val="2"/>
      </rPr>
      <t>N° De Actividades Desarrolladas  En El Periodo en el Cronograma</t>
    </r>
    <r>
      <rPr>
        <b/>
        <sz val="10"/>
        <rFont val="Verdana"/>
        <family val="2"/>
      </rPr>
      <t xml:space="preserve">/ </t>
    </r>
    <r>
      <rPr>
        <sz val="10"/>
        <rFont val="Verdana"/>
        <family val="2"/>
      </rPr>
      <t>N° De Actividades Propuestas en El Periodo En El Cronograma SST</t>
    </r>
    <r>
      <rPr>
        <b/>
        <sz val="10"/>
        <rFont val="Verdana"/>
        <family val="2"/>
      </rPr>
      <t xml:space="preserve">) * </t>
    </r>
    <r>
      <rPr>
        <sz val="10"/>
        <rFont val="Verdana"/>
        <family val="2"/>
      </rPr>
      <t>100</t>
    </r>
  </si>
  <si>
    <t>Jefes de Área/ COPASST/ Profesional en SST</t>
  </si>
  <si>
    <t xml:space="preserve">FECHA DE REALIZACIÓN </t>
  </si>
  <si>
    <t xml:space="preserve">FECHA DE ACTUALIZACIÓN </t>
  </si>
  <si>
    <t xml:space="preserve">LOGO </t>
  </si>
  <si>
    <t>CODIGO: ANR-SST-006</t>
  </si>
  <si>
    <t>VERSIÓN: 01</t>
  </si>
  <si>
    <t xml:space="preserve">FECHA:  </t>
  </si>
  <si>
    <t>LOGO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</si>
</sst>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$&quot;\ * #,##0.00_);_(&quot;$&quot;\ * \(#,##0.00\);_(&quot;$&quot;\ * &quot;-&quot;??_);_(@_)"/>
    <numFmt numFmtId="165" formatCode="_-&quot;$&quot;* #,##0.00_-;\-&quot;$&quot;* #,##0.00_-;_-&quot;$&quot;* &quot;-&quot;??_-;_-@_-"/>
    <numFmt numFmtId="166" formatCode="0.0%"/>
  </numFmts>
  <fonts count="6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3"/>
      <color indexed="56"/>
      <name val="Calibri"/>
      <family val="2"/>
    </font>
    <font>
      <b/>
      <sz val="11"/>
      <color indexed="8"/>
      <name val="Calibri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10"/>
      <name val="Verdana"/>
      <family val="2"/>
    </font>
    <font>
      <u/>
      <sz val="10"/>
      <color theme="10"/>
      <name val="Arial"/>
      <family val="2"/>
    </font>
    <font>
      <sz val="16"/>
      <name val="Arial"/>
      <family val="2"/>
    </font>
    <font>
      <sz val="16"/>
      <name val="Calibri"/>
      <family val="2"/>
      <scheme val="minor"/>
    </font>
    <font>
      <b/>
      <sz val="24"/>
      <name val="Verdana"/>
      <family val="2"/>
    </font>
    <font>
      <sz val="16"/>
      <name val="Verdana"/>
      <family val="2"/>
    </font>
    <font>
      <b/>
      <sz val="14"/>
      <name val="Verdana"/>
      <family val="2"/>
    </font>
    <font>
      <b/>
      <sz val="16"/>
      <name val="Verdana"/>
      <family val="2"/>
    </font>
    <font>
      <sz val="18"/>
      <name val="Verdana"/>
      <family val="2"/>
    </font>
    <font>
      <sz val="18"/>
      <color theme="1"/>
      <name val="Verdana"/>
      <family val="2"/>
    </font>
    <font>
      <sz val="20"/>
      <name val="Calibri"/>
      <family val="2"/>
      <scheme val="minor"/>
    </font>
    <font>
      <sz val="20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sz val="10"/>
      <name val="Verdana"/>
      <family val="2"/>
    </font>
    <font>
      <sz val="10"/>
      <color theme="1"/>
      <name val="Verdana"/>
      <family val="2"/>
    </font>
    <font>
      <sz val="11"/>
      <name val="Calibri"/>
      <family val="2"/>
      <scheme val="minor"/>
    </font>
    <font>
      <b/>
      <sz val="10"/>
      <color theme="1"/>
      <name val="Verdana"/>
      <family val="2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Calibri"/>
      <family val="2"/>
      <scheme val="minor"/>
    </font>
    <font>
      <sz val="11"/>
      <color theme="1"/>
      <name val="Candara"/>
      <family val="2"/>
    </font>
    <font>
      <b/>
      <sz val="12"/>
      <name val="Candara"/>
      <family val="2"/>
    </font>
    <font>
      <sz val="11"/>
      <name val="Candara"/>
      <family val="2"/>
    </font>
    <font>
      <sz val="12"/>
      <color theme="1"/>
      <name val="Candara"/>
      <family val="2"/>
    </font>
    <font>
      <b/>
      <sz val="26"/>
      <color theme="1"/>
      <name val="Candara"/>
      <family val="2"/>
    </font>
    <font>
      <b/>
      <sz val="18"/>
      <name val="Candara"/>
      <family val="2"/>
    </font>
    <font>
      <b/>
      <sz val="12"/>
      <color theme="1"/>
      <name val="Candara"/>
      <family val="2"/>
    </font>
    <font>
      <sz val="8"/>
      <name val="Candara"/>
      <family val="2"/>
    </font>
    <font>
      <sz val="8"/>
      <color theme="1"/>
      <name val="Candara"/>
      <family val="2"/>
    </font>
    <font>
      <sz val="8"/>
      <color indexed="8"/>
      <name val="Candara"/>
      <family val="2"/>
    </font>
    <font>
      <u/>
      <sz val="8"/>
      <color theme="1"/>
      <name val="Candara"/>
      <family val="2"/>
    </font>
    <font>
      <sz val="14"/>
      <name val="Candara"/>
      <family val="2"/>
    </font>
    <font>
      <b/>
      <sz val="26"/>
      <name val="Candara"/>
      <family val="2"/>
    </font>
    <font>
      <b/>
      <sz val="18"/>
      <name val="Arial"/>
      <family val="2"/>
    </font>
    <font>
      <sz val="18"/>
      <color theme="1"/>
      <name val="Arial"/>
      <family val="2"/>
    </font>
    <font>
      <b/>
      <sz val="18"/>
      <color theme="1"/>
      <name val="Arial"/>
      <family val="2"/>
    </font>
    <font>
      <b/>
      <sz val="14"/>
      <name val="Candara"/>
      <family val="2"/>
    </font>
    <font>
      <b/>
      <sz val="16"/>
      <name val="Candara"/>
      <family val="2"/>
    </font>
    <font>
      <b/>
      <sz val="18"/>
      <name val="Verdana"/>
      <family val="2"/>
    </font>
    <font>
      <b/>
      <sz val="9"/>
      <name val="Verdana"/>
      <family val="2"/>
    </font>
    <font>
      <b/>
      <sz val="11"/>
      <color theme="1"/>
      <name val="Candara"/>
      <family val="2"/>
    </font>
    <font>
      <b/>
      <sz val="14"/>
      <color theme="1"/>
      <name val="Candara"/>
      <family val="2"/>
    </font>
    <font>
      <sz val="16"/>
      <color theme="1"/>
      <name val="Candara"/>
      <family val="2"/>
    </font>
    <font>
      <sz val="16"/>
      <name val="Candara"/>
      <family val="2"/>
    </font>
  </fonts>
  <fills count="34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</fills>
  <borders count="5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57">
    <xf numFmtId="0" fontId="0" fillId="0" borderId="0"/>
    <xf numFmtId="0" fontId="2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5" fillId="4" borderId="0" applyNumberFormat="0" applyBorder="0" applyAlignment="0" applyProtection="0"/>
    <xf numFmtId="0" fontId="6" fillId="16" borderId="1" applyNumberFormat="0" applyAlignment="0" applyProtection="0"/>
    <xf numFmtId="0" fontId="7" fillId="17" borderId="2" applyNumberFormat="0" applyAlignment="0" applyProtection="0"/>
    <xf numFmtId="0" fontId="8" fillId="0" borderId="3" applyNumberFormat="0" applyFill="0" applyAlignment="0" applyProtection="0"/>
    <xf numFmtId="0" fontId="9" fillId="0" borderId="0" applyNumberFormat="0" applyFill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21" borderId="0" applyNumberFormat="0" applyBorder="0" applyAlignment="0" applyProtection="0"/>
    <xf numFmtId="0" fontId="10" fillId="7" borderId="1" applyNumberFormat="0" applyAlignment="0" applyProtection="0"/>
    <xf numFmtId="0" fontId="19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>
      <alignment vertical="top"/>
      <protection locked="0"/>
    </xf>
    <xf numFmtId="0" fontId="11" fillId="3" borderId="0" applyNumberFormat="0" applyBorder="0" applyAlignment="0" applyProtection="0"/>
    <xf numFmtId="164" fontId="3" fillId="0" borderId="0" applyFill="0" applyBorder="0" applyAlignment="0" applyProtection="0"/>
    <xf numFmtId="0" fontId="12" fillId="22" borderId="0" applyNumberFormat="0" applyBorder="0" applyAlignment="0" applyProtection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" fillId="23" borderId="4" applyNumberFormat="0" applyAlignment="0" applyProtection="0"/>
    <xf numFmtId="9" fontId="20" fillId="0" borderId="0" applyFont="0" applyFill="0" applyBorder="0" applyAlignment="0" applyProtection="0"/>
    <xf numFmtId="0" fontId="13" fillId="16" borderId="5" applyNumberFormat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6" applyNumberFormat="0" applyFill="0" applyAlignment="0" applyProtection="0"/>
    <xf numFmtId="0" fontId="9" fillId="0" borderId="7" applyNumberFormat="0" applyFill="0" applyAlignment="0" applyProtection="0"/>
    <xf numFmtId="0" fontId="18" fillId="0" borderId="8" applyNumberFormat="0" applyFill="0" applyAlignment="0" applyProtection="0"/>
    <xf numFmtId="0" fontId="2" fillId="0" borderId="0"/>
    <xf numFmtId="0" fontId="2" fillId="0" borderId="0"/>
    <xf numFmtId="9" fontId="20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243">
    <xf numFmtId="0" fontId="0" fillId="0" borderId="0" xfId="0"/>
    <xf numFmtId="0" fontId="0" fillId="0" borderId="0" xfId="0" applyFont="1"/>
    <xf numFmtId="0" fontId="2" fillId="0" borderId="0" xfId="53"/>
    <xf numFmtId="0" fontId="21" fillId="0" borderId="0" xfId="37" applyFont="1"/>
    <xf numFmtId="0" fontId="21" fillId="24" borderId="0" xfId="37" applyFont="1" applyFill="1" applyAlignment="1">
      <alignment vertical="center" wrapText="1"/>
    </xf>
    <xf numFmtId="10" fontId="21" fillId="24" borderId="0" xfId="37" applyNumberFormat="1" applyFont="1" applyFill="1" applyAlignment="1">
      <alignment horizontal="center" vertical="center" wrapText="1"/>
    </xf>
    <xf numFmtId="0" fontId="21" fillId="24" borderId="0" xfId="37" applyFont="1" applyFill="1" applyAlignment="1">
      <alignment vertical="center"/>
    </xf>
    <xf numFmtId="0" fontId="0" fillId="0" borderId="0" xfId="0"/>
    <xf numFmtId="0" fontId="0" fillId="0" borderId="0" xfId="0"/>
    <xf numFmtId="0" fontId="24" fillId="0" borderId="0" xfId="0" applyFont="1" applyBorder="1" applyAlignment="1">
      <alignment horizontal="center" vertical="center"/>
    </xf>
    <xf numFmtId="0" fontId="23" fillId="0" borderId="0" xfId="0" applyFont="1" applyFill="1" applyBorder="1" applyAlignment="1">
      <alignment vertical="center" wrapText="1"/>
    </xf>
    <xf numFmtId="0" fontId="23" fillId="0" borderId="0" xfId="0" applyFont="1" applyFill="1" applyBorder="1" applyAlignment="1">
      <alignment horizontal="center" vertical="center" wrapText="1"/>
    </xf>
    <xf numFmtId="9" fontId="23" fillId="0" borderId="0" xfId="0" applyNumberFormat="1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vertical="center"/>
    </xf>
    <xf numFmtId="9" fontId="23" fillId="0" borderId="0" xfId="0" applyNumberFormat="1" applyFont="1" applyFill="1" applyBorder="1" applyAlignment="1">
      <alignment horizontal="center" wrapText="1"/>
    </xf>
    <xf numFmtId="0" fontId="29" fillId="0" borderId="10" xfId="0" applyFont="1" applyBorder="1" applyAlignment="1">
      <alignment horizontal="center" vertical="center"/>
    </xf>
    <xf numFmtId="0" fontId="29" fillId="0" borderId="9" xfId="0" applyFont="1" applyBorder="1" applyAlignment="1">
      <alignment horizontal="center" vertical="center"/>
    </xf>
    <xf numFmtId="0" fontId="30" fillId="0" borderId="10" xfId="0" applyFont="1" applyBorder="1" applyAlignment="1">
      <alignment horizontal="center" vertical="center"/>
    </xf>
    <xf numFmtId="0" fontId="30" fillId="0" borderId="9" xfId="0" applyFont="1" applyBorder="1" applyAlignment="1">
      <alignment horizontal="center" vertical="center"/>
    </xf>
    <xf numFmtId="0" fontId="32" fillId="0" borderId="10" xfId="0" applyFont="1" applyFill="1" applyBorder="1" applyAlignment="1">
      <alignment vertical="center" wrapText="1"/>
    </xf>
    <xf numFmtId="0" fontId="32" fillId="0" borderId="10" xfId="0" applyFont="1" applyFill="1" applyBorder="1" applyAlignment="1">
      <alignment horizontal="center" vertical="center" wrapText="1"/>
    </xf>
    <xf numFmtId="0" fontId="32" fillId="0" borderId="9" xfId="0" applyNumberFormat="1" applyFont="1" applyFill="1" applyBorder="1" applyAlignment="1">
      <alignment horizontal="center" wrapText="1"/>
    </xf>
    <xf numFmtId="0" fontId="31" fillId="0" borderId="14" xfId="0" applyFont="1" applyBorder="1" applyAlignment="1">
      <alignment horizontal="center" vertical="center"/>
    </xf>
    <xf numFmtId="0" fontId="31" fillId="0" borderId="18" xfId="0" applyFont="1" applyBorder="1" applyAlignment="1">
      <alignment horizontal="center" vertical="center"/>
    </xf>
    <xf numFmtId="0" fontId="30" fillId="0" borderId="0" xfId="0" applyFont="1" applyBorder="1" applyAlignment="1">
      <alignment horizontal="center" vertical="center"/>
    </xf>
    <xf numFmtId="0" fontId="29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39" fillId="0" borderId="10" xfId="0" applyFont="1" applyBorder="1" applyAlignment="1">
      <alignment horizontal="center" vertical="center"/>
    </xf>
    <xf numFmtId="0" fontId="39" fillId="0" borderId="18" xfId="0" applyFont="1" applyBorder="1" applyAlignment="1">
      <alignment horizontal="center" vertical="center"/>
    </xf>
    <xf numFmtId="0" fontId="37" fillId="0" borderId="0" xfId="0" applyFont="1" applyBorder="1" applyAlignment="1">
      <alignment horizontal="center" vertical="center"/>
    </xf>
    <xf numFmtId="0" fontId="39" fillId="0" borderId="0" xfId="0" applyFont="1" applyBorder="1" applyAlignment="1">
      <alignment horizontal="center" vertical="center"/>
    </xf>
    <xf numFmtId="0" fontId="36" fillId="0" borderId="10" xfId="0" applyFont="1" applyBorder="1" applyAlignment="1">
      <alignment horizontal="center" vertical="center"/>
    </xf>
    <xf numFmtId="0" fontId="36" fillId="0" borderId="9" xfId="0" applyFont="1" applyBorder="1" applyAlignment="1">
      <alignment horizontal="center" vertical="center"/>
    </xf>
    <xf numFmtId="0" fontId="39" fillId="0" borderId="9" xfId="0" applyFont="1" applyBorder="1" applyAlignment="1">
      <alignment horizontal="center" vertical="center"/>
    </xf>
    <xf numFmtId="0" fontId="36" fillId="0" borderId="0" xfId="0" applyFont="1" applyBorder="1" applyAlignment="1">
      <alignment horizontal="center" vertical="center"/>
    </xf>
    <xf numFmtId="9" fontId="39" fillId="0" borderId="10" xfId="55" applyFont="1" applyBorder="1" applyAlignment="1">
      <alignment horizontal="center" vertical="center"/>
    </xf>
    <xf numFmtId="9" fontId="39" fillId="0" borderId="9" xfId="55" applyFont="1" applyBorder="1" applyAlignment="1">
      <alignment horizontal="center" vertical="center"/>
    </xf>
    <xf numFmtId="0" fontId="39" fillId="0" borderId="10" xfId="56" applyNumberFormat="1" applyFont="1" applyBorder="1" applyAlignment="1">
      <alignment horizontal="center" vertical="center"/>
    </xf>
    <xf numFmtId="0" fontId="41" fillId="0" borderId="10" xfId="56" applyNumberFormat="1" applyFont="1" applyBorder="1" applyAlignment="1">
      <alignment horizontal="center" vertical="center"/>
    </xf>
    <xf numFmtId="0" fontId="41" fillId="0" borderId="10" xfId="0" applyFont="1" applyBorder="1" applyAlignment="1">
      <alignment horizontal="center" vertical="center"/>
    </xf>
    <xf numFmtId="9" fontId="41" fillId="0" borderId="10" xfId="55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31" fillId="0" borderId="10" xfId="0" applyFont="1" applyBorder="1" applyAlignment="1">
      <alignment horizontal="center" vertical="center"/>
    </xf>
    <xf numFmtId="0" fontId="42" fillId="0" borderId="0" xfId="0" applyFont="1"/>
    <xf numFmtId="0" fontId="49" fillId="0" borderId="9" xfId="37" applyFont="1" applyBorder="1" applyAlignment="1">
      <alignment horizontal="center" vertical="center" wrapText="1"/>
    </xf>
    <xf numFmtId="0" fontId="49" fillId="0" borderId="14" xfId="37" applyFont="1" applyBorder="1" applyAlignment="1">
      <alignment horizontal="left" vertical="center" wrapText="1"/>
    </xf>
    <xf numFmtId="0" fontId="49" fillId="24" borderId="9" xfId="37" applyFont="1" applyFill="1" applyBorder="1" applyAlignment="1" applyProtection="1">
      <alignment horizontal="center" vertical="center" wrapText="1"/>
    </xf>
    <xf numFmtId="9" fontId="49" fillId="24" borderId="9" xfId="37" applyNumberFormat="1" applyFont="1" applyFill="1" applyBorder="1" applyAlignment="1" applyProtection="1">
      <alignment horizontal="center" vertical="center" wrapText="1"/>
    </xf>
    <xf numFmtId="0" fontId="51" fillId="0" borderId="9" xfId="53" applyFont="1" applyBorder="1" applyAlignment="1">
      <alignment horizontal="center" vertical="center" wrapText="1"/>
    </xf>
    <xf numFmtId="0" fontId="49" fillId="0" borderId="9" xfId="37" applyFont="1" applyBorder="1" applyAlignment="1">
      <alignment vertical="center"/>
    </xf>
    <xf numFmtId="0" fontId="49" fillId="0" borderId="9" xfId="37" applyFont="1" applyFill="1" applyBorder="1" applyAlignment="1" applyProtection="1">
      <alignment vertical="center" wrapText="1"/>
    </xf>
    <xf numFmtId="0" fontId="49" fillId="0" borderId="9" xfId="37" applyFont="1" applyBorder="1" applyAlignment="1">
      <alignment horizontal="center" vertical="center"/>
    </xf>
    <xf numFmtId="9" fontId="49" fillId="0" borderId="9" xfId="37" applyNumberFormat="1" applyFont="1" applyBorder="1" applyAlignment="1">
      <alignment horizontal="center" vertical="center"/>
    </xf>
    <xf numFmtId="0" fontId="49" fillId="0" borderId="11" xfId="37" applyFont="1" applyBorder="1" applyAlignment="1">
      <alignment horizontal="center" vertical="center" wrapText="1"/>
    </xf>
    <xf numFmtId="0" fontId="49" fillId="0" borderId="11" xfId="37" applyFont="1" applyBorder="1" applyAlignment="1">
      <alignment horizontal="left" vertical="center" wrapText="1"/>
    </xf>
    <xf numFmtId="0" fontId="49" fillId="24" borderId="14" xfId="37" applyFont="1" applyFill="1" applyBorder="1" applyAlignment="1" applyProtection="1">
      <alignment horizontal="left" vertical="center" wrapText="1"/>
    </xf>
    <xf numFmtId="0" fontId="49" fillId="24" borderId="9" xfId="37" applyFont="1" applyFill="1" applyBorder="1" applyAlignment="1" applyProtection="1">
      <alignment horizontal="left" vertical="center" wrapText="1"/>
    </xf>
    <xf numFmtId="0" fontId="49" fillId="24" borderId="9" xfId="37" applyFont="1" applyFill="1" applyBorder="1" applyAlignment="1" applyProtection="1">
      <alignment vertical="center" wrapText="1"/>
    </xf>
    <xf numFmtId="0" fontId="49" fillId="0" borderId="9" xfId="37" applyFont="1" applyFill="1" applyBorder="1" applyAlignment="1" applyProtection="1">
      <alignment horizontal="center" vertical="center" wrapText="1"/>
    </xf>
    <xf numFmtId="0" fontId="49" fillId="0" borderId="9" xfId="37" applyFont="1" applyFill="1" applyBorder="1" applyAlignment="1" applyProtection="1">
      <alignment horizontal="left" vertical="center" wrapText="1"/>
    </xf>
    <xf numFmtId="0" fontId="49" fillId="24" borderId="14" xfId="37" applyFont="1" applyFill="1" applyBorder="1" applyAlignment="1" applyProtection="1">
      <alignment vertical="center" wrapText="1"/>
    </xf>
    <xf numFmtId="0" fontId="48" fillId="26" borderId="20" xfId="0" applyFont="1" applyFill="1" applyBorder="1" applyAlignment="1">
      <alignment horizontal="center" vertical="center"/>
    </xf>
    <xf numFmtId="0" fontId="48" fillId="29" borderId="20" xfId="0" applyFont="1" applyFill="1" applyBorder="1" applyAlignment="1">
      <alignment horizontal="center" vertical="center"/>
    </xf>
    <xf numFmtId="0" fontId="48" fillId="27" borderId="20" xfId="0" applyFont="1" applyFill="1" applyBorder="1" applyAlignment="1">
      <alignment horizontal="center" vertical="center"/>
    </xf>
    <xf numFmtId="0" fontId="48" fillId="31" borderId="12" xfId="0" applyFont="1" applyFill="1" applyBorder="1" applyAlignment="1">
      <alignment horizontal="center" vertical="center"/>
    </xf>
    <xf numFmtId="0" fontId="48" fillId="28" borderId="20" xfId="0" applyFont="1" applyFill="1" applyBorder="1" applyAlignment="1">
      <alignment horizontal="center" vertical="center"/>
    </xf>
    <xf numFmtId="0" fontId="48" fillId="31" borderId="20" xfId="0" applyFont="1" applyFill="1" applyBorder="1" applyAlignment="1">
      <alignment horizontal="center" vertical="center"/>
    </xf>
    <xf numFmtId="0" fontId="48" fillId="29" borderId="31" xfId="0" applyFont="1" applyFill="1" applyBorder="1" applyAlignment="1">
      <alignment horizontal="center" vertical="center"/>
    </xf>
    <xf numFmtId="0" fontId="49" fillId="0" borderId="32" xfId="37" applyFont="1" applyBorder="1" applyAlignment="1">
      <alignment horizontal="center" vertical="center" wrapText="1"/>
    </xf>
    <xf numFmtId="0" fontId="49" fillId="0" borderId="33" xfId="37" applyFont="1" applyBorder="1" applyAlignment="1">
      <alignment horizontal="left" vertical="center" wrapText="1"/>
    </xf>
    <xf numFmtId="0" fontId="49" fillId="24" borderId="32" xfId="37" applyFont="1" applyFill="1" applyBorder="1" applyAlignment="1" applyProtection="1">
      <alignment horizontal="center" vertical="center" wrapText="1"/>
    </xf>
    <xf numFmtId="9" fontId="49" fillId="24" borderId="32" xfId="37" applyNumberFormat="1" applyFont="1" applyFill="1" applyBorder="1" applyAlignment="1" applyProtection="1">
      <alignment horizontal="center" vertical="center" wrapText="1"/>
    </xf>
    <xf numFmtId="0" fontId="51" fillId="0" borderId="32" xfId="53" applyFont="1" applyBorder="1" applyAlignment="1">
      <alignment horizontal="center" vertical="center" wrapText="1"/>
    </xf>
    <xf numFmtId="0" fontId="49" fillId="0" borderId="32" xfId="37" applyFont="1" applyFill="1" applyBorder="1" applyAlignment="1" applyProtection="1">
      <alignment vertical="center" wrapText="1"/>
    </xf>
    <xf numFmtId="9" fontId="49" fillId="0" borderId="32" xfId="37" applyNumberFormat="1" applyFont="1" applyBorder="1" applyAlignment="1">
      <alignment horizontal="center" vertical="center"/>
    </xf>
    <xf numFmtId="0" fontId="48" fillId="29" borderId="36" xfId="0" applyFont="1" applyFill="1" applyBorder="1" applyAlignment="1">
      <alignment horizontal="center" vertical="center"/>
    </xf>
    <xf numFmtId="0" fontId="49" fillId="0" borderId="37" xfId="37" applyFont="1" applyBorder="1" applyAlignment="1">
      <alignment horizontal="center" vertical="center" wrapText="1"/>
    </xf>
    <xf numFmtId="0" fontId="49" fillId="0" borderId="38" xfId="37" applyFont="1" applyBorder="1" applyAlignment="1">
      <alignment horizontal="left" vertical="center" wrapText="1"/>
    </xf>
    <xf numFmtId="0" fontId="49" fillId="24" borderId="37" xfId="37" applyFont="1" applyFill="1" applyBorder="1" applyAlignment="1" applyProtection="1">
      <alignment horizontal="center" vertical="center" wrapText="1"/>
    </xf>
    <xf numFmtId="9" fontId="49" fillId="24" borderId="37" xfId="37" applyNumberFormat="1" applyFont="1" applyFill="1" applyBorder="1" applyAlignment="1" applyProtection="1">
      <alignment horizontal="center" vertical="center" wrapText="1"/>
    </xf>
    <xf numFmtId="0" fontId="51" fillId="0" borderId="37" xfId="53" applyFont="1" applyBorder="1" applyAlignment="1">
      <alignment horizontal="center" vertical="center" wrapText="1"/>
    </xf>
    <xf numFmtId="0" fontId="49" fillId="0" borderId="37" xfId="37" applyFont="1" applyFill="1" applyBorder="1" applyAlignment="1" applyProtection="1">
      <alignment vertical="center" wrapText="1"/>
    </xf>
    <xf numFmtId="9" fontId="49" fillId="0" borderId="37" xfId="37" applyNumberFormat="1" applyFont="1" applyBorder="1" applyAlignment="1">
      <alignment horizontal="center" vertical="center"/>
    </xf>
    <xf numFmtId="0" fontId="48" fillId="26" borderId="36" xfId="0" applyFont="1" applyFill="1" applyBorder="1" applyAlignment="1">
      <alignment horizontal="center" vertical="center"/>
    </xf>
    <xf numFmtId="0" fontId="49" fillId="0" borderId="37" xfId="37" applyFont="1" applyBorder="1" applyAlignment="1">
      <alignment horizontal="center" vertical="center"/>
    </xf>
    <xf numFmtId="0" fontId="48" fillId="28" borderId="31" xfId="0" applyFont="1" applyFill="1" applyBorder="1" applyAlignment="1">
      <alignment horizontal="center" vertical="center"/>
    </xf>
    <xf numFmtId="0" fontId="49" fillId="24" borderId="33" xfId="37" applyFont="1" applyFill="1" applyBorder="1" applyAlignment="1" applyProtection="1">
      <alignment horizontal="left" vertical="center" wrapText="1"/>
    </xf>
    <xf numFmtId="0" fontId="49" fillId="24" borderId="32" xfId="37" applyFont="1" applyFill="1" applyBorder="1" applyAlignment="1" applyProtection="1">
      <alignment horizontal="left" vertical="center" wrapText="1"/>
    </xf>
    <xf numFmtId="0" fontId="49" fillId="24" borderId="32" xfId="37" applyNumberFormat="1" applyFont="1" applyFill="1" applyBorder="1" applyAlignment="1" applyProtection="1">
      <alignment horizontal="center" vertical="center" wrapText="1"/>
    </xf>
    <xf numFmtId="166" fontId="49" fillId="0" borderId="34" xfId="37" applyNumberFormat="1" applyFont="1" applyFill="1" applyBorder="1" applyAlignment="1">
      <alignment horizontal="center" vertical="center" wrapText="1"/>
    </xf>
    <xf numFmtId="166" fontId="49" fillId="0" borderId="35" xfId="37" applyNumberFormat="1" applyFont="1" applyFill="1" applyBorder="1" applyAlignment="1">
      <alignment horizontal="center" vertical="center" wrapText="1"/>
    </xf>
    <xf numFmtId="10" fontId="49" fillId="0" borderId="35" xfId="44" applyNumberFormat="1" applyFont="1" applyFill="1" applyBorder="1" applyAlignment="1">
      <alignment horizontal="center" vertical="center" wrapText="1"/>
    </xf>
    <xf numFmtId="0" fontId="48" fillId="31" borderId="36" xfId="0" applyFont="1" applyFill="1" applyBorder="1" applyAlignment="1">
      <alignment horizontal="center" vertical="center"/>
    </xf>
    <xf numFmtId="0" fontId="49" fillId="24" borderId="37" xfId="37" applyFont="1" applyFill="1" applyBorder="1" applyAlignment="1" applyProtection="1">
      <alignment vertical="center" wrapText="1"/>
    </xf>
    <xf numFmtId="0" fontId="49" fillId="24" borderId="38" xfId="37" applyFont="1" applyFill="1" applyBorder="1" applyAlignment="1" applyProtection="1">
      <alignment vertical="center" wrapText="1"/>
    </xf>
    <xf numFmtId="0" fontId="49" fillId="0" borderId="37" xfId="37" applyFont="1" applyBorder="1" applyAlignment="1">
      <alignment vertical="center"/>
    </xf>
    <xf numFmtId="0" fontId="56" fillId="0" borderId="0" xfId="0" applyFont="1" applyAlignment="1">
      <alignment horizontal="left" vertical="center"/>
    </xf>
    <xf numFmtId="0" fontId="31" fillId="0" borderId="10" xfId="0" applyFont="1" applyBorder="1" applyAlignment="1">
      <alignment horizontal="center" vertical="center"/>
    </xf>
    <xf numFmtId="0" fontId="55" fillId="0" borderId="0" xfId="0" applyFont="1" applyBorder="1" applyAlignment="1">
      <alignment horizontal="left" vertical="center"/>
    </xf>
    <xf numFmtId="14" fontId="49" fillId="0" borderId="34" xfId="37" applyNumberFormat="1" applyFont="1" applyBorder="1" applyAlignment="1">
      <alignment horizontal="center" vertical="center"/>
    </xf>
    <xf numFmtId="0" fontId="49" fillId="24" borderId="35" xfId="37" applyFont="1" applyFill="1" applyBorder="1" applyAlignment="1" applyProtection="1">
      <alignment horizontal="center" vertical="center" wrapText="1"/>
    </xf>
    <xf numFmtId="0" fontId="49" fillId="0" borderId="35" xfId="37" applyFont="1" applyBorder="1" applyAlignment="1">
      <alignment horizontal="center" vertical="center"/>
    </xf>
    <xf numFmtId="14" fontId="49" fillId="0" borderId="35" xfId="37" applyNumberFormat="1" applyFont="1" applyBorder="1" applyAlignment="1">
      <alignment horizontal="center" vertical="center"/>
    </xf>
    <xf numFmtId="0" fontId="49" fillId="0" borderId="39" xfId="37" applyFont="1" applyBorder="1" applyAlignment="1">
      <alignment horizontal="center" vertical="center"/>
    </xf>
    <xf numFmtId="0" fontId="49" fillId="0" borderId="35" xfId="37" applyFont="1" applyBorder="1" applyAlignment="1">
      <alignment horizontal="center" vertical="center" wrapText="1"/>
    </xf>
    <xf numFmtId="0" fontId="27" fillId="32" borderId="23" xfId="0" applyFont="1" applyFill="1" applyBorder="1" applyAlignment="1">
      <alignment horizontal="center" vertical="center" wrapText="1"/>
    </xf>
    <xf numFmtId="0" fontId="27" fillId="32" borderId="22" xfId="0" applyFont="1" applyFill="1" applyBorder="1" applyAlignment="1">
      <alignment horizontal="center" vertical="center" wrapText="1"/>
    </xf>
    <xf numFmtId="0" fontId="27" fillId="32" borderId="25" xfId="0" applyFont="1" applyFill="1" applyBorder="1" applyAlignment="1">
      <alignment horizontal="center" vertical="center" wrapText="1"/>
    </xf>
    <xf numFmtId="0" fontId="27" fillId="32" borderId="27" xfId="0" applyFont="1" applyFill="1" applyBorder="1" applyAlignment="1">
      <alignment horizontal="center" vertical="center" wrapText="1"/>
    </xf>
    <xf numFmtId="0" fontId="61" fillId="32" borderId="27" xfId="0" applyFont="1" applyFill="1" applyBorder="1" applyAlignment="1">
      <alignment horizontal="center" vertical="center" wrapText="1"/>
    </xf>
    <xf numFmtId="0" fontId="61" fillId="32" borderId="23" xfId="0" applyFont="1" applyFill="1" applyBorder="1" applyAlignment="1">
      <alignment horizontal="center" vertical="center" wrapText="1"/>
    </xf>
    <xf numFmtId="0" fontId="35" fillId="32" borderId="23" xfId="0" applyFont="1" applyFill="1" applyBorder="1" applyAlignment="1">
      <alignment horizontal="center" vertical="center" wrapText="1"/>
    </xf>
    <xf numFmtId="0" fontId="54" fillId="24" borderId="0" xfId="37" applyFont="1" applyFill="1" applyBorder="1" applyAlignment="1">
      <alignment horizontal="center" vertical="center" wrapText="1"/>
    </xf>
    <xf numFmtId="0" fontId="42" fillId="0" borderId="0" xfId="0" applyFont="1" applyBorder="1" applyAlignment="1">
      <alignment horizontal="center"/>
    </xf>
    <xf numFmtId="0" fontId="43" fillId="24" borderId="0" xfId="37" applyFont="1" applyFill="1" applyBorder="1" applyAlignment="1">
      <alignment horizontal="center" vertical="center" wrapText="1"/>
    </xf>
    <xf numFmtId="0" fontId="48" fillId="26" borderId="19" xfId="0" applyFont="1" applyFill="1" applyBorder="1" applyAlignment="1">
      <alignment horizontal="center" vertical="center"/>
    </xf>
    <xf numFmtId="0" fontId="49" fillId="0" borderId="10" xfId="37" applyFont="1" applyBorder="1" applyAlignment="1">
      <alignment horizontal="center" vertical="center" wrapText="1"/>
    </xf>
    <xf numFmtId="0" fontId="49" fillId="0" borderId="18" xfId="37" applyFont="1" applyBorder="1" applyAlignment="1">
      <alignment horizontal="left" vertical="center" wrapText="1"/>
    </xf>
    <xf numFmtId="0" fontId="49" fillId="24" borderId="10" xfId="37" applyFont="1" applyFill="1" applyBorder="1" applyAlignment="1" applyProtection="1">
      <alignment horizontal="center" vertical="center" wrapText="1"/>
    </xf>
    <xf numFmtId="9" fontId="49" fillId="24" borderId="10" xfId="37" applyNumberFormat="1" applyFont="1" applyFill="1" applyBorder="1" applyAlignment="1" applyProtection="1">
      <alignment horizontal="center" vertical="center" wrapText="1"/>
    </xf>
    <xf numFmtId="0" fontId="51" fillId="0" borderId="10" xfId="53" applyFont="1" applyBorder="1" applyAlignment="1">
      <alignment horizontal="center" vertical="center" wrapText="1"/>
    </xf>
    <xf numFmtId="0" fontId="49" fillId="0" borderId="10" xfId="37" applyFont="1" applyBorder="1" applyAlignment="1">
      <alignment vertical="center"/>
    </xf>
    <xf numFmtId="0" fontId="49" fillId="0" borderId="10" xfId="37" applyFont="1" applyFill="1" applyBorder="1" applyAlignment="1" applyProtection="1">
      <alignment vertical="center" wrapText="1"/>
    </xf>
    <xf numFmtId="0" fontId="49" fillId="0" borderId="10" xfId="37" applyFont="1" applyBorder="1" applyAlignment="1">
      <alignment horizontal="center" vertical="center"/>
    </xf>
    <xf numFmtId="14" fontId="49" fillId="0" borderId="41" xfId="37" applyNumberFormat="1" applyFont="1" applyBorder="1" applyAlignment="1">
      <alignment horizontal="center" vertical="center"/>
    </xf>
    <xf numFmtId="0" fontId="58" fillId="33" borderId="42" xfId="37" applyFont="1" applyFill="1" applyBorder="1" applyAlignment="1" applyProtection="1">
      <alignment horizontal="center" vertical="center" wrapText="1"/>
    </xf>
    <xf numFmtId="0" fontId="58" fillId="33" borderId="43" xfId="37" applyFont="1" applyFill="1" applyBorder="1" applyAlignment="1" applyProtection="1">
      <alignment horizontal="center" vertical="center" wrapText="1"/>
    </xf>
    <xf numFmtId="0" fontId="58" fillId="33" borderId="44" xfId="37" applyFont="1" applyFill="1" applyBorder="1" applyAlignment="1">
      <alignment horizontal="center" vertical="center" wrapText="1"/>
    </xf>
    <xf numFmtId="0" fontId="43" fillId="24" borderId="49" xfId="37" applyFont="1" applyFill="1" applyBorder="1" applyAlignment="1">
      <alignment horizontal="center" vertical="center" wrapText="1"/>
    </xf>
    <xf numFmtId="0" fontId="42" fillId="0" borderId="48" xfId="0" applyFont="1" applyBorder="1" applyAlignment="1">
      <alignment horizontal="center"/>
    </xf>
    <xf numFmtId="0" fontId="57" fillId="0" borderId="17" xfId="0" applyFont="1" applyBorder="1" applyAlignment="1">
      <alignment horizontal="center" vertical="center"/>
    </xf>
    <xf numFmtId="0" fontId="57" fillId="0" borderId="16" xfId="0" applyFont="1" applyBorder="1" applyAlignment="1">
      <alignment horizontal="center" vertical="center"/>
    </xf>
    <xf numFmtId="0" fontId="57" fillId="0" borderId="12" xfId="0" applyFont="1" applyBorder="1" applyAlignment="1">
      <alignment horizontal="center" vertical="center"/>
    </xf>
    <xf numFmtId="0" fontId="57" fillId="0" borderId="40" xfId="0" applyFont="1" applyBorder="1" applyAlignment="1">
      <alignment horizontal="center" vertical="center"/>
    </xf>
    <xf numFmtId="0" fontId="57" fillId="0" borderId="0" xfId="0" applyFont="1" applyBorder="1" applyAlignment="1">
      <alignment horizontal="center" vertical="center"/>
    </xf>
    <xf numFmtId="0" fontId="57" fillId="0" borderId="13" xfId="0" applyFont="1" applyBorder="1" applyAlignment="1">
      <alignment horizontal="center" vertical="center"/>
    </xf>
    <xf numFmtId="0" fontId="57" fillId="0" borderId="18" xfId="0" applyFont="1" applyBorder="1" applyAlignment="1">
      <alignment horizontal="center" vertical="center"/>
    </xf>
    <xf numFmtId="0" fontId="57" fillId="0" borderId="15" xfId="0" applyFont="1" applyBorder="1" applyAlignment="1">
      <alignment horizontal="center" vertical="center"/>
    </xf>
    <xf numFmtId="0" fontId="57" fillId="0" borderId="19" xfId="0" applyFont="1" applyBorder="1" applyAlignment="1">
      <alignment horizontal="center" vertical="center"/>
    </xf>
    <xf numFmtId="0" fontId="59" fillId="33" borderId="9" xfId="0" applyFont="1" applyFill="1" applyBorder="1" applyAlignment="1">
      <alignment horizontal="center" vertical="center" wrapText="1"/>
    </xf>
    <xf numFmtId="0" fontId="45" fillId="0" borderId="9" xfId="0" applyFont="1" applyBorder="1" applyAlignment="1">
      <alignment horizontal="left" vertical="center" wrapText="1"/>
    </xf>
    <xf numFmtId="0" fontId="44" fillId="25" borderId="9" xfId="0" applyFont="1" applyFill="1" applyBorder="1" applyAlignment="1">
      <alignment horizontal="left" vertical="center" wrapText="1"/>
    </xf>
    <xf numFmtId="0" fontId="46" fillId="28" borderId="9" xfId="0" applyFont="1" applyFill="1" applyBorder="1" applyAlignment="1">
      <alignment horizontal="center" vertical="center"/>
    </xf>
    <xf numFmtId="0" fontId="46" fillId="26" borderId="9" xfId="0" applyFont="1" applyFill="1" applyBorder="1" applyAlignment="1">
      <alignment horizontal="center" vertical="center"/>
    </xf>
    <xf numFmtId="0" fontId="46" fillId="29" borderId="9" xfId="0" applyFont="1" applyFill="1" applyBorder="1" applyAlignment="1">
      <alignment horizontal="center" vertical="center"/>
    </xf>
    <xf numFmtId="0" fontId="46" fillId="27" borderId="9" xfId="0" applyFont="1" applyFill="1" applyBorder="1" applyAlignment="1">
      <alignment horizontal="center" vertical="center"/>
    </xf>
    <xf numFmtId="0" fontId="46" fillId="30" borderId="9" xfId="0" applyFont="1" applyFill="1" applyBorder="1" applyAlignment="1">
      <alignment horizontal="center" vertical="center"/>
    </xf>
    <xf numFmtId="0" fontId="46" fillId="31" borderId="9" xfId="0" applyFont="1" applyFill="1" applyBorder="1" applyAlignment="1">
      <alignment horizontal="center" vertical="center"/>
    </xf>
    <xf numFmtId="0" fontId="65" fillId="24" borderId="50" xfId="37" applyFont="1" applyFill="1" applyBorder="1" applyAlignment="1">
      <alignment horizontal="center" vertical="center" wrapText="1"/>
    </xf>
    <xf numFmtId="0" fontId="65" fillId="24" borderId="43" xfId="37" applyFont="1" applyFill="1" applyBorder="1" applyAlignment="1">
      <alignment horizontal="center" vertical="center" wrapText="1"/>
    </xf>
    <xf numFmtId="0" fontId="65" fillId="24" borderId="44" xfId="37" applyFont="1" applyFill="1" applyBorder="1" applyAlignment="1">
      <alignment horizontal="center" vertical="center" wrapText="1"/>
    </xf>
    <xf numFmtId="0" fontId="42" fillId="0" borderId="48" xfId="0" applyFont="1" applyBorder="1" applyAlignment="1">
      <alignment horizontal="center"/>
    </xf>
    <xf numFmtId="0" fontId="42" fillId="0" borderId="0" xfId="0" applyFont="1" applyBorder="1" applyAlignment="1">
      <alignment horizontal="center"/>
    </xf>
    <xf numFmtId="0" fontId="63" fillId="32" borderId="24" xfId="0" applyFont="1" applyFill="1" applyBorder="1" applyAlignment="1">
      <alignment horizontal="center" vertical="center"/>
    </xf>
    <xf numFmtId="0" fontId="62" fillId="32" borderId="26" xfId="0" applyFont="1" applyFill="1" applyBorder="1" applyAlignment="1">
      <alignment horizontal="center" vertical="center"/>
    </xf>
    <xf numFmtId="0" fontId="64" fillId="0" borderId="50" xfId="0" applyFont="1" applyBorder="1" applyAlignment="1">
      <alignment horizontal="center" vertical="center" wrapText="1"/>
    </xf>
    <xf numFmtId="0" fontId="64" fillId="0" borderId="44" xfId="0" applyFont="1" applyBorder="1" applyAlignment="1">
      <alignment horizontal="center" vertical="center" wrapText="1"/>
    </xf>
    <xf numFmtId="0" fontId="63" fillId="32" borderId="42" xfId="0" applyFont="1" applyFill="1" applyBorder="1" applyAlignment="1">
      <alignment horizontal="center" vertical="center"/>
    </xf>
    <xf numFmtId="0" fontId="63" fillId="32" borderId="43" xfId="0" applyFont="1" applyFill="1" applyBorder="1" applyAlignment="1">
      <alignment horizontal="center" vertical="center"/>
    </xf>
    <xf numFmtId="0" fontId="63" fillId="32" borderId="44" xfId="0" applyFont="1" applyFill="1" applyBorder="1" applyAlignment="1">
      <alignment horizontal="center" vertical="center"/>
    </xf>
    <xf numFmtId="0" fontId="50" fillId="0" borderId="9" xfId="0" applyFont="1" applyFill="1" applyBorder="1" applyAlignment="1">
      <alignment horizontal="center" vertical="center" wrapText="1"/>
    </xf>
    <xf numFmtId="0" fontId="50" fillId="0" borderId="14" xfId="0" applyFont="1" applyFill="1" applyBorder="1" applyAlignment="1">
      <alignment horizontal="center" vertical="center" wrapText="1"/>
    </xf>
    <xf numFmtId="0" fontId="50" fillId="0" borderId="20" xfId="0" applyFont="1" applyFill="1" applyBorder="1" applyAlignment="1">
      <alignment horizontal="center" vertical="center" wrapText="1"/>
    </xf>
    <xf numFmtId="0" fontId="50" fillId="0" borderId="10" xfId="0" applyFont="1" applyFill="1" applyBorder="1" applyAlignment="1">
      <alignment horizontal="center" vertical="center" wrapText="1"/>
    </xf>
    <xf numFmtId="0" fontId="50" fillId="0" borderId="37" xfId="0" applyFont="1" applyFill="1" applyBorder="1" applyAlignment="1">
      <alignment horizontal="center" vertical="center" wrapText="1"/>
    </xf>
    <xf numFmtId="0" fontId="50" fillId="0" borderId="32" xfId="0" applyFont="1" applyFill="1" applyBorder="1" applyAlignment="1">
      <alignment horizontal="center" vertical="center" wrapText="1"/>
    </xf>
    <xf numFmtId="0" fontId="42" fillId="0" borderId="45" xfId="0" applyFont="1" applyBorder="1" applyAlignment="1">
      <alignment horizontal="center"/>
    </xf>
    <xf numFmtId="0" fontId="42" fillId="0" borderId="32" xfId="0" applyFont="1" applyBorder="1" applyAlignment="1">
      <alignment horizontal="center"/>
    </xf>
    <xf numFmtId="0" fontId="42" fillId="0" borderId="46" xfId="0" applyFont="1" applyBorder="1" applyAlignment="1">
      <alignment horizontal="center"/>
    </xf>
    <xf numFmtId="0" fontId="42" fillId="0" borderId="9" xfId="0" applyFont="1" applyBorder="1" applyAlignment="1">
      <alignment horizontal="center"/>
    </xf>
    <xf numFmtId="0" fontId="42" fillId="0" borderId="47" xfId="0" applyFont="1" applyBorder="1" applyAlignment="1">
      <alignment horizontal="center"/>
    </xf>
    <xf numFmtId="0" fontId="42" fillId="0" borderId="37" xfId="0" applyFont="1" applyBorder="1" applyAlignment="1">
      <alignment horizontal="center"/>
    </xf>
    <xf numFmtId="0" fontId="54" fillId="24" borderId="32" xfId="37" applyFont="1" applyFill="1" applyBorder="1" applyAlignment="1">
      <alignment horizontal="center" vertical="center" wrapText="1"/>
    </xf>
    <xf numFmtId="0" fontId="54" fillId="24" borderId="9" xfId="37" applyFont="1" applyFill="1" applyBorder="1" applyAlignment="1">
      <alignment horizontal="center" vertical="center" wrapText="1"/>
    </xf>
    <xf numFmtId="0" fontId="54" fillId="24" borderId="37" xfId="37" applyFont="1" applyFill="1" applyBorder="1" applyAlignment="1">
      <alignment horizontal="center" vertical="center" wrapText="1"/>
    </xf>
    <xf numFmtId="0" fontId="58" fillId="33" borderId="43" xfId="37" applyFont="1" applyFill="1" applyBorder="1" applyAlignment="1" applyProtection="1">
      <alignment horizontal="center" vertical="center" wrapText="1"/>
    </xf>
    <xf numFmtId="0" fontId="53" fillId="33" borderId="43" xfId="37" applyFont="1" applyFill="1" applyBorder="1" applyAlignment="1"/>
    <xf numFmtId="0" fontId="47" fillId="24" borderId="30" xfId="37" applyFont="1" applyFill="1" applyBorder="1" applyAlignment="1" applyProtection="1">
      <alignment horizontal="center" vertical="center" textRotation="90" wrapText="1"/>
    </xf>
    <xf numFmtId="0" fontId="47" fillId="24" borderId="27" xfId="37" applyFont="1" applyFill="1" applyBorder="1" applyAlignment="1" applyProtection="1">
      <alignment horizontal="center" vertical="center" textRotation="90" wrapText="1"/>
    </xf>
    <xf numFmtId="0" fontId="47" fillId="24" borderId="29" xfId="37" applyFont="1" applyFill="1" applyBorder="1" applyAlignment="1" applyProtection="1">
      <alignment horizontal="center" vertical="center" textRotation="90" wrapText="1"/>
    </xf>
    <xf numFmtId="0" fontId="50" fillId="0" borderId="38" xfId="0" applyFont="1" applyFill="1" applyBorder="1" applyAlignment="1">
      <alignment horizontal="center" vertical="center" wrapText="1"/>
    </xf>
    <xf numFmtId="0" fontId="50" fillId="0" borderId="36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13" xfId="0" applyBorder="1" applyAlignment="1">
      <alignment horizontal="center"/>
    </xf>
    <xf numFmtId="0" fontId="33" fillId="0" borderId="9" xfId="0" applyFont="1" applyBorder="1" applyAlignment="1">
      <alignment horizontal="left" vertical="top" wrapText="1"/>
    </xf>
    <xf numFmtId="0" fontId="32" fillId="0" borderId="10" xfId="0" applyNumberFormat="1" applyFont="1" applyFill="1" applyBorder="1" applyAlignment="1">
      <alignment horizontal="center" vertical="center" wrapText="1"/>
    </xf>
    <xf numFmtId="0" fontId="60" fillId="32" borderId="24" xfId="0" applyFont="1" applyFill="1" applyBorder="1" applyAlignment="1">
      <alignment horizontal="center" vertical="center"/>
    </xf>
    <xf numFmtId="0" fontId="60" fillId="32" borderId="22" xfId="0" applyFont="1" applyFill="1" applyBorder="1" applyAlignment="1">
      <alignment horizontal="center" vertical="center"/>
    </xf>
    <xf numFmtId="0" fontId="60" fillId="32" borderId="26" xfId="0" applyFont="1" applyFill="1" applyBorder="1" applyAlignment="1">
      <alignment horizontal="center" vertical="center"/>
    </xf>
    <xf numFmtId="0" fontId="31" fillId="0" borderId="9" xfId="0" applyFont="1" applyBorder="1" applyAlignment="1">
      <alignment horizontal="center" vertical="center"/>
    </xf>
    <xf numFmtId="0" fontId="25" fillId="33" borderId="24" xfId="0" applyFont="1" applyFill="1" applyBorder="1" applyAlignment="1">
      <alignment horizontal="center" vertical="center" wrapText="1"/>
    </xf>
    <xf numFmtId="0" fontId="25" fillId="33" borderId="22" xfId="0" applyFont="1" applyFill="1" applyBorder="1" applyAlignment="1">
      <alignment horizontal="center" vertical="center" wrapText="1"/>
    </xf>
    <xf numFmtId="0" fontId="25" fillId="33" borderId="26" xfId="0" applyFont="1" applyFill="1" applyBorder="1" applyAlignment="1">
      <alignment horizontal="center" vertical="center" wrapText="1"/>
    </xf>
    <xf numFmtId="0" fontId="0" fillId="0" borderId="16" xfId="0" applyBorder="1" applyAlignment="1">
      <alignment horizontal="center"/>
    </xf>
    <xf numFmtId="0" fontId="27" fillId="32" borderId="24" xfId="0" applyFont="1" applyFill="1" applyBorder="1" applyAlignment="1">
      <alignment horizontal="center" vertical="center" wrapText="1"/>
    </xf>
    <xf numFmtId="0" fontId="27" fillId="32" borderId="26" xfId="0" applyFont="1" applyFill="1" applyBorder="1" applyAlignment="1">
      <alignment horizontal="center" vertical="center" wrapText="1"/>
    </xf>
    <xf numFmtId="0" fontId="31" fillId="0" borderId="10" xfId="0" applyFont="1" applyBorder="1" applyAlignment="1">
      <alignment horizontal="center" vertical="center"/>
    </xf>
    <xf numFmtId="0" fontId="26" fillId="0" borderId="15" xfId="0" applyFont="1" applyBorder="1" applyAlignment="1">
      <alignment horizontal="left" vertical="center"/>
    </xf>
    <xf numFmtId="0" fontId="26" fillId="0" borderId="19" xfId="0" applyFont="1" applyBorder="1" applyAlignment="1">
      <alignment horizontal="left" vertical="center"/>
    </xf>
    <xf numFmtId="0" fontId="26" fillId="0" borderId="21" xfId="0" applyFont="1" applyBorder="1" applyAlignment="1">
      <alignment horizontal="left" vertical="center"/>
    </xf>
    <xf numFmtId="0" fontId="26" fillId="0" borderId="20" xfId="0" applyFont="1" applyBorder="1" applyAlignment="1">
      <alignment horizontal="left" vertical="center"/>
    </xf>
    <xf numFmtId="0" fontId="26" fillId="0" borderId="21" xfId="0" applyFont="1" applyBorder="1" applyAlignment="1">
      <alignment horizontal="left" vertical="center" wrapText="1"/>
    </xf>
    <xf numFmtId="0" fontId="28" fillId="32" borderId="10" xfId="0" applyFont="1" applyFill="1" applyBorder="1" applyAlignment="1">
      <alignment horizontal="center" vertical="center"/>
    </xf>
    <xf numFmtId="0" fontId="28" fillId="32" borderId="9" xfId="0" applyFont="1" applyFill="1" applyBorder="1" applyAlignment="1">
      <alignment horizontal="center" vertical="center"/>
    </xf>
    <xf numFmtId="0" fontId="26" fillId="0" borderId="14" xfId="0" applyFont="1" applyBorder="1" applyAlignment="1">
      <alignment horizontal="left" vertical="center"/>
    </xf>
    <xf numFmtId="0" fontId="26" fillId="0" borderId="14" xfId="0" applyFont="1" applyBorder="1" applyAlignment="1">
      <alignment horizontal="left" vertical="center" wrapText="1"/>
    </xf>
    <xf numFmtId="0" fontId="28" fillId="32" borderId="16" xfId="0" applyFont="1" applyFill="1" applyBorder="1" applyAlignment="1">
      <alignment horizontal="center" vertical="center" wrapText="1"/>
    </xf>
    <xf numFmtId="0" fontId="28" fillId="32" borderId="0" xfId="0" applyFont="1" applyFill="1" applyBorder="1" applyAlignment="1">
      <alignment horizontal="center" vertical="center" wrapText="1"/>
    </xf>
    <xf numFmtId="0" fontId="28" fillId="32" borderId="15" xfId="0" applyFont="1" applyFill="1" applyBorder="1" applyAlignment="1">
      <alignment horizontal="center" vertical="center" wrapText="1"/>
    </xf>
    <xf numFmtId="0" fontId="27" fillId="0" borderId="24" xfId="0" applyFont="1" applyBorder="1" applyAlignment="1">
      <alignment horizontal="center" vertical="center" wrapText="1"/>
    </xf>
    <xf numFmtId="0" fontId="27" fillId="0" borderId="22" xfId="0" applyFont="1" applyBorder="1" applyAlignment="1">
      <alignment horizontal="center" vertical="center" wrapText="1"/>
    </xf>
    <xf numFmtId="0" fontId="27" fillId="0" borderId="26" xfId="0" applyFont="1" applyBorder="1" applyAlignment="1">
      <alignment horizontal="center" vertical="center" wrapText="1"/>
    </xf>
    <xf numFmtId="0" fontId="0" fillId="0" borderId="28" xfId="0" applyBorder="1" applyAlignment="1">
      <alignment horizontal="center"/>
    </xf>
    <xf numFmtId="0" fontId="35" fillId="32" borderId="9" xfId="0" applyFont="1" applyFill="1" applyBorder="1" applyAlignment="1">
      <alignment horizontal="center" vertical="center" wrapText="1"/>
    </xf>
    <xf numFmtId="0" fontId="35" fillId="0" borderId="9" xfId="0" applyFont="1" applyBorder="1" applyAlignment="1">
      <alignment horizontal="left" vertical="center" wrapText="1"/>
    </xf>
    <xf numFmtId="0" fontId="21" fillId="0" borderId="9" xfId="0" applyFont="1" applyBorder="1" applyAlignment="1">
      <alignment horizontal="left" vertical="center" wrapText="1"/>
    </xf>
    <xf numFmtId="0" fontId="35" fillId="32" borderId="10" xfId="0" applyFont="1" applyFill="1" applyBorder="1" applyAlignment="1">
      <alignment horizontal="center" vertical="center"/>
    </xf>
    <xf numFmtId="0" fontId="21" fillId="0" borderId="15" xfId="0" applyFont="1" applyBorder="1" applyAlignment="1">
      <alignment horizontal="left" vertical="center"/>
    </xf>
    <xf numFmtId="0" fontId="35" fillId="32" borderId="9" xfId="0" applyFont="1" applyFill="1" applyBorder="1" applyAlignment="1">
      <alignment horizontal="center" vertical="center"/>
    </xf>
    <xf numFmtId="0" fontId="21" fillId="0" borderId="21" xfId="0" applyFont="1" applyBorder="1" applyAlignment="1">
      <alignment horizontal="left" vertical="center"/>
    </xf>
    <xf numFmtId="0" fontId="38" fillId="0" borderId="9" xfId="0" applyFont="1" applyBorder="1" applyAlignment="1">
      <alignment horizontal="left" vertical="top"/>
    </xf>
    <xf numFmtId="0" fontId="35" fillId="32" borderId="24" xfId="0" applyFont="1" applyFill="1" applyBorder="1" applyAlignment="1">
      <alignment horizontal="center" vertical="center" wrapText="1"/>
    </xf>
    <xf numFmtId="0" fontId="35" fillId="32" borderId="26" xfId="0" applyFont="1" applyFill="1" applyBorder="1" applyAlignment="1">
      <alignment horizontal="center" vertical="center" wrapText="1"/>
    </xf>
    <xf numFmtId="0" fontId="37" fillId="0" borderId="10" xfId="0" applyFont="1" applyBorder="1" applyAlignment="1">
      <alignment horizontal="center" vertical="center"/>
    </xf>
    <xf numFmtId="0" fontId="37" fillId="0" borderId="9" xfId="0" applyFont="1" applyBorder="1" applyAlignment="1">
      <alignment horizontal="center" vertical="center"/>
    </xf>
    <xf numFmtId="0" fontId="61" fillId="32" borderId="24" xfId="0" applyFont="1" applyFill="1" applyBorder="1" applyAlignment="1">
      <alignment horizontal="center" vertical="center" wrapText="1"/>
    </xf>
    <xf numFmtId="0" fontId="61" fillId="32" borderId="22" xfId="0" applyFont="1" applyFill="1" applyBorder="1" applyAlignment="1">
      <alignment horizontal="center" vertical="center" wrapText="1"/>
    </xf>
    <xf numFmtId="0" fontId="61" fillId="32" borderId="26" xfId="0" applyFont="1" applyFill="1" applyBorder="1" applyAlignment="1">
      <alignment horizontal="center" vertical="center" wrapText="1"/>
    </xf>
    <xf numFmtId="0" fontId="37" fillId="0" borderId="10" xfId="0" applyFont="1" applyBorder="1" applyAlignment="1">
      <alignment horizontal="left" vertical="center"/>
    </xf>
    <xf numFmtId="0" fontId="37" fillId="0" borderId="9" xfId="0" applyFont="1" applyBorder="1" applyAlignment="1">
      <alignment horizontal="left" vertical="center"/>
    </xf>
    <xf numFmtId="0" fontId="40" fillId="0" borderId="14" xfId="0" applyFont="1" applyBorder="1" applyAlignment="1">
      <alignment horizontal="center" vertical="center"/>
    </xf>
    <xf numFmtId="0" fontId="40" fillId="0" borderId="20" xfId="0" applyFont="1" applyBorder="1" applyAlignment="1">
      <alignment horizontal="center" vertical="center"/>
    </xf>
    <xf numFmtId="0" fontId="21" fillId="0" borderId="10" xfId="0" applyFont="1" applyBorder="1" applyAlignment="1">
      <alignment horizontal="left" vertical="center"/>
    </xf>
    <xf numFmtId="0" fontId="21" fillId="0" borderId="9" xfId="0" applyFont="1" applyBorder="1" applyAlignment="1">
      <alignment horizontal="left" vertical="center"/>
    </xf>
    <xf numFmtId="0" fontId="36" fillId="0" borderId="24" xfId="0" applyFont="1" applyBorder="1" applyAlignment="1">
      <alignment horizontal="center"/>
    </xf>
    <xf numFmtId="0" fontId="36" fillId="0" borderId="26" xfId="0" applyFont="1" applyBorder="1" applyAlignment="1">
      <alignment horizontal="center"/>
    </xf>
    <xf numFmtId="0" fontId="40" fillId="0" borderId="10" xfId="0" applyFont="1" applyBorder="1" applyAlignment="1">
      <alignment horizontal="center" vertical="center"/>
    </xf>
    <xf numFmtId="0" fontId="43" fillId="24" borderId="32" xfId="37" applyFont="1" applyFill="1" applyBorder="1" applyAlignment="1">
      <alignment horizontal="left" vertical="center" wrapText="1"/>
    </xf>
    <xf numFmtId="0" fontId="43" fillId="24" borderId="34" xfId="37" applyFont="1" applyFill="1" applyBorder="1" applyAlignment="1">
      <alignment horizontal="left" vertical="center" wrapText="1"/>
    </xf>
    <xf numFmtId="0" fontId="43" fillId="24" borderId="9" xfId="37" applyFont="1" applyFill="1" applyBorder="1" applyAlignment="1">
      <alignment horizontal="left" vertical="center" wrapText="1"/>
    </xf>
    <xf numFmtId="0" fontId="43" fillId="24" borderId="35" xfId="37" applyFont="1" applyFill="1" applyBorder="1" applyAlignment="1">
      <alignment horizontal="left" vertical="center" wrapText="1"/>
    </xf>
    <xf numFmtId="0" fontId="43" fillId="24" borderId="37" xfId="37" applyFont="1" applyFill="1" applyBorder="1" applyAlignment="1">
      <alignment horizontal="left" vertical="center" wrapText="1"/>
    </xf>
    <xf numFmtId="0" fontId="43" fillId="24" borderId="39" xfId="37" applyFont="1" applyFill="1" applyBorder="1" applyAlignment="1">
      <alignment horizontal="left" vertical="center" wrapText="1"/>
    </xf>
  </cellXfs>
  <cellStyles count="57">
    <cellStyle name="20% - Énfasis1 2" xfId="2" xr:uid="{00000000-0005-0000-0000-000000000000}"/>
    <cellStyle name="20% - Énfasis2 2" xfId="3" xr:uid="{00000000-0005-0000-0000-000001000000}"/>
    <cellStyle name="20% - Énfasis3 2" xfId="4" xr:uid="{00000000-0005-0000-0000-000002000000}"/>
    <cellStyle name="20% - Énfasis4 2" xfId="5" xr:uid="{00000000-0005-0000-0000-000003000000}"/>
    <cellStyle name="20% - Énfasis5 2" xfId="6" xr:uid="{00000000-0005-0000-0000-000004000000}"/>
    <cellStyle name="20% - Énfasis6 2" xfId="7" xr:uid="{00000000-0005-0000-0000-000005000000}"/>
    <cellStyle name="40% - Énfasis1 2" xfId="8" xr:uid="{00000000-0005-0000-0000-000006000000}"/>
    <cellStyle name="40% - Énfasis2 2" xfId="9" xr:uid="{00000000-0005-0000-0000-000007000000}"/>
    <cellStyle name="40% - Énfasis3 2" xfId="10" xr:uid="{00000000-0005-0000-0000-000008000000}"/>
    <cellStyle name="40% - Énfasis4 2" xfId="11" xr:uid="{00000000-0005-0000-0000-000009000000}"/>
    <cellStyle name="40% - Énfasis5 2" xfId="12" xr:uid="{00000000-0005-0000-0000-00000A000000}"/>
    <cellStyle name="40% - Énfasis6 2" xfId="13" xr:uid="{00000000-0005-0000-0000-00000B000000}"/>
    <cellStyle name="60% - Énfasis1 2" xfId="14" xr:uid="{00000000-0005-0000-0000-00000C000000}"/>
    <cellStyle name="60% - Énfasis2 2" xfId="15" xr:uid="{00000000-0005-0000-0000-00000D000000}"/>
    <cellStyle name="60% - Énfasis3 2" xfId="16" xr:uid="{00000000-0005-0000-0000-00000E000000}"/>
    <cellStyle name="60% - Énfasis4 2" xfId="17" xr:uid="{00000000-0005-0000-0000-00000F000000}"/>
    <cellStyle name="60% - Énfasis5 2" xfId="18" xr:uid="{00000000-0005-0000-0000-000010000000}"/>
    <cellStyle name="60% - Énfasis6 2" xfId="19" xr:uid="{00000000-0005-0000-0000-000011000000}"/>
    <cellStyle name="Buena 2" xfId="20" xr:uid="{00000000-0005-0000-0000-000012000000}"/>
    <cellStyle name="Cálculo 2" xfId="21" xr:uid="{00000000-0005-0000-0000-000013000000}"/>
    <cellStyle name="Celda de comprobación 2" xfId="22" xr:uid="{00000000-0005-0000-0000-000014000000}"/>
    <cellStyle name="Celda vinculada 2" xfId="23" xr:uid="{00000000-0005-0000-0000-000015000000}"/>
    <cellStyle name="Encabezado 4 2" xfId="24" xr:uid="{00000000-0005-0000-0000-000016000000}"/>
    <cellStyle name="Énfasis1 2" xfId="25" xr:uid="{00000000-0005-0000-0000-000017000000}"/>
    <cellStyle name="Énfasis2 2" xfId="26" xr:uid="{00000000-0005-0000-0000-000018000000}"/>
    <cellStyle name="Énfasis3 2" xfId="27" xr:uid="{00000000-0005-0000-0000-000019000000}"/>
    <cellStyle name="Énfasis4 2" xfId="28" xr:uid="{00000000-0005-0000-0000-00001A000000}"/>
    <cellStyle name="Énfasis5 2" xfId="29" xr:uid="{00000000-0005-0000-0000-00001B000000}"/>
    <cellStyle name="Énfasis6 2" xfId="30" xr:uid="{00000000-0005-0000-0000-00001C000000}"/>
    <cellStyle name="Entrada 2" xfId="31" xr:uid="{00000000-0005-0000-0000-00001D000000}"/>
    <cellStyle name="Hipervínculo 2" xfId="32" xr:uid="{00000000-0005-0000-0000-00001E000000}"/>
    <cellStyle name="Hipervínculo 3" xfId="33" xr:uid="{00000000-0005-0000-0000-00001F000000}"/>
    <cellStyle name="Incorrecto 2" xfId="34" xr:uid="{00000000-0005-0000-0000-000020000000}"/>
    <cellStyle name="Moneda" xfId="56" builtinId="4"/>
    <cellStyle name="Moneda 2" xfId="35" xr:uid="{00000000-0005-0000-0000-000022000000}"/>
    <cellStyle name="Neutral 2" xfId="36" xr:uid="{00000000-0005-0000-0000-000023000000}"/>
    <cellStyle name="Normal" xfId="0" builtinId="0"/>
    <cellStyle name="Normal 2" xfId="37" xr:uid="{00000000-0005-0000-0000-000025000000}"/>
    <cellStyle name="Normal 2 2" xfId="38" xr:uid="{00000000-0005-0000-0000-000026000000}"/>
    <cellStyle name="Normal 3" xfId="39" xr:uid="{00000000-0005-0000-0000-000027000000}"/>
    <cellStyle name="Normal 3 2" xfId="40" xr:uid="{00000000-0005-0000-0000-000028000000}"/>
    <cellStyle name="Normal 3_MATRIZ DE PELIGROS TRONEX" xfId="41" xr:uid="{00000000-0005-0000-0000-000029000000}"/>
    <cellStyle name="Normal 4" xfId="42" xr:uid="{00000000-0005-0000-0000-00002A000000}"/>
    <cellStyle name="Normal 5" xfId="1" xr:uid="{00000000-0005-0000-0000-00002B000000}"/>
    <cellStyle name="Normal 6" xfId="52" xr:uid="{00000000-0005-0000-0000-00002C000000}"/>
    <cellStyle name="Normal 7" xfId="53" xr:uid="{00000000-0005-0000-0000-00002D000000}"/>
    <cellStyle name="Notas 2" xfId="43" xr:uid="{00000000-0005-0000-0000-00002E000000}"/>
    <cellStyle name="Porcentaje" xfId="55" builtinId="5"/>
    <cellStyle name="Porcentaje 2" xfId="44" xr:uid="{00000000-0005-0000-0000-000030000000}"/>
    <cellStyle name="Porcentual 2" xfId="54" xr:uid="{00000000-0005-0000-0000-000031000000}"/>
    <cellStyle name="Salida 2" xfId="45" xr:uid="{00000000-0005-0000-0000-000032000000}"/>
    <cellStyle name="Texto de advertencia 2" xfId="46" xr:uid="{00000000-0005-0000-0000-000033000000}"/>
    <cellStyle name="Texto explicativo 2" xfId="47" xr:uid="{00000000-0005-0000-0000-000034000000}"/>
    <cellStyle name="Título 2 2" xfId="49" xr:uid="{00000000-0005-0000-0000-000035000000}"/>
    <cellStyle name="Título 3 2" xfId="50" xr:uid="{00000000-0005-0000-0000-000036000000}"/>
    <cellStyle name="Título 4" xfId="48" xr:uid="{00000000-0005-0000-0000-000037000000}"/>
    <cellStyle name="Total 2" xfId="51" xr:uid="{00000000-0005-0000-0000-000038000000}"/>
  </cellStyles>
  <dxfs count="0"/>
  <tableStyles count="0" defaultTableStyle="TableStyleMedium2" defaultPivotStyle="PivotStyleLight16"/>
  <colors>
    <mruColors>
      <color rgb="FF0000FF"/>
      <color rgb="FFFC0C12"/>
      <color rgb="FFFFFF66"/>
      <color rgb="FF33CCFF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15"/>
      <c:rotY val="20"/>
      <c:rAngAx val="1"/>
    </c:view3D>
    <c:floor>
      <c:thickness val="0"/>
      <c:spPr>
        <a:noFill/>
        <a:ln w="9525" cap="flat" cmpd="sng" algn="ctr">
          <a:solidFill>
            <a:schemeClr val="tx1">
              <a:tint val="75000"/>
              <a:shade val="95000"/>
              <a:satMod val="105000"/>
            </a:schemeClr>
          </a:solidFill>
          <a:prstDash val="solid"/>
          <a:round/>
        </a:ln>
        <a:effectLst/>
        <a:sp3d contourW="9525">
          <a:contourClr>
            <a:schemeClr val="tx1">
              <a:tint val="75000"/>
              <a:shade val="95000"/>
              <a:satMod val="105000"/>
            </a:schemeClr>
          </a:contourClr>
        </a:sp3d>
      </c:spPr>
    </c:floor>
    <c:sideWall>
      <c:thickness val="0"/>
      <c:spPr>
        <a:noFill/>
        <a:ln w="25400">
          <a:noFill/>
        </a:ln>
        <a:effectLst/>
        <a:sp3d/>
      </c:spPr>
    </c:sideWall>
    <c:backWall>
      <c:thickness val="0"/>
      <c:spPr>
        <a:noFill/>
        <a:ln w="25400"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Accidentalidad!$G$10</c:f>
              <c:strCache>
                <c:ptCount val="1"/>
                <c:pt idx="0">
                  <c:v>IFAT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shade val="95000"/>
                          <a:satMod val="10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Accidentalidad!$A$11:$B$13</c:f>
              <c:strCache>
                <c:ptCount val="3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</c:strCache>
            </c:strRef>
          </c:cat>
          <c:val>
            <c:numRef>
              <c:f>Accidentalidad!$G$11:$G$13</c:f>
              <c:numCache>
                <c:formatCode>General</c:formatCode>
                <c:ptCount val="3"/>
                <c:pt idx="0">
                  <c:v>27.856230897202771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39-4759-92B2-3F363AA9DAE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323282120"/>
        <c:axId val="323282512"/>
        <c:axId val="0"/>
      </c:bar3DChart>
      <c:catAx>
        <c:axId val="323282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23282512"/>
        <c:crosses val="autoZero"/>
        <c:auto val="1"/>
        <c:lblAlgn val="ctr"/>
        <c:lblOffset val="100"/>
        <c:noMultiLvlLbl val="0"/>
      </c:catAx>
      <c:valAx>
        <c:axId val="32328251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one"/>
        <c:crossAx val="323282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  <a:shade val="95000"/>
          <a:satMod val="105000"/>
        </a:schemeClr>
      </a:solidFill>
      <a:prstDash val="solid"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INSPECCIONES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 w="9525" cap="flat" cmpd="sng" algn="ctr">
          <a:noFill/>
          <a:prstDash val="solid"/>
          <a:round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Inspecciones!$E$6</c:f>
              <c:strCache>
                <c:ptCount val="1"/>
                <c:pt idx="0">
                  <c:v>%  INSPECCIONES REALIZADAS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Inspecciones!$A$7:$B$18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Inspecciones!$E$7:$E$18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B8-4E66-91DA-40A1539273D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435649584"/>
        <c:axId val="435644880"/>
        <c:axId val="0"/>
      </c:bar3DChart>
      <c:catAx>
        <c:axId val="435649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35644880"/>
        <c:crosses val="autoZero"/>
        <c:auto val="1"/>
        <c:lblAlgn val="ctr"/>
        <c:lblOffset val="100"/>
        <c:noMultiLvlLbl val="0"/>
      </c:catAx>
      <c:valAx>
        <c:axId val="435644880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one"/>
        <c:crossAx val="435649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ACCIONES CORRECTIVAS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 w="9525" cap="flat" cmpd="sng" algn="ctr">
          <a:noFill/>
          <a:prstDash val="solid"/>
          <a:round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'Acciones Correctivas'!$E$6</c:f>
              <c:strCache>
                <c:ptCount val="1"/>
                <c:pt idx="0">
                  <c:v>Acciones Correctivas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'Acciones Correctivas'!$A$7:$B$9</c:f>
              <c:strCach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strCache>
            </c:strRef>
          </c:cat>
          <c:val>
            <c:numRef>
              <c:f>'Acciones Correctivas'!$E$7:$E$9</c:f>
              <c:numCache>
                <c:formatCode>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96-4AC2-9DEE-A3716A80390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328573120"/>
        <c:axId val="328579784"/>
        <c:axId val="0"/>
      </c:bar3DChart>
      <c:catAx>
        <c:axId val="328573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28579784"/>
        <c:crosses val="autoZero"/>
        <c:auto val="1"/>
        <c:lblAlgn val="ctr"/>
        <c:lblOffset val="100"/>
        <c:noMultiLvlLbl val="0"/>
      </c:catAx>
      <c:valAx>
        <c:axId val="328579784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one"/>
        <c:crossAx val="328573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</a:t>
            </a:r>
            <a:r>
              <a:rPr lang="en-US" baseline="0"/>
              <a:t> CUMPLIMIENTO DE REQUISITOS LEGALES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 w="9525" cap="flat" cmpd="sng" algn="ctr">
          <a:noFill/>
          <a:prstDash val="solid"/>
          <a:round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'Requisitos legales'!$E$6</c:f>
              <c:strCache>
                <c:ptCount val="1"/>
                <c:pt idx="0">
                  <c:v>% Cumplimiento de Requisitos Legales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'Requisitos legales'!$A$7:$B$12</c:f>
              <c:strCache>
                <c:ptCount val="6"/>
                <c:pt idx="0">
                  <c:v>Enero- Febrero</c:v>
                </c:pt>
                <c:pt idx="1">
                  <c:v>Marzo - Abril</c:v>
                </c:pt>
                <c:pt idx="2">
                  <c:v>Mayo - Junio</c:v>
                </c:pt>
                <c:pt idx="3">
                  <c:v>Julio- Agosto</c:v>
                </c:pt>
                <c:pt idx="4">
                  <c:v>Septiembre - Octubre</c:v>
                </c:pt>
                <c:pt idx="5">
                  <c:v>Noviembre - Diciembre</c:v>
                </c:pt>
              </c:strCache>
            </c:strRef>
          </c:cat>
          <c:val>
            <c:numRef>
              <c:f>'Requisitos legales'!$E$7:$E$12</c:f>
              <c:numCache>
                <c:formatCode>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7E-4DA2-B9F4-433A9AACEBA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328574688"/>
        <c:axId val="328576256"/>
        <c:axId val="0"/>
      </c:bar3DChart>
      <c:catAx>
        <c:axId val="3285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28576256"/>
        <c:crosses val="autoZero"/>
        <c:auto val="1"/>
        <c:lblAlgn val="ctr"/>
        <c:lblOffset val="100"/>
        <c:noMultiLvlLbl val="0"/>
      </c:catAx>
      <c:valAx>
        <c:axId val="328576256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one"/>
        <c:crossAx val="328574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PRESUPUESTO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 w="9525" cap="flat" cmpd="sng" algn="ctr">
          <a:noFill/>
          <a:prstDash val="solid"/>
          <a:round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Presupuesto!$E$6</c:f>
              <c:strCache>
                <c:ptCount val="1"/>
                <c:pt idx="0">
                  <c:v>% Presupuesto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Presupuesto!$A$7:$B$9</c:f>
              <c:strCach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strCache>
            </c:strRef>
          </c:cat>
          <c:val>
            <c:numRef>
              <c:f>Presupuesto!$E$7:$E$9</c:f>
              <c:numCache>
                <c:formatCode>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EE-4022-87AA-472D979B618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328575472"/>
        <c:axId val="328580176"/>
        <c:axId val="0"/>
      </c:bar3DChart>
      <c:catAx>
        <c:axId val="328575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28580176"/>
        <c:crosses val="autoZero"/>
        <c:auto val="1"/>
        <c:lblAlgn val="ctr"/>
        <c:lblOffset val="100"/>
        <c:noMultiLvlLbl val="0"/>
      </c:catAx>
      <c:valAx>
        <c:axId val="328580176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one"/>
        <c:crossAx val="328575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</a:t>
            </a:r>
            <a:r>
              <a:rPr lang="en-US" baseline="0"/>
              <a:t> CUMPLIMIENTO DE CRONOGRAMA HSEQ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 w="9525" cap="flat" cmpd="sng" algn="ctr">
          <a:noFill/>
          <a:prstDash val="solid"/>
          <a:round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'Cronograma HSEQ'!$E$6</c:f>
              <c:strCache>
                <c:ptCount val="1"/>
                <c:pt idx="0">
                  <c:v>% Cumplimiento Cronograma HSEQ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'Cronograma HSEQ'!$A$7:$B$9</c:f>
              <c:strCache>
                <c:ptCount val="3"/>
                <c:pt idx="0">
                  <c:v>Enero - Junio</c:v>
                </c:pt>
                <c:pt idx="1">
                  <c:v>Julio - Diciembre</c:v>
                </c:pt>
                <c:pt idx="2">
                  <c:v>TOTAL</c:v>
                </c:pt>
              </c:strCache>
            </c:strRef>
          </c:cat>
          <c:val>
            <c:numRef>
              <c:f>'Cronograma HSEQ'!$E$7:$E$9</c:f>
              <c:numCache>
                <c:formatCode>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69-4563-AD6A-8F67C64BF07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328577040"/>
        <c:axId val="328578608"/>
        <c:axId val="0"/>
      </c:bar3DChart>
      <c:catAx>
        <c:axId val="328577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28578608"/>
        <c:crosses val="autoZero"/>
        <c:auto val="1"/>
        <c:lblAlgn val="ctr"/>
        <c:lblOffset val="100"/>
        <c:noMultiLvlLbl val="0"/>
      </c:catAx>
      <c:valAx>
        <c:axId val="328578608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one"/>
        <c:crossAx val="328577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</a:t>
            </a:r>
            <a:r>
              <a:rPr lang="en-US" baseline="0"/>
              <a:t> CUMPLIMIENTO DE PLAN DE CAPACITACION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 w="9525" cap="flat" cmpd="sng" algn="ctr">
          <a:noFill/>
          <a:prstDash val="solid"/>
          <a:round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'Plan de Capacitacion'!$E$6</c:f>
              <c:strCache>
                <c:ptCount val="1"/>
                <c:pt idx="0">
                  <c:v>% Cumplimiento Plan de Capacitacion y Formacion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'Plan de Capacitacion'!$A$7:$B$9</c:f>
              <c:strCache>
                <c:ptCount val="3"/>
                <c:pt idx="0">
                  <c:v>Enero - Junio</c:v>
                </c:pt>
                <c:pt idx="1">
                  <c:v>Julio - Diciembre</c:v>
                </c:pt>
                <c:pt idx="2">
                  <c:v>TOTAL</c:v>
                </c:pt>
              </c:strCache>
            </c:strRef>
          </c:cat>
          <c:val>
            <c:numRef>
              <c:f>'Plan de Capacitacion'!$E$7:$E$9</c:f>
              <c:numCache>
                <c:formatCode>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58-4B39-A453-ED816780F8D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328577824"/>
        <c:axId val="328579000"/>
        <c:axId val="0"/>
      </c:bar3DChart>
      <c:catAx>
        <c:axId val="328577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28579000"/>
        <c:crosses val="autoZero"/>
        <c:auto val="1"/>
        <c:lblAlgn val="ctr"/>
        <c:lblOffset val="100"/>
        <c:noMultiLvlLbl val="0"/>
      </c:catAx>
      <c:valAx>
        <c:axId val="328579000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one"/>
        <c:crossAx val="328577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</a:t>
            </a:r>
            <a:r>
              <a:rPr lang="en-US" baseline="0"/>
              <a:t> IN TERVENCION DE PELIGROS Y RIESGOS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 w="9525" cap="flat" cmpd="sng" algn="ctr">
          <a:noFill/>
          <a:prstDash val="solid"/>
          <a:round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'Intv. peligros'!$E$6</c:f>
              <c:strCache>
                <c:ptCount val="1"/>
                <c:pt idx="0">
                  <c:v>% Intervencion de Peligros y Riesgos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'Intv. peligros'!$A$7:$B$9</c:f>
              <c:strCache>
                <c:ptCount val="3"/>
                <c:pt idx="0">
                  <c:v>Enero - Junio</c:v>
                </c:pt>
                <c:pt idx="1">
                  <c:v>Julio - Diciembre</c:v>
                </c:pt>
                <c:pt idx="2">
                  <c:v>TOTAL</c:v>
                </c:pt>
              </c:strCache>
            </c:strRef>
          </c:cat>
          <c:val>
            <c:numRef>
              <c:f>'Intv. peligros'!$E$7:$E$9</c:f>
              <c:numCache>
                <c:formatCode>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96-468E-96CD-DA7D6151AF0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328573904"/>
        <c:axId val="328576648"/>
        <c:axId val="0"/>
      </c:bar3DChart>
      <c:catAx>
        <c:axId val="328573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28576648"/>
        <c:crosses val="autoZero"/>
        <c:auto val="1"/>
        <c:lblAlgn val="ctr"/>
        <c:lblOffset val="100"/>
        <c:noMultiLvlLbl val="0"/>
      </c:catAx>
      <c:valAx>
        <c:axId val="328576648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one"/>
        <c:crossAx val="328573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</a:t>
            </a:r>
            <a:r>
              <a:rPr lang="en-US" baseline="0"/>
              <a:t> PLAN DE ACCIDENTALIDAD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 w="9525" cap="flat" cmpd="sng" algn="ctr">
          <a:noFill/>
          <a:prstDash val="solid"/>
          <a:round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'Plan de Accidentalidad'!$E$6</c:f>
              <c:strCache>
                <c:ptCount val="1"/>
                <c:pt idx="0">
                  <c:v>% Plan de Accidentalidad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'Plan de Accidentalidad'!$A$7:$B$19</c:f>
              <c:strCache>
                <c:ptCount val="13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  <c:pt idx="12">
                  <c:v>TOTAL</c:v>
                </c:pt>
              </c:strCache>
            </c:strRef>
          </c:cat>
          <c:val>
            <c:numRef>
              <c:f>'Plan de Accidentalidad'!$E$7:$E$19</c:f>
              <c:numCache>
                <c:formatCode>0%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AB-435F-9325-4E8498F44C0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328575864"/>
        <c:axId val="328575080"/>
        <c:axId val="0"/>
      </c:bar3DChart>
      <c:catAx>
        <c:axId val="328575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28575080"/>
        <c:crosses val="autoZero"/>
        <c:auto val="1"/>
        <c:lblAlgn val="ctr"/>
        <c:lblOffset val="100"/>
        <c:noMultiLvlLbl val="0"/>
      </c:catAx>
      <c:valAx>
        <c:axId val="328575080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one"/>
        <c:crossAx val="328575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IN VESTIGACION DE ACCIDENTES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 w="9525" cap="flat" cmpd="sng" algn="ctr">
          <a:noFill/>
          <a:prstDash val="solid"/>
          <a:round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'Inves. Accidentes'!$E$6</c:f>
              <c:strCache>
                <c:ptCount val="1"/>
                <c:pt idx="0">
                  <c:v>% Investigacion de Accidentes 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'Inves. Accidentes'!$A$7:$B$19</c:f>
              <c:strCache>
                <c:ptCount val="13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  <c:pt idx="12">
                  <c:v>TOTAL</c:v>
                </c:pt>
              </c:strCache>
            </c:strRef>
          </c:cat>
          <c:val>
            <c:numRef>
              <c:f>'Inves. Accidentes'!$E$7:$E$19</c:f>
              <c:numCache>
                <c:formatCode>0%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91-45B2-9E85-AD902677254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438054672"/>
        <c:axId val="438053888"/>
        <c:axId val="0"/>
      </c:bar3DChart>
      <c:catAx>
        <c:axId val="438054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38053888"/>
        <c:crosses val="autoZero"/>
        <c:auto val="1"/>
        <c:lblAlgn val="ctr"/>
        <c:lblOffset val="100"/>
        <c:noMultiLvlLbl val="0"/>
      </c:catAx>
      <c:valAx>
        <c:axId val="438053888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one"/>
        <c:crossAx val="438054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</a:t>
            </a:r>
            <a:r>
              <a:rPr lang="en-US" baseline="0"/>
              <a:t> SIMULACROS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 w="9525" cap="flat" cmpd="sng" algn="ctr">
          <a:noFill/>
          <a:prstDash val="solid"/>
          <a:round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Simulacros!$E$6</c:f>
              <c:strCache>
                <c:ptCount val="1"/>
                <c:pt idx="0">
                  <c:v>% Simulacros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Simulacros!$A$7:$B$9</c:f>
              <c:strCache>
                <c:ptCount val="3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</c:strCache>
            </c:strRef>
          </c:cat>
          <c:val>
            <c:numRef>
              <c:f>Simulacros!$E$7:$E$9</c:f>
              <c:numCache>
                <c:formatCode>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B0-47C8-A60B-945FB32D8BD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438050752"/>
        <c:axId val="438051928"/>
        <c:axId val="0"/>
      </c:bar3DChart>
      <c:catAx>
        <c:axId val="438050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38051928"/>
        <c:crosses val="autoZero"/>
        <c:auto val="1"/>
        <c:lblAlgn val="ctr"/>
        <c:lblOffset val="100"/>
        <c:noMultiLvlLbl val="0"/>
      </c:catAx>
      <c:valAx>
        <c:axId val="438051928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one"/>
        <c:crossAx val="438050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ACCIDENTALIDAD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15"/>
      <c:rotY val="20"/>
      <c:rAngAx val="1"/>
    </c:view3D>
    <c:floor>
      <c:thickness val="0"/>
      <c:spPr>
        <a:noFill/>
        <a:ln w="9525" cap="flat" cmpd="sng" algn="ctr">
          <a:solidFill>
            <a:schemeClr val="tx1">
              <a:tint val="75000"/>
              <a:shade val="95000"/>
              <a:satMod val="105000"/>
            </a:schemeClr>
          </a:solidFill>
          <a:prstDash val="solid"/>
          <a:round/>
        </a:ln>
        <a:effectLst/>
        <a:sp3d contourW="9525">
          <a:contourClr>
            <a:schemeClr val="tx1">
              <a:tint val="75000"/>
              <a:shade val="95000"/>
              <a:satMod val="105000"/>
            </a:schemeClr>
          </a:contourClr>
        </a:sp3d>
      </c:spPr>
    </c:floor>
    <c:sideWall>
      <c:thickness val="0"/>
      <c:spPr>
        <a:noFill/>
        <a:ln w="25400">
          <a:noFill/>
        </a:ln>
        <a:effectLst/>
        <a:sp3d/>
      </c:spPr>
    </c:sideWall>
    <c:backWall>
      <c:thickness val="0"/>
      <c:spPr>
        <a:noFill/>
        <a:ln w="25400"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Accidentalidad!$C$10</c:f>
              <c:strCache>
                <c:ptCount val="1"/>
                <c:pt idx="0">
                  <c:v>N° TOTAL DE ACCIDENTES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shade val="95000"/>
                          <a:satMod val="10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Accidentalidad!$A$11:$B$13</c:f>
              <c:strCache>
                <c:ptCount val="3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</c:strCache>
            </c:strRef>
          </c:cat>
          <c:val>
            <c:numRef>
              <c:f>Accidentalidad!$C$11:$C$13</c:f>
              <c:numCache>
                <c:formatCode>General</c:formatCode>
                <c:ptCount val="3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98-4208-BC4E-09B0D6E6B90F}"/>
            </c:ext>
          </c:extLst>
        </c:ser>
        <c:ser>
          <c:idx val="1"/>
          <c:order val="1"/>
          <c:tx>
            <c:strRef>
              <c:f>Accidentalidad!$L$10</c:f>
              <c:strCache>
                <c:ptCount val="1"/>
                <c:pt idx="0">
                  <c:v>T.A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shade val="95000"/>
                          <a:satMod val="10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Accidentalidad!$A$11:$B$13</c:f>
              <c:strCache>
                <c:ptCount val="3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</c:strCache>
            </c:strRef>
          </c:cat>
          <c:val>
            <c:numRef>
              <c:f>Accidentalidad!$L$11:$L$13</c:f>
              <c:numCache>
                <c:formatCode>General</c:formatCode>
                <c:ptCount val="3"/>
                <c:pt idx="0">
                  <c:v>6.3829787234042548E-2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98-4208-BC4E-09B0D6E6B90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323284864"/>
        <c:axId val="323285256"/>
        <c:axId val="0"/>
      </c:bar3DChart>
      <c:catAx>
        <c:axId val="323284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23285256"/>
        <c:crosses val="autoZero"/>
        <c:auto val="1"/>
        <c:lblAlgn val="ctr"/>
        <c:lblOffset val="100"/>
        <c:noMultiLvlLbl val="0"/>
      </c:catAx>
      <c:valAx>
        <c:axId val="32328525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one"/>
        <c:crossAx val="323284864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  <a:shade val="95000"/>
          <a:satMod val="105000"/>
        </a:schemeClr>
      </a:solidFill>
      <a:prstDash val="solid"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15"/>
      <c:rotY val="20"/>
      <c:rAngAx val="1"/>
    </c:view3D>
    <c:floor>
      <c:thickness val="0"/>
      <c:spPr>
        <a:noFill/>
        <a:ln w="9525" cap="flat" cmpd="sng" algn="ctr">
          <a:solidFill>
            <a:schemeClr val="tx1">
              <a:tint val="75000"/>
              <a:shade val="95000"/>
              <a:satMod val="105000"/>
            </a:schemeClr>
          </a:solidFill>
          <a:prstDash val="solid"/>
          <a:round/>
        </a:ln>
        <a:effectLst/>
        <a:sp3d contourW="9525">
          <a:contourClr>
            <a:schemeClr val="tx1">
              <a:tint val="75000"/>
              <a:shade val="95000"/>
              <a:satMod val="105000"/>
            </a:schemeClr>
          </a:contourClr>
        </a:sp3d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Accidentalidad!$I$10</c:f>
              <c:strCache>
                <c:ptCount val="1"/>
                <c:pt idx="0">
                  <c:v>ISAT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shade val="95000"/>
                          <a:satMod val="10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Accidentalidad!$A$11:$B$13</c:f>
              <c:strCache>
                <c:ptCount val="3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</c:strCache>
            </c:strRef>
          </c:cat>
          <c:val>
            <c:numRef>
              <c:f>Accidentalidad!$I$11:$I$13</c:f>
              <c:numCache>
                <c:formatCode>General</c:formatCode>
                <c:ptCount val="3"/>
                <c:pt idx="0">
                  <c:v>83.568692691608305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5A-4A8F-B257-6ABB750EA00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cylinder"/>
        <c:axId val="323286040"/>
        <c:axId val="323278592"/>
        <c:axId val="0"/>
      </c:bar3DChart>
      <c:catAx>
        <c:axId val="3232860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23278592"/>
        <c:crosses val="autoZero"/>
        <c:auto val="1"/>
        <c:lblAlgn val="ctr"/>
        <c:lblOffset val="100"/>
        <c:noMultiLvlLbl val="0"/>
      </c:catAx>
      <c:valAx>
        <c:axId val="32327859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one"/>
        <c:crossAx val="323286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  <a:shade val="95000"/>
          <a:satMod val="105000"/>
        </a:schemeClr>
      </a:solidFill>
      <a:prstDash val="solid"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ILIAT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15"/>
      <c:rotY val="20"/>
      <c:rAngAx val="1"/>
    </c:view3D>
    <c:floor>
      <c:thickness val="0"/>
      <c:spPr>
        <a:noFill/>
        <a:ln w="9525" cap="flat" cmpd="sng" algn="ctr">
          <a:solidFill>
            <a:schemeClr val="tx1">
              <a:tint val="75000"/>
              <a:shade val="95000"/>
              <a:satMod val="105000"/>
            </a:schemeClr>
          </a:solidFill>
          <a:prstDash val="solid"/>
          <a:round/>
        </a:ln>
        <a:effectLst/>
        <a:sp3d contourW="9525">
          <a:contourClr>
            <a:schemeClr val="tx1">
              <a:tint val="75000"/>
              <a:shade val="95000"/>
              <a:satMod val="105000"/>
            </a:schemeClr>
          </a:contourClr>
        </a:sp3d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shade val="95000"/>
                          <a:satMod val="10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Accidentalidad!$A$11:$B$13</c:f>
              <c:strCache>
                <c:ptCount val="3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</c:strCache>
            </c:strRef>
          </c:cat>
          <c:val>
            <c:numRef>
              <c:f>Accidentalidad!$J$11:$J$13</c:f>
              <c:numCache>
                <c:formatCode>General</c:formatCode>
                <c:ptCount val="3"/>
                <c:pt idx="0">
                  <c:v>0.77596959979827429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9C-40AF-A868-E32E7C4A631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cylinder"/>
        <c:axId val="323278984"/>
        <c:axId val="435648408"/>
        <c:axId val="0"/>
      </c:bar3DChart>
      <c:catAx>
        <c:axId val="323278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35648408"/>
        <c:crosses val="autoZero"/>
        <c:auto val="1"/>
        <c:lblAlgn val="ctr"/>
        <c:lblOffset val="100"/>
        <c:noMultiLvlLbl val="0"/>
      </c:catAx>
      <c:valAx>
        <c:axId val="43564840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one"/>
        <c:crossAx val="323278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  <a:shade val="95000"/>
          <a:satMod val="105000"/>
        </a:schemeClr>
      </a:solidFill>
      <a:prstDash val="solid"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 w="9525" cap="flat" cmpd="sng" algn="ctr">
          <a:noFill/>
          <a:prstDash val="solid"/>
          <a:round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Ausentismo!$E$7</c:f>
              <c:strCache>
                <c:ptCount val="1"/>
                <c:pt idx="0">
                  <c:v>IFA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Ausentismo!$A$8:$B$10</c:f>
              <c:strCache>
                <c:ptCount val="3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</c:strCache>
            </c:strRef>
          </c:cat>
          <c:val>
            <c:numRef>
              <c:f>Ausentismo!$E$8:$E$10</c:f>
              <c:numCache>
                <c:formatCode>General</c:formatCode>
                <c:ptCount val="3"/>
                <c:pt idx="0">
                  <c:v>99.679393762751388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37-4F61-BAE1-CAA9D7ED00D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435647232"/>
        <c:axId val="435642528"/>
        <c:axId val="0"/>
      </c:bar3DChart>
      <c:catAx>
        <c:axId val="43564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35642528"/>
        <c:crosses val="autoZero"/>
        <c:auto val="1"/>
        <c:lblAlgn val="ctr"/>
        <c:lblOffset val="100"/>
        <c:noMultiLvlLbl val="0"/>
      </c:catAx>
      <c:valAx>
        <c:axId val="43564252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one"/>
        <c:crossAx val="435647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 w="9525" cap="flat" cmpd="sng" algn="ctr">
          <a:noFill/>
          <a:prstDash val="solid"/>
          <a:round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Ausentismo!$F$7</c:f>
              <c:strCache>
                <c:ptCount val="1"/>
                <c:pt idx="0">
                  <c:v>ISA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Ausentismo!$A$8:$B$10</c:f>
              <c:strCache>
                <c:ptCount val="3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</c:strCache>
            </c:strRef>
          </c:cat>
          <c:val>
            <c:numRef>
              <c:f>Ausentismo!$F$8:$F$10</c:f>
              <c:numCache>
                <c:formatCode>General</c:formatCode>
                <c:ptCount val="3"/>
                <c:pt idx="0">
                  <c:v>237.83153599533662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65-4208-8781-00ABC1DE378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435646056"/>
        <c:axId val="435647624"/>
        <c:axId val="0"/>
      </c:bar3DChart>
      <c:catAx>
        <c:axId val="435646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35647624"/>
        <c:crosses val="autoZero"/>
        <c:auto val="1"/>
        <c:lblAlgn val="ctr"/>
        <c:lblOffset val="100"/>
        <c:noMultiLvlLbl val="0"/>
      </c:catAx>
      <c:valAx>
        <c:axId val="43564762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one"/>
        <c:crossAx val="435646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 w="9525" cap="flat" cmpd="sng" algn="ctr">
          <a:noFill/>
          <a:prstDash val="solid"/>
          <a:round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'Cobertura de Induccion'!$E$6</c:f>
              <c:strCache>
                <c:ptCount val="1"/>
                <c:pt idx="0">
                  <c:v>COBERTURA DE INDUCCION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'Cobertura de Induccion'!$A$7:$B$18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'Cobertura de Induccion'!$E$7:$E$18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E5-4224-9A6A-D2FCADC5F70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435642920"/>
        <c:axId val="435643312"/>
        <c:axId val="0"/>
      </c:bar3DChart>
      <c:catAx>
        <c:axId val="435642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35643312"/>
        <c:crosses val="autoZero"/>
        <c:auto val="1"/>
        <c:lblAlgn val="ctr"/>
        <c:lblOffset val="100"/>
        <c:noMultiLvlLbl val="0"/>
      </c:catAx>
      <c:valAx>
        <c:axId val="435643312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one"/>
        <c:crossAx val="435642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CUBRIMIENTO</a:t>
            </a:r>
            <a:r>
              <a:rPr lang="en-US" baseline="0"/>
              <a:t> DE EPP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 w="9525" cap="flat" cmpd="sng" algn="ctr">
          <a:noFill/>
          <a:prstDash val="solid"/>
          <a:round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EPP!$E$6</c:f>
              <c:strCache>
                <c:ptCount val="1"/>
                <c:pt idx="0">
                  <c:v>CUBRIMIENTO DE EPP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EPP!$A$7:$B$18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EPP!$E$7:$E$18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2A-4310-AFE5-ED02E5516EC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435648016"/>
        <c:axId val="435648800"/>
        <c:axId val="0"/>
      </c:bar3DChart>
      <c:catAx>
        <c:axId val="435648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35648800"/>
        <c:crosses val="autoZero"/>
        <c:auto val="1"/>
        <c:lblAlgn val="ctr"/>
        <c:lblOffset val="100"/>
        <c:noMultiLvlLbl val="0"/>
      </c:catAx>
      <c:valAx>
        <c:axId val="435648800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one"/>
        <c:crossAx val="435648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USO DE EPP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 w="9525" cap="flat" cmpd="sng" algn="ctr">
          <a:noFill/>
          <a:prstDash val="solid"/>
          <a:round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'USO DE EPP'!$E$6</c:f>
              <c:strCache>
                <c:ptCount val="1"/>
                <c:pt idx="0">
                  <c:v>%  USO DE EPP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'USO DE EPP'!$A$7:$B$18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'USO DE EPP'!$E$7:$E$18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37-474E-A3A4-46D1843DE86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435645664"/>
        <c:axId val="435649192"/>
        <c:axId val="0"/>
      </c:bar3DChart>
      <c:catAx>
        <c:axId val="435645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35649192"/>
        <c:crosses val="autoZero"/>
        <c:auto val="1"/>
        <c:lblAlgn val="ctr"/>
        <c:lblOffset val="100"/>
        <c:noMultiLvlLbl val="0"/>
      </c:catAx>
      <c:valAx>
        <c:axId val="435649192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one"/>
        <c:crossAx val="435645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295273</xdr:colOff>
      <xdr:row>20</xdr:row>
      <xdr:rowOff>209549</xdr:rowOff>
    </xdr:from>
    <xdr:to>
      <xdr:col>4</xdr:col>
      <xdr:colOff>1714500</xdr:colOff>
      <xdr:row>20</xdr:row>
      <xdr:rowOff>4286250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142876</xdr:colOff>
      <xdr:row>20</xdr:row>
      <xdr:rowOff>164304</xdr:rowOff>
    </xdr:from>
    <xdr:to>
      <xdr:col>11</xdr:col>
      <xdr:colOff>952500</xdr:colOff>
      <xdr:row>20</xdr:row>
      <xdr:rowOff>4619625</xdr:rowOff>
    </xdr:to>
    <xdr:graphicFrame macro="">
      <xdr:nvGraphicFramePr>
        <xdr:cNvPr id="8" name="7 Gráfico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357185</xdr:colOff>
      <xdr:row>20</xdr:row>
      <xdr:rowOff>4810125</xdr:rowOff>
    </xdr:from>
    <xdr:to>
      <xdr:col>4</xdr:col>
      <xdr:colOff>1476375</xdr:colOff>
      <xdr:row>21</xdr:row>
      <xdr:rowOff>4038600</xdr:rowOff>
    </xdr:to>
    <xdr:graphicFrame macro="">
      <xdr:nvGraphicFramePr>
        <xdr:cNvPr id="9" name="8 Gráfico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71435</xdr:colOff>
      <xdr:row>20</xdr:row>
      <xdr:rowOff>4914900</xdr:rowOff>
    </xdr:from>
    <xdr:to>
      <xdr:col>11</xdr:col>
      <xdr:colOff>1000125</xdr:colOff>
      <xdr:row>21</xdr:row>
      <xdr:rowOff>4333875</xdr:rowOff>
    </xdr:to>
    <xdr:graphicFrame macro="">
      <xdr:nvGraphicFramePr>
        <xdr:cNvPr id="21" name="20 Gráfico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823912</xdr:colOff>
      <xdr:row>10</xdr:row>
      <xdr:rowOff>109537</xdr:rowOff>
    </xdr:from>
    <xdr:to>
      <xdr:col>4</xdr:col>
      <xdr:colOff>709612</xdr:colOff>
      <xdr:row>10</xdr:row>
      <xdr:rowOff>2852737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823912</xdr:colOff>
      <xdr:row>10</xdr:row>
      <xdr:rowOff>109537</xdr:rowOff>
    </xdr:from>
    <xdr:to>
      <xdr:col>4</xdr:col>
      <xdr:colOff>709612</xdr:colOff>
      <xdr:row>10</xdr:row>
      <xdr:rowOff>2852737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823912</xdr:colOff>
      <xdr:row>10</xdr:row>
      <xdr:rowOff>109537</xdr:rowOff>
    </xdr:from>
    <xdr:to>
      <xdr:col>4</xdr:col>
      <xdr:colOff>709612</xdr:colOff>
      <xdr:row>10</xdr:row>
      <xdr:rowOff>2852737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823912</xdr:colOff>
      <xdr:row>20</xdr:row>
      <xdr:rowOff>109537</xdr:rowOff>
    </xdr:from>
    <xdr:to>
      <xdr:col>4</xdr:col>
      <xdr:colOff>709612</xdr:colOff>
      <xdr:row>20</xdr:row>
      <xdr:rowOff>2852737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823912</xdr:colOff>
      <xdr:row>20</xdr:row>
      <xdr:rowOff>109537</xdr:rowOff>
    </xdr:from>
    <xdr:to>
      <xdr:col>4</xdr:col>
      <xdr:colOff>709612</xdr:colOff>
      <xdr:row>20</xdr:row>
      <xdr:rowOff>2852737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823912</xdr:colOff>
      <xdr:row>10</xdr:row>
      <xdr:rowOff>109537</xdr:rowOff>
    </xdr:from>
    <xdr:to>
      <xdr:col>4</xdr:col>
      <xdr:colOff>709612</xdr:colOff>
      <xdr:row>10</xdr:row>
      <xdr:rowOff>2852737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85726</xdr:colOff>
      <xdr:row>17</xdr:row>
      <xdr:rowOff>166687</xdr:rowOff>
    </xdr:from>
    <xdr:to>
      <xdr:col>2</xdr:col>
      <xdr:colOff>1219201</xdr:colOff>
      <xdr:row>17</xdr:row>
      <xdr:rowOff>2619375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1419225</xdr:colOff>
      <xdr:row>17</xdr:row>
      <xdr:rowOff>185737</xdr:rowOff>
    </xdr:from>
    <xdr:to>
      <xdr:col>5</xdr:col>
      <xdr:colOff>1285875</xdr:colOff>
      <xdr:row>17</xdr:row>
      <xdr:rowOff>2647950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823912</xdr:colOff>
      <xdr:row>20</xdr:row>
      <xdr:rowOff>109537</xdr:rowOff>
    </xdr:from>
    <xdr:to>
      <xdr:col>4</xdr:col>
      <xdr:colOff>709612</xdr:colOff>
      <xdr:row>20</xdr:row>
      <xdr:rowOff>2852737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823912</xdr:colOff>
      <xdr:row>20</xdr:row>
      <xdr:rowOff>109537</xdr:rowOff>
    </xdr:from>
    <xdr:to>
      <xdr:col>4</xdr:col>
      <xdr:colOff>709612</xdr:colOff>
      <xdr:row>20</xdr:row>
      <xdr:rowOff>2852737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823912</xdr:colOff>
      <xdr:row>20</xdr:row>
      <xdr:rowOff>109537</xdr:rowOff>
    </xdr:from>
    <xdr:to>
      <xdr:col>4</xdr:col>
      <xdr:colOff>709612</xdr:colOff>
      <xdr:row>20</xdr:row>
      <xdr:rowOff>2852737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823912</xdr:colOff>
      <xdr:row>20</xdr:row>
      <xdr:rowOff>109537</xdr:rowOff>
    </xdr:from>
    <xdr:to>
      <xdr:col>4</xdr:col>
      <xdr:colOff>709612</xdr:colOff>
      <xdr:row>20</xdr:row>
      <xdr:rowOff>2852737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823912</xdr:colOff>
      <xdr:row>10</xdr:row>
      <xdr:rowOff>109537</xdr:rowOff>
    </xdr:from>
    <xdr:to>
      <xdr:col>4</xdr:col>
      <xdr:colOff>709612</xdr:colOff>
      <xdr:row>10</xdr:row>
      <xdr:rowOff>2852737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823912</xdr:colOff>
      <xdr:row>13</xdr:row>
      <xdr:rowOff>109537</xdr:rowOff>
    </xdr:from>
    <xdr:to>
      <xdr:col>4</xdr:col>
      <xdr:colOff>709612</xdr:colOff>
      <xdr:row>13</xdr:row>
      <xdr:rowOff>2852737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823912</xdr:colOff>
      <xdr:row>10</xdr:row>
      <xdr:rowOff>109537</xdr:rowOff>
    </xdr:from>
    <xdr:to>
      <xdr:col>4</xdr:col>
      <xdr:colOff>709612</xdr:colOff>
      <xdr:row>10</xdr:row>
      <xdr:rowOff>2852737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"/>
  <sheetViews>
    <sheetView zoomScale="106" zoomScaleNormal="106" zoomScaleSheetLayoutView="80" workbookViewId="0">
      <selection sqref="A1:E3"/>
    </sheetView>
  </sheetViews>
  <sheetFormatPr baseColWidth="10" defaultColWidth="11.42578125" defaultRowHeight="15" x14ac:dyDescent="0.25"/>
  <cols>
    <col min="1" max="1" width="47.140625" customWidth="1"/>
    <col min="2" max="2" width="62.140625" customWidth="1"/>
    <col min="3" max="3" width="25.7109375" customWidth="1"/>
    <col min="4" max="4" width="14.7109375" customWidth="1"/>
    <col min="5" max="5" width="18" customWidth="1"/>
    <col min="6" max="6" width="5.28515625" customWidth="1"/>
  </cols>
  <sheetData>
    <row r="1" spans="1:5" ht="24" customHeight="1" x14ac:dyDescent="0.25">
      <c r="A1" s="130" t="s">
        <v>298</v>
      </c>
      <c r="B1" s="131"/>
      <c r="C1" s="131"/>
      <c r="D1" s="131"/>
      <c r="E1" s="132"/>
    </row>
    <row r="2" spans="1:5" ht="24" customHeight="1" x14ac:dyDescent="0.25">
      <c r="A2" s="133"/>
      <c r="B2" s="134"/>
      <c r="C2" s="134"/>
      <c r="D2" s="134"/>
      <c r="E2" s="135"/>
    </row>
    <row r="3" spans="1:5" ht="24" customHeight="1" x14ac:dyDescent="0.25">
      <c r="A3" s="136"/>
      <c r="B3" s="137"/>
      <c r="C3" s="137"/>
      <c r="D3" s="137"/>
      <c r="E3" s="138"/>
    </row>
    <row r="4" spans="1:5" s="8" customFormat="1" ht="15" customHeight="1" x14ac:dyDescent="0.25">
      <c r="A4" s="98"/>
      <c r="B4" s="96"/>
      <c r="C4" s="98"/>
      <c r="D4" s="98"/>
      <c r="E4" s="98"/>
    </row>
    <row r="5" spans="1:5" x14ac:dyDescent="0.25">
      <c r="A5" s="43"/>
      <c r="B5" s="43"/>
      <c r="C5" s="43"/>
      <c r="D5" s="43"/>
      <c r="E5" s="43"/>
    </row>
    <row r="6" spans="1:5" ht="21.75" customHeight="1" x14ac:dyDescent="0.25">
      <c r="A6" s="139" t="s">
        <v>294</v>
      </c>
      <c r="B6" s="139" t="s">
        <v>293</v>
      </c>
      <c r="C6" s="139"/>
      <c r="D6" s="139" t="s">
        <v>0</v>
      </c>
      <c r="E6" s="139"/>
    </row>
    <row r="7" spans="1:5" ht="22.5" customHeight="1" x14ac:dyDescent="0.25">
      <c r="A7" s="139"/>
      <c r="B7" s="139"/>
      <c r="C7" s="139"/>
      <c r="D7" s="139"/>
      <c r="E7" s="139"/>
    </row>
    <row r="8" spans="1:5" ht="84" customHeight="1" x14ac:dyDescent="0.25">
      <c r="A8" s="141"/>
      <c r="B8" s="140" t="s">
        <v>1</v>
      </c>
      <c r="C8" s="140"/>
      <c r="D8" s="142" t="s">
        <v>2</v>
      </c>
      <c r="E8" s="142"/>
    </row>
    <row r="9" spans="1:5" ht="108.75" customHeight="1" x14ac:dyDescent="0.25">
      <c r="A9" s="141"/>
      <c r="B9" s="140" t="s">
        <v>3</v>
      </c>
      <c r="C9" s="140"/>
      <c r="D9" s="143" t="s">
        <v>4</v>
      </c>
      <c r="E9" s="143"/>
    </row>
    <row r="10" spans="1:5" ht="80.25" customHeight="1" x14ac:dyDescent="0.25">
      <c r="A10" s="141"/>
      <c r="B10" s="140" t="s">
        <v>5</v>
      </c>
      <c r="C10" s="140"/>
      <c r="D10" s="144" t="s">
        <v>6</v>
      </c>
      <c r="E10" s="144"/>
    </row>
    <row r="11" spans="1:5" ht="87" customHeight="1" x14ac:dyDescent="0.25">
      <c r="A11" s="141"/>
      <c r="B11" s="140" t="s">
        <v>7</v>
      </c>
      <c r="C11" s="140"/>
      <c r="D11" s="145" t="s">
        <v>8</v>
      </c>
      <c r="E11" s="145"/>
    </row>
    <row r="12" spans="1:5" ht="78" customHeight="1" x14ac:dyDescent="0.25">
      <c r="A12" s="141"/>
      <c r="B12" s="140" t="s">
        <v>9</v>
      </c>
      <c r="C12" s="140"/>
      <c r="D12" s="146" t="s">
        <v>10</v>
      </c>
      <c r="E12" s="146"/>
    </row>
    <row r="13" spans="1:5" ht="73.5" customHeight="1" x14ac:dyDescent="0.25">
      <c r="A13" s="141"/>
      <c r="B13" s="140" t="s">
        <v>297</v>
      </c>
      <c r="C13" s="140"/>
      <c r="D13" s="147" t="s">
        <v>11</v>
      </c>
      <c r="E13" s="147"/>
    </row>
    <row r="14" spans="1:5" ht="24" customHeight="1" x14ac:dyDescent="0.25">
      <c r="A14" s="8"/>
      <c r="B14" s="8"/>
      <c r="C14" s="8"/>
      <c r="D14" s="8"/>
      <c r="E14" s="8"/>
    </row>
  </sheetData>
  <mergeCells count="17">
    <mergeCell ref="B12:C12"/>
    <mergeCell ref="A1:E3"/>
    <mergeCell ref="A6:A7"/>
    <mergeCell ref="B6:C7"/>
    <mergeCell ref="D6:E7"/>
    <mergeCell ref="B13:C13"/>
    <mergeCell ref="A8:A13"/>
    <mergeCell ref="D8:E8"/>
    <mergeCell ref="D9:E9"/>
    <mergeCell ref="D10:E10"/>
    <mergeCell ref="D11:E11"/>
    <mergeCell ref="D12:E12"/>
    <mergeCell ref="D13:E13"/>
    <mergeCell ref="B8:C8"/>
    <mergeCell ref="B9:C9"/>
    <mergeCell ref="B10:C10"/>
    <mergeCell ref="B11:C11"/>
  </mergeCells>
  <pageMargins left="0.7" right="0.7" top="0.75" bottom="0.75" header="0.3" footer="0.3"/>
  <pageSetup paperSize="9" scale="43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18"/>
  <sheetViews>
    <sheetView view="pageBreakPreview" zoomScaleNormal="100" zoomScaleSheetLayoutView="100" workbookViewId="0">
      <selection activeCell="C4" sqref="C4:E4"/>
    </sheetView>
  </sheetViews>
  <sheetFormatPr baseColWidth="10" defaultColWidth="11.42578125" defaultRowHeight="15" x14ac:dyDescent="0.25"/>
  <cols>
    <col min="1" max="1" width="16.7109375" style="8" customWidth="1"/>
    <col min="2" max="2" width="9.42578125" style="8" customWidth="1"/>
    <col min="3" max="3" width="22.140625" style="8" customWidth="1"/>
    <col min="4" max="4" width="22.5703125" style="8" customWidth="1"/>
    <col min="5" max="5" width="18.85546875" style="8" customWidth="1"/>
    <col min="6" max="6" width="3.42578125" style="8" customWidth="1"/>
    <col min="7" max="16384" width="11.42578125" style="8"/>
  </cols>
  <sheetData>
    <row r="1" spans="1:5" ht="65.25" customHeight="1" thickBot="1" x14ac:dyDescent="0.3">
      <c r="A1" s="234"/>
      <c r="B1" s="235"/>
      <c r="C1" s="209" t="s">
        <v>247</v>
      </c>
      <c r="D1" s="210"/>
      <c r="E1" s="211"/>
    </row>
    <row r="2" spans="1:5" x14ac:dyDescent="0.25">
      <c r="A2" s="216" t="s">
        <v>175</v>
      </c>
      <c r="B2" s="216"/>
      <c r="C2" s="232" t="s">
        <v>171</v>
      </c>
      <c r="D2" s="232"/>
      <c r="E2" s="232"/>
    </row>
    <row r="3" spans="1:5" x14ac:dyDescent="0.25">
      <c r="A3" s="218" t="s">
        <v>176</v>
      </c>
      <c r="B3" s="218"/>
      <c r="C3" s="233" t="s">
        <v>308</v>
      </c>
      <c r="D3" s="233"/>
      <c r="E3" s="233"/>
    </row>
    <row r="4" spans="1:5" ht="45.75" customHeight="1" x14ac:dyDescent="0.25">
      <c r="A4" s="213" t="s">
        <v>177</v>
      </c>
      <c r="B4" s="213"/>
      <c r="C4" s="214" t="s">
        <v>248</v>
      </c>
      <c r="D4" s="215"/>
      <c r="E4" s="215"/>
    </row>
    <row r="5" spans="1:5" ht="15.75" thickBot="1" x14ac:dyDescent="0.3">
      <c r="A5" s="212"/>
      <c r="B5" s="212"/>
      <c r="C5" s="212"/>
      <c r="D5" s="212"/>
      <c r="E5" s="212"/>
    </row>
    <row r="6" spans="1:5" ht="40.5" customHeight="1" thickBot="1" x14ac:dyDescent="0.3">
      <c r="A6" s="221" t="s">
        <v>213</v>
      </c>
      <c r="B6" s="222"/>
      <c r="C6" s="111" t="s">
        <v>249</v>
      </c>
      <c r="D6" s="111" t="s">
        <v>250</v>
      </c>
      <c r="E6" s="111" t="s">
        <v>251</v>
      </c>
    </row>
    <row r="7" spans="1:5" x14ac:dyDescent="0.25">
      <c r="A7" s="223" t="s">
        <v>252</v>
      </c>
      <c r="B7" s="223"/>
      <c r="C7" s="37"/>
      <c r="D7" s="27"/>
      <c r="E7" s="35" t="e">
        <f>+C7/D7</f>
        <v>#DIV/0!</v>
      </c>
    </row>
    <row r="8" spans="1:5" x14ac:dyDescent="0.25">
      <c r="A8" s="223" t="s">
        <v>253</v>
      </c>
      <c r="B8" s="223"/>
      <c r="C8" s="37"/>
      <c r="D8" s="27"/>
      <c r="E8" s="35" t="e">
        <f t="shared" ref="E8:E12" si="0">+C8/D8</f>
        <v>#DIV/0!</v>
      </c>
    </row>
    <row r="9" spans="1:5" x14ac:dyDescent="0.25">
      <c r="A9" s="223" t="s">
        <v>254</v>
      </c>
      <c r="B9" s="223"/>
      <c r="C9" s="37"/>
      <c r="D9" s="27"/>
      <c r="E9" s="35" t="e">
        <f t="shared" si="0"/>
        <v>#DIV/0!</v>
      </c>
    </row>
    <row r="10" spans="1:5" x14ac:dyDescent="0.25">
      <c r="A10" s="224" t="s">
        <v>255</v>
      </c>
      <c r="B10" s="224"/>
      <c r="C10" s="37"/>
      <c r="D10" s="27"/>
      <c r="E10" s="35" t="e">
        <f t="shared" si="0"/>
        <v>#DIV/0!</v>
      </c>
    </row>
    <row r="11" spans="1:5" x14ac:dyDescent="0.25">
      <c r="A11" s="223" t="s">
        <v>256</v>
      </c>
      <c r="B11" s="223"/>
      <c r="C11" s="37"/>
      <c r="D11" s="27"/>
      <c r="E11" s="35" t="e">
        <f t="shared" si="0"/>
        <v>#DIV/0!</v>
      </c>
    </row>
    <row r="12" spans="1:5" x14ac:dyDescent="0.25">
      <c r="A12" s="224" t="s">
        <v>257</v>
      </c>
      <c r="B12" s="224"/>
      <c r="C12" s="37"/>
      <c r="D12" s="27"/>
      <c r="E12" s="35" t="e">
        <f t="shared" si="0"/>
        <v>#DIV/0!</v>
      </c>
    </row>
    <row r="13" spans="1:5" x14ac:dyDescent="0.25">
      <c r="A13" s="29"/>
      <c r="B13" s="34"/>
      <c r="C13" s="30"/>
      <c r="D13" s="30"/>
      <c r="E13" s="30"/>
    </row>
    <row r="14" spans="1:5" ht="235.5" customHeight="1" x14ac:dyDescent="0.25">
      <c r="A14" s="182"/>
      <c r="B14" s="182"/>
      <c r="C14" s="182"/>
      <c r="D14" s="182"/>
      <c r="E14" s="182"/>
    </row>
    <row r="15" spans="1:5" x14ac:dyDescent="0.25">
      <c r="A15" s="220" t="s">
        <v>210</v>
      </c>
      <c r="B15" s="220"/>
      <c r="C15" s="220"/>
      <c r="D15" s="220"/>
      <c r="E15" s="220"/>
    </row>
    <row r="16" spans="1:5" ht="28.5" customHeight="1" x14ac:dyDescent="0.25">
      <c r="A16" s="220"/>
      <c r="B16" s="220"/>
      <c r="C16" s="220"/>
      <c r="D16" s="220"/>
      <c r="E16" s="220"/>
    </row>
    <row r="17" spans="1:5" ht="25.5" customHeight="1" x14ac:dyDescent="0.25">
      <c r="A17" s="220"/>
      <c r="B17" s="220"/>
      <c r="C17" s="220"/>
      <c r="D17" s="220"/>
      <c r="E17" s="220"/>
    </row>
    <row r="18" spans="1:5" x14ac:dyDescent="0.25">
      <c r="A18" s="220"/>
      <c r="B18" s="220"/>
      <c r="C18" s="220"/>
      <c r="D18" s="220"/>
      <c r="E18" s="220"/>
    </row>
  </sheetData>
  <mergeCells count="18">
    <mergeCell ref="A1:B1"/>
    <mergeCell ref="C1:E1"/>
    <mergeCell ref="A2:B2"/>
    <mergeCell ref="C2:E2"/>
    <mergeCell ref="A3:B3"/>
    <mergeCell ref="C3:E3"/>
    <mergeCell ref="A4:B4"/>
    <mergeCell ref="C4:E4"/>
    <mergeCell ref="A5:E5"/>
    <mergeCell ref="A6:B6"/>
    <mergeCell ref="A7:B7"/>
    <mergeCell ref="A12:B12"/>
    <mergeCell ref="A14:E14"/>
    <mergeCell ref="A15:E18"/>
    <mergeCell ref="A8:B8"/>
    <mergeCell ref="A9:B9"/>
    <mergeCell ref="A11:B11"/>
    <mergeCell ref="A10:B10"/>
  </mergeCells>
  <pageMargins left="0.7" right="0.7" top="0.75" bottom="0.75" header="0.3" footer="0.3"/>
  <pageSetup scale="80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15"/>
  <sheetViews>
    <sheetView view="pageBreakPreview" zoomScaleNormal="100" zoomScaleSheetLayoutView="100" workbookViewId="0">
      <selection activeCell="A11" sqref="A11:E11"/>
    </sheetView>
  </sheetViews>
  <sheetFormatPr baseColWidth="10" defaultColWidth="11.42578125" defaultRowHeight="15" x14ac:dyDescent="0.25"/>
  <cols>
    <col min="1" max="1" width="16.7109375" style="8" customWidth="1"/>
    <col min="2" max="2" width="9.42578125" style="8" customWidth="1"/>
    <col min="3" max="3" width="22.140625" style="8" customWidth="1"/>
    <col min="4" max="4" width="26.5703125" style="8" customWidth="1"/>
    <col min="5" max="5" width="18.85546875" style="8" customWidth="1"/>
    <col min="6" max="6" width="3.42578125" style="8" customWidth="1"/>
    <col min="7" max="16384" width="11.42578125" style="8"/>
  </cols>
  <sheetData>
    <row r="1" spans="1:5" ht="65.25" customHeight="1" thickBot="1" x14ac:dyDescent="0.3">
      <c r="A1" s="234"/>
      <c r="B1" s="235"/>
      <c r="C1" s="209" t="s">
        <v>258</v>
      </c>
      <c r="D1" s="210"/>
      <c r="E1" s="211"/>
    </row>
    <row r="2" spans="1:5" x14ac:dyDescent="0.25">
      <c r="A2" s="216" t="s">
        <v>175</v>
      </c>
      <c r="B2" s="216"/>
      <c r="C2" s="232" t="s">
        <v>242</v>
      </c>
      <c r="D2" s="232"/>
      <c r="E2" s="232"/>
    </row>
    <row r="3" spans="1:5" x14ac:dyDescent="0.25">
      <c r="A3" s="218" t="s">
        <v>176</v>
      </c>
      <c r="B3" s="218"/>
      <c r="C3" s="233" t="s">
        <v>306</v>
      </c>
      <c r="D3" s="233"/>
      <c r="E3" s="233"/>
    </row>
    <row r="4" spans="1:5" ht="45.75" customHeight="1" x14ac:dyDescent="0.25">
      <c r="A4" s="213" t="s">
        <v>177</v>
      </c>
      <c r="B4" s="213"/>
      <c r="C4" s="214" t="s">
        <v>259</v>
      </c>
      <c r="D4" s="215"/>
      <c r="E4" s="215"/>
    </row>
    <row r="5" spans="1:5" ht="15.75" thickBot="1" x14ac:dyDescent="0.3">
      <c r="A5" s="212"/>
      <c r="B5" s="212"/>
      <c r="C5" s="212"/>
      <c r="D5" s="212"/>
      <c r="E5" s="212"/>
    </row>
    <row r="6" spans="1:5" ht="40.5" customHeight="1" thickBot="1" x14ac:dyDescent="0.3">
      <c r="A6" s="221" t="s">
        <v>213</v>
      </c>
      <c r="B6" s="222"/>
      <c r="C6" s="111" t="s">
        <v>260</v>
      </c>
      <c r="D6" s="111" t="s">
        <v>261</v>
      </c>
      <c r="E6" s="111" t="s">
        <v>262</v>
      </c>
    </row>
    <row r="7" spans="1:5" x14ac:dyDescent="0.25">
      <c r="A7" s="223">
        <v>2020</v>
      </c>
      <c r="B7" s="223"/>
      <c r="C7" s="37"/>
      <c r="D7" s="27"/>
      <c r="E7" s="35" t="e">
        <f>+C7/D7</f>
        <v>#DIV/0!</v>
      </c>
    </row>
    <row r="8" spans="1:5" x14ac:dyDescent="0.25">
      <c r="A8" s="223">
        <v>2021</v>
      </c>
      <c r="B8" s="223"/>
      <c r="C8" s="37"/>
      <c r="D8" s="27"/>
      <c r="E8" s="35" t="e">
        <f t="shared" ref="E8:E9" si="0">+C8/D8</f>
        <v>#DIV/0!</v>
      </c>
    </row>
    <row r="9" spans="1:5" x14ac:dyDescent="0.25">
      <c r="A9" s="223">
        <v>2022</v>
      </c>
      <c r="B9" s="223"/>
      <c r="C9" s="37"/>
      <c r="D9" s="27"/>
      <c r="E9" s="35" t="e">
        <f t="shared" si="0"/>
        <v>#DIV/0!</v>
      </c>
    </row>
    <row r="10" spans="1:5" x14ac:dyDescent="0.25">
      <c r="A10" s="29"/>
      <c r="B10" s="34"/>
      <c r="C10" s="30"/>
      <c r="D10" s="30"/>
      <c r="E10" s="30"/>
    </row>
    <row r="11" spans="1:5" ht="235.5" customHeight="1" x14ac:dyDescent="0.25">
      <c r="A11" s="182"/>
      <c r="B11" s="182"/>
      <c r="C11" s="182"/>
      <c r="D11" s="182"/>
      <c r="E11" s="182"/>
    </row>
    <row r="12" spans="1:5" x14ac:dyDescent="0.25">
      <c r="A12" s="220" t="s">
        <v>210</v>
      </c>
      <c r="B12" s="220"/>
      <c r="C12" s="220"/>
      <c r="D12" s="220"/>
      <c r="E12" s="220"/>
    </row>
    <row r="13" spans="1:5" ht="28.5" customHeight="1" x14ac:dyDescent="0.25">
      <c r="A13" s="220"/>
      <c r="B13" s="220"/>
      <c r="C13" s="220"/>
      <c r="D13" s="220"/>
      <c r="E13" s="220"/>
    </row>
    <row r="14" spans="1:5" ht="25.5" customHeight="1" x14ac:dyDescent="0.25">
      <c r="A14" s="220"/>
      <c r="B14" s="220"/>
      <c r="C14" s="220"/>
      <c r="D14" s="220"/>
      <c r="E14" s="220"/>
    </row>
    <row r="15" spans="1:5" x14ac:dyDescent="0.25">
      <c r="A15" s="220"/>
      <c r="B15" s="220"/>
      <c r="C15" s="220"/>
      <c r="D15" s="220"/>
      <c r="E15" s="220"/>
    </row>
  </sheetData>
  <mergeCells count="15">
    <mergeCell ref="A1:B1"/>
    <mergeCell ref="C1:E1"/>
    <mergeCell ref="A2:B2"/>
    <mergeCell ref="C2:E2"/>
    <mergeCell ref="A3:B3"/>
    <mergeCell ref="C3:E3"/>
    <mergeCell ref="A9:B9"/>
    <mergeCell ref="A11:E11"/>
    <mergeCell ref="A12:E15"/>
    <mergeCell ref="A4:B4"/>
    <mergeCell ref="C4:E4"/>
    <mergeCell ref="A5:E5"/>
    <mergeCell ref="A6:B6"/>
    <mergeCell ref="A7:B7"/>
    <mergeCell ref="A8:B8"/>
  </mergeCells>
  <pageMargins left="0.7" right="0.7" top="0.75" bottom="0.75" header="0.3" footer="0.3"/>
  <pageSetup scale="80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15"/>
  <sheetViews>
    <sheetView view="pageBreakPreview" zoomScaleNormal="100" zoomScaleSheetLayoutView="100" workbookViewId="0">
      <selection activeCell="J11" sqref="J11"/>
    </sheetView>
  </sheetViews>
  <sheetFormatPr baseColWidth="10" defaultColWidth="11.42578125" defaultRowHeight="15" x14ac:dyDescent="0.25"/>
  <cols>
    <col min="1" max="1" width="16.7109375" style="8" customWidth="1"/>
    <col min="2" max="2" width="9.42578125" style="8" customWidth="1"/>
    <col min="3" max="3" width="27.140625" style="8" customWidth="1"/>
    <col min="4" max="4" width="27.85546875" style="8" customWidth="1"/>
    <col min="5" max="5" width="18.85546875" style="8" customWidth="1"/>
    <col min="6" max="6" width="3.42578125" style="8" customWidth="1"/>
    <col min="7" max="16384" width="11.42578125" style="8"/>
  </cols>
  <sheetData>
    <row r="1" spans="1:5" ht="65.25" customHeight="1" thickBot="1" x14ac:dyDescent="0.3">
      <c r="A1" s="234"/>
      <c r="B1" s="235"/>
      <c r="C1" s="209" t="s">
        <v>310</v>
      </c>
      <c r="D1" s="210"/>
      <c r="E1" s="211"/>
    </row>
    <row r="2" spans="1:5" x14ac:dyDescent="0.25">
      <c r="A2" s="216" t="s">
        <v>175</v>
      </c>
      <c r="B2" s="216"/>
      <c r="C2" s="232" t="s">
        <v>42</v>
      </c>
      <c r="D2" s="232"/>
      <c r="E2" s="232"/>
    </row>
    <row r="3" spans="1:5" x14ac:dyDescent="0.25">
      <c r="A3" s="218" t="s">
        <v>176</v>
      </c>
      <c r="B3" s="218"/>
      <c r="C3" s="233" t="s">
        <v>308</v>
      </c>
      <c r="D3" s="233"/>
      <c r="E3" s="233"/>
    </row>
    <row r="4" spans="1:5" ht="45.75" customHeight="1" x14ac:dyDescent="0.25">
      <c r="A4" s="213" t="s">
        <v>177</v>
      </c>
      <c r="B4" s="213"/>
      <c r="C4" s="214" t="s">
        <v>311</v>
      </c>
      <c r="D4" s="215"/>
      <c r="E4" s="215"/>
    </row>
    <row r="5" spans="1:5" ht="15.75" thickBot="1" x14ac:dyDescent="0.3">
      <c r="A5" s="212"/>
      <c r="B5" s="212"/>
      <c r="C5" s="212"/>
      <c r="D5" s="212"/>
      <c r="E5" s="212"/>
    </row>
    <row r="6" spans="1:5" ht="66" customHeight="1" thickBot="1" x14ac:dyDescent="0.3">
      <c r="A6" s="221" t="s">
        <v>213</v>
      </c>
      <c r="B6" s="222"/>
      <c r="C6" s="111" t="s">
        <v>263</v>
      </c>
      <c r="D6" s="111" t="s">
        <v>264</v>
      </c>
      <c r="E6" s="111" t="s">
        <v>265</v>
      </c>
    </row>
    <row r="7" spans="1:5" x14ac:dyDescent="0.25">
      <c r="A7" s="223" t="s">
        <v>266</v>
      </c>
      <c r="B7" s="223"/>
      <c r="C7" s="37"/>
      <c r="D7" s="27"/>
      <c r="E7" s="35" t="e">
        <f>C7/D7</f>
        <v>#DIV/0!</v>
      </c>
    </row>
    <row r="8" spans="1:5" x14ac:dyDescent="0.25">
      <c r="A8" s="223" t="s">
        <v>267</v>
      </c>
      <c r="B8" s="223"/>
      <c r="C8" s="37"/>
      <c r="D8" s="27"/>
      <c r="E8" s="35" t="e">
        <f t="shared" ref="E8:E9" si="0">C8/D8</f>
        <v>#DIV/0!</v>
      </c>
    </row>
    <row r="9" spans="1:5" x14ac:dyDescent="0.25">
      <c r="A9" s="236" t="s">
        <v>228</v>
      </c>
      <c r="B9" s="236"/>
      <c r="C9" s="38"/>
      <c r="D9" s="39"/>
      <c r="E9" s="40" t="e">
        <f t="shared" si="0"/>
        <v>#DIV/0!</v>
      </c>
    </row>
    <row r="10" spans="1:5" x14ac:dyDescent="0.25">
      <c r="A10" s="29"/>
      <c r="B10" s="34"/>
      <c r="C10" s="30"/>
      <c r="D10" s="30"/>
      <c r="E10" s="30"/>
    </row>
    <row r="11" spans="1:5" ht="235.5" customHeight="1" x14ac:dyDescent="0.25">
      <c r="A11" s="182"/>
      <c r="B11" s="182"/>
      <c r="C11" s="182"/>
      <c r="D11" s="182"/>
      <c r="E11" s="182"/>
    </row>
    <row r="12" spans="1:5" x14ac:dyDescent="0.25">
      <c r="A12" s="220" t="s">
        <v>210</v>
      </c>
      <c r="B12" s="220"/>
      <c r="C12" s="220"/>
      <c r="D12" s="220"/>
      <c r="E12" s="220"/>
    </row>
    <row r="13" spans="1:5" ht="28.5" customHeight="1" x14ac:dyDescent="0.25">
      <c r="A13" s="220"/>
      <c r="B13" s="220"/>
      <c r="C13" s="220"/>
      <c r="D13" s="220"/>
      <c r="E13" s="220"/>
    </row>
    <row r="14" spans="1:5" ht="25.5" customHeight="1" x14ac:dyDescent="0.25">
      <c r="A14" s="220"/>
      <c r="B14" s="220"/>
      <c r="C14" s="220"/>
      <c r="D14" s="220"/>
      <c r="E14" s="220"/>
    </row>
    <row r="15" spans="1:5" x14ac:dyDescent="0.25">
      <c r="A15" s="220"/>
      <c r="B15" s="220"/>
      <c r="C15" s="220"/>
      <c r="D15" s="220"/>
      <c r="E15" s="220"/>
    </row>
  </sheetData>
  <mergeCells count="15">
    <mergeCell ref="A1:B1"/>
    <mergeCell ref="C1:E1"/>
    <mergeCell ref="A2:B2"/>
    <mergeCell ref="C2:E2"/>
    <mergeCell ref="A3:B3"/>
    <mergeCell ref="C3:E3"/>
    <mergeCell ref="A9:B9"/>
    <mergeCell ref="A11:E11"/>
    <mergeCell ref="A12:E15"/>
    <mergeCell ref="A4:B4"/>
    <mergeCell ref="C4:E4"/>
    <mergeCell ref="A5:E5"/>
    <mergeCell ref="A6:B6"/>
    <mergeCell ref="A7:B7"/>
    <mergeCell ref="A8:B8"/>
  </mergeCells>
  <pageMargins left="0.7" right="0.7" top="0.75" bottom="0.75" header="0.3" footer="0.3"/>
  <pageSetup scale="80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15"/>
  <sheetViews>
    <sheetView view="pageBreakPreview" zoomScaleNormal="100" zoomScaleSheetLayoutView="100" workbookViewId="0">
      <selection activeCell="A11" sqref="A11:E11"/>
    </sheetView>
  </sheetViews>
  <sheetFormatPr baseColWidth="10" defaultColWidth="11.42578125" defaultRowHeight="15" x14ac:dyDescent="0.25"/>
  <cols>
    <col min="1" max="1" width="16.7109375" style="8" customWidth="1"/>
    <col min="2" max="2" width="9.42578125" style="8" customWidth="1"/>
    <col min="3" max="3" width="27.140625" style="8" customWidth="1"/>
    <col min="4" max="4" width="27.85546875" style="8" customWidth="1"/>
    <col min="5" max="5" width="18.85546875" style="8" customWidth="1"/>
    <col min="6" max="6" width="3.42578125" style="8" customWidth="1"/>
    <col min="7" max="16384" width="11.42578125" style="8"/>
  </cols>
  <sheetData>
    <row r="1" spans="1:5" ht="65.25" customHeight="1" thickBot="1" x14ac:dyDescent="0.3">
      <c r="A1" s="234"/>
      <c r="B1" s="235"/>
      <c r="C1" s="209" t="s">
        <v>268</v>
      </c>
      <c r="D1" s="210"/>
      <c r="E1" s="211"/>
    </row>
    <row r="2" spans="1:5" x14ac:dyDescent="0.25">
      <c r="A2" s="216" t="s">
        <v>175</v>
      </c>
      <c r="B2" s="216"/>
      <c r="C2" s="232" t="s">
        <v>42</v>
      </c>
      <c r="D2" s="232"/>
      <c r="E2" s="232"/>
    </row>
    <row r="3" spans="1:5" x14ac:dyDescent="0.25">
      <c r="A3" s="218" t="s">
        <v>176</v>
      </c>
      <c r="B3" s="218"/>
      <c r="C3" s="233" t="s">
        <v>307</v>
      </c>
      <c r="D3" s="233"/>
      <c r="E3" s="233"/>
    </row>
    <row r="4" spans="1:5" ht="45.75" customHeight="1" x14ac:dyDescent="0.25">
      <c r="A4" s="213" t="s">
        <v>177</v>
      </c>
      <c r="B4" s="213"/>
      <c r="C4" s="214" t="s">
        <v>269</v>
      </c>
      <c r="D4" s="215"/>
      <c r="E4" s="215"/>
    </row>
    <row r="5" spans="1:5" ht="15.75" thickBot="1" x14ac:dyDescent="0.3">
      <c r="A5" s="212"/>
      <c r="B5" s="212"/>
      <c r="C5" s="212"/>
      <c r="D5" s="212"/>
      <c r="E5" s="212"/>
    </row>
    <row r="6" spans="1:5" ht="66" customHeight="1" thickBot="1" x14ac:dyDescent="0.3">
      <c r="A6" s="221" t="s">
        <v>213</v>
      </c>
      <c r="B6" s="222"/>
      <c r="C6" s="111" t="s">
        <v>270</v>
      </c>
      <c r="D6" s="111" t="s">
        <v>271</v>
      </c>
      <c r="E6" s="111" t="s">
        <v>272</v>
      </c>
    </row>
    <row r="7" spans="1:5" x14ac:dyDescent="0.25">
      <c r="A7" s="223" t="s">
        <v>266</v>
      </c>
      <c r="B7" s="223"/>
      <c r="C7" s="37"/>
      <c r="D7" s="27"/>
      <c r="E7" s="35" t="e">
        <f>C7/D7</f>
        <v>#DIV/0!</v>
      </c>
    </row>
    <row r="8" spans="1:5" x14ac:dyDescent="0.25">
      <c r="A8" s="223" t="s">
        <v>267</v>
      </c>
      <c r="B8" s="223"/>
      <c r="C8" s="37"/>
      <c r="D8" s="27"/>
      <c r="E8" s="35" t="e">
        <f t="shared" ref="E8:E9" si="0">C8/D8</f>
        <v>#DIV/0!</v>
      </c>
    </row>
    <row r="9" spans="1:5" x14ac:dyDescent="0.25">
      <c r="A9" s="236" t="s">
        <v>228</v>
      </c>
      <c r="B9" s="236"/>
      <c r="C9" s="38"/>
      <c r="D9" s="39"/>
      <c r="E9" s="40" t="e">
        <f t="shared" si="0"/>
        <v>#DIV/0!</v>
      </c>
    </row>
    <row r="10" spans="1:5" x14ac:dyDescent="0.25">
      <c r="A10" s="29"/>
      <c r="B10" s="34"/>
      <c r="C10" s="30"/>
      <c r="D10" s="30"/>
      <c r="E10" s="30"/>
    </row>
    <row r="11" spans="1:5" ht="235.5" customHeight="1" x14ac:dyDescent="0.25">
      <c r="A11" s="182"/>
      <c r="B11" s="182"/>
      <c r="C11" s="182"/>
      <c r="D11" s="182"/>
      <c r="E11" s="182"/>
    </row>
    <row r="12" spans="1:5" x14ac:dyDescent="0.25">
      <c r="A12" s="220" t="s">
        <v>210</v>
      </c>
      <c r="B12" s="220"/>
      <c r="C12" s="220"/>
      <c r="D12" s="220"/>
      <c r="E12" s="220"/>
    </row>
    <row r="13" spans="1:5" ht="28.5" customHeight="1" x14ac:dyDescent="0.25">
      <c r="A13" s="220"/>
      <c r="B13" s="220"/>
      <c r="C13" s="220"/>
      <c r="D13" s="220"/>
      <c r="E13" s="220"/>
    </row>
    <row r="14" spans="1:5" ht="25.5" customHeight="1" x14ac:dyDescent="0.25">
      <c r="A14" s="220"/>
      <c r="B14" s="220"/>
      <c r="C14" s="220"/>
      <c r="D14" s="220"/>
      <c r="E14" s="220"/>
    </row>
    <row r="15" spans="1:5" x14ac:dyDescent="0.25">
      <c r="A15" s="220"/>
      <c r="B15" s="220"/>
      <c r="C15" s="220"/>
      <c r="D15" s="220"/>
      <c r="E15" s="220"/>
    </row>
  </sheetData>
  <mergeCells count="15">
    <mergeCell ref="A1:B1"/>
    <mergeCell ref="C1:E1"/>
    <mergeCell ref="A2:B2"/>
    <mergeCell ref="C2:E2"/>
    <mergeCell ref="A3:B3"/>
    <mergeCell ref="C3:E3"/>
    <mergeCell ref="A9:B9"/>
    <mergeCell ref="A11:E11"/>
    <mergeCell ref="A12:E15"/>
    <mergeCell ref="A4:B4"/>
    <mergeCell ref="C4:E4"/>
    <mergeCell ref="A5:E5"/>
    <mergeCell ref="A6:B6"/>
    <mergeCell ref="A7:B7"/>
    <mergeCell ref="A8:B8"/>
  </mergeCells>
  <pageMargins left="0.7" right="0.7" top="0.75" bottom="0.75" header="0.3" footer="0.3"/>
  <pageSetup scale="80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15"/>
  <sheetViews>
    <sheetView view="pageBreakPreview" zoomScaleNormal="100" zoomScaleSheetLayoutView="100" workbookViewId="0">
      <selection activeCell="E9" sqref="E9"/>
    </sheetView>
  </sheetViews>
  <sheetFormatPr baseColWidth="10" defaultColWidth="11.42578125" defaultRowHeight="15" x14ac:dyDescent="0.25"/>
  <cols>
    <col min="1" max="1" width="16.7109375" style="8" customWidth="1"/>
    <col min="2" max="2" width="9.42578125" style="8" customWidth="1"/>
    <col min="3" max="3" width="27.140625" style="8" customWidth="1"/>
    <col min="4" max="4" width="27.85546875" style="8" customWidth="1"/>
    <col min="5" max="5" width="18.85546875" style="8" customWidth="1"/>
    <col min="6" max="6" width="3.42578125" style="8" customWidth="1"/>
    <col min="7" max="16384" width="11.42578125" style="8"/>
  </cols>
  <sheetData>
    <row r="1" spans="1:5" ht="65.25" customHeight="1" thickBot="1" x14ac:dyDescent="0.3">
      <c r="A1" s="234"/>
      <c r="B1" s="235"/>
      <c r="C1" s="209" t="s">
        <v>273</v>
      </c>
      <c r="D1" s="210"/>
      <c r="E1" s="211"/>
    </row>
    <row r="2" spans="1:5" x14ac:dyDescent="0.25">
      <c r="A2" s="216" t="s">
        <v>175</v>
      </c>
      <c r="B2" s="216"/>
      <c r="C2" s="232" t="s">
        <v>42</v>
      </c>
      <c r="D2" s="232"/>
      <c r="E2" s="232"/>
    </row>
    <row r="3" spans="1:5" x14ac:dyDescent="0.25">
      <c r="A3" s="218" t="s">
        <v>176</v>
      </c>
      <c r="B3" s="218"/>
      <c r="C3" s="233" t="s">
        <v>308</v>
      </c>
      <c r="D3" s="233"/>
      <c r="E3" s="233"/>
    </row>
    <row r="4" spans="1:5" ht="45.75" customHeight="1" x14ac:dyDescent="0.25">
      <c r="A4" s="213" t="s">
        <v>177</v>
      </c>
      <c r="B4" s="213"/>
      <c r="C4" s="214" t="s">
        <v>274</v>
      </c>
      <c r="D4" s="215"/>
      <c r="E4" s="215"/>
    </row>
    <row r="5" spans="1:5" ht="15.75" thickBot="1" x14ac:dyDescent="0.3">
      <c r="A5" s="212"/>
      <c r="B5" s="212"/>
      <c r="C5" s="212"/>
      <c r="D5" s="212"/>
      <c r="E5" s="212"/>
    </row>
    <row r="6" spans="1:5" ht="66" customHeight="1" thickBot="1" x14ac:dyDescent="0.3">
      <c r="A6" s="221" t="s">
        <v>213</v>
      </c>
      <c r="B6" s="222"/>
      <c r="C6" s="111" t="s">
        <v>275</v>
      </c>
      <c r="D6" s="111" t="s">
        <v>276</v>
      </c>
      <c r="E6" s="111" t="s">
        <v>277</v>
      </c>
    </row>
    <row r="7" spans="1:5" x14ac:dyDescent="0.25">
      <c r="A7" s="223" t="s">
        <v>266</v>
      </c>
      <c r="B7" s="223"/>
      <c r="C7" s="37"/>
      <c r="D7" s="27"/>
      <c r="E7" s="35" t="e">
        <f>C7/D7</f>
        <v>#DIV/0!</v>
      </c>
    </row>
    <row r="8" spans="1:5" x14ac:dyDescent="0.25">
      <c r="A8" s="223" t="s">
        <v>267</v>
      </c>
      <c r="B8" s="223"/>
      <c r="C8" s="37"/>
      <c r="D8" s="27"/>
      <c r="E8" s="35" t="e">
        <f t="shared" ref="E8:E9" si="0">C8/D8</f>
        <v>#DIV/0!</v>
      </c>
    </row>
    <row r="9" spans="1:5" x14ac:dyDescent="0.25">
      <c r="A9" s="236" t="s">
        <v>228</v>
      </c>
      <c r="B9" s="236"/>
      <c r="C9" s="38"/>
      <c r="D9" s="39"/>
      <c r="E9" s="40" t="e">
        <f t="shared" si="0"/>
        <v>#DIV/0!</v>
      </c>
    </row>
    <row r="10" spans="1:5" x14ac:dyDescent="0.25">
      <c r="A10" s="29"/>
      <c r="B10" s="34"/>
      <c r="C10" s="30"/>
      <c r="D10" s="30"/>
      <c r="E10" s="30"/>
    </row>
    <row r="11" spans="1:5" ht="235.5" customHeight="1" x14ac:dyDescent="0.25">
      <c r="A11" s="182"/>
      <c r="B11" s="182"/>
      <c r="C11" s="182"/>
      <c r="D11" s="182"/>
      <c r="E11" s="182"/>
    </row>
    <row r="12" spans="1:5" x14ac:dyDescent="0.25">
      <c r="A12" s="220" t="s">
        <v>210</v>
      </c>
      <c r="B12" s="220"/>
      <c r="C12" s="220"/>
      <c r="D12" s="220"/>
      <c r="E12" s="220"/>
    </row>
    <row r="13" spans="1:5" ht="28.5" customHeight="1" x14ac:dyDescent="0.25">
      <c r="A13" s="220"/>
      <c r="B13" s="220"/>
      <c r="C13" s="220"/>
      <c r="D13" s="220"/>
      <c r="E13" s="220"/>
    </row>
    <row r="14" spans="1:5" ht="25.5" customHeight="1" x14ac:dyDescent="0.25">
      <c r="A14" s="220"/>
      <c r="B14" s="220"/>
      <c r="C14" s="220"/>
      <c r="D14" s="220"/>
      <c r="E14" s="220"/>
    </row>
    <row r="15" spans="1:5" x14ac:dyDescent="0.25">
      <c r="A15" s="220"/>
      <c r="B15" s="220"/>
      <c r="C15" s="220"/>
      <c r="D15" s="220"/>
      <c r="E15" s="220"/>
    </row>
  </sheetData>
  <mergeCells count="15">
    <mergeCell ref="A1:B1"/>
    <mergeCell ref="C1:E1"/>
    <mergeCell ref="A2:B2"/>
    <mergeCell ref="C2:E2"/>
    <mergeCell ref="A3:B3"/>
    <mergeCell ref="C3:E3"/>
    <mergeCell ref="A9:B9"/>
    <mergeCell ref="A11:E11"/>
    <mergeCell ref="A12:E15"/>
    <mergeCell ref="A4:B4"/>
    <mergeCell ref="C4:E4"/>
    <mergeCell ref="A5:E5"/>
    <mergeCell ref="A6:B6"/>
    <mergeCell ref="A7:B7"/>
    <mergeCell ref="A8:B8"/>
  </mergeCells>
  <pageMargins left="0.7" right="0.7" top="0.75" bottom="0.75" header="0.3" footer="0.3"/>
  <pageSetup scale="80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25"/>
  <sheetViews>
    <sheetView view="pageBreakPreview" zoomScaleNormal="100" zoomScaleSheetLayoutView="100" workbookViewId="0">
      <selection activeCell="F21" sqref="F21"/>
    </sheetView>
  </sheetViews>
  <sheetFormatPr baseColWidth="10" defaultColWidth="11.42578125" defaultRowHeight="15" x14ac:dyDescent="0.25"/>
  <cols>
    <col min="1" max="1" width="16.7109375" style="8" customWidth="1"/>
    <col min="2" max="2" width="9.42578125" style="8" customWidth="1"/>
    <col min="3" max="3" width="27.140625" style="8" customWidth="1"/>
    <col min="4" max="4" width="27.85546875" style="8" customWidth="1"/>
    <col min="5" max="5" width="18.85546875" style="8" customWidth="1"/>
    <col min="6" max="6" width="3.42578125" style="8" customWidth="1"/>
    <col min="7" max="16384" width="11.42578125" style="8"/>
  </cols>
  <sheetData>
    <row r="1" spans="1:5" ht="65.25" customHeight="1" thickBot="1" x14ac:dyDescent="0.3">
      <c r="A1" s="234"/>
      <c r="B1" s="235"/>
      <c r="C1" s="209" t="s">
        <v>278</v>
      </c>
      <c r="D1" s="210"/>
      <c r="E1" s="211"/>
    </row>
    <row r="2" spans="1:5" x14ac:dyDescent="0.25">
      <c r="A2" s="216" t="s">
        <v>175</v>
      </c>
      <c r="B2" s="216"/>
      <c r="C2" s="232" t="s">
        <v>39</v>
      </c>
      <c r="D2" s="232"/>
      <c r="E2" s="232"/>
    </row>
    <row r="3" spans="1:5" x14ac:dyDescent="0.25">
      <c r="A3" s="218" t="s">
        <v>176</v>
      </c>
      <c r="B3" s="218"/>
      <c r="C3" s="215" t="s">
        <v>312</v>
      </c>
      <c r="D3" s="233"/>
      <c r="E3" s="233"/>
    </row>
    <row r="4" spans="1:5" ht="45.75" customHeight="1" x14ac:dyDescent="0.25">
      <c r="A4" s="213" t="s">
        <v>177</v>
      </c>
      <c r="B4" s="213"/>
      <c r="C4" s="214" t="s">
        <v>279</v>
      </c>
      <c r="D4" s="215"/>
      <c r="E4" s="215"/>
    </row>
    <row r="5" spans="1:5" ht="15.75" thickBot="1" x14ac:dyDescent="0.3">
      <c r="A5" s="212"/>
      <c r="B5" s="212"/>
      <c r="C5" s="212"/>
      <c r="D5" s="212"/>
      <c r="E5" s="212"/>
    </row>
    <row r="6" spans="1:5" ht="66" customHeight="1" thickBot="1" x14ac:dyDescent="0.3">
      <c r="A6" s="221" t="s">
        <v>213</v>
      </c>
      <c r="B6" s="222"/>
      <c r="C6" s="111" t="s">
        <v>280</v>
      </c>
      <c r="D6" s="111" t="s">
        <v>281</v>
      </c>
      <c r="E6" s="111" t="s">
        <v>282</v>
      </c>
    </row>
    <row r="7" spans="1:5" x14ac:dyDescent="0.25">
      <c r="A7" s="223" t="s">
        <v>216</v>
      </c>
      <c r="B7" s="223"/>
      <c r="C7" s="37"/>
      <c r="D7" s="27"/>
      <c r="E7" s="35" t="e">
        <f>C7/D7</f>
        <v>#DIV/0!</v>
      </c>
    </row>
    <row r="8" spans="1:5" x14ac:dyDescent="0.25">
      <c r="A8" s="223" t="s">
        <v>217</v>
      </c>
      <c r="B8" s="223"/>
      <c r="C8" s="37"/>
      <c r="D8" s="27"/>
      <c r="E8" s="35" t="e">
        <f t="shared" ref="E8:E18" si="0">C8/D8</f>
        <v>#DIV/0!</v>
      </c>
    </row>
    <row r="9" spans="1:5" x14ac:dyDescent="0.25">
      <c r="A9" s="223" t="s">
        <v>218</v>
      </c>
      <c r="B9" s="223"/>
      <c r="C9" s="37"/>
      <c r="D9" s="27"/>
      <c r="E9" s="35" t="e">
        <f t="shared" si="0"/>
        <v>#DIV/0!</v>
      </c>
    </row>
    <row r="10" spans="1:5" x14ac:dyDescent="0.25">
      <c r="A10" s="223" t="s">
        <v>219</v>
      </c>
      <c r="B10" s="223"/>
      <c r="C10" s="37"/>
      <c r="D10" s="27"/>
      <c r="E10" s="35" t="e">
        <f t="shared" si="0"/>
        <v>#DIV/0!</v>
      </c>
    </row>
    <row r="11" spans="1:5" x14ac:dyDescent="0.25">
      <c r="A11" s="223" t="s">
        <v>220</v>
      </c>
      <c r="B11" s="223"/>
      <c r="C11" s="37"/>
      <c r="D11" s="27"/>
      <c r="E11" s="35" t="e">
        <f t="shared" si="0"/>
        <v>#DIV/0!</v>
      </c>
    </row>
    <row r="12" spans="1:5" x14ac:dyDescent="0.25">
      <c r="A12" s="223" t="s">
        <v>221</v>
      </c>
      <c r="B12" s="223"/>
      <c r="C12" s="37"/>
      <c r="D12" s="27"/>
      <c r="E12" s="35" t="e">
        <f t="shared" si="0"/>
        <v>#DIV/0!</v>
      </c>
    </row>
    <row r="13" spans="1:5" x14ac:dyDescent="0.25">
      <c r="A13" s="223" t="s">
        <v>222</v>
      </c>
      <c r="B13" s="223"/>
      <c r="C13" s="37"/>
      <c r="D13" s="27"/>
      <c r="E13" s="35" t="e">
        <f t="shared" si="0"/>
        <v>#DIV/0!</v>
      </c>
    </row>
    <row r="14" spans="1:5" x14ac:dyDescent="0.25">
      <c r="A14" s="223" t="s">
        <v>223</v>
      </c>
      <c r="B14" s="223"/>
      <c r="C14" s="37"/>
      <c r="D14" s="27"/>
      <c r="E14" s="35" t="e">
        <f t="shared" si="0"/>
        <v>#DIV/0!</v>
      </c>
    </row>
    <row r="15" spans="1:5" x14ac:dyDescent="0.25">
      <c r="A15" s="223" t="s">
        <v>224</v>
      </c>
      <c r="B15" s="223"/>
      <c r="C15" s="37"/>
      <c r="D15" s="27"/>
      <c r="E15" s="35" t="e">
        <f t="shared" si="0"/>
        <v>#DIV/0!</v>
      </c>
    </row>
    <row r="16" spans="1:5" x14ac:dyDescent="0.25">
      <c r="A16" s="223" t="s">
        <v>225</v>
      </c>
      <c r="B16" s="223"/>
      <c r="C16" s="37"/>
      <c r="D16" s="27"/>
      <c r="E16" s="35" t="e">
        <f t="shared" si="0"/>
        <v>#DIV/0!</v>
      </c>
    </row>
    <row r="17" spans="1:5" x14ac:dyDescent="0.25">
      <c r="A17" s="223" t="s">
        <v>226</v>
      </c>
      <c r="B17" s="223"/>
      <c r="C17" s="37"/>
      <c r="D17" s="27"/>
      <c r="E17" s="35" t="e">
        <f t="shared" si="0"/>
        <v>#DIV/0!</v>
      </c>
    </row>
    <row r="18" spans="1:5" x14ac:dyDescent="0.25">
      <c r="A18" s="223" t="s">
        <v>227</v>
      </c>
      <c r="B18" s="223"/>
      <c r="C18" s="37"/>
      <c r="D18" s="27"/>
      <c r="E18" s="35" t="e">
        <f t="shared" si="0"/>
        <v>#DIV/0!</v>
      </c>
    </row>
    <row r="19" spans="1:5" x14ac:dyDescent="0.25">
      <c r="A19" s="236" t="s">
        <v>228</v>
      </c>
      <c r="B19" s="236"/>
      <c r="C19" s="38">
        <f>+C7+C8+C9+C10+C11+C12+C13+C14+C15+C16+C17+C18</f>
        <v>0</v>
      </c>
      <c r="D19" s="39">
        <f>+D7+D8+D9+D10+D11+D12+D13+D14+D15+D16+D17+D18</f>
        <v>0</v>
      </c>
      <c r="E19" s="40" t="e">
        <f>C19/D19</f>
        <v>#DIV/0!</v>
      </c>
    </row>
    <row r="20" spans="1:5" x14ac:dyDescent="0.25">
      <c r="A20" s="29"/>
      <c r="B20" s="34"/>
      <c r="C20" s="30"/>
      <c r="D20" s="30"/>
      <c r="E20" s="30"/>
    </row>
    <row r="21" spans="1:5" ht="235.5" customHeight="1" x14ac:dyDescent="0.25">
      <c r="A21" s="182"/>
      <c r="B21" s="182"/>
      <c r="C21" s="182"/>
      <c r="D21" s="182"/>
      <c r="E21" s="182"/>
    </row>
    <row r="22" spans="1:5" x14ac:dyDescent="0.25">
      <c r="A22" s="220" t="s">
        <v>210</v>
      </c>
      <c r="B22" s="220"/>
      <c r="C22" s="220"/>
      <c r="D22" s="220"/>
      <c r="E22" s="220"/>
    </row>
    <row r="23" spans="1:5" ht="28.5" customHeight="1" x14ac:dyDescent="0.25">
      <c r="A23" s="220"/>
      <c r="B23" s="220"/>
      <c r="C23" s="220"/>
      <c r="D23" s="220"/>
      <c r="E23" s="220"/>
    </row>
    <row r="24" spans="1:5" ht="25.5" customHeight="1" x14ac:dyDescent="0.25">
      <c r="A24" s="220"/>
      <c r="B24" s="220"/>
      <c r="C24" s="220"/>
      <c r="D24" s="220"/>
      <c r="E24" s="220"/>
    </row>
    <row r="25" spans="1:5" x14ac:dyDescent="0.25">
      <c r="A25" s="220"/>
      <c r="B25" s="220"/>
      <c r="C25" s="220"/>
      <c r="D25" s="220"/>
      <c r="E25" s="220"/>
    </row>
  </sheetData>
  <mergeCells count="25">
    <mergeCell ref="A1:B1"/>
    <mergeCell ref="C1:E1"/>
    <mergeCell ref="A2:B2"/>
    <mergeCell ref="C2:E2"/>
    <mergeCell ref="A3:B3"/>
    <mergeCell ref="C3:E3"/>
    <mergeCell ref="A4:B4"/>
    <mergeCell ref="C4:E4"/>
    <mergeCell ref="A5:E5"/>
    <mergeCell ref="A6:B6"/>
    <mergeCell ref="A7:B7"/>
    <mergeCell ref="A21:E21"/>
    <mergeCell ref="A22:E25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</mergeCells>
  <pageMargins left="0.7" right="0.7" top="0.75" bottom="0.75" header="0.3" footer="0.3"/>
  <pageSetup scale="80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25"/>
  <sheetViews>
    <sheetView view="pageBreakPreview" zoomScaleNormal="100" zoomScaleSheetLayoutView="100" workbookViewId="0">
      <selection activeCell="C8" sqref="C8"/>
    </sheetView>
  </sheetViews>
  <sheetFormatPr baseColWidth="10" defaultColWidth="11.42578125" defaultRowHeight="15" x14ac:dyDescent="0.25"/>
  <cols>
    <col min="1" max="1" width="16.7109375" style="8" customWidth="1"/>
    <col min="2" max="2" width="9.42578125" style="8" customWidth="1"/>
    <col min="3" max="3" width="27.140625" style="8" customWidth="1"/>
    <col min="4" max="4" width="27.85546875" style="8" customWidth="1"/>
    <col min="5" max="5" width="18.85546875" style="8" customWidth="1"/>
    <col min="6" max="6" width="3.42578125" style="8" customWidth="1"/>
    <col min="7" max="16384" width="11.42578125" style="8"/>
  </cols>
  <sheetData>
    <row r="1" spans="1:5" ht="65.25" customHeight="1" thickBot="1" x14ac:dyDescent="0.3">
      <c r="A1" s="234"/>
      <c r="B1" s="235"/>
      <c r="C1" s="209" t="s">
        <v>283</v>
      </c>
      <c r="D1" s="210"/>
      <c r="E1" s="211"/>
    </row>
    <row r="2" spans="1:5" x14ac:dyDescent="0.25">
      <c r="A2" s="216" t="s">
        <v>175</v>
      </c>
      <c r="B2" s="216"/>
      <c r="C2" s="232" t="s">
        <v>39</v>
      </c>
      <c r="D2" s="232"/>
      <c r="E2" s="232"/>
    </row>
    <row r="3" spans="1:5" x14ac:dyDescent="0.25">
      <c r="A3" s="218" t="s">
        <v>176</v>
      </c>
      <c r="B3" s="218"/>
      <c r="C3" s="215" t="s">
        <v>312</v>
      </c>
      <c r="D3" s="233"/>
      <c r="E3" s="233"/>
    </row>
    <row r="4" spans="1:5" ht="45.75" customHeight="1" x14ac:dyDescent="0.25">
      <c r="A4" s="213" t="s">
        <v>177</v>
      </c>
      <c r="B4" s="213"/>
      <c r="C4" s="214" t="s">
        <v>284</v>
      </c>
      <c r="D4" s="215"/>
      <c r="E4" s="215"/>
    </row>
    <row r="5" spans="1:5" ht="15.75" thickBot="1" x14ac:dyDescent="0.3">
      <c r="A5" s="212"/>
      <c r="B5" s="212"/>
      <c r="C5" s="212"/>
      <c r="D5" s="212"/>
      <c r="E5" s="212"/>
    </row>
    <row r="6" spans="1:5" ht="66" customHeight="1" thickBot="1" x14ac:dyDescent="0.3">
      <c r="A6" s="221" t="s">
        <v>213</v>
      </c>
      <c r="B6" s="222"/>
      <c r="C6" s="111" t="s">
        <v>285</v>
      </c>
      <c r="D6" s="111" t="s">
        <v>286</v>
      </c>
      <c r="E6" s="111" t="s">
        <v>287</v>
      </c>
    </row>
    <row r="7" spans="1:5" x14ac:dyDescent="0.25">
      <c r="A7" s="223" t="s">
        <v>216</v>
      </c>
      <c r="B7" s="223"/>
      <c r="C7" s="37"/>
      <c r="D7" s="27"/>
      <c r="E7" s="35" t="e">
        <f>C7/D7</f>
        <v>#DIV/0!</v>
      </c>
    </row>
    <row r="8" spans="1:5" x14ac:dyDescent="0.25">
      <c r="A8" s="223" t="s">
        <v>217</v>
      </c>
      <c r="B8" s="223"/>
      <c r="C8" s="37">
        <v>2</v>
      </c>
      <c r="D8" s="27">
        <v>2</v>
      </c>
      <c r="E8" s="35">
        <f t="shared" ref="E8:E18" si="0">C8/D8</f>
        <v>1</v>
      </c>
    </row>
    <row r="9" spans="1:5" x14ac:dyDescent="0.25">
      <c r="A9" s="223" t="s">
        <v>218</v>
      </c>
      <c r="B9" s="223"/>
      <c r="C9" s="37"/>
      <c r="D9" s="27"/>
      <c r="E9" s="35" t="e">
        <f t="shared" si="0"/>
        <v>#DIV/0!</v>
      </c>
    </row>
    <row r="10" spans="1:5" x14ac:dyDescent="0.25">
      <c r="A10" s="223" t="s">
        <v>219</v>
      </c>
      <c r="B10" s="223"/>
      <c r="C10" s="37"/>
      <c r="D10" s="27"/>
      <c r="E10" s="35" t="e">
        <f t="shared" si="0"/>
        <v>#DIV/0!</v>
      </c>
    </row>
    <row r="11" spans="1:5" x14ac:dyDescent="0.25">
      <c r="A11" s="223" t="s">
        <v>220</v>
      </c>
      <c r="B11" s="223"/>
      <c r="C11" s="37"/>
      <c r="D11" s="27"/>
      <c r="E11" s="35" t="e">
        <f t="shared" si="0"/>
        <v>#DIV/0!</v>
      </c>
    </row>
    <row r="12" spans="1:5" x14ac:dyDescent="0.25">
      <c r="A12" s="223" t="s">
        <v>221</v>
      </c>
      <c r="B12" s="223"/>
      <c r="C12" s="37"/>
      <c r="D12" s="27"/>
      <c r="E12" s="35" t="e">
        <f t="shared" si="0"/>
        <v>#DIV/0!</v>
      </c>
    </row>
    <row r="13" spans="1:5" x14ac:dyDescent="0.25">
      <c r="A13" s="223" t="s">
        <v>222</v>
      </c>
      <c r="B13" s="223"/>
      <c r="C13" s="37"/>
      <c r="D13" s="27"/>
      <c r="E13" s="35" t="e">
        <f t="shared" si="0"/>
        <v>#DIV/0!</v>
      </c>
    </row>
    <row r="14" spans="1:5" x14ac:dyDescent="0.25">
      <c r="A14" s="223" t="s">
        <v>223</v>
      </c>
      <c r="B14" s="223"/>
      <c r="C14" s="37"/>
      <c r="D14" s="27"/>
      <c r="E14" s="35" t="e">
        <f t="shared" si="0"/>
        <v>#DIV/0!</v>
      </c>
    </row>
    <row r="15" spans="1:5" x14ac:dyDescent="0.25">
      <c r="A15" s="223" t="s">
        <v>224</v>
      </c>
      <c r="B15" s="223"/>
      <c r="C15" s="37"/>
      <c r="D15" s="27"/>
      <c r="E15" s="35" t="e">
        <f t="shared" si="0"/>
        <v>#DIV/0!</v>
      </c>
    </row>
    <row r="16" spans="1:5" x14ac:dyDescent="0.25">
      <c r="A16" s="223" t="s">
        <v>225</v>
      </c>
      <c r="B16" s="223"/>
      <c r="C16" s="37"/>
      <c r="D16" s="27"/>
      <c r="E16" s="35" t="e">
        <f t="shared" si="0"/>
        <v>#DIV/0!</v>
      </c>
    </row>
    <row r="17" spans="1:5" x14ac:dyDescent="0.25">
      <c r="A17" s="223" t="s">
        <v>226</v>
      </c>
      <c r="B17" s="223"/>
      <c r="C17" s="37"/>
      <c r="D17" s="27"/>
      <c r="E17" s="35" t="e">
        <f t="shared" si="0"/>
        <v>#DIV/0!</v>
      </c>
    </row>
    <row r="18" spans="1:5" x14ac:dyDescent="0.25">
      <c r="A18" s="223" t="s">
        <v>227</v>
      </c>
      <c r="B18" s="223"/>
      <c r="C18" s="37"/>
      <c r="D18" s="27"/>
      <c r="E18" s="35" t="e">
        <f t="shared" si="0"/>
        <v>#DIV/0!</v>
      </c>
    </row>
    <row r="19" spans="1:5" x14ac:dyDescent="0.25">
      <c r="A19" s="236" t="s">
        <v>228</v>
      </c>
      <c r="B19" s="236"/>
      <c r="C19" s="38">
        <f>SUM(C7:C18)</f>
        <v>2</v>
      </c>
      <c r="D19" s="39">
        <f>SUM(D7:D18)</f>
        <v>2</v>
      </c>
      <c r="E19" s="40">
        <f t="shared" ref="E19" si="1">C19/D19</f>
        <v>1</v>
      </c>
    </row>
    <row r="20" spans="1:5" x14ac:dyDescent="0.25">
      <c r="A20" s="29"/>
      <c r="B20" s="34"/>
      <c r="C20" s="30"/>
      <c r="D20" s="30"/>
      <c r="E20" s="30"/>
    </row>
    <row r="21" spans="1:5" ht="235.5" customHeight="1" x14ac:dyDescent="0.25">
      <c r="A21" s="182"/>
      <c r="B21" s="182"/>
      <c r="C21" s="182"/>
      <c r="D21" s="182"/>
      <c r="E21" s="182"/>
    </row>
    <row r="22" spans="1:5" x14ac:dyDescent="0.25">
      <c r="A22" s="220" t="s">
        <v>210</v>
      </c>
      <c r="B22" s="220"/>
      <c r="C22" s="220"/>
      <c r="D22" s="220"/>
      <c r="E22" s="220"/>
    </row>
    <row r="23" spans="1:5" ht="28.5" customHeight="1" x14ac:dyDescent="0.25">
      <c r="A23" s="220"/>
      <c r="B23" s="220"/>
      <c r="C23" s="220"/>
      <c r="D23" s="220"/>
      <c r="E23" s="220"/>
    </row>
    <row r="24" spans="1:5" ht="25.5" customHeight="1" x14ac:dyDescent="0.25">
      <c r="A24" s="220"/>
      <c r="B24" s="220"/>
      <c r="C24" s="220"/>
      <c r="D24" s="220"/>
      <c r="E24" s="220"/>
    </row>
    <row r="25" spans="1:5" x14ac:dyDescent="0.25">
      <c r="A25" s="220"/>
      <c r="B25" s="220"/>
      <c r="C25" s="220"/>
      <c r="D25" s="220"/>
      <c r="E25" s="220"/>
    </row>
  </sheetData>
  <mergeCells count="25">
    <mergeCell ref="A8:B8"/>
    <mergeCell ref="A4:B4"/>
    <mergeCell ref="C4:E4"/>
    <mergeCell ref="A5:E5"/>
    <mergeCell ref="A6:B6"/>
    <mergeCell ref="A7:B7"/>
    <mergeCell ref="A1:B1"/>
    <mergeCell ref="C1:E1"/>
    <mergeCell ref="A2:B2"/>
    <mergeCell ref="C2:E2"/>
    <mergeCell ref="A3:B3"/>
    <mergeCell ref="C3:E3"/>
    <mergeCell ref="A18:B18"/>
    <mergeCell ref="A19:B19"/>
    <mergeCell ref="A21:E21"/>
    <mergeCell ref="A22:E25"/>
    <mergeCell ref="A9:B9"/>
    <mergeCell ref="A10:B10"/>
    <mergeCell ref="A11:B11"/>
    <mergeCell ref="A12:B12"/>
    <mergeCell ref="A17:B17"/>
    <mergeCell ref="A16:B16"/>
    <mergeCell ref="A15:B15"/>
    <mergeCell ref="A13:B13"/>
    <mergeCell ref="A14:B14"/>
  </mergeCells>
  <pageMargins left="0.7" right="0.7" top="0.75" bottom="0.75" header="0.3" footer="0.3"/>
  <pageSetup scale="80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E15"/>
  <sheetViews>
    <sheetView tabSelected="1" view="pageBreakPreview" zoomScaleNormal="100" zoomScaleSheetLayoutView="100" workbookViewId="0">
      <selection activeCell="H11" sqref="H11"/>
    </sheetView>
  </sheetViews>
  <sheetFormatPr baseColWidth="10" defaultColWidth="11.42578125" defaultRowHeight="15" x14ac:dyDescent="0.25"/>
  <cols>
    <col min="1" max="1" width="16.7109375" style="8" customWidth="1"/>
    <col min="2" max="2" width="9.42578125" style="8" customWidth="1"/>
    <col min="3" max="3" width="27.140625" style="8" customWidth="1"/>
    <col min="4" max="4" width="27.85546875" style="8" customWidth="1"/>
    <col min="5" max="5" width="18.85546875" style="8" customWidth="1"/>
    <col min="6" max="6" width="3.42578125" style="8" customWidth="1"/>
    <col min="7" max="16384" width="11.42578125" style="8"/>
  </cols>
  <sheetData>
    <row r="1" spans="1:5" ht="65.25" customHeight="1" thickBot="1" x14ac:dyDescent="0.3">
      <c r="A1" s="234"/>
      <c r="B1" s="235"/>
      <c r="C1" s="209" t="s">
        <v>288</v>
      </c>
      <c r="D1" s="210"/>
      <c r="E1" s="211"/>
    </row>
    <row r="2" spans="1:5" x14ac:dyDescent="0.25">
      <c r="A2" s="216" t="s">
        <v>175</v>
      </c>
      <c r="B2" s="216"/>
      <c r="C2" s="232" t="s">
        <v>242</v>
      </c>
      <c r="D2" s="232"/>
      <c r="E2" s="232"/>
    </row>
    <row r="3" spans="1:5" x14ac:dyDescent="0.25">
      <c r="A3" s="218" t="s">
        <v>176</v>
      </c>
      <c r="B3" s="218"/>
      <c r="C3" s="215" t="s">
        <v>312</v>
      </c>
      <c r="D3" s="233"/>
      <c r="E3" s="233"/>
    </row>
    <row r="4" spans="1:5" ht="45.75" customHeight="1" x14ac:dyDescent="0.25">
      <c r="A4" s="213" t="s">
        <v>177</v>
      </c>
      <c r="B4" s="213"/>
      <c r="C4" s="214" t="s">
        <v>289</v>
      </c>
      <c r="D4" s="215"/>
      <c r="E4" s="215"/>
    </row>
    <row r="5" spans="1:5" ht="15.75" thickBot="1" x14ac:dyDescent="0.3">
      <c r="A5" s="212"/>
      <c r="B5" s="212"/>
      <c r="C5" s="212"/>
      <c r="D5" s="212"/>
      <c r="E5" s="212"/>
    </row>
    <row r="6" spans="1:5" ht="66" customHeight="1" thickBot="1" x14ac:dyDescent="0.3">
      <c r="A6" s="221" t="s">
        <v>183</v>
      </c>
      <c r="B6" s="222"/>
      <c r="C6" s="111" t="s">
        <v>290</v>
      </c>
      <c r="D6" s="111" t="s">
        <v>291</v>
      </c>
      <c r="E6" s="111" t="s">
        <v>292</v>
      </c>
    </row>
    <row r="7" spans="1:5" x14ac:dyDescent="0.25">
      <c r="A7" s="223">
        <v>2015</v>
      </c>
      <c r="B7" s="223"/>
      <c r="C7" s="37"/>
      <c r="D7" s="27"/>
      <c r="E7" s="35" t="e">
        <f>C7/D7</f>
        <v>#DIV/0!</v>
      </c>
    </row>
    <row r="8" spans="1:5" x14ac:dyDescent="0.25">
      <c r="A8" s="223">
        <v>2016</v>
      </c>
      <c r="B8" s="223"/>
      <c r="C8" s="37"/>
      <c r="D8" s="27"/>
      <c r="E8" s="35" t="e">
        <f t="shared" ref="E8:E9" si="0">C8/D8</f>
        <v>#DIV/0!</v>
      </c>
    </row>
    <row r="9" spans="1:5" x14ac:dyDescent="0.25">
      <c r="A9" s="223">
        <v>2017</v>
      </c>
      <c r="B9" s="223"/>
      <c r="C9" s="38"/>
      <c r="D9" s="39"/>
      <c r="E9" s="40" t="e">
        <f t="shared" si="0"/>
        <v>#DIV/0!</v>
      </c>
    </row>
    <row r="10" spans="1:5" x14ac:dyDescent="0.25">
      <c r="A10" s="29"/>
      <c r="B10" s="34"/>
      <c r="C10" s="30"/>
      <c r="D10" s="30"/>
      <c r="E10" s="30"/>
    </row>
    <row r="11" spans="1:5" ht="235.5" customHeight="1" x14ac:dyDescent="0.25">
      <c r="A11" s="182"/>
      <c r="B11" s="182"/>
      <c r="C11" s="182"/>
      <c r="D11" s="182"/>
      <c r="E11" s="182"/>
    </row>
    <row r="12" spans="1:5" x14ac:dyDescent="0.25">
      <c r="A12" s="220" t="s">
        <v>210</v>
      </c>
      <c r="B12" s="220"/>
      <c r="C12" s="220"/>
      <c r="D12" s="220"/>
      <c r="E12" s="220"/>
    </row>
    <row r="13" spans="1:5" ht="28.5" customHeight="1" x14ac:dyDescent="0.25">
      <c r="A13" s="220"/>
      <c r="B13" s="220"/>
      <c r="C13" s="220"/>
      <c r="D13" s="220"/>
      <c r="E13" s="220"/>
    </row>
    <row r="14" spans="1:5" ht="25.5" customHeight="1" x14ac:dyDescent="0.25">
      <c r="A14" s="220"/>
      <c r="B14" s="220"/>
      <c r="C14" s="220"/>
      <c r="D14" s="220"/>
      <c r="E14" s="220"/>
    </row>
    <row r="15" spans="1:5" x14ac:dyDescent="0.25">
      <c r="A15" s="220"/>
      <c r="B15" s="220"/>
      <c r="C15" s="220"/>
      <c r="D15" s="220"/>
      <c r="E15" s="220"/>
    </row>
  </sheetData>
  <mergeCells count="15">
    <mergeCell ref="A1:B1"/>
    <mergeCell ref="C1:E1"/>
    <mergeCell ref="A2:B2"/>
    <mergeCell ref="C2:E2"/>
    <mergeCell ref="A3:B3"/>
    <mergeCell ref="C3:E3"/>
    <mergeCell ref="A9:B9"/>
    <mergeCell ref="A11:E11"/>
    <mergeCell ref="A12:E15"/>
    <mergeCell ref="A4:B4"/>
    <mergeCell ref="C4:E4"/>
    <mergeCell ref="A5:E5"/>
    <mergeCell ref="A6:B6"/>
    <mergeCell ref="A7:B7"/>
    <mergeCell ref="A8:B8"/>
  </mergeCells>
  <pageMargins left="0.7" right="0.7" top="0.75" bottom="0.75" header="0.3" footer="0.3"/>
  <pageSetup scale="80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47"/>
  <sheetViews>
    <sheetView view="pageBreakPreview" topLeftCell="A37" zoomScale="80" zoomScaleNormal="80" zoomScaleSheetLayoutView="80" workbookViewId="0">
      <selection activeCell="L4" sqref="L4"/>
    </sheetView>
  </sheetViews>
  <sheetFormatPr baseColWidth="10" defaultColWidth="11.42578125" defaultRowHeight="15" x14ac:dyDescent="0.25"/>
  <cols>
    <col min="1" max="1" width="22" style="1" bestFit="1" customWidth="1"/>
    <col min="2" max="2" width="12.5703125" style="7" customWidth="1"/>
    <col min="3" max="3" width="27.5703125" customWidth="1"/>
    <col min="4" max="4" width="42" customWidth="1"/>
    <col min="6" max="6" width="40.140625" customWidth="1"/>
    <col min="7" max="7" width="18.42578125" customWidth="1"/>
    <col min="8" max="8" width="19.85546875" bestFit="1" customWidth="1"/>
    <col min="9" max="9" width="19.140625" customWidth="1"/>
    <col min="11" max="11" width="25.140625" customWidth="1"/>
    <col min="12" max="12" width="17.140625" customWidth="1"/>
    <col min="13" max="13" width="24.140625" customWidth="1"/>
  </cols>
  <sheetData>
    <row r="1" spans="1:14" s="7" customFormat="1" ht="42.75" customHeight="1" x14ac:dyDescent="0.25">
      <c r="A1" s="166" t="s">
        <v>315</v>
      </c>
      <c r="B1" s="167"/>
      <c r="C1" s="167"/>
      <c r="D1" s="172" t="s">
        <v>12</v>
      </c>
      <c r="E1" s="172"/>
      <c r="F1" s="172"/>
      <c r="G1" s="172"/>
      <c r="H1" s="172"/>
      <c r="I1" s="172"/>
      <c r="J1" s="172"/>
      <c r="K1" s="172"/>
      <c r="L1" s="237" t="s">
        <v>316</v>
      </c>
      <c r="M1" s="238"/>
      <c r="N1" s="8"/>
    </row>
    <row r="2" spans="1:14" s="8" customFormat="1" ht="42.75" customHeight="1" x14ac:dyDescent="0.25">
      <c r="A2" s="168"/>
      <c r="B2" s="169"/>
      <c r="C2" s="169"/>
      <c r="D2" s="173"/>
      <c r="E2" s="173"/>
      <c r="F2" s="173"/>
      <c r="G2" s="173"/>
      <c r="H2" s="173"/>
      <c r="I2" s="173"/>
      <c r="J2" s="173"/>
      <c r="K2" s="173"/>
      <c r="L2" s="239" t="s">
        <v>317</v>
      </c>
      <c r="M2" s="240"/>
    </row>
    <row r="3" spans="1:14" ht="49.5" customHeight="1" thickBot="1" x14ac:dyDescent="0.3">
      <c r="A3" s="170"/>
      <c r="B3" s="171"/>
      <c r="C3" s="171"/>
      <c r="D3" s="174"/>
      <c r="E3" s="174"/>
      <c r="F3" s="174"/>
      <c r="G3" s="174"/>
      <c r="H3" s="174"/>
      <c r="I3" s="174"/>
      <c r="J3" s="174"/>
      <c r="K3" s="174"/>
      <c r="L3" s="241" t="s">
        <v>318</v>
      </c>
      <c r="M3" s="242"/>
      <c r="N3" s="6"/>
    </row>
    <row r="4" spans="1:14" s="8" customFormat="1" ht="12.75" customHeight="1" thickBot="1" x14ac:dyDescent="0.3">
      <c r="A4" s="151"/>
      <c r="B4" s="152"/>
      <c r="C4" s="152"/>
      <c r="D4" s="112"/>
      <c r="E4" s="112"/>
      <c r="F4" s="112"/>
      <c r="G4" s="112"/>
      <c r="H4" s="112"/>
      <c r="I4" s="112"/>
      <c r="J4" s="112"/>
      <c r="K4" s="112"/>
      <c r="L4" s="114"/>
      <c r="M4" s="128"/>
      <c r="N4" s="6"/>
    </row>
    <row r="5" spans="1:14" s="8" customFormat="1" ht="31.5" customHeight="1" thickBot="1" x14ac:dyDescent="0.3">
      <c r="A5" s="153" t="s">
        <v>313</v>
      </c>
      <c r="B5" s="154"/>
      <c r="C5" s="155"/>
      <c r="D5" s="156"/>
      <c r="E5" s="112"/>
      <c r="F5" s="112"/>
      <c r="G5" s="157" t="s">
        <v>314</v>
      </c>
      <c r="H5" s="158"/>
      <c r="I5" s="159"/>
      <c r="J5" s="148"/>
      <c r="K5" s="149"/>
      <c r="L5" s="150"/>
      <c r="M5" s="128"/>
      <c r="N5" s="6"/>
    </row>
    <row r="6" spans="1:14" s="8" customFormat="1" ht="12" customHeight="1" thickBot="1" x14ac:dyDescent="0.3">
      <c r="A6" s="129"/>
      <c r="B6" s="113"/>
      <c r="C6" s="113"/>
      <c r="D6" s="112"/>
      <c r="E6" s="112"/>
      <c r="F6" s="112"/>
      <c r="G6" s="112"/>
      <c r="H6" s="112"/>
      <c r="I6" s="112"/>
      <c r="J6" s="112"/>
      <c r="K6" s="112"/>
      <c r="L6" s="114"/>
      <c r="M6" s="128"/>
      <c r="N6" s="6"/>
    </row>
    <row r="7" spans="1:14" ht="40.5" customHeight="1" thickBot="1" x14ac:dyDescent="0.35">
      <c r="A7" s="125" t="s">
        <v>13</v>
      </c>
      <c r="B7" s="126" t="s">
        <v>14</v>
      </c>
      <c r="C7" s="126" t="s">
        <v>15</v>
      </c>
      <c r="D7" s="126" t="s">
        <v>16</v>
      </c>
      <c r="E7" s="175" t="s">
        <v>17</v>
      </c>
      <c r="F7" s="176"/>
      <c r="G7" s="126" t="s">
        <v>18</v>
      </c>
      <c r="H7" s="126" t="s">
        <v>19</v>
      </c>
      <c r="I7" s="126" t="s">
        <v>20</v>
      </c>
      <c r="J7" s="126" t="s">
        <v>21</v>
      </c>
      <c r="K7" s="126" t="s">
        <v>22</v>
      </c>
      <c r="L7" s="126" t="s">
        <v>23</v>
      </c>
      <c r="M7" s="127" t="s">
        <v>24</v>
      </c>
      <c r="N7" s="6"/>
    </row>
    <row r="8" spans="1:14" ht="31.5" customHeight="1" x14ac:dyDescent="0.25">
      <c r="A8" s="177" t="s">
        <v>25</v>
      </c>
      <c r="B8" s="115" t="s">
        <v>4</v>
      </c>
      <c r="C8" s="116" t="s">
        <v>26</v>
      </c>
      <c r="D8" s="117" t="s">
        <v>27</v>
      </c>
      <c r="E8" s="163" t="s">
        <v>28</v>
      </c>
      <c r="F8" s="163"/>
      <c r="G8" s="118" t="s">
        <v>29</v>
      </c>
      <c r="H8" s="119" t="s">
        <v>30</v>
      </c>
      <c r="I8" s="120" t="s">
        <v>31</v>
      </c>
      <c r="J8" s="121" t="s">
        <v>32</v>
      </c>
      <c r="K8" s="122" t="s">
        <v>33</v>
      </c>
      <c r="L8" s="123" t="s">
        <v>34</v>
      </c>
      <c r="M8" s="124">
        <v>44170</v>
      </c>
      <c r="N8" s="8"/>
    </row>
    <row r="9" spans="1:14" ht="31.5" customHeight="1" x14ac:dyDescent="0.25">
      <c r="A9" s="177"/>
      <c r="B9" s="61" t="s">
        <v>4</v>
      </c>
      <c r="C9" s="44" t="s">
        <v>35</v>
      </c>
      <c r="D9" s="45" t="s">
        <v>36</v>
      </c>
      <c r="E9" s="160" t="s">
        <v>37</v>
      </c>
      <c r="F9" s="160"/>
      <c r="G9" s="46" t="s">
        <v>29</v>
      </c>
      <c r="H9" s="47" t="s">
        <v>38</v>
      </c>
      <c r="I9" s="48" t="s">
        <v>39</v>
      </c>
      <c r="J9" s="49" t="s">
        <v>32</v>
      </c>
      <c r="K9" s="50" t="s">
        <v>40</v>
      </c>
      <c r="L9" s="51" t="s">
        <v>34</v>
      </c>
      <c r="M9" s="101"/>
      <c r="N9" s="8"/>
    </row>
    <row r="10" spans="1:14" ht="41.25" customHeight="1" x14ac:dyDescent="0.25">
      <c r="A10" s="177"/>
      <c r="B10" s="62" t="s">
        <v>6</v>
      </c>
      <c r="C10" s="44" t="s">
        <v>41</v>
      </c>
      <c r="D10" s="45" t="s">
        <v>295</v>
      </c>
      <c r="E10" s="160" t="s">
        <v>296</v>
      </c>
      <c r="F10" s="160"/>
      <c r="G10" s="46" t="s">
        <v>29</v>
      </c>
      <c r="H10" s="47" t="s">
        <v>38</v>
      </c>
      <c r="I10" s="48" t="s">
        <v>42</v>
      </c>
      <c r="J10" s="49" t="s">
        <v>32</v>
      </c>
      <c r="K10" s="50" t="s">
        <v>43</v>
      </c>
      <c r="L10" s="51" t="s">
        <v>34</v>
      </c>
      <c r="M10" s="101"/>
      <c r="N10" s="8"/>
    </row>
    <row r="11" spans="1:14" ht="39" customHeight="1" x14ac:dyDescent="0.25">
      <c r="A11" s="177"/>
      <c r="B11" s="62" t="s">
        <v>6</v>
      </c>
      <c r="C11" s="44" t="s">
        <v>44</v>
      </c>
      <c r="D11" s="45" t="s">
        <v>45</v>
      </c>
      <c r="E11" s="160" t="s">
        <v>46</v>
      </c>
      <c r="F11" s="160"/>
      <c r="G11" s="46" t="s">
        <v>29</v>
      </c>
      <c r="H11" s="47" t="s">
        <v>38</v>
      </c>
      <c r="I11" s="48" t="s">
        <v>31</v>
      </c>
      <c r="J11" s="49" t="s">
        <v>32</v>
      </c>
      <c r="K11" s="50" t="s">
        <v>47</v>
      </c>
      <c r="L11" s="52" t="s">
        <v>34</v>
      </c>
      <c r="M11" s="102">
        <v>43595</v>
      </c>
      <c r="N11" s="8"/>
    </row>
    <row r="12" spans="1:14" ht="36" customHeight="1" x14ac:dyDescent="0.25">
      <c r="A12" s="177"/>
      <c r="B12" s="62" t="s">
        <v>6</v>
      </c>
      <c r="C12" s="44" t="s">
        <v>48</v>
      </c>
      <c r="D12" s="45" t="s">
        <v>49</v>
      </c>
      <c r="E12" s="160" t="s">
        <v>50</v>
      </c>
      <c r="F12" s="160"/>
      <c r="G12" s="46" t="s">
        <v>29</v>
      </c>
      <c r="H12" s="47" t="s">
        <v>30</v>
      </c>
      <c r="I12" s="48" t="s">
        <v>31</v>
      </c>
      <c r="J12" s="49" t="s">
        <v>32</v>
      </c>
      <c r="K12" s="50" t="s">
        <v>51</v>
      </c>
      <c r="L12" s="51" t="s">
        <v>34</v>
      </c>
      <c r="M12" s="102">
        <v>43626</v>
      </c>
      <c r="N12" s="8"/>
    </row>
    <row r="13" spans="1:14" ht="51.75" customHeight="1" x14ac:dyDescent="0.25">
      <c r="A13" s="177"/>
      <c r="B13" s="63" t="s">
        <v>8</v>
      </c>
      <c r="C13" s="44" t="s">
        <v>300</v>
      </c>
      <c r="D13" s="45" t="s">
        <v>300</v>
      </c>
      <c r="E13" s="160" t="s">
        <v>301</v>
      </c>
      <c r="F13" s="160"/>
      <c r="G13" s="46" t="s">
        <v>29</v>
      </c>
      <c r="H13" s="47" t="s">
        <v>52</v>
      </c>
      <c r="I13" s="48" t="s">
        <v>42</v>
      </c>
      <c r="J13" s="49" t="s">
        <v>32</v>
      </c>
      <c r="K13" s="50" t="s">
        <v>53</v>
      </c>
      <c r="L13" s="51" t="s">
        <v>34</v>
      </c>
      <c r="M13" s="104" t="s">
        <v>302</v>
      </c>
      <c r="N13" s="8"/>
    </row>
    <row r="14" spans="1:14" ht="42" customHeight="1" x14ac:dyDescent="0.25">
      <c r="A14" s="177"/>
      <c r="B14" s="64" t="s">
        <v>11</v>
      </c>
      <c r="C14" s="53" t="s">
        <v>54</v>
      </c>
      <c r="D14" s="54" t="s">
        <v>55</v>
      </c>
      <c r="E14" s="160" t="s">
        <v>56</v>
      </c>
      <c r="F14" s="160"/>
      <c r="G14" s="46" t="s">
        <v>29</v>
      </c>
      <c r="H14" s="48" t="s">
        <v>57</v>
      </c>
      <c r="I14" s="48" t="s">
        <v>31</v>
      </c>
      <c r="J14" s="49" t="s">
        <v>32</v>
      </c>
      <c r="K14" s="50" t="s">
        <v>58</v>
      </c>
      <c r="L14" s="51" t="s">
        <v>34</v>
      </c>
      <c r="M14" s="102">
        <v>43875</v>
      </c>
      <c r="N14" s="8"/>
    </row>
    <row r="15" spans="1:14" ht="31.5" customHeight="1" x14ac:dyDescent="0.25">
      <c r="A15" s="177"/>
      <c r="B15" s="62" t="s">
        <v>6</v>
      </c>
      <c r="C15" s="44" t="s">
        <v>59</v>
      </c>
      <c r="D15" s="45" t="s">
        <v>60</v>
      </c>
      <c r="E15" s="160" t="s">
        <v>61</v>
      </c>
      <c r="F15" s="160"/>
      <c r="G15" s="46" t="s">
        <v>29</v>
      </c>
      <c r="H15" s="47" t="s">
        <v>62</v>
      </c>
      <c r="I15" s="48" t="s">
        <v>31</v>
      </c>
      <c r="J15" s="49" t="s">
        <v>32</v>
      </c>
      <c r="K15" s="50" t="s">
        <v>63</v>
      </c>
      <c r="L15" s="51" t="s">
        <v>34</v>
      </c>
      <c r="M15" s="101"/>
      <c r="N15" s="8"/>
    </row>
    <row r="16" spans="1:14" ht="25.5" customHeight="1" thickBot="1" x14ac:dyDescent="0.3">
      <c r="A16" s="178"/>
      <c r="B16" s="83" t="s">
        <v>4</v>
      </c>
      <c r="C16" s="76" t="s">
        <v>64</v>
      </c>
      <c r="D16" s="77" t="s">
        <v>65</v>
      </c>
      <c r="E16" s="164" t="s">
        <v>66</v>
      </c>
      <c r="F16" s="164"/>
      <c r="G16" s="78" t="s">
        <v>29</v>
      </c>
      <c r="H16" s="79" t="s">
        <v>30</v>
      </c>
      <c r="I16" s="80" t="s">
        <v>31</v>
      </c>
      <c r="J16" s="81" t="s">
        <v>32</v>
      </c>
      <c r="K16" s="81" t="s">
        <v>67</v>
      </c>
      <c r="L16" s="84" t="s">
        <v>34</v>
      </c>
      <c r="M16" s="103"/>
      <c r="N16" s="8"/>
    </row>
    <row r="17" spans="1:14" ht="31.5" customHeight="1" x14ac:dyDescent="0.25">
      <c r="A17" s="179" t="s">
        <v>68</v>
      </c>
      <c r="B17" s="67" t="s">
        <v>6</v>
      </c>
      <c r="C17" s="68" t="s">
        <v>69</v>
      </c>
      <c r="D17" s="69" t="s">
        <v>70</v>
      </c>
      <c r="E17" s="165" t="s">
        <v>71</v>
      </c>
      <c r="F17" s="165"/>
      <c r="G17" s="70" t="s">
        <v>72</v>
      </c>
      <c r="H17" s="71" t="s">
        <v>73</v>
      </c>
      <c r="I17" s="72" t="s">
        <v>42</v>
      </c>
      <c r="J17" s="73" t="s">
        <v>74</v>
      </c>
      <c r="K17" s="73" t="s">
        <v>299</v>
      </c>
      <c r="L17" s="74">
        <v>0.73</v>
      </c>
      <c r="M17" s="99">
        <v>43816</v>
      </c>
      <c r="N17" s="8"/>
    </row>
    <row r="18" spans="1:14" ht="31.5" customHeight="1" x14ac:dyDescent="0.25">
      <c r="A18" s="177"/>
      <c r="B18" s="62" t="s">
        <v>6</v>
      </c>
      <c r="C18" s="44" t="s">
        <v>75</v>
      </c>
      <c r="D18" s="45" t="s">
        <v>76</v>
      </c>
      <c r="E18" s="160" t="s">
        <v>77</v>
      </c>
      <c r="F18" s="160"/>
      <c r="G18" s="46" t="s">
        <v>78</v>
      </c>
      <c r="H18" s="47" t="s">
        <v>30</v>
      </c>
      <c r="I18" s="48" t="s">
        <v>42</v>
      </c>
      <c r="J18" s="50" t="s">
        <v>74</v>
      </c>
      <c r="K18" s="50" t="s">
        <v>79</v>
      </c>
      <c r="L18" s="52">
        <v>0.9</v>
      </c>
      <c r="M18" s="101"/>
      <c r="N18" s="8"/>
    </row>
    <row r="19" spans="1:14" s="7" customFormat="1" ht="50.25" customHeight="1" x14ac:dyDescent="0.25">
      <c r="A19" s="177"/>
      <c r="B19" s="61" t="s">
        <v>4</v>
      </c>
      <c r="C19" s="44" t="s">
        <v>80</v>
      </c>
      <c r="D19" s="45" t="s">
        <v>81</v>
      </c>
      <c r="E19" s="160" t="s">
        <v>82</v>
      </c>
      <c r="F19" s="160"/>
      <c r="G19" s="46" t="s">
        <v>64</v>
      </c>
      <c r="H19" s="47" t="s">
        <v>83</v>
      </c>
      <c r="I19" s="48" t="s">
        <v>42</v>
      </c>
      <c r="J19" s="50" t="s">
        <v>74</v>
      </c>
      <c r="K19" s="50"/>
      <c r="L19" s="52">
        <v>1</v>
      </c>
      <c r="M19" s="101"/>
      <c r="N19" s="8"/>
    </row>
    <row r="20" spans="1:14" ht="57.75" customHeight="1" x14ac:dyDescent="0.25">
      <c r="A20" s="177"/>
      <c r="B20" s="62" t="s">
        <v>6</v>
      </c>
      <c r="C20" s="44" t="s">
        <v>84</v>
      </c>
      <c r="D20" s="45" t="s">
        <v>85</v>
      </c>
      <c r="E20" s="160" t="s">
        <v>86</v>
      </c>
      <c r="F20" s="160"/>
      <c r="G20" s="46" t="s">
        <v>87</v>
      </c>
      <c r="H20" s="47" t="s">
        <v>30</v>
      </c>
      <c r="I20" s="48" t="s">
        <v>42</v>
      </c>
      <c r="J20" s="50" t="s">
        <v>74</v>
      </c>
      <c r="K20" s="50" t="s">
        <v>88</v>
      </c>
      <c r="L20" s="52">
        <v>0.9</v>
      </c>
      <c r="M20" s="101"/>
      <c r="N20" s="8"/>
    </row>
    <row r="21" spans="1:14" ht="54" customHeight="1" x14ac:dyDescent="0.25">
      <c r="A21" s="177"/>
      <c r="B21" s="65" t="s">
        <v>2</v>
      </c>
      <c r="C21" s="44" t="s">
        <v>89</v>
      </c>
      <c r="D21" s="45" t="s">
        <v>90</v>
      </c>
      <c r="E21" s="160" t="s">
        <v>91</v>
      </c>
      <c r="F21" s="160"/>
      <c r="G21" s="46" t="s">
        <v>92</v>
      </c>
      <c r="H21" s="47" t="s">
        <v>93</v>
      </c>
      <c r="I21" s="48" t="s">
        <v>39</v>
      </c>
      <c r="J21" s="50" t="s">
        <v>74</v>
      </c>
      <c r="K21" s="50" t="s">
        <v>94</v>
      </c>
      <c r="L21" s="52">
        <v>1</v>
      </c>
      <c r="M21" s="101"/>
      <c r="N21" s="8"/>
    </row>
    <row r="22" spans="1:14" ht="52.5" customHeight="1" x14ac:dyDescent="0.25">
      <c r="A22" s="177"/>
      <c r="B22" s="65" t="s">
        <v>2</v>
      </c>
      <c r="C22" s="44" t="s">
        <v>95</v>
      </c>
      <c r="D22" s="45" t="s">
        <v>96</v>
      </c>
      <c r="E22" s="160" t="s">
        <v>97</v>
      </c>
      <c r="F22" s="160"/>
      <c r="G22" s="46" t="s">
        <v>98</v>
      </c>
      <c r="H22" s="47" t="s">
        <v>99</v>
      </c>
      <c r="I22" s="48" t="s">
        <v>39</v>
      </c>
      <c r="J22" s="50" t="s">
        <v>74</v>
      </c>
      <c r="K22" s="50" t="s">
        <v>100</v>
      </c>
      <c r="L22" s="52">
        <v>1</v>
      </c>
      <c r="M22" s="101"/>
      <c r="N22" s="8"/>
    </row>
    <row r="23" spans="1:14" ht="52.5" customHeight="1" thickBot="1" x14ac:dyDescent="0.3">
      <c r="A23" s="178"/>
      <c r="B23" s="75" t="s">
        <v>6</v>
      </c>
      <c r="C23" s="76" t="s">
        <v>101</v>
      </c>
      <c r="D23" s="77" t="s">
        <v>102</v>
      </c>
      <c r="E23" s="164" t="s">
        <v>103</v>
      </c>
      <c r="F23" s="164"/>
      <c r="G23" s="78" t="s">
        <v>78</v>
      </c>
      <c r="H23" s="79" t="s">
        <v>99</v>
      </c>
      <c r="I23" s="80" t="s">
        <v>31</v>
      </c>
      <c r="J23" s="81" t="s">
        <v>74</v>
      </c>
      <c r="K23" s="81" t="s">
        <v>104</v>
      </c>
      <c r="L23" s="82">
        <v>1</v>
      </c>
      <c r="M23" s="103"/>
      <c r="N23" s="8"/>
    </row>
    <row r="24" spans="1:14" ht="75" customHeight="1" x14ac:dyDescent="0.25">
      <c r="A24" s="179" t="s">
        <v>105</v>
      </c>
      <c r="B24" s="85" t="s">
        <v>2</v>
      </c>
      <c r="C24" s="70" t="s">
        <v>106</v>
      </c>
      <c r="D24" s="86" t="s">
        <v>107</v>
      </c>
      <c r="E24" s="165" t="s">
        <v>108</v>
      </c>
      <c r="F24" s="165"/>
      <c r="G24" s="71" t="s">
        <v>109</v>
      </c>
      <c r="H24" s="71" t="s">
        <v>30</v>
      </c>
      <c r="I24" s="71" t="s">
        <v>31</v>
      </c>
      <c r="J24" s="70" t="s">
        <v>110</v>
      </c>
      <c r="K24" s="87" t="s">
        <v>111</v>
      </c>
      <c r="L24" s="88">
        <v>0</v>
      </c>
      <c r="M24" s="89"/>
      <c r="N24" s="5"/>
    </row>
    <row r="25" spans="1:14" ht="42" customHeight="1" x14ac:dyDescent="0.25">
      <c r="A25" s="177"/>
      <c r="B25" s="65" t="s">
        <v>2</v>
      </c>
      <c r="C25" s="44" t="s">
        <v>112</v>
      </c>
      <c r="D25" s="45" t="s">
        <v>113</v>
      </c>
      <c r="E25" s="160" t="s">
        <v>114</v>
      </c>
      <c r="F25" s="160"/>
      <c r="G25" s="47" t="s">
        <v>109</v>
      </c>
      <c r="H25" s="47" t="s">
        <v>30</v>
      </c>
      <c r="I25" s="47" t="s">
        <v>31</v>
      </c>
      <c r="J25" s="46" t="s">
        <v>110</v>
      </c>
      <c r="K25" s="56" t="s">
        <v>115</v>
      </c>
      <c r="L25" s="46">
        <v>0</v>
      </c>
      <c r="M25" s="90"/>
      <c r="N25" s="5"/>
    </row>
    <row r="26" spans="1:14" ht="52.5" customHeight="1" x14ac:dyDescent="0.25">
      <c r="A26" s="177"/>
      <c r="B26" s="65" t="s">
        <v>2</v>
      </c>
      <c r="C26" s="44" t="s">
        <v>116</v>
      </c>
      <c r="D26" s="45" t="s">
        <v>117</v>
      </c>
      <c r="E26" s="160" t="s">
        <v>118</v>
      </c>
      <c r="F26" s="160"/>
      <c r="G26" s="47" t="s">
        <v>109</v>
      </c>
      <c r="H26" s="47" t="s">
        <v>30</v>
      </c>
      <c r="I26" s="47" t="s">
        <v>31</v>
      </c>
      <c r="J26" s="46" t="s">
        <v>119</v>
      </c>
      <c r="K26" s="56" t="s">
        <v>120</v>
      </c>
      <c r="L26" s="46">
        <v>0</v>
      </c>
      <c r="M26" s="90"/>
      <c r="N26" s="5"/>
    </row>
    <row r="27" spans="1:14" ht="62.25" customHeight="1" x14ac:dyDescent="0.25">
      <c r="A27" s="177"/>
      <c r="B27" s="65" t="s">
        <v>2</v>
      </c>
      <c r="C27" s="46" t="s">
        <v>121</v>
      </c>
      <c r="D27" s="55" t="s">
        <v>122</v>
      </c>
      <c r="E27" s="160" t="s">
        <v>123</v>
      </c>
      <c r="F27" s="160"/>
      <c r="G27" s="46" t="s">
        <v>124</v>
      </c>
      <c r="H27" s="47" t="s">
        <v>30</v>
      </c>
      <c r="I27" s="46" t="s">
        <v>31</v>
      </c>
      <c r="J27" s="46" t="s">
        <v>110</v>
      </c>
      <c r="K27" s="56"/>
      <c r="L27" s="46">
        <v>0</v>
      </c>
      <c r="M27" s="100"/>
      <c r="N27" s="5"/>
    </row>
    <row r="28" spans="1:14" ht="51" customHeight="1" x14ac:dyDescent="0.25">
      <c r="A28" s="177"/>
      <c r="B28" s="65" t="s">
        <v>2</v>
      </c>
      <c r="C28" s="46" t="s">
        <v>125</v>
      </c>
      <c r="D28" s="55" t="s">
        <v>126</v>
      </c>
      <c r="E28" s="160" t="s">
        <v>127</v>
      </c>
      <c r="F28" s="160"/>
      <c r="G28" s="46" t="s">
        <v>29</v>
      </c>
      <c r="H28" s="47" t="s">
        <v>30</v>
      </c>
      <c r="I28" s="46" t="s">
        <v>39</v>
      </c>
      <c r="J28" s="46" t="s">
        <v>74</v>
      </c>
      <c r="K28" s="56" t="s">
        <v>128</v>
      </c>
      <c r="L28" s="47">
        <v>0</v>
      </c>
      <c r="M28" s="100"/>
      <c r="N28" s="5"/>
    </row>
    <row r="29" spans="1:14" ht="52.5" customHeight="1" x14ac:dyDescent="0.25">
      <c r="A29" s="177"/>
      <c r="B29" s="65" t="s">
        <v>2</v>
      </c>
      <c r="C29" s="46" t="s">
        <v>129</v>
      </c>
      <c r="D29" s="55" t="s">
        <v>130</v>
      </c>
      <c r="E29" s="160" t="s">
        <v>131</v>
      </c>
      <c r="F29" s="160"/>
      <c r="G29" s="46" t="s">
        <v>29</v>
      </c>
      <c r="H29" s="47" t="s">
        <v>30</v>
      </c>
      <c r="I29" s="46" t="s">
        <v>31</v>
      </c>
      <c r="J29" s="46" t="s">
        <v>110</v>
      </c>
      <c r="K29" s="56" t="s">
        <v>132</v>
      </c>
      <c r="L29" s="47"/>
      <c r="M29" s="100"/>
      <c r="N29" s="4"/>
    </row>
    <row r="30" spans="1:14" ht="52.5" customHeight="1" x14ac:dyDescent="0.25">
      <c r="A30" s="177"/>
      <c r="B30" s="65" t="s">
        <v>2</v>
      </c>
      <c r="C30" s="44" t="s">
        <v>133</v>
      </c>
      <c r="D30" s="45" t="s">
        <v>134</v>
      </c>
      <c r="E30" s="160" t="s">
        <v>135</v>
      </c>
      <c r="F30" s="160"/>
      <c r="G30" s="46" t="s">
        <v>29</v>
      </c>
      <c r="H30" s="47" t="s">
        <v>30</v>
      </c>
      <c r="I30" s="46" t="s">
        <v>31</v>
      </c>
      <c r="J30" s="46" t="s">
        <v>110</v>
      </c>
      <c r="K30" s="56" t="s">
        <v>136</v>
      </c>
      <c r="L30" s="47"/>
      <c r="M30" s="100"/>
      <c r="N30" s="4"/>
    </row>
    <row r="31" spans="1:14" ht="89.25" customHeight="1" x14ac:dyDescent="0.25">
      <c r="A31" s="177"/>
      <c r="B31" s="65" t="s">
        <v>2</v>
      </c>
      <c r="C31" s="46" t="s">
        <v>137</v>
      </c>
      <c r="D31" s="55" t="s">
        <v>138</v>
      </c>
      <c r="E31" s="160" t="s">
        <v>139</v>
      </c>
      <c r="F31" s="160"/>
      <c r="G31" s="46" t="s">
        <v>29</v>
      </c>
      <c r="H31" s="47" t="s">
        <v>30</v>
      </c>
      <c r="I31" s="46" t="s">
        <v>31</v>
      </c>
      <c r="J31" s="58" t="s">
        <v>74</v>
      </c>
      <c r="K31" s="59" t="s">
        <v>140</v>
      </c>
      <c r="L31" s="47"/>
      <c r="M31" s="91"/>
      <c r="N31" s="4"/>
    </row>
    <row r="32" spans="1:14" ht="51" customHeight="1" x14ac:dyDescent="0.25">
      <c r="A32" s="177"/>
      <c r="B32" s="61" t="s">
        <v>4</v>
      </c>
      <c r="C32" s="46" t="s">
        <v>141</v>
      </c>
      <c r="D32" s="55" t="s">
        <v>142</v>
      </c>
      <c r="E32" s="160" t="s">
        <v>143</v>
      </c>
      <c r="F32" s="160"/>
      <c r="G32" s="46" t="s">
        <v>29</v>
      </c>
      <c r="H32" s="47" t="s">
        <v>30</v>
      </c>
      <c r="I32" s="46" t="s">
        <v>39</v>
      </c>
      <c r="J32" s="58" t="s">
        <v>74</v>
      </c>
      <c r="K32" s="59" t="s">
        <v>303</v>
      </c>
      <c r="L32" s="47">
        <v>1</v>
      </c>
      <c r="M32" s="91"/>
      <c r="N32" s="2"/>
    </row>
    <row r="33" spans="1:14" ht="36" customHeight="1" x14ac:dyDescent="0.25">
      <c r="A33" s="177"/>
      <c r="B33" s="62" t="s">
        <v>6</v>
      </c>
      <c r="C33" s="46" t="s">
        <v>144</v>
      </c>
      <c r="D33" s="55" t="s">
        <v>145</v>
      </c>
      <c r="E33" s="160" t="s">
        <v>146</v>
      </c>
      <c r="F33" s="160"/>
      <c r="G33" s="46" t="s">
        <v>29</v>
      </c>
      <c r="H33" s="47" t="s">
        <v>30</v>
      </c>
      <c r="I33" s="46" t="s">
        <v>39</v>
      </c>
      <c r="J33" s="58" t="s">
        <v>74</v>
      </c>
      <c r="K33" s="59" t="s">
        <v>304</v>
      </c>
      <c r="L33" s="47">
        <v>1</v>
      </c>
      <c r="M33" s="91"/>
      <c r="N33" s="2"/>
    </row>
    <row r="34" spans="1:14" ht="48" customHeight="1" x14ac:dyDescent="0.25">
      <c r="A34" s="177"/>
      <c r="B34" s="62" t="s">
        <v>6</v>
      </c>
      <c r="C34" s="46" t="s">
        <v>148</v>
      </c>
      <c r="D34" s="55" t="s">
        <v>149</v>
      </c>
      <c r="E34" s="160" t="s">
        <v>150</v>
      </c>
      <c r="F34" s="160"/>
      <c r="G34" s="46" t="s">
        <v>29</v>
      </c>
      <c r="H34" s="47" t="s">
        <v>30</v>
      </c>
      <c r="I34" s="46" t="s">
        <v>39</v>
      </c>
      <c r="J34" s="58" t="s">
        <v>74</v>
      </c>
      <c r="K34" s="59" t="s">
        <v>151</v>
      </c>
      <c r="L34" s="47">
        <v>1</v>
      </c>
      <c r="M34" s="91"/>
      <c r="N34" s="2"/>
    </row>
    <row r="35" spans="1:14" ht="38.25" customHeight="1" x14ac:dyDescent="0.25">
      <c r="A35" s="177"/>
      <c r="B35" s="62" t="s">
        <v>6</v>
      </c>
      <c r="C35" s="46" t="s">
        <v>152</v>
      </c>
      <c r="D35" s="55" t="s">
        <v>153</v>
      </c>
      <c r="E35" s="160" t="s">
        <v>154</v>
      </c>
      <c r="F35" s="160"/>
      <c r="G35" s="46" t="s">
        <v>29</v>
      </c>
      <c r="H35" s="47" t="s">
        <v>30</v>
      </c>
      <c r="I35" s="46" t="s">
        <v>39</v>
      </c>
      <c r="J35" s="58" t="s">
        <v>74</v>
      </c>
      <c r="K35" s="59" t="s">
        <v>155</v>
      </c>
      <c r="L35" s="47">
        <v>0.9</v>
      </c>
      <c r="M35" s="91"/>
      <c r="N35" s="8"/>
    </row>
    <row r="36" spans="1:14" ht="68.25" customHeight="1" x14ac:dyDescent="0.25">
      <c r="A36" s="177"/>
      <c r="B36" s="66" t="s">
        <v>11</v>
      </c>
      <c r="C36" s="46" t="s">
        <v>156</v>
      </c>
      <c r="D36" s="55" t="s">
        <v>157</v>
      </c>
      <c r="E36" s="160" t="s">
        <v>158</v>
      </c>
      <c r="F36" s="160"/>
      <c r="G36" s="46" t="s">
        <v>29</v>
      </c>
      <c r="H36" s="47" t="s">
        <v>30</v>
      </c>
      <c r="I36" s="46" t="s">
        <v>31</v>
      </c>
      <c r="J36" s="58" t="s">
        <v>110</v>
      </c>
      <c r="K36" s="59" t="s">
        <v>159</v>
      </c>
      <c r="L36" s="47"/>
      <c r="M36" s="91"/>
      <c r="N36" s="8"/>
    </row>
    <row r="37" spans="1:14" ht="42.75" customHeight="1" x14ac:dyDescent="0.25">
      <c r="A37" s="177"/>
      <c r="B37" s="62" t="s">
        <v>6</v>
      </c>
      <c r="C37" s="46" t="s">
        <v>160</v>
      </c>
      <c r="D37" s="55" t="s">
        <v>161</v>
      </c>
      <c r="E37" s="160" t="s">
        <v>162</v>
      </c>
      <c r="F37" s="160"/>
      <c r="G37" s="46" t="s">
        <v>29</v>
      </c>
      <c r="H37" s="47" t="s">
        <v>30</v>
      </c>
      <c r="I37" s="46" t="s">
        <v>31</v>
      </c>
      <c r="J37" s="58" t="s">
        <v>74</v>
      </c>
      <c r="K37" s="59" t="s">
        <v>147</v>
      </c>
      <c r="L37" s="47">
        <v>0.9</v>
      </c>
      <c r="M37" s="91"/>
    </row>
    <row r="38" spans="1:14" ht="49.5" customHeight="1" x14ac:dyDescent="0.25">
      <c r="A38" s="177"/>
      <c r="B38" s="62" t="s">
        <v>6</v>
      </c>
      <c r="C38" s="57" t="s">
        <v>163</v>
      </c>
      <c r="D38" s="60" t="s">
        <v>164</v>
      </c>
      <c r="E38" s="161" t="s">
        <v>165</v>
      </c>
      <c r="F38" s="162"/>
      <c r="G38" s="46" t="s">
        <v>29</v>
      </c>
      <c r="H38" s="47" t="s">
        <v>30</v>
      </c>
      <c r="I38" s="46" t="s">
        <v>31</v>
      </c>
      <c r="J38" s="58" t="s">
        <v>74</v>
      </c>
      <c r="K38" s="50" t="s">
        <v>166</v>
      </c>
      <c r="L38" s="47">
        <v>0.9</v>
      </c>
      <c r="M38" s="91"/>
    </row>
    <row r="39" spans="1:14" ht="50.25" customHeight="1" x14ac:dyDescent="0.25">
      <c r="A39" s="177"/>
      <c r="B39" s="63" t="s">
        <v>8</v>
      </c>
      <c r="C39" s="57" t="s">
        <v>167</v>
      </c>
      <c r="D39" s="60" t="s">
        <v>168</v>
      </c>
      <c r="E39" s="161" t="s">
        <v>169</v>
      </c>
      <c r="F39" s="162"/>
      <c r="G39" s="46" t="s">
        <v>170</v>
      </c>
      <c r="H39" s="47" t="s">
        <v>38</v>
      </c>
      <c r="I39" s="46" t="s">
        <v>171</v>
      </c>
      <c r="J39" s="58" t="s">
        <v>74</v>
      </c>
      <c r="K39" s="50"/>
      <c r="L39" s="47">
        <v>0.9</v>
      </c>
      <c r="M39" s="91"/>
    </row>
    <row r="40" spans="1:14" s="8" customFormat="1" ht="34.5" customHeight="1" thickBot="1" x14ac:dyDescent="0.3">
      <c r="A40" s="178"/>
      <c r="B40" s="92" t="s">
        <v>11</v>
      </c>
      <c r="C40" s="93" t="s">
        <v>54</v>
      </c>
      <c r="D40" s="94" t="s">
        <v>172</v>
      </c>
      <c r="E40" s="180" t="s">
        <v>173</v>
      </c>
      <c r="F40" s="181"/>
      <c r="G40" s="78" t="s">
        <v>29</v>
      </c>
      <c r="H40" s="80" t="s">
        <v>57</v>
      </c>
      <c r="I40" s="80" t="s">
        <v>31</v>
      </c>
      <c r="J40" s="95" t="s">
        <v>74</v>
      </c>
      <c r="K40" s="81"/>
      <c r="L40" s="82">
        <v>1</v>
      </c>
      <c r="M40" s="103"/>
    </row>
    <row r="41" spans="1:14" x14ac:dyDescent="0.25">
      <c r="A41" s="8"/>
      <c r="B41" s="8"/>
      <c r="C41" s="2"/>
      <c r="D41" s="2"/>
      <c r="E41" s="2"/>
      <c r="F41" s="3"/>
      <c r="G41" s="2"/>
      <c r="H41" s="2"/>
      <c r="I41" s="2"/>
      <c r="J41" s="2"/>
      <c r="K41" s="2"/>
      <c r="L41" s="2"/>
      <c r="M41" s="2"/>
    </row>
    <row r="42" spans="1:14" x14ac:dyDescent="0.25">
      <c r="A42" s="8"/>
      <c r="B42" s="8"/>
      <c r="C42" s="2"/>
      <c r="D42" s="2"/>
      <c r="E42" s="2"/>
      <c r="F42" s="3"/>
      <c r="G42" s="2"/>
      <c r="H42" s="2"/>
      <c r="I42" s="2"/>
      <c r="J42" s="2"/>
      <c r="K42" s="2"/>
      <c r="L42" s="2"/>
      <c r="M42" s="2"/>
    </row>
    <row r="43" spans="1:14" x14ac:dyDescent="0.25">
      <c r="A43" s="8"/>
      <c r="B43" s="8"/>
      <c r="C43" s="2"/>
      <c r="D43" s="2"/>
      <c r="E43" s="2"/>
      <c r="F43" s="3"/>
      <c r="G43" s="2"/>
      <c r="H43" s="2"/>
      <c r="I43" s="2"/>
      <c r="J43" s="2"/>
      <c r="K43" s="2"/>
      <c r="L43" s="2"/>
      <c r="M43" s="2"/>
    </row>
    <row r="44" spans="1:14" x14ac:dyDescent="0.25">
      <c r="A44" s="8"/>
      <c r="B44" s="8"/>
      <c r="C44" s="2"/>
      <c r="D44" s="2"/>
      <c r="E44" s="2"/>
      <c r="F44" s="3"/>
      <c r="G44" s="2"/>
      <c r="H44" s="2"/>
      <c r="I44" s="2"/>
      <c r="J44" s="2"/>
      <c r="K44" s="2"/>
      <c r="L44" s="2"/>
      <c r="M44" s="2"/>
    </row>
    <row r="45" spans="1:14" x14ac:dyDescent="0.25">
      <c r="A45" s="8"/>
      <c r="B45" s="8"/>
      <c r="C45" s="2"/>
      <c r="D45" s="2"/>
      <c r="E45" s="2"/>
      <c r="F45" s="3"/>
      <c r="G45" s="8"/>
      <c r="H45" s="8"/>
      <c r="I45" s="8"/>
      <c r="J45" s="8"/>
      <c r="K45" s="8"/>
      <c r="L45" s="8"/>
      <c r="M45" s="8"/>
    </row>
    <row r="46" spans="1:14" x14ac:dyDescent="0.25">
      <c r="A46" s="8"/>
      <c r="B46" s="8"/>
      <c r="C46" s="2"/>
      <c r="D46" s="2"/>
      <c r="E46" s="2"/>
      <c r="F46" s="3"/>
      <c r="G46" s="8"/>
      <c r="H46" s="8"/>
      <c r="I46" s="8"/>
      <c r="J46" s="8"/>
      <c r="K46" s="8"/>
      <c r="L46" s="8"/>
      <c r="M46" s="8"/>
    </row>
    <row r="47" spans="1:14" x14ac:dyDescent="0.25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</row>
  </sheetData>
  <mergeCells count="47">
    <mergeCell ref="L2:M2"/>
    <mergeCell ref="A1:C3"/>
    <mergeCell ref="E12:F12"/>
    <mergeCell ref="E13:F13"/>
    <mergeCell ref="E35:F35"/>
    <mergeCell ref="D1:K3"/>
    <mergeCell ref="E7:F7"/>
    <mergeCell ref="A8:A16"/>
    <mergeCell ref="A17:A23"/>
    <mergeCell ref="L1:M1"/>
    <mergeCell ref="L3:M3"/>
    <mergeCell ref="A24:A40"/>
    <mergeCell ref="E39:F39"/>
    <mergeCell ref="E40:F40"/>
    <mergeCell ref="E30:F30"/>
    <mergeCell ref="E24:F24"/>
    <mergeCell ref="E25:F25"/>
    <mergeCell ref="E15:F15"/>
    <mergeCell ref="E14:F14"/>
    <mergeCell ref="E23:F23"/>
    <mergeCell ref="E16:F16"/>
    <mergeCell ref="E20:F20"/>
    <mergeCell ref="E17:F17"/>
    <mergeCell ref="E18:F18"/>
    <mergeCell ref="E21:F21"/>
    <mergeCell ref="E9:F9"/>
    <mergeCell ref="E10:F10"/>
    <mergeCell ref="E11:F11"/>
    <mergeCell ref="E8:F8"/>
    <mergeCell ref="E22:F22"/>
    <mergeCell ref="E19:F19"/>
    <mergeCell ref="E38:F38"/>
    <mergeCell ref="E31:F31"/>
    <mergeCell ref="E32:F32"/>
    <mergeCell ref="E34:F34"/>
    <mergeCell ref="E33:F33"/>
    <mergeCell ref="E36:F36"/>
    <mergeCell ref="E26:F26"/>
    <mergeCell ref="E27:F27"/>
    <mergeCell ref="E28:F28"/>
    <mergeCell ref="E29:F29"/>
    <mergeCell ref="E37:F37"/>
    <mergeCell ref="J5:L5"/>
    <mergeCell ref="A4:C4"/>
    <mergeCell ref="A5:B5"/>
    <mergeCell ref="C5:D5"/>
    <mergeCell ref="G5:I5"/>
  </mergeCells>
  <pageMargins left="0.7" right="0.7" top="0.75" bottom="0.75" header="0.3" footer="0.3"/>
  <pageSetup scale="26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26"/>
  <sheetViews>
    <sheetView view="pageBreakPreview" topLeftCell="A25" zoomScale="60" zoomScaleNormal="100" workbookViewId="0">
      <selection activeCell="K16" sqref="K16"/>
    </sheetView>
  </sheetViews>
  <sheetFormatPr baseColWidth="10" defaultColWidth="11.42578125" defaultRowHeight="15" x14ac:dyDescent="0.25"/>
  <cols>
    <col min="1" max="1" width="24.5703125" style="8" customWidth="1"/>
    <col min="2" max="2" width="23.140625" customWidth="1"/>
    <col min="3" max="4" width="22.7109375" style="8" customWidth="1"/>
    <col min="5" max="5" width="27" style="8" customWidth="1"/>
    <col min="6" max="6" width="19.5703125" style="8" customWidth="1"/>
    <col min="7" max="7" width="22.140625" customWidth="1"/>
    <col min="8" max="8" width="29.85546875" customWidth="1"/>
    <col min="9" max="9" width="34.28515625" customWidth="1"/>
    <col min="10" max="10" width="17" customWidth="1"/>
    <col min="11" max="11" width="14.85546875" customWidth="1"/>
    <col min="12" max="12" width="28" customWidth="1"/>
  </cols>
  <sheetData>
    <row r="1" spans="1:30" ht="139.5" customHeight="1" thickBot="1" x14ac:dyDescent="0.3">
      <c r="A1" s="190" t="s">
        <v>174</v>
      </c>
      <c r="B1" s="191"/>
      <c r="C1" s="191"/>
      <c r="D1" s="191"/>
      <c r="E1" s="191"/>
      <c r="F1" s="191"/>
      <c r="G1" s="191"/>
      <c r="H1" s="191"/>
      <c r="I1" s="191"/>
      <c r="J1" s="191"/>
      <c r="K1" s="191"/>
      <c r="L1" s="192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</row>
    <row r="2" spans="1:30" ht="35.25" customHeight="1" x14ac:dyDescent="0.25">
      <c r="A2" s="202" t="s">
        <v>175</v>
      </c>
      <c r="B2" s="202"/>
      <c r="C2" s="197" t="s">
        <v>31</v>
      </c>
      <c r="D2" s="197"/>
      <c r="E2" s="197"/>
      <c r="F2" s="197"/>
      <c r="G2" s="197"/>
      <c r="H2" s="197"/>
      <c r="I2" s="197"/>
      <c r="J2" s="197"/>
      <c r="K2" s="197"/>
      <c r="L2" s="19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</row>
    <row r="3" spans="1:30" ht="35.25" customHeight="1" x14ac:dyDescent="0.25">
      <c r="A3" s="203" t="s">
        <v>176</v>
      </c>
      <c r="B3" s="203"/>
      <c r="C3" s="199" t="s">
        <v>308</v>
      </c>
      <c r="D3" s="199"/>
      <c r="E3" s="199"/>
      <c r="F3" s="199"/>
      <c r="G3" s="199"/>
      <c r="H3" s="199"/>
      <c r="I3" s="199"/>
      <c r="J3" s="199"/>
      <c r="K3" s="199"/>
      <c r="L3" s="200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</row>
    <row r="4" spans="1:30" s="8" customFormat="1" ht="35.25" customHeight="1" x14ac:dyDescent="0.25">
      <c r="A4" s="206" t="s">
        <v>177</v>
      </c>
      <c r="B4" s="206"/>
      <c r="C4" s="201" t="s">
        <v>178</v>
      </c>
      <c r="D4" s="201"/>
      <c r="E4" s="201"/>
      <c r="F4" s="201"/>
      <c r="G4" s="201"/>
      <c r="H4" s="201"/>
      <c r="I4" s="201"/>
      <c r="J4" s="201"/>
      <c r="K4" s="201"/>
      <c r="L4" s="201"/>
    </row>
    <row r="5" spans="1:30" s="8" customFormat="1" ht="35.25" customHeight="1" x14ac:dyDescent="0.25">
      <c r="A5" s="207"/>
      <c r="B5" s="207"/>
      <c r="C5" s="205" t="s">
        <v>179</v>
      </c>
      <c r="D5" s="201"/>
      <c r="E5" s="201"/>
      <c r="F5" s="201"/>
      <c r="G5" s="201"/>
      <c r="H5" s="201"/>
      <c r="I5" s="201"/>
      <c r="J5" s="201"/>
      <c r="K5" s="201"/>
      <c r="L5" s="201"/>
    </row>
    <row r="6" spans="1:30" s="8" customFormat="1" ht="35.25" customHeight="1" x14ac:dyDescent="0.25">
      <c r="A6" s="207"/>
      <c r="B6" s="207"/>
      <c r="C6" s="204" t="s">
        <v>180</v>
      </c>
      <c r="D6" s="199"/>
      <c r="E6" s="199"/>
      <c r="F6" s="199"/>
      <c r="G6" s="199"/>
      <c r="H6" s="199"/>
      <c r="I6" s="199"/>
      <c r="J6" s="199"/>
      <c r="K6" s="199"/>
      <c r="L6" s="199"/>
    </row>
    <row r="7" spans="1:30" ht="36.75" customHeight="1" x14ac:dyDescent="0.25">
      <c r="A7" s="207"/>
      <c r="B7" s="207"/>
      <c r="C7" s="201" t="s">
        <v>181</v>
      </c>
      <c r="D7" s="201"/>
      <c r="E7" s="201"/>
      <c r="F7" s="201"/>
      <c r="G7" s="201"/>
      <c r="H7" s="201"/>
      <c r="I7" s="201"/>
      <c r="J7" s="201"/>
      <c r="K7" s="201"/>
      <c r="L7" s="201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</row>
    <row r="8" spans="1:30" s="8" customFormat="1" ht="36.75" customHeight="1" x14ac:dyDescent="0.25">
      <c r="A8" s="208"/>
      <c r="B8" s="208"/>
      <c r="C8" s="201" t="s">
        <v>182</v>
      </c>
      <c r="D8" s="201"/>
      <c r="E8" s="201"/>
      <c r="F8" s="201"/>
      <c r="G8" s="201"/>
      <c r="H8" s="201"/>
      <c r="I8" s="201"/>
      <c r="J8" s="201"/>
      <c r="K8" s="201"/>
      <c r="L8" s="201"/>
    </row>
    <row r="9" spans="1:30" ht="15.75" customHeight="1" thickBot="1" x14ac:dyDescent="0.3">
      <c r="A9" s="193"/>
      <c r="B9" s="193"/>
      <c r="C9" s="193"/>
      <c r="D9" s="193"/>
      <c r="E9" s="193"/>
      <c r="F9" s="193"/>
      <c r="G9" s="193"/>
      <c r="H9" s="193"/>
      <c r="I9" s="193"/>
      <c r="J9" s="193"/>
      <c r="K9" s="193"/>
      <c r="L9" s="193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</row>
    <row r="10" spans="1:30" ht="96.75" customHeight="1" thickBot="1" x14ac:dyDescent="0.3">
      <c r="A10" s="194" t="s">
        <v>183</v>
      </c>
      <c r="B10" s="195"/>
      <c r="C10" s="105" t="s">
        <v>184</v>
      </c>
      <c r="D10" s="105" t="s">
        <v>185</v>
      </c>
      <c r="E10" s="105" t="s">
        <v>186</v>
      </c>
      <c r="F10" s="105" t="s">
        <v>187</v>
      </c>
      <c r="G10" s="105" t="s">
        <v>188</v>
      </c>
      <c r="H10" s="105" t="s">
        <v>189</v>
      </c>
      <c r="I10" s="106" t="s">
        <v>190</v>
      </c>
      <c r="J10" s="194" t="s">
        <v>191</v>
      </c>
      <c r="K10" s="195"/>
      <c r="L10" s="107" t="s">
        <v>192</v>
      </c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</row>
    <row r="11" spans="1:30" ht="30.75" customHeight="1" x14ac:dyDescent="0.35">
      <c r="A11" s="196">
        <v>2019</v>
      </c>
      <c r="B11" s="196"/>
      <c r="C11" s="42">
        <v>3</v>
      </c>
      <c r="D11" s="42">
        <v>9</v>
      </c>
      <c r="E11" s="42">
        <v>1</v>
      </c>
      <c r="F11" s="97">
        <v>25847</v>
      </c>
      <c r="G11" s="19">
        <f>(C11/F11)*240000</f>
        <v>27.856230897202771</v>
      </c>
      <c r="H11" s="19">
        <f>(E11/F11)*240000</f>
        <v>9.2854102990675909</v>
      </c>
      <c r="I11" s="20">
        <f>(D11/F11)*240000</f>
        <v>83.568692691608305</v>
      </c>
      <c r="J11" s="185">
        <f>(H11*I11)/1000</f>
        <v>0.77596959979827429</v>
      </c>
      <c r="K11" s="185"/>
      <c r="L11" s="21">
        <f>(C11/E17)</f>
        <v>6.3829787234042548E-2</v>
      </c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</row>
    <row r="12" spans="1:30" ht="30.75" customHeight="1" x14ac:dyDescent="0.35">
      <c r="A12" s="189">
        <v>2020</v>
      </c>
      <c r="B12" s="189"/>
      <c r="C12" s="22"/>
      <c r="D12" s="23"/>
      <c r="E12" s="23"/>
      <c r="F12" s="42">
        <v>526389</v>
      </c>
      <c r="G12" s="19">
        <f t="shared" ref="G12:G13" si="0">(C12/F12)*240000</f>
        <v>0</v>
      </c>
      <c r="H12" s="19">
        <f t="shared" ref="H12:H13" si="1">(E12/F12)*240000</f>
        <v>0</v>
      </c>
      <c r="I12" s="20">
        <f t="shared" ref="I12:I13" si="2">(D12/F12)*240000</f>
        <v>0</v>
      </c>
      <c r="J12" s="185">
        <f t="shared" ref="J12:J13" si="3">(H12*I12)/1000</f>
        <v>0</v>
      </c>
      <c r="K12" s="185"/>
      <c r="L12" s="21" t="e">
        <f t="shared" ref="L12:L13" si="4">(C12/E18)</f>
        <v>#DIV/0!</v>
      </c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</row>
    <row r="13" spans="1:30" ht="32.25" customHeight="1" x14ac:dyDescent="0.35">
      <c r="A13" s="189">
        <v>2021</v>
      </c>
      <c r="B13" s="189"/>
      <c r="C13" s="22"/>
      <c r="D13" s="23"/>
      <c r="E13" s="23"/>
      <c r="F13" s="42">
        <v>552112</v>
      </c>
      <c r="G13" s="19">
        <f t="shared" si="0"/>
        <v>0</v>
      </c>
      <c r="H13" s="19">
        <f t="shared" si="1"/>
        <v>0</v>
      </c>
      <c r="I13" s="20">
        <f t="shared" si="2"/>
        <v>0</v>
      </c>
      <c r="J13" s="185">
        <f t="shared" si="3"/>
        <v>0</v>
      </c>
      <c r="K13" s="185"/>
      <c r="L13" s="21" t="e">
        <f t="shared" si="4"/>
        <v>#DIV/0!</v>
      </c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</row>
    <row r="14" spans="1:30" s="8" customFormat="1" ht="32.25" customHeight="1" thickBot="1" x14ac:dyDescent="0.35">
      <c r="A14" s="9"/>
      <c r="B14" s="9"/>
      <c r="C14" s="9"/>
      <c r="D14" s="9"/>
      <c r="E14" s="9"/>
      <c r="F14" s="9"/>
      <c r="G14" s="10"/>
      <c r="H14" s="10"/>
      <c r="I14" s="11"/>
      <c r="J14" s="12"/>
      <c r="K14" s="12"/>
      <c r="L14" s="14"/>
    </row>
    <row r="15" spans="1:30" s="8" customFormat="1" ht="42.75" customHeight="1" thickBot="1" x14ac:dyDescent="0.3">
      <c r="D15" s="186" t="s">
        <v>193</v>
      </c>
      <c r="E15" s="187"/>
      <c r="F15" s="187"/>
      <c r="G15" s="187"/>
      <c r="H15" s="187"/>
      <c r="I15" s="188"/>
      <c r="J15" s="12"/>
      <c r="K15" s="13"/>
      <c r="L15" s="13"/>
    </row>
    <row r="16" spans="1:30" s="8" customFormat="1" ht="108" customHeight="1" thickBot="1" x14ac:dyDescent="0.3">
      <c r="D16" s="108" t="s">
        <v>183</v>
      </c>
      <c r="E16" s="108" t="s">
        <v>194</v>
      </c>
      <c r="F16" s="105" t="s">
        <v>195</v>
      </c>
      <c r="G16" s="105" t="s">
        <v>196</v>
      </c>
      <c r="H16" s="105" t="s">
        <v>197</v>
      </c>
      <c r="I16" s="105" t="s">
        <v>198</v>
      </c>
      <c r="K16" s="13"/>
      <c r="L16" s="13"/>
    </row>
    <row r="17" spans="1:32" s="8" customFormat="1" ht="42.75" customHeight="1" x14ac:dyDescent="0.25">
      <c r="D17" s="17">
        <v>2019</v>
      </c>
      <c r="E17" s="15">
        <v>47</v>
      </c>
      <c r="F17" s="15">
        <v>250</v>
      </c>
      <c r="G17" s="15">
        <v>8</v>
      </c>
      <c r="H17" s="15">
        <v>114</v>
      </c>
      <c r="I17" s="15">
        <f>(E17*F17*G17)-(H17*G17)</f>
        <v>93088</v>
      </c>
    </row>
    <row r="18" spans="1:32" s="8" customFormat="1" ht="42.75" customHeight="1" x14ac:dyDescent="0.25">
      <c r="D18" s="18">
        <v>2020</v>
      </c>
      <c r="E18" s="16"/>
      <c r="F18" s="16"/>
      <c r="G18" s="16"/>
      <c r="H18" s="16"/>
      <c r="I18" s="16">
        <f t="shared" ref="I18:I19" si="5">(E18*F18*G18)-(H18*G18)</f>
        <v>0</v>
      </c>
    </row>
    <row r="19" spans="1:32" s="8" customFormat="1" ht="31.5" customHeight="1" x14ac:dyDescent="0.25">
      <c r="D19" s="18">
        <v>2021</v>
      </c>
      <c r="E19" s="16"/>
      <c r="F19" s="16"/>
      <c r="G19" s="16"/>
      <c r="H19" s="16"/>
      <c r="I19" s="16">
        <f t="shared" si="5"/>
        <v>0</v>
      </c>
    </row>
    <row r="20" spans="1:32" s="8" customFormat="1" ht="31.5" customHeight="1" x14ac:dyDescent="0.25">
      <c r="D20" s="24"/>
      <c r="E20" s="25"/>
      <c r="F20" s="25"/>
      <c r="G20" s="25"/>
      <c r="H20" s="25"/>
      <c r="I20" s="25"/>
    </row>
    <row r="21" spans="1:32" ht="408.75" customHeight="1" x14ac:dyDescent="0.25">
      <c r="A21" s="182"/>
      <c r="B21" s="182"/>
      <c r="C21" s="182"/>
      <c r="D21" s="182"/>
      <c r="E21" s="182"/>
      <c r="F21" s="182"/>
      <c r="G21" s="182"/>
      <c r="H21" s="182"/>
      <c r="I21" s="182"/>
      <c r="J21" s="182"/>
      <c r="K21" s="182"/>
      <c r="L21" s="183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</row>
    <row r="22" spans="1:32" s="8" customFormat="1" ht="382.5" customHeight="1" x14ac:dyDescent="0.25">
      <c r="A22" s="41"/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26"/>
    </row>
    <row r="23" spans="1:32" ht="87.75" customHeight="1" x14ac:dyDescent="0.25">
      <c r="A23" s="184" t="s">
        <v>199</v>
      </c>
      <c r="B23" s="184"/>
      <c r="C23" s="184"/>
      <c r="D23" s="184"/>
      <c r="E23" s="184"/>
      <c r="F23" s="184"/>
      <c r="G23" s="184"/>
      <c r="H23" s="184"/>
      <c r="I23" s="184"/>
      <c r="J23" s="184"/>
      <c r="K23" s="184"/>
      <c r="L23" s="184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</row>
    <row r="24" spans="1:32" ht="62.25" customHeight="1" x14ac:dyDescent="0.25">
      <c r="A24" s="184"/>
      <c r="B24" s="184"/>
      <c r="C24" s="184"/>
      <c r="D24" s="184"/>
      <c r="E24" s="184"/>
      <c r="F24" s="184"/>
      <c r="G24" s="184"/>
      <c r="H24" s="184"/>
      <c r="I24" s="184"/>
      <c r="J24" s="184"/>
      <c r="K24" s="184"/>
      <c r="L24" s="184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</row>
    <row r="25" spans="1:32" ht="82.5" customHeight="1" x14ac:dyDescent="0.25">
      <c r="A25" s="184"/>
      <c r="B25" s="184"/>
      <c r="C25" s="184"/>
      <c r="D25" s="184"/>
      <c r="E25" s="184"/>
      <c r="F25" s="184"/>
      <c r="G25" s="184"/>
      <c r="H25" s="184"/>
      <c r="I25" s="184"/>
      <c r="J25" s="184"/>
      <c r="K25" s="184"/>
      <c r="L25" s="184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</row>
    <row r="26" spans="1:32" x14ac:dyDescent="0.25">
      <c r="A26" s="184"/>
      <c r="B26" s="184"/>
      <c r="C26" s="184"/>
      <c r="D26" s="184"/>
      <c r="E26" s="184"/>
      <c r="F26" s="184"/>
      <c r="G26" s="184"/>
      <c r="H26" s="184"/>
      <c r="I26" s="184"/>
      <c r="J26" s="184"/>
      <c r="K26" s="184"/>
      <c r="L26" s="184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</row>
  </sheetData>
  <mergeCells count="23">
    <mergeCell ref="A1:L1"/>
    <mergeCell ref="A9:L9"/>
    <mergeCell ref="J10:K10"/>
    <mergeCell ref="A10:B10"/>
    <mergeCell ref="A11:B11"/>
    <mergeCell ref="C2:L2"/>
    <mergeCell ref="C3:L3"/>
    <mergeCell ref="C7:L7"/>
    <mergeCell ref="A2:B2"/>
    <mergeCell ref="A3:B3"/>
    <mergeCell ref="C4:L4"/>
    <mergeCell ref="C6:L6"/>
    <mergeCell ref="C5:L5"/>
    <mergeCell ref="A4:B8"/>
    <mergeCell ref="C8:L8"/>
    <mergeCell ref="A21:L21"/>
    <mergeCell ref="A23:L26"/>
    <mergeCell ref="J11:K11"/>
    <mergeCell ref="J12:K12"/>
    <mergeCell ref="J13:K13"/>
    <mergeCell ref="D15:I15"/>
    <mergeCell ref="A13:B13"/>
    <mergeCell ref="A12:B12"/>
  </mergeCells>
  <pageMargins left="0.7" right="0.7" top="0.75" bottom="0.75" header="0.3" footer="0.3"/>
  <pageSetup scale="31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2"/>
  <sheetViews>
    <sheetView view="pageBreakPreview" topLeftCell="A16" zoomScaleNormal="100" zoomScaleSheetLayoutView="100" workbookViewId="0">
      <selection activeCell="A18" sqref="A18:F18"/>
    </sheetView>
  </sheetViews>
  <sheetFormatPr baseColWidth="10" defaultColWidth="11.42578125" defaultRowHeight="15" x14ac:dyDescent="0.25"/>
  <cols>
    <col min="1" max="1" width="16.7109375" customWidth="1"/>
    <col min="2" max="2" width="14" customWidth="1"/>
    <col min="3" max="3" width="22.140625" customWidth="1"/>
    <col min="4" max="4" width="17.42578125" customWidth="1"/>
    <col min="5" max="5" width="18.85546875" customWidth="1"/>
    <col min="6" max="6" width="19.42578125" customWidth="1"/>
    <col min="7" max="7" width="3.42578125" customWidth="1"/>
  </cols>
  <sheetData>
    <row r="1" spans="1:6" ht="65.25" customHeight="1" thickBot="1" x14ac:dyDescent="0.3">
      <c r="A1" s="209" t="s">
        <v>200</v>
      </c>
      <c r="B1" s="210"/>
      <c r="C1" s="210"/>
      <c r="D1" s="210"/>
      <c r="E1" s="210"/>
      <c r="F1" s="211"/>
    </row>
    <row r="2" spans="1:6" x14ac:dyDescent="0.25">
      <c r="A2" s="216" t="s">
        <v>175</v>
      </c>
      <c r="B2" s="216"/>
      <c r="C2" s="217" t="s">
        <v>31</v>
      </c>
      <c r="D2" s="217"/>
      <c r="E2" s="217"/>
      <c r="F2" s="217"/>
    </row>
    <row r="3" spans="1:6" x14ac:dyDescent="0.25">
      <c r="A3" s="218" t="s">
        <v>176</v>
      </c>
      <c r="B3" s="218"/>
      <c r="C3" s="219" t="s">
        <v>308</v>
      </c>
      <c r="D3" s="219"/>
      <c r="E3" s="219"/>
      <c r="F3" s="219"/>
    </row>
    <row r="4" spans="1:6" ht="45.75" customHeight="1" x14ac:dyDescent="0.25">
      <c r="A4" s="213" t="s">
        <v>177</v>
      </c>
      <c r="B4" s="213"/>
      <c r="C4" s="214" t="s">
        <v>201</v>
      </c>
      <c r="D4" s="215"/>
      <c r="E4" s="215"/>
      <c r="F4" s="215"/>
    </row>
    <row r="5" spans="1:6" ht="46.5" customHeight="1" x14ac:dyDescent="0.25">
      <c r="A5" s="213"/>
      <c r="B5" s="213"/>
      <c r="C5" s="214" t="s">
        <v>202</v>
      </c>
      <c r="D5" s="215"/>
      <c r="E5" s="215"/>
      <c r="F5" s="215"/>
    </row>
    <row r="6" spans="1:6" ht="15.75" thickBot="1" x14ac:dyDescent="0.3">
      <c r="A6" s="212"/>
      <c r="B6" s="212"/>
      <c r="C6" s="212"/>
      <c r="D6" s="212"/>
      <c r="E6" s="212"/>
      <c r="F6" s="212"/>
    </row>
    <row r="7" spans="1:6" ht="39" thickBot="1" x14ac:dyDescent="0.3">
      <c r="A7" s="221" t="s">
        <v>183</v>
      </c>
      <c r="B7" s="222"/>
      <c r="C7" s="111" t="s">
        <v>203</v>
      </c>
      <c r="D7" s="111" t="s">
        <v>204</v>
      </c>
      <c r="E7" s="111" t="s">
        <v>205</v>
      </c>
      <c r="F7" s="111" t="s">
        <v>206</v>
      </c>
    </row>
    <row r="8" spans="1:6" x14ac:dyDescent="0.25">
      <c r="A8" s="223">
        <v>2019</v>
      </c>
      <c r="B8" s="223"/>
      <c r="C8" s="27">
        <v>57</v>
      </c>
      <c r="D8" s="27">
        <v>136</v>
      </c>
      <c r="E8" s="27">
        <f>(C8/F14) * 240000</f>
        <v>99.679393762751388</v>
      </c>
      <c r="F8" s="27">
        <f>(D8/F14) * 240000</f>
        <v>237.83153599533662</v>
      </c>
    </row>
    <row r="9" spans="1:6" x14ac:dyDescent="0.25">
      <c r="A9" s="224">
        <v>2020</v>
      </c>
      <c r="B9" s="224"/>
      <c r="C9" s="27"/>
      <c r="D9" s="27"/>
      <c r="E9" s="28" t="e">
        <f>(C9/F15) * 240000</f>
        <v>#DIV/0!</v>
      </c>
      <c r="F9" s="33" t="e">
        <f>(D9/F15) * 240000</f>
        <v>#DIV/0!</v>
      </c>
    </row>
    <row r="10" spans="1:6" x14ac:dyDescent="0.25">
      <c r="A10" s="224">
        <v>2021</v>
      </c>
      <c r="B10" s="224"/>
      <c r="C10" s="27"/>
      <c r="D10" s="27"/>
      <c r="E10" s="28" t="e">
        <f>(C10/F16) * 240000</f>
        <v>#DIV/0!</v>
      </c>
      <c r="F10" s="33" t="e">
        <f>(D10/F16) * 240000</f>
        <v>#DIV/0!</v>
      </c>
    </row>
    <row r="11" spans="1:6" s="8" customFormat="1" ht="15.75" thickBot="1" x14ac:dyDescent="0.3">
      <c r="A11" s="29"/>
      <c r="B11" s="29"/>
      <c r="C11" s="30"/>
      <c r="D11" s="30"/>
      <c r="E11" s="30"/>
      <c r="F11" s="30"/>
    </row>
    <row r="12" spans="1:6" s="8" customFormat="1" ht="17.25" customHeight="1" thickBot="1" x14ac:dyDescent="0.3">
      <c r="A12" s="29"/>
      <c r="B12" s="225" t="s">
        <v>207</v>
      </c>
      <c r="C12" s="226"/>
      <c r="D12" s="226"/>
      <c r="E12" s="226"/>
      <c r="F12" s="227"/>
    </row>
    <row r="13" spans="1:6" s="8" customFormat="1" ht="34.5" thickBot="1" x14ac:dyDescent="0.3">
      <c r="A13" s="29"/>
      <c r="B13" s="109" t="s">
        <v>183</v>
      </c>
      <c r="C13" s="110" t="s">
        <v>194</v>
      </c>
      <c r="D13" s="110" t="s">
        <v>208</v>
      </c>
      <c r="E13" s="110" t="s">
        <v>196</v>
      </c>
      <c r="F13" s="110" t="s">
        <v>209</v>
      </c>
    </row>
    <row r="14" spans="1:6" s="8" customFormat="1" x14ac:dyDescent="0.25">
      <c r="A14" s="29"/>
      <c r="B14" s="31">
        <v>2019</v>
      </c>
      <c r="C14" s="27">
        <v>47</v>
      </c>
      <c r="D14" s="27">
        <v>365</v>
      </c>
      <c r="E14" s="27">
        <v>8</v>
      </c>
      <c r="F14" s="27">
        <f>(C14*D14*E14)</f>
        <v>137240</v>
      </c>
    </row>
    <row r="15" spans="1:6" s="8" customFormat="1" x14ac:dyDescent="0.25">
      <c r="A15" s="29"/>
      <c r="B15" s="32">
        <v>2020</v>
      </c>
      <c r="C15" s="33"/>
      <c r="D15" s="33"/>
      <c r="E15" s="33"/>
      <c r="F15" s="27">
        <f t="shared" ref="F15:F16" si="0">(C15*D15*E15)</f>
        <v>0</v>
      </c>
    </row>
    <row r="16" spans="1:6" s="8" customFormat="1" x14ac:dyDescent="0.25">
      <c r="A16" s="29"/>
      <c r="B16" s="32">
        <v>2021</v>
      </c>
      <c r="C16" s="33"/>
      <c r="D16" s="33"/>
      <c r="E16" s="33"/>
      <c r="F16" s="27">
        <f t="shared" si="0"/>
        <v>0</v>
      </c>
    </row>
    <row r="17" spans="1:6" s="8" customFormat="1" x14ac:dyDescent="0.25">
      <c r="A17" s="29"/>
      <c r="B17" s="34"/>
      <c r="C17" s="30"/>
      <c r="D17" s="30"/>
      <c r="E17" s="30"/>
      <c r="F17" s="30"/>
    </row>
    <row r="18" spans="1:6" ht="235.5" customHeight="1" x14ac:dyDescent="0.25">
      <c r="A18" s="182"/>
      <c r="B18" s="182"/>
      <c r="C18" s="182"/>
      <c r="D18" s="182"/>
      <c r="E18" s="182"/>
      <c r="F18" s="182"/>
    </row>
    <row r="19" spans="1:6" x14ac:dyDescent="0.25">
      <c r="A19" s="220" t="s">
        <v>210</v>
      </c>
      <c r="B19" s="220"/>
      <c r="C19" s="220"/>
      <c r="D19" s="220"/>
      <c r="E19" s="220"/>
      <c r="F19" s="220"/>
    </row>
    <row r="20" spans="1:6" ht="28.5" customHeight="1" x14ac:dyDescent="0.25">
      <c r="A20" s="220"/>
      <c r="B20" s="220"/>
      <c r="C20" s="220"/>
      <c r="D20" s="220"/>
      <c r="E20" s="220"/>
      <c r="F20" s="220"/>
    </row>
    <row r="21" spans="1:6" ht="25.5" customHeight="1" x14ac:dyDescent="0.25">
      <c r="A21" s="220"/>
      <c r="B21" s="220"/>
      <c r="C21" s="220"/>
      <c r="D21" s="220"/>
      <c r="E21" s="220"/>
      <c r="F21" s="220"/>
    </row>
    <row r="22" spans="1:6" x14ac:dyDescent="0.25">
      <c r="A22" s="220"/>
      <c r="B22" s="220"/>
      <c r="C22" s="220"/>
      <c r="D22" s="220"/>
      <c r="E22" s="220"/>
      <c r="F22" s="220"/>
    </row>
  </sheetData>
  <mergeCells count="16">
    <mergeCell ref="A18:F18"/>
    <mergeCell ref="A19:F22"/>
    <mergeCell ref="A7:B7"/>
    <mergeCell ref="A8:B8"/>
    <mergeCell ref="A9:B9"/>
    <mergeCell ref="A10:B10"/>
    <mergeCell ref="B12:F12"/>
    <mergeCell ref="A1:F1"/>
    <mergeCell ref="A6:F6"/>
    <mergeCell ref="A4:B5"/>
    <mergeCell ref="C4:F4"/>
    <mergeCell ref="C5:F5"/>
    <mergeCell ref="A2:B2"/>
    <mergeCell ref="C2:F2"/>
    <mergeCell ref="A3:B3"/>
    <mergeCell ref="C3:F3"/>
  </mergeCells>
  <pageMargins left="0.7" right="0.7" top="0.75" bottom="0.75" header="0.3" footer="0.3"/>
  <pageSetup scale="8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5"/>
  <sheetViews>
    <sheetView view="pageBreakPreview" topLeftCell="A16" zoomScaleNormal="100" zoomScaleSheetLayoutView="100" workbookViewId="0">
      <selection activeCell="E13" sqref="E13"/>
    </sheetView>
  </sheetViews>
  <sheetFormatPr baseColWidth="10" defaultColWidth="11.42578125" defaultRowHeight="15" x14ac:dyDescent="0.25"/>
  <cols>
    <col min="1" max="1" width="16.7109375" style="8" customWidth="1"/>
    <col min="2" max="2" width="9.42578125" style="8" customWidth="1"/>
    <col min="3" max="3" width="22.140625" style="8" customWidth="1"/>
    <col min="4" max="4" width="17.42578125" style="8" customWidth="1"/>
    <col min="5" max="5" width="18.85546875" style="8" customWidth="1"/>
    <col min="6" max="6" width="3.42578125" style="8" customWidth="1"/>
    <col min="7" max="16384" width="11.42578125" style="8"/>
  </cols>
  <sheetData>
    <row r="1" spans="1:5" ht="65.25" customHeight="1" thickBot="1" x14ac:dyDescent="0.3">
      <c r="A1" s="209" t="s">
        <v>211</v>
      </c>
      <c r="B1" s="210"/>
      <c r="C1" s="210"/>
      <c r="D1" s="210"/>
      <c r="E1" s="210"/>
    </row>
    <row r="2" spans="1:5" x14ac:dyDescent="0.25">
      <c r="A2" s="216" t="s">
        <v>175</v>
      </c>
      <c r="B2" s="216"/>
      <c r="C2" s="232" t="s">
        <v>305</v>
      </c>
      <c r="D2" s="232"/>
      <c r="E2" s="232"/>
    </row>
    <row r="3" spans="1:5" x14ac:dyDescent="0.25">
      <c r="A3" s="218" t="s">
        <v>176</v>
      </c>
      <c r="B3" s="218"/>
      <c r="C3" s="233" t="s">
        <v>308</v>
      </c>
      <c r="D3" s="233"/>
      <c r="E3" s="233"/>
    </row>
    <row r="4" spans="1:5" ht="45.75" customHeight="1" x14ac:dyDescent="0.25">
      <c r="A4" s="213" t="s">
        <v>177</v>
      </c>
      <c r="B4" s="213"/>
      <c r="C4" s="214" t="s">
        <v>212</v>
      </c>
      <c r="D4" s="215"/>
      <c r="E4" s="215"/>
    </row>
    <row r="5" spans="1:5" ht="15.75" thickBot="1" x14ac:dyDescent="0.3">
      <c r="A5" s="212"/>
      <c r="B5" s="212"/>
      <c r="C5" s="212"/>
      <c r="D5" s="212"/>
      <c r="E5" s="212"/>
    </row>
    <row r="6" spans="1:5" ht="39" thickBot="1" x14ac:dyDescent="0.3">
      <c r="A6" s="221" t="s">
        <v>213</v>
      </c>
      <c r="B6" s="222"/>
      <c r="C6" s="111" t="s">
        <v>214</v>
      </c>
      <c r="D6" s="111" t="s">
        <v>215</v>
      </c>
      <c r="E6" s="111" t="s">
        <v>211</v>
      </c>
    </row>
    <row r="7" spans="1:5" x14ac:dyDescent="0.25">
      <c r="A7" s="228" t="s">
        <v>216</v>
      </c>
      <c r="B7" s="228"/>
      <c r="C7" s="27"/>
      <c r="D7" s="27"/>
      <c r="E7" s="35" t="e">
        <f>(C7/D7)</f>
        <v>#DIV/0!</v>
      </c>
    </row>
    <row r="8" spans="1:5" x14ac:dyDescent="0.25">
      <c r="A8" s="229" t="s">
        <v>217</v>
      </c>
      <c r="B8" s="229"/>
      <c r="C8" s="27"/>
      <c r="D8" s="27"/>
      <c r="E8" s="35" t="e">
        <f t="shared" ref="E8:E19" si="0">(C8/D8)</f>
        <v>#DIV/0!</v>
      </c>
    </row>
    <row r="9" spans="1:5" x14ac:dyDescent="0.25">
      <c r="A9" s="229" t="s">
        <v>218</v>
      </c>
      <c r="B9" s="229"/>
      <c r="C9" s="27"/>
      <c r="D9" s="27"/>
      <c r="E9" s="35" t="e">
        <f t="shared" si="0"/>
        <v>#DIV/0!</v>
      </c>
    </row>
    <row r="10" spans="1:5" x14ac:dyDescent="0.25">
      <c r="A10" s="229" t="s">
        <v>219</v>
      </c>
      <c r="B10" s="229"/>
      <c r="C10" s="27"/>
      <c r="D10" s="27"/>
      <c r="E10" s="35" t="e">
        <f t="shared" si="0"/>
        <v>#DIV/0!</v>
      </c>
    </row>
    <row r="11" spans="1:5" x14ac:dyDescent="0.25">
      <c r="A11" s="229" t="s">
        <v>220</v>
      </c>
      <c r="B11" s="229"/>
      <c r="C11" s="27"/>
      <c r="D11" s="27"/>
      <c r="E11" s="35" t="e">
        <f t="shared" si="0"/>
        <v>#DIV/0!</v>
      </c>
    </row>
    <row r="12" spans="1:5" x14ac:dyDescent="0.25">
      <c r="A12" s="229" t="s">
        <v>221</v>
      </c>
      <c r="B12" s="229"/>
      <c r="C12" s="27"/>
      <c r="D12" s="27"/>
      <c r="E12" s="35" t="e">
        <f t="shared" si="0"/>
        <v>#DIV/0!</v>
      </c>
    </row>
    <row r="13" spans="1:5" x14ac:dyDescent="0.25">
      <c r="A13" s="229" t="s">
        <v>222</v>
      </c>
      <c r="B13" s="229"/>
      <c r="C13" s="27"/>
      <c r="D13" s="27"/>
      <c r="E13" s="35" t="e">
        <f t="shared" si="0"/>
        <v>#DIV/0!</v>
      </c>
    </row>
    <row r="14" spans="1:5" x14ac:dyDescent="0.25">
      <c r="A14" s="229" t="s">
        <v>223</v>
      </c>
      <c r="B14" s="229"/>
      <c r="C14" s="27"/>
      <c r="D14" s="27"/>
      <c r="E14" s="35" t="e">
        <f t="shared" si="0"/>
        <v>#DIV/0!</v>
      </c>
    </row>
    <row r="15" spans="1:5" x14ac:dyDescent="0.25">
      <c r="A15" s="229" t="s">
        <v>224</v>
      </c>
      <c r="B15" s="229"/>
      <c r="C15" s="27"/>
      <c r="D15" s="27"/>
      <c r="E15" s="35" t="e">
        <f t="shared" si="0"/>
        <v>#DIV/0!</v>
      </c>
    </row>
    <row r="16" spans="1:5" x14ac:dyDescent="0.25">
      <c r="A16" s="229" t="s">
        <v>225</v>
      </c>
      <c r="B16" s="229"/>
      <c r="C16" s="27"/>
      <c r="D16" s="27"/>
      <c r="E16" s="35" t="e">
        <f t="shared" si="0"/>
        <v>#DIV/0!</v>
      </c>
    </row>
    <row r="17" spans="1:5" x14ac:dyDescent="0.25">
      <c r="A17" s="229" t="s">
        <v>226</v>
      </c>
      <c r="B17" s="229"/>
      <c r="C17" s="27"/>
      <c r="D17" s="27"/>
      <c r="E17" s="35" t="e">
        <f t="shared" si="0"/>
        <v>#DIV/0!</v>
      </c>
    </row>
    <row r="18" spans="1:5" x14ac:dyDescent="0.25">
      <c r="A18" s="229" t="s">
        <v>227</v>
      </c>
      <c r="B18" s="229"/>
      <c r="C18" s="27"/>
      <c r="D18" s="27"/>
      <c r="E18" s="35" t="e">
        <f t="shared" si="0"/>
        <v>#DIV/0!</v>
      </c>
    </row>
    <row r="19" spans="1:5" x14ac:dyDescent="0.25">
      <c r="A19" s="230" t="s">
        <v>228</v>
      </c>
      <c r="B19" s="231"/>
      <c r="C19" s="33">
        <f>SUM(C7:C18)</f>
        <v>0</v>
      </c>
      <c r="D19" s="33">
        <f>SUM(D7:D18)</f>
        <v>0</v>
      </c>
      <c r="E19" s="36" t="e">
        <f t="shared" si="0"/>
        <v>#DIV/0!</v>
      </c>
    </row>
    <row r="20" spans="1:5" x14ac:dyDescent="0.25">
      <c r="A20" s="29"/>
      <c r="B20" s="34"/>
      <c r="C20" s="30"/>
      <c r="D20" s="30"/>
      <c r="E20" s="30"/>
    </row>
    <row r="21" spans="1:5" ht="235.5" customHeight="1" x14ac:dyDescent="0.25">
      <c r="A21" s="182"/>
      <c r="B21" s="182"/>
      <c r="C21" s="182"/>
      <c r="D21" s="182"/>
      <c r="E21" s="182"/>
    </row>
    <row r="22" spans="1:5" x14ac:dyDescent="0.25">
      <c r="A22" s="220" t="s">
        <v>210</v>
      </c>
      <c r="B22" s="220"/>
      <c r="C22" s="220"/>
      <c r="D22" s="220"/>
      <c r="E22" s="220"/>
    </row>
    <row r="23" spans="1:5" ht="28.5" customHeight="1" x14ac:dyDescent="0.25">
      <c r="A23" s="220"/>
      <c r="B23" s="220"/>
      <c r="C23" s="220"/>
      <c r="D23" s="220"/>
      <c r="E23" s="220"/>
    </row>
    <row r="24" spans="1:5" ht="25.5" customHeight="1" x14ac:dyDescent="0.25">
      <c r="A24" s="220"/>
      <c r="B24" s="220"/>
      <c r="C24" s="220"/>
      <c r="D24" s="220"/>
      <c r="E24" s="220"/>
    </row>
    <row r="25" spans="1:5" x14ac:dyDescent="0.25">
      <c r="A25" s="220"/>
      <c r="B25" s="220"/>
      <c r="C25" s="220"/>
      <c r="D25" s="220"/>
      <c r="E25" s="220"/>
    </row>
  </sheetData>
  <mergeCells count="24">
    <mergeCell ref="A1:E1"/>
    <mergeCell ref="A16:B16"/>
    <mergeCell ref="A17:B17"/>
    <mergeCell ref="A18:B18"/>
    <mergeCell ref="A2:B2"/>
    <mergeCell ref="C2:E2"/>
    <mergeCell ref="A3:B3"/>
    <mergeCell ref="C3:E3"/>
    <mergeCell ref="A21:E21"/>
    <mergeCell ref="A22:E25"/>
    <mergeCell ref="A4:B4"/>
    <mergeCell ref="C4:E4"/>
    <mergeCell ref="A5:E5"/>
    <mergeCell ref="A6:B6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19:B19"/>
  </mergeCells>
  <pageMargins left="0.7" right="0.7" top="0.75" bottom="0.75" header="0.3" footer="0.3"/>
  <pageSetup scale="80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25"/>
  <sheetViews>
    <sheetView view="pageBreakPreview" topLeftCell="A4" zoomScaleNormal="100" zoomScaleSheetLayoutView="100" workbookViewId="0">
      <selection activeCell="D11" sqref="D11"/>
    </sheetView>
  </sheetViews>
  <sheetFormatPr baseColWidth="10" defaultColWidth="11.42578125" defaultRowHeight="15" x14ac:dyDescent="0.25"/>
  <cols>
    <col min="1" max="1" width="16.7109375" style="8" customWidth="1"/>
    <col min="2" max="2" width="9.42578125" style="8" customWidth="1"/>
    <col min="3" max="3" width="22.140625" style="8" customWidth="1"/>
    <col min="4" max="4" width="17.42578125" style="8" customWidth="1"/>
    <col min="5" max="5" width="18.85546875" style="8" customWidth="1"/>
    <col min="6" max="6" width="3.42578125" style="8" customWidth="1"/>
    <col min="7" max="16384" width="11.42578125" style="8"/>
  </cols>
  <sheetData>
    <row r="1" spans="1:5" ht="65.25" customHeight="1" thickBot="1" x14ac:dyDescent="0.3">
      <c r="A1" s="234" t="s">
        <v>319</v>
      </c>
      <c r="B1" s="235"/>
      <c r="C1" s="209" t="s">
        <v>229</v>
      </c>
      <c r="D1" s="210"/>
      <c r="E1" s="211"/>
    </row>
    <row r="2" spans="1:5" x14ac:dyDescent="0.25">
      <c r="A2" s="216" t="s">
        <v>175</v>
      </c>
      <c r="B2" s="216"/>
      <c r="C2" s="232" t="s">
        <v>39</v>
      </c>
      <c r="D2" s="232"/>
      <c r="E2" s="232"/>
    </row>
    <row r="3" spans="1:5" x14ac:dyDescent="0.25">
      <c r="A3" s="218" t="s">
        <v>176</v>
      </c>
      <c r="B3" s="218"/>
      <c r="C3" s="233" t="s">
        <v>308</v>
      </c>
      <c r="D3" s="233"/>
      <c r="E3" s="233"/>
    </row>
    <row r="4" spans="1:5" ht="45.75" customHeight="1" x14ac:dyDescent="0.25">
      <c r="A4" s="213" t="s">
        <v>177</v>
      </c>
      <c r="B4" s="213"/>
      <c r="C4" s="214" t="s">
        <v>230</v>
      </c>
      <c r="D4" s="215"/>
      <c r="E4" s="215"/>
    </row>
    <row r="5" spans="1:5" ht="15.75" thickBot="1" x14ac:dyDescent="0.3">
      <c r="A5" s="212"/>
      <c r="B5" s="212"/>
      <c r="C5" s="212"/>
      <c r="D5" s="212"/>
      <c r="E5" s="212"/>
    </row>
    <row r="6" spans="1:5" ht="26.25" thickBot="1" x14ac:dyDescent="0.3">
      <c r="A6" s="221" t="s">
        <v>213</v>
      </c>
      <c r="B6" s="222"/>
      <c r="C6" s="111" t="s">
        <v>231</v>
      </c>
      <c r="D6" s="111" t="s">
        <v>232</v>
      </c>
      <c r="E6" s="111" t="s">
        <v>229</v>
      </c>
    </row>
    <row r="7" spans="1:5" x14ac:dyDescent="0.25">
      <c r="A7" s="228" t="s">
        <v>216</v>
      </c>
      <c r="B7" s="228"/>
      <c r="C7" s="27"/>
      <c r="D7" s="27"/>
      <c r="E7" s="35" t="e">
        <f>(C7/D7)</f>
        <v>#DIV/0!</v>
      </c>
    </row>
    <row r="8" spans="1:5" x14ac:dyDescent="0.25">
      <c r="A8" s="229" t="s">
        <v>217</v>
      </c>
      <c r="B8" s="229"/>
      <c r="C8" s="27"/>
      <c r="D8" s="27"/>
      <c r="E8" s="35" t="e">
        <f t="shared" ref="E8:E19" si="0">(C8/D8)</f>
        <v>#DIV/0!</v>
      </c>
    </row>
    <row r="9" spans="1:5" x14ac:dyDescent="0.25">
      <c r="A9" s="229" t="s">
        <v>218</v>
      </c>
      <c r="B9" s="229"/>
      <c r="C9" s="27"/>
      <c r="D9" s="27"/>
      <c r="E9" s="35" t="e">
        <f t="shared" si="0"/>
        <v>#DIV/0!</v>
      </c>
    </row>
    <row r="10" spans="1:5" x14ac:dyDescent="0.25">
      <c r="A10" s="229" t="s">
        <v>219</v>
      </c>
      <c r="B10" s="229"/>
      <c r="C10" s="27"/>
      <c r="D10" s="27"/>
      <c r="E10" s="35" t="e">
        <f t="shared" si="0"/>
        <v>#DIV/0!</v>
      </c>
    </row>
    <row r="11" spans="1:5" x14ac:dyDescent="0.25">
      <c r="A11" s="229" t="s">
        <v>220</v>
      </c>
      <c r="B11" s="229"/>
      <c r="C11" s="27"/>
      <c r="D11" s="27"/>
      <c r="E11" s="35" t="e">
        <f t="shared" si="0"/>
        <v>#DIV/0!</v>
      </c>
    </row>
    <row r="12" spans="1:5" x14ac:dyDescent="0.25">
      <c r="A12" s="229" t="s">
        <v>221</v>
      </c>
      <c r="B12" s="229"/>
      <c r="C12" s="27"/>
      <c r="D12" s="27"/>
      <c r="E12" s="35" t="e">
        <f t="shared" si="0"/>
        <v>#DIV/0!</v>
      </c>
    </row>
    <row r="13" spans="1:5" x14ac:dyDescent="0.25">
      <c r="A13" s="229" t="s">
        <v>222</v>
      </c>
      <c r="B13" s="229"/>
      <c r="C13" s="27"/>
      <c r="D13" s="27"/>
      <c r="E13" s="35" t="e">
        <f t="shared" si="0"/>
        <v>#DIV/0!</v>
      </c>
    </row>
    <row r="14" spans="1:5" x14ac:dyDescent="0.25">
      <c r="A14" s="229" t="s">
        <v>223</v>
      </c>
      <c r="B14" s="229"/>
      <c r="C14" s="27"/>
      <c r="D14" s="27"/>
      <c r="E14" s="35" t="e">
        <f t="shared" si="0"/>
        <v>#DIV/0!</v>
      </c>
    </row>
    <row r="15" spans="1:5" x14ac:dyDescent="0.25">
      <c r="A15" s="229" t="s">
        <v>224</v>
      </c>
      <c r="B15" s="229"/>
      <c r="C15" s="27"/>
      <c r="D15" s="27"/>
      <c r="E15" s="35" t="e">
        <f t="shared" si="0"/>
        <v>#DIV/0!</v>
      </c>
    </row>
    <row r="16" spans="1:5" x14ac:dyDescent="0.25">
      <c r="A16" s="229" t="s">
        <v>225</v>
      </c>
      <c r="B16" s="229"/>
      <c r="C16" s="27"/>
      <c r="D16" s="27"/>
      <c r="E16" s="35" t="e">
        <f t="shared" si="0"/>
        <v>#DIV/0!</v>
      </c>
    </row>
    <row r="17" spans="1:5" x14ac:dyDescent="0.25">
      <c r="A17" s="229" t="s">
        <v>226</v>
      </c>
      <c r="B17" s="229"/>
      <c r="C17" s="27"/>
      <c r="D17" s="27"/>
      <c r="E17" s="35" t="e">
        <f t="shared" si="0"/>
        <v>#DIV/0!</v>
      </c>
    </row>
    <row r="18" spans="1:5" x14ac:dyDescent="0.25">
      <c r="A18" s="229" t="s">
        <v>227</v>
      </c>
      <c r="B18" s="229"/>
      <c r="C18" s="27"/>
      <c r="D18" s="27"/>
      <c r="E18" s="35" t="e">
        <f t="shared" si="0"/>
        <v>#DIV/0!</v>
      </c>
    </row>
    <row r="19" spans="1:5" x14ac:dyDescent="0.25">
      <c r="A19" s="230" t="s">
        <v>228</v>
      </c>
      <c r="B19" s="231"/>
      <c r="C19" s="33">
        <f>SUM(C7:C18)</f>
        <v>0</v>
      </c>
      <c r="D19" s="33">
        <f>SUM(D7:D18)</f>
        <v>0</v>
      </c>
      <c r="E19" s="36" t="e">
        <f t="shared" si="0"/>
        <v>#DIV/0!</v>
      </c>
    </row>
    <row r="20" spans="1:5" x14ac:dyDescent="0.25">
      <c r="A20" s="29"/>
      <c r="B20" s="34"/>
      <c r="C20" s="30"/>
      <c r="D20" s="30"/>
      <c r="E20" s="30"/>
    </row>
    <row r="21" spans="1:5" ht="235.5" customHeight="1" x14ac:dyDescent="0.25">
      <c r="A21" s="182"/>
      <c r="B21" s="182"/>
      <c r="C21" s="182"/>
      <c r="D21" s="182"/>
      <c r="E21" s="182"/>
    </row>
    <row r="22" spans="1:5" x14ac:dyDescent="0.25">
      <c r="A22" s="220" t="s">
        <v>210</v>
      </c>
      <c r="B22" s="220"/>
      <c r="C22" s="220"/>
      <c r="D22" s="220"/>
      <c r="E22" s="220"/>
    </row>
    <row r="23" spans="1:5" ht="28.5" customHeight="1" x14ac:dyDescent="0.25">
      <c r="A23" s="220"/>
      <c r="B23" s="220"/>
      <c r="C23" s="220"/>
      <c r="D23" s="220"/>
      <c r="E23" s="220"/>
    </row>
    <row r="24" spans="1:5" ht="25.5" customHeight="1" x14ac:dyDescent="0.25">
      <c r="A24" s="220"/>
      <c r="B24" s="220"/>
      <c r="C24" s="220"/>
      <c r="D24" s="220"/>
      <c r="E24" s="220"/>
    </row>
    <row r="25" spans="1:5" x14ac:dyDescent="0.25">
      <c r="A25" s="220"/>
      <c r="B25" s="220"/>
      <c r="C25" s="220"/>
      <c r="D25" s="220"/>
      <c r="E25" s="220"/>
    </row>
  </sheetData>
  <mergeCells count="25">
    <mergeCell ref="A1:B1"/>
    <mergeCell ref="C1:E1"/>
    <mergeCell ref="A2:B2"/>
    <mergeCell ref="C2:E2"/>
    <mergeCell ref="A3:B3"/>
    <mergeCell ref="C3:E3"/>
    <mergeCell ref="A14:B14"/>
    <mergeCell ref="A4:B4"/>
    <mergeCell ref="C4:E4"/>
    <mergeCell ref="A5:E5"/>
    <mergeCell ref="A6:B6"/>
    <mergeCell ref="A7:B7"/>
    <mergeCell ref="A8:B8"/>
    <mergeCell ref="A9:B9"/>
    <mergeCell ref="A10:B10"/>
    <mergeCell ref="A11:B11"/>
    <mergeCell ref="A12:B12"/>
    <mergeCell ref="A13:B13"/>
    <mergeCell ref="A22:E25"/>
    <mergeCell ref="A15:B15"/>
    <mergeCell ref="A16:B16"/>
    <mergeCell ref="A17:B17"/>
    <mergeCell ref="A18:B18"/>
    <mergeCell ref="A19:B19"/>
    <mergeCell ref="A21:E21"/>
  </mergeCells>
  <pageMargins left="0.7" right="0.7" top="0.75" bottom="0.75" header="0.3" footer="0.3"/>
  <pageSetup scale="80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25"/>
  <sheetViews>
    <sheetView view="pageBreakPreview" zoomScaleNormal="100" zoomScaleSheetLayoutView="100" workbookViewId="0">
      <selection activeCell="A21" sqref="A21:E21"/>
    </sheetView>
  </sheetViews>
  <sheetFormatPr baseColWidth="10" defaultColWidth="11.42578125" defaultRowHeight="15" x14ac:dyDescent="0.25"/>
  <cols>
    <col min="1" max="1" width="16.7109375" style="8" customWidth="1"/>
    <col min="2" max="2" width="9.42578125" style="8" customWidth="1"/>
    <col min="3" max="3" width="22.140625" style="8" customWidth="1"/>
    <col min="4" max="4" width="17.42578125" style="8" customWidth="1"/>
    <col min="5" max="5" width="18.85546875" style="8" customWidth="1"/>
    <col min="6" max="6" width="3.42578125" style="8" customWidth="1"/>
    <col min="7" max="16384" width="11.42578125" style="8"/>
  </cols>
  <sheetData>
    <row r="1" spans="1:5" ht="65.25" customHeight="1" thickBot="1" x14ac:dyDescent="0.3">
      <c r="A1" s="234"/>
      <c r="B1" s="235"/>
      <c r="C1" s="209" t="s">
        <v>229</v>
      </c>
      <c r="D1" s="210"/>
      <c r="E1" s="211"/>
    </row>
    <row r="2" spans="1:5" x14ac:dyDescent="0.25">
      <c r="A2" s="216" t="s">
        <v>175</v>
      </c>
      <c r="B2" s="216"/>
      <c r="C2" s="232" t="s">
        <v>39</v>
      </c>
      <c r="D2" s="232"/>
      <c r="E2" s="232"/>
    </row>
    <row r="3" spans="1:5" x14ac:dyDescent="0.25">
      <c r="A3" s="218" t="s">
        <v>176</v>
      </c>
      <c r="B3" s="218"/>
      <c r="C3" s="233" t="s">
        <v>308</v>
      </c>
      <c r="D3" s="233"/>
      <c r="E3" s="233"/>
    </row>
    <row r="4" spans="1:5" ht="45.75" customHeight="1" x14ac:dyDescent="0.25">
      <c r="A4" s="213" t="s">
        <v>177</v>
      </c>
      <c r="B4" s="213"/>
      <c r="C4" s="214" t="s">
        <v>233</v>
      </c>
      <c r="D4" s="215"/>
      <c r="E4" s="215"/>
    </row>
    <row r="5" spans="1:5" ht="15.75" thickBot="1" x14ac:dyDescent="0.3">
      <c r="A5" s="212"/>
      <c r="B5" s="212"/>
      <c r="C5" s="212"/>
      <c r="D5" s="212"/>
      <c r="E5" s="212"/>
    </row>
    <row r="6" spans="1:5" ht="26.25" thickBot="1" x14ac:dyDescent="0.3">
      <c r="A6" s="221" t="s">
        <v>213</v>
      </c>
      <c r="B6" s="222"/>
      <c r="C6" s="111" t="s">
        <v>234</v>
      </c>
      <c r="D6" s="111" t="s">
        <v>231</v>
      </c>
      <c r="E6" s="111" t="s">
        <v>235</v>
      </c>
    </row>
    <row r="7" spans="1:5" x14ac:dyDescent="0.25">
      <c r="A7" s="228" t="s">
        <v>216</v>
      </c>
      <c r="B7" s="228"/>
      <c r="C7" s="27"/>
      <c r="D7" s="27"/>
      <c r="E7" s="35" t="e">
        <f>(C7/D7)</f>
        <v>#DIV/0!</v>
      </c>
    </row>
    <row r="8" spans="1:5" x14ac:dyDescent="0.25">
      <c r="A8" s="229" t="s">
        <v>217</v>
      </c>
      <c r="B8" s="229"/>
      <c r="C8" s="27"/>
      <c r="D8" s="27"/>
      <c r="E8" s="35" t="e">
        <f t="shared" ref="E8:E19" si="0">(C8/D8)</f>
        <v>#DIV/0!</v>
      </c>
    </row>
    <row r="9" spans="1:5" x14ac:dyDescent="0.25">
      <c r="A9" s="229" t="s">
        <v>218</v>
      </c>
      <c r="B9" s="229"/>
      <c r="C9" s="27"/>
      <c r="D9" s="27"/>
      <c r="E9" s="35" t="e">
        <f t="shared" si="0"/>
        <v>#DIV/0!</v>
      </c>
    </row>
    <row r="10" spans="1:5" x14ac:dyDescent="0.25">
      <c r="A10" s="229" t="s">
        <v>219</v>
      </c>
      <c r="B10" s="229"/>
      <c r="C10" s="27"/>
      <c r="D10" s="27"/>
      <c r="E10" s="35" t="e">
        <f t="shared" si="0"/>
        <v>#DIV/0!</v>
      </c>
    </row>
    <row r="11" spans="1:5" x14ac:dyDescent="0.25">
      <c r="A11" s="229" t="s">
        <v>220</v>
      </c>
      <c r="B11" s="229"/>
      <c r="C11" s="27"/>
      <c r="D11" s="27"/>
      <c r="E11" s="35" t="e">
        <f t="shared" si="0"/>
        <v>#DIV/0!</v>
      </c>
    </row>
    <row r="12" spans="1:5" x14ac:dyDescent="0.25">
      <c r="A12" s="229" t="s">
        <v>221</v>
      </c>
      <c r="B12" s="229"/>
      <c r="C12" s="27"/>
      <c r="D12" s="27"/>
      <c r="E12" s="35" t="e">
        <f t="shared" si="0"/>
        <v>#DIV/0!</v>
      </c>
    </row>
    <row r="13" spans="1:5" x14ac:dyDescent="0.25">
      <c r="A13" s="229" t="s">
        <v>222</v>
      </c>
      <c r="B13" s="229"/>
      <c r="C13" s="27"/>
      <c r="D13" s="27"/>
      <c r="E13" s="35" t="e">
        <f t="shared" si="0"/>
        <v>#DIV/0!</v>
      </c>
    </row>
    <row r="14" spans="1:5" x14ac:dyDescent="0.25">
      <c r="A14" s="229" t="s">
        <v>223</v>
      </c>
      <c r="B14" s="229"/>
      <c r="C14" s="27"/>
      <c r="D14" s="27"/>
      <c r="E14" s="35" t="e">
        <f t="shared" si="0"/>
        <v>#DIV/0!</v>
      </c>
    </row>
    <row r="15" spans="1:5" x14ac:dyDescent="0.25">
      <c r="A15" s="229" t="s">
        <v>224</v>
      </c>
      <c r="B15" s="229"/>
      <c r="C15" s="27"/>
      <c r="D15" s="27"/>
      <c r="E15" s="35" t="e">
        <f t="shared" si="0"/>
        <v>#DIV/0!</v>
      </c>
    </row>
    <row r="16" spans="1:5" x14ac:dyDescent="0.25">
      <c r="A16" s="229" t="s">
        <v>225</v>
      </c>
      <c r="B16" s="229"/>
      <c r="C16" s="27"/>
      <c r="D16" s="27"/>
      <c r="E16" s="35" t="e">
        <f t="shared" si="0"/>
        <v>#DIV/0!</v>
      </c>
    </row>
    <row r="17" spans="1:5" x14ac:dyDescent="0.25">
      <c r="A17" s="229" t="s">
        <v>226</v>
      </c>
      <c r="B17" s="229"/>
      <c r="C17" s="27"/>
      <c r="D17" s="27"/>
      <c r="E17" s="35" t="e">
        <f t="shared" si="0"/>
        <v>#DIV/0!</v>
      </c>
    </row>
    <row r="18" spans="1:5" x14ac:dyDescent="0.25">
      <c r="A18" s="229" t="s">
        <v>227</v>
      </c>
      <c r="B18" s="229"/>
      <c r="C18" s="27"/>
      <c r="D18" s="27"/>
      <c r="E18" s="35" t="e">
        <f t="shared" si="0"/>
        <v>#DIV/0!</v>
      </c>
    </row>
    <row r="19" spans="1:5" x14ac:dyDescent="0.25">
      <c r="A19" s="230" t="s">
        <v>228</v>
      </c>
      <c r="B19" s="231"/>
      <c r="C19" s="33">
        <f>SUM(C7:C18)</f>
        <v>0</v>
      </c>
      <c r="D19" s="33">
        <f>SUM(D7:D18)</f>
        <v>0</v>
      </c>
      <c r="E19" s="36" t="e">
        <f t="shared" si="0"/>
        <v>#DIV/0!</v>
      </c>
    </row>
    <row r="20" spans="1:5" x14ac:dyDescent="0.25">
      <c r="A20" s="29"/>
      <c r="B20" s="34"/>
      <c r="C20" s="30"/>
      <c r="D20" s="30"/>
      <c r="E20" s="30"/>
    </row>
    <row r="21" spans="1:5" ht="235.5" customHeight="1" x14ac:dyDescent="0.25">
      <c r="A21" s="182"/>
      <c r="B21" s="182"/>
      <c r="C21" s="182"/>
      <c r="D21" s="182"/>
      <c r="E21" s="182"/>
    </row>
    <row r="22" spans="1:5" x14ac:dyDescent="0.25">
      <c r="A22" s="220" t="s">
        <v>210</v>
      </c>
      <c r="B22" s="220"/>
      <c r="C22" s="220"/>
      <c r="D22" s="220"/>
      <c r="E22" s="220"/>
    </row>
    <row r="23" spans="1:5" ht="28.5" customHeight="1" x14ac:dyDescent="0.25">
      <c r="A23" s="220"/>
      <c r="B23" s="220"/>
      <c r="C23" s="220"/>
      <c r="D23" s="220"/>
      <c r="E23" s="220"/>
    </row>
    <row r="24" spans="1:5" ht="25.5" customHeight="1" x14ac:dyDescent="0.25">
      <c r="A24" s="220"/>
      <c r="B24" s="220"/>
      <c r="C24" s="220"/>
      <c r="D24" s="220"/>
      <c r="E24" s="220"/>
    </row>
    <row r="25" spans="1:5" x14ac:dyDescent="0.25">
      <c r="A25" s="220"/>
      <c r="B25" s="220"/>
      <c r="C25" s="220"/>
      <c r="D25" s="220"/>
      <c r="E25" s="220"/>
    </row>
  </sheetData>
  <mergeCells count="25">
    <mergeCell ref="A1:B1"/>
    <mergeCell ref="C1:E1"/>
    <mergeCell ref="A2:B2"/>
    <mergeCell ref="C2:E2"/>
    <mergeCell ref="A3:B3"/>
    <mergeCell ref="C3:E3"/>
    <mergeCell ref="A14:B14"/>
    <mergeCell ref="A4:B4"/>
    <mergeCell ref="C4:E4"/>
    <mergeCell ref="A5:E5"/>
    <mergeCell ref="A6:B6"/>
    <mergeCell ref="A7:B7"/>
    <mergeCell ref="A8:B8"/>
    <mergeCell ref="A9:B9"/>
    <mergeCell ref="A10:B10"/>
    <mergeCell ref="A11:B11"/>
    <mergeCell ref="A12:B12"/>
    <mergeCell ref="A13:B13"/>
    <mergeCell ref="A22:E25"/>
    <mergeCell ref="A15:B15"/>
    <mergeCell ref="A16:B16"/>
    <mergeCell ref="A17:B17"/>
    <mergeCell ref="A18:B18"/>
    <mergeCell ref="A19:B19"/>
    <mergeCell ref="A21:E21"/>
  </mergeCells>
  <pageMargins left="0.7" right="0.7" top="0.75" bottom="0.75" header="0.3" footer="0.3"/>
  <pageSetup scale="80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25"/>
  <sheetViews>
    <sheetView view="pageBreakPreview" zoomScaleNormal="100" zoomScaleSheetLayoutView="100" workbookViewId="0">
      <selection activeCell="C3" sqref="C3:E3"/>
    </sheetView>
  </sheetViews>
  <sheetFormatPr baseColWidth="10" defaultColWidth="11.42578125" defaultRowHeight="15" x14ac:dyDescent="0.25"/>
  <cols>
    <col min="1" max="1" width="16.7109375" style="8" customWidth="1"/>
    <col min="2" max="2" width="9.42578125" style="8" customWidth="1"/>
    <col min="3" max="3" width="22.140625" style="8" customWidth="1"/>
    <col min="4" max="4" width="17.42578125" style="8" customWidth="1"/>
    <col min="5" max="5" width="18.85546875" style="8" customWidth="1"/>
    <col min="6" max="6" width="3.42578125" style="8" customWidth="1"/>
    <col min="7" max="16384" width="11.42578125" style="8"/>
  </cols>
  <sheetData>
    <row r="1" spans="1:5" ht="65.25" customHeight="1" thickBot="1" x14ac:dyDescent="0.3">
      <c r="A1" s="234"/>
      <c r="B1" s="235"/>
      <c r="C1" s="209" t="s">
        <v>236</v>
      </c>
      <c r="D1" s="210"/>
      <c r="E1" s="211"/>
    </row>
    <row r="2" spans="1:5" x14ac:dyDescent="0.25">
      <c r="A2" s="216" t="s">
        <v>175</v>
      </c>
      <c r="B2" s="216"/>
      <c r="C2" s="232" t="s">
        <v>309</v>
      </c>
      <c r="D2" s="232"/>
      <c r="E2" s="232"/>
    </row>
    <row r="3" spans="1:5" x14ac:dyDescent="0.25">
      <c r="A3" s="218" t="s">
        <v>176</v>
      </c>
      <c r="B3" s="218"/>
      <c r="C3" s="233" t="s">
        <v>308</v>
      </c>
      <c r="D3" s="233"/>
      <c r="E3" s="233"/>
    </row>
    <row r="4" spans="1:5" ht="45.75" customHeight="1" x14ac:dyDescent="0.25">
      <c r="A4" s="213" t="s">
        <v>177</v>
      </c>
      <c r="B4" s="213"/>
      <c r="C4" s="214" t="s">
        <v>237</v>
      </c>
      <c r="D4" s="215"/>
      <c r="E4" s="215"/>
    </row>
    <row r="5" spans="1:5" ht="15.75" thickBot="1" x14ac:dyDescent="0.3">
      <c r="A5" s="212"/>
      <c r="B5" s="212"/>
      <c r="C5" s="212"/>
      <c r="D5" s="212"/>
      <c r="E5" s="212"/>
    </row>
    <row r="6" spans="1:5" ht="39" thickBot="1" x14ac:dyDescent="0.3">
      <c r="A6" s="221" t="s">
        <v>213</v>
      </c>
      <c r="B6" s="222"/>
      <c r="C6" s="111" t="s">
        <v>238</v>
      </c>
      <c r="D6" s="111" t="s">
        <v>239</v>
      </c>
      <c r="E6" s="111" t="s">
        <v>240</v>
      </c>
    </row>
    <row r="7" spans="1:5" x14ac:dyDescent="0.25">
      <c r="A7" s="228" t="s">
        <v>216</v>
      </c>
      <c r="B7" s="228"/>
      <c r="C7" s="27"/>
      <c r="D7" s="27"/>
      <c r="E7" s="35" t="e">
        <f>(C7/D7)</f>
        <v>#DIV/0!</v>
      </c>
    </row>
    <row r="8" spans="1:5" x14ac:dyDescent="0.25">
      <c r="A8" s="229" t="s">
        <v>217</v>
      </c>
      <c r="B8" s="229"/>
      <c r="C8" s="27"/>
      <c r="D8" s="27"/>
      <c r="E8" s="35" t="e">
        <f t="shared" ref="E8:E19" si="0">(C8/D8)</f>
        <v>#DIV/0!</v>
      </c>
    </row>
    <row r="9" spans="1:5" x14ac:dyDescent="0.25">
      <c r="A9" s="229" t="s">
        <v>218</v>
      </c>
      <c r="B9" s="229"/>
      <c r="C9" s="27"/>
      <c r="D9" s="27"/>
      <c r="E9" s="35" t="e">
        <f t="shared" si="0"/>
        <v>#DIV/0!</v>
      </c>
    </row>
    <row r="10" spans="1:5" x14ac:dyDescent="0.25">
      <c r="A10" s="229" t="s">
        <v>219</v>
      </c>
      <c r="B10" s="229"/>
      <c r="C10" s="27"/>
      <c r="D10" s="27"/>
      <c r="E10" s="35" t="e">
        <f t="shared" si="0"/>
        <v>#DIV/0!</v>
      </c>
    </row>
    <row r="11" spans="1:5" x14ac:dyDescent="0.25">
      <c r="A11" s="229" t="s">
        <v>220</v>
      </c>
      <c r="B11" s="229"/>
      <c r="C11" s="27"/>
      <c r="D11" s="27"/>
      <c r="E11" s="35" t="e">
        <f t="shared" si="0"/>
        <v>#DIV/0!</v>
      </c>
    </row>
    <row r="12" spans="1:5" x14ac:dyDescent="0.25">
      <c r="A12" s="229" t="s">
        <v>221</v>
      </c>
      <c r="B12" s="229"/>
      <c r="C12" s="27"/>
      <c r="D12" s="27"/>
      <c r="E12" s="35" t="e">
        <f t="shared" si="0"/>
        <v>#DIV/0!</v>
      </c>
    </row>
    <row r="13" spans="1:5" x14ac:dyDescent="0.25">
      <c r="A13" s="229" t="s">
        <v>222</v>
      </c>
      <c r="B13" s="229"/>
      <c r="C13" s="27"/>
      <c r="D13" s="27"/>
      <c r="E13" s="35" t="e">
        <f t="shared" si="0"/>
        <v>#DIV/0!</v>
      </c>
    </row>
    <row r="14" spans="1:5" x14ac:dyDescent="0.25">
      <c r="A14" s="229" t="s">
        <v>223</v>
      </c>
      <c r="B14" s="229"/>
      <c r="C14" s="27"/>
      <c r="D14" s="27"/>
      <c r="E14" s="35" t="e">
        <f t="shared" si="0"/>
        <v>#DIV/0!</v>
      </c>
    </row>
    <row r="15" spans="1:5" x14ac:dyDescent="0.25">
      <c r="A15" s="229" t="s">
        <v>224</v>
      </c>
      <c r="B15" s="229"/>
      <c r="C15" s="27"/>
      <c r="D15" s="27"/>
      <c r="E15" s="35" t="e">
        <f t="shared" si="0"/>
        <v>#DIV/0!</v>
      </c>
    </row>
    <row r="16" spans="1:5" x14ac:dyDescent="0.25">
      <c r="A16" s="229" t="s">
        <v>225</v>
      </c>
      <c r="B16" s="229"/>
      <c r="C16" s="27"/>
      <c r="D16" s="27"/>
      <c r="E16" s="35" t="e">
        <f t="shared" si="0"/>
        <v>#DIV/0!</v>
      </c>
    </row>
    <row r="17" spans="1:5" x14ac:dyDescent="0.25">
      <c r="A17" s="229" t="s">
        <v>226</v>
      </c>
      <c r="B17" s="229"/>
      <c r="C17" s="27"/>
      <c r="D17" s="27"/>
      <c r="E17" s="35" t="e">
        <f t="shared" si="0"/>
        <v>#DIV/0!</v>
      </c>
    </row>
    <row r="18" spans="1:5" x14ac:dyDescent="0.25">
      <c r="A18" s="229" t="s">
        <v>227</v>
      </c>
      <c r="B18" s="229"/>
      <c r="C18" s="27"/>
      <c r="D18" s="27"/>
      <c r="E18" s="35" t="e">
        <f t="shared" si="0"/>
        <v>#DIV/0!</v>
      </c>
    </row>
    <row r="19" spans="1:5" x14ac:dyDescent="0.25">
      <c r="A19" s="230" t="s">
        <v>228</v>
      </c>
      <c r="B19" s="231"/>
      <c r="C19" s="33">
        <f>SUM(C7:C18)</f>
        <v>0</v>
      </c>
      <c r="D19" s="33">
        <f>SUM(D7:D18)</f>
        <v>0</v>
      </c>
      <c r="E19" s="36" t="e">
        <f t="shared" si="0"/>
        <v>#DIV/0!</v>
      </c>
    </row>
    <row r="20" spans="1:5" x14ac:dyDescent="0.25">
      <c r="A20" s="29"/>
      <c r="B20" s="34"/>
      <c r="C20" s="30"/>
      <c r="D20" s="30"/>
      <c r="E20" s="30"/>
    </row>
    <row r="21" spans="1:5" ht="235.5" customHeight="1" x14ac:dyDescent="0.25">
      <c r="A21" s="182"/>
      <c r="B21" s="182"/>
      <c r="C21" s="182"/>
      <c r="D21" s="182"/>
      <c r="E21" s="182"/>
    </row>
    <row r="22" spans="1:5" x14ac:dyDescent="0.25">
      <c r="A22" s="220" t="s">
        <v>210</v>
      </c>
      <c r="B22" s="220"/>
      <c r="C22" s="220"/>
      <c r="D22" s="220"/>
      <c r="E22" s="220"/>
    </row>
    <row r="23" spans="1:5" ht="28.5" customHeight="1" x14ac:dyDescent="0.25">
      <c r="A23" s="220"/>
      <c r="B23" s="220"/>
      <c r="C23" s="220"/>
      <c r="D23" s="220"/>
      <c r="E23" s="220"/>
    </row>
    <row r="24" spans="1:5" ht="25.5" customHeight="1" x14ac:dyDescent="0.25">
      <c r="A24" s="220"/>
      <c r="B24" s="220"/>
      <c r="C24" s="220"/>
      <c r="D24" s="220"/>
      <c r="E24" s="220"/>
    </row>
    <row r="25" spans="1:5" x14ac:dyDescent="0.25">
      <c r="A25" s="220"/>
      <c r="B25" s="220"/>
      <c r="C25" s="220"/>
      <c r="D25" s="220"/>
      <c r="E25" s="220"/>
    </row>
  </sheetData>
  <mergeCells count="25">
    <mergeCell ref="A1:B1"/>
    <mergeCell ref="C1:E1"/>
    <mergeCell ref="A2:B2"/>
    <mergeCell ref="C2:E2"/>
    <mergeCell ref="A3:B3"/>
    <mergeCell ref="C3:E3"/>
    <mergeCell ref="A14:B14"/>
    <mergeCell ref="A4:B4"/>
    <mergeCell ref="C4:E4"/>
    <mergeCell ref="A5:E5"/>
    <mergeCell ref="A6:B6"/>
    <mergeCell ref="A7:B7"/>
    <mergeCell ref="A8:B8"/>
    <mergeCell ref="A9:B9"/>
    <mergeCell ref="A10:B10"/>
    <mergeCell ref="A11:B11"/>
    <mergeCell ref="A12:B12"/>
    <mergeCell ref="A13:B13"/>
    <mergeCell ref="A22:E25"/>
    <mergeCell ref="A15:B15"/>
    <mergeCell ref="A16:B16"/>
    <mergeCell ref="A17:B17"/>
    <mergeCell ref="A18:B18"/>
    <mergeCell ref="A19:B19"/>
    <mergeCell ref="A21:E21"/>
  </mergeCells>
  <pageMargins left="0.7" right="0.7" top="0.75" bottom="0.75" header="0.3" footer="0.3"/>
  <pageSetup scale="80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15"/>
  <sheetViews>
    <sheetView view="pageBreakPreview" zoomScaleNormal="100" zoomScaleSheetLayoutView="100" workbookViewId="0">
      <selection activeCell="A10" sqref="A10"/>
    </sheetView>
  </sheetViews>
  <sheetFormatPr baseColWidth="10" defaultColWidth="11.42578125" defaultRowHeight="15" x14ac:dyDescent="0.25"/>
  <cols>
    <col min="1" max="1" width="16.7109375" style="8" customWidth="1"/>
    <col min="2" max="2" width="9.42578125" style="8" customWidth="1"/>
    <col min="3" max="3" width="22.140625" style="8" customWidth="1"/>
    <col min="4" max="4" width="17.42578125" style="8" customWidth="1"/>
    <col min="5" max="5" width="18.85546875" style="8" customWidth="1"/>
    <col min="6" max="6" width="3.42578125" style="8" customWidth="1"/>
    <col min="7" max="16384" width="11.42578125" style="8"/>
  </cols>
  <sheetData>
    <row r="1" spans="1:5" ht="65.25" customHeight="1" thickBot="1" x14ac:dyDescent="0.3">
      <c r="A1" s="234"/>
      <c r="B1" s="235"/>
      <c r="C1" s="209" t="s">
        <v>241</v>
      </c>
      <c r="D1" s="210"/>
      <c r="E1" s="211"/>
    </row>
    <row r="2" spans="1:5" x14ac:dyDescent="0.25">
      <c r="A2" s="216" t="s">
        <v>175</v>
      </c>
      <c r="B2" s="216"/>
      <c r="C2" s="232" t="s">
        <v>242</v>
      </c>
      <c r="D2" s="232"/>
      <c r="E2" s="232"/>
    </row>
    <row r="3" spans="1:5" x14ac:dyDescent="0.25">
      <c r="A3" s="218" t="s">
        <v>176</v>
      </c>
      <c r="B3" s="218"/>
      <c r="C3" s="233" t="s">
        <v>308</v>
      </c>
      <c r="D3" s="233"/>
      <c r="E3" s="233"/>
    </row>
    <row r="4" spans="1:5" ht="45.75" customHeight="1" x14ac:dyDescent="0.25">
      <c r="A4" s="213" t="s">
        <v>177</v>
      </c>
      <c r="B4" s="213"/>
      <c r="C4" s="214" t="s">
        <v>243</v>
      </c>
      <c r="D4" s="215"/>
      <c r="E4" s="215"/>
    </row>
    <row r="5" spans="1:5" ht="15.75" thickBot="1" x14ac:dyDescent="0.3">
      <c r="A5" s="212"/>
      <c r="B5" s="212"/>
      <c r="C5" s="212"/>
      <c r="D5" s="212"/>
      <c r="E5" s="212"/>
    </row>
    <row r="6" spans="1:5" ht="39" thickBot="1" x14ac:dyDescent="0.3">
      <c r="A6" s="221" t="s">
        <v>213</v>
      </c>
      <c r="B6" s="222"/>
      <c r="C6" s="111" t="s">
        <v>244</v>
      </c>
      <c r="D6" s="111" t="s">
        <v>245</v>
      </c>
      <c r="E6" s="111" t="s">
        <v>246</v>
      </c>
    </row>
    <row r="7" spans="1:5" x14ac:dyDescent="0.25">
      <c r="A7" s="223">
        <v>2020</v>
      </c>
      <c r="B7" s="223"/>
      <c r="C7" s="37"/>
      <c r="D7" s="27"/>
      <c r="E7" s="35" t="e">
        <f>(C7/D7)</f>
        <v>#DIV/0!</v>
      </c>
    </row>
    <row r="8" spans="1:5" x14ac:dyDescent="0.25">
      <c r="A8" s="224">
        <v>2021</v>
      </c>
      <c r="B8" s="224"/>
      <c r="C8" s="37"/>
      <c r="D8" s="27"/>
      <c r="E8" s="35" t="e">
        <f t="shared" ref="E8:E9" si="0">(C8/D8)</f>
        <v>#DIV/0!</v>
      </c>
    </row>
    <row r="9" spans="1:5" x14ac:dyDescent="0.25">
      <c r="A9" s="224">
        <v>2022</v>
      </c>
      <c r="B9" s="224"/>
      <c r="C9" s="37"/>
      <c r="D9" s="27"/>
      <c r="E9" s="35" t="e">
        <f t="shared" si="0"/>
        <v>#DIV/0!</v>
      </c>
    </row>
    <row r="10" spans="1:5" x14ac:dyDescent="0.25">
      <c r="A10" s="29"/>
      <c r="B10" s="34"/>
      <c r="C10" s="30"/>
      <c r="D10" s="30"/>
      <c r="E10" s="30"/>
    </row>
    <row r="11" spans="1:5" ht="235.5" customHeight="1" x14ac:dyDescent="0.25">
      <c r="A11" s="182"/>
      <c r="B11" s="182"/>
      <c r="C11" s="182"/>
      <c r="D11" s="182"/>
      <c r="E11" s="182"/>
    </row>
    <row r="12" spans="1:5" x14ac:dyDescent="0.25">
      <c r="A12" s="220" t="s">
        <v>210</v>
      </c>
      <c r="B12" s="220"/>
      <c r="C12" s="220"/>
      <c r="D12" s="220"/>
      <c r="E12" s="220"/>
    </row>
    <row r="13" spans="1:5" ht="28.5" customHeight="1" x14ac:dyDescent="0.25">
      <c r="A13" s="220"/>
      <c r="B13" s="220"/>
      <c r="C13" s="220"/>
      <c r="D13" s="220"/>
      <c r="E13" s="220"/>
    </row>
    <row r="14" spans="1:5" ht="25.5" customHeight="1" x14ac:dyDescent="0.25">
      <c r="A14" s="220"/>
      <c r="B14" s="220"/>
      <c r="C14" s="220"/>
      <c r="D14" s="220"/>
      <c r="E14" s="220"/>
    </row>
    <row r="15" spans="1:5" x14ac:dyDescent="0.25">
      <c r="A15" s="220"/>
      <c r="B15" s="220"/>
      <c r="C15" s="220"/>
      <c r="D15" s="220"/>
      <c r="E15" s="220"/>
    </row>
  </sheetData>
  <mergeCells count="15">
    <mergeCell ref="A1:B1"/>
    <mergeCell ref="C1:E1"/>
    <mergeCell ref="A2:B2"/>
    <mergeCell ref="C2:E2"/>
    <mergeCell ref="A3:B3"/>
    <mergeCell ref="C3:E3"/>
    <mergeCell ref="A9:B9"/>
    <mergeCell ref="A11:E11"/>
    <mergeCell ref="A12:E15"/>
    <mergeCell ref="A4:B4"/>
    <mergeCell ref="C4:E4"/>
    <mergeCell ref="A5:E5"/>
    <mergeCell ref="A6:B6"/>
    <mergeCell ref="A7:B7"/>
    <mergeCell ref="A8:B8"/>
  </mergeCells>
  <pageMargins left="0.7" right="0.7" top="0.75" bottom="0.75" header="0.3" footer="0.3"/>
  <pageSetup scale="8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18</vt:i4>
      </vt:variant>
      <vt:variant>
        <vt:lpstr>Rangos con nombre</vt:lpstr>
      </vt:variant>
      <vt:variant>
        <vt:i4>15</vt:i4>
      </vt:variant>
    </vt:vector>
  </HeadingPairs>
  <TitlesOfParts>
    <vt:vector size="33" baseType="lpstr">
      <vt:lpstr>Objetivos</vt:lpstr>
      <vt:lpstr>Matriz de Indicadores</vt:lpstr>
      <vt:lpstr>Accidentalidad</vt:lpstr>
      <vt:lpstr>Ausentismo</vt:lpstr>
      <vt:lpstr>Cobertura de Induccion</vt:lpstr>
      <vt:lpstr>EPP</vt:lpstr>
      <vt:lpstr>USO DE EPP</vt:lpstr>
      <vt:lpstr>Inspecciones</vt:lpstr>
      <vt:lpstr>Acciones Correctivas</vt:lpstr>
      <vt:lpstr>Requisitos legales</vt:lpstr>
      <vt:lpstr>Presupuesto</vt:lpstr>
      <vt:lpstr>Cronograma HSEQ</vt:lpstr>
      <vt:lpstr>Plan de Capacitacion</vt:lpstr>
      <vt:lpstr>Intv. peligros</vt:lpstr>
      <vt:lpstr>Plan de Accidentalidad</vt:lpstr>
      <vt:lpstr>Inves. Accidentes</vt:lpstr>
      <vt:lpstr>Simulacros</vt:lpstr>
      <vt:lpstr>Hoja1</vt:lpstr>
      <vt:lpstr>'Acciones Correctivas'!Área_de_impresión</vt:lpstr>
      <vt:lpstr>Ausentismo!Área_de_impresión</vt:lpstr>
      <vt:lpstr>'Cobertura de Induccion'!Área_de_impresión</vt:lpstr>
      <vt:lpstr>'Cronograma HSEQ'!Área_de_impresión</vt:lpstr>
      <vt:lpstr>EPP!Área_de_impresión</vt:lpstr>
      <vt:lpstr>Inspecciones!Área_de_impresión</vt:lpstr>
      <vt:lpstr>'Intv. peligros'!Área_de_impresión</vt:lpstr>
      <vt:lpstr>'Inves. Accidentes'!Área_de_impresión</vt:lpstr>
      <vt:lpstr>Objetivos!Área_de_impresión</vt:lpstr>
      <vt:lpstr>'Plan de Accidentalidad'!Área_de_impresión</vt:lpstr>
      <vt:lpstr>'Plan de Capacitacion'!Área_de_impresión</vt:lpstr>
      <vt:lpstr>Presupuesto!Área_de_impresión</vt:lpstr>
      <vt:lpstr>'Requisitos legales'!Área_de_impresión</vt:lpstr>
      <vt:lpstr>Simulacros!Área_de_impresión</vt:lpstr>
      <vt:lpstr>'USO DE EPP'!Área_de_impresión</vt:lpstr>
    </vt:vector>
  </TitlesOfParts>
  <Company>Suramericana de Seguros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maurnalo</dc:creator>
  <cp:lastModifiedBy>Carolina</cp:lastModifiedBy>
  <cp:revision/>
  <dcterms:created xsi:type="dcterms:W3CDTF">2015-03-05T15:17:20Z</dcterms:created>
  <dcterms:modified xsi:type="dcterms:W3CDTF">2022-05-06T19:46:21Z</dcterms:modified>
</cp:coreProperties>
</file>