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52021069\"/>
    </mc:Choice>
  </mc:AlternateContent>
  <xr:revisionPtr revIDLastSave="0" documentId="13_ncr:1_{87553453-D697-4786-A6FE-09A0E7CE0FDB}" xr6:coauthVersionLast="47" xr6:coauthVersionMax="47" xr10:uidLastSave="{00000000-0000-0000-0000-000000000000}"/>
  <bookViews>
    <workbookView xWindow="2964" yWindow="2964" windowWidth="17280" windowHeight="8880" firstSheet="3" activeTab="4" xr2:uid="{3862598E-11E6-41B7-95FD-83526E027787}"/>
  </bookViews>
  <sheets>
    <sheet name="Sheet bisection" sheetId="1" r:id="rId1"/>
    <sheet name="Sheet faultposition" sheetId="2" r:id="rId2"/>
    <sheet name=" Sheet secant" sheetId="3" r:id="rId3"/>
    <sheet name="Sheet newton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5" l="1"/>
  <c r="D10" i="5"/>
  <c r="C10" i="5"/>
  <c r="B10" i="5"/>
  <c r="F9" i="5"/>
  <c r="D9" i="5"/>
  <c r="C9" i="5"/>
  <c r="B9" i="5"/>
  <c r="C4" i="5"/>
  <c r="D4" i="5" s="1"/>
  <c r="G10" i="4"/>
  <c r="E10" i="4"/>
  <c r="D10" i="4"/>
  <c r="C10" i="4"/>
  <c r="B10" i="4"/>
  <c r="G9" i="4"/>
  <c r="E9" i="4"/>
  <c r="D9" i="4"/>
  <c r="C9" i="4"/>
  <c r="B9" i="4"/>
  <c r="G8" i="4"/>
  <c r="E8" i="4"/>
  <c r="D8" i="4"/>
  <c r="C8" i="4"/>
  <c r="B8" i="4"/>
  <c r="E7" i="4"/>
  <c r="D7" i="4"/>
  <c r="C7" i="4"/>
  <c r="B7" i="4"/>
  <c r="B5" i="5" l="1"/>
  <c r="C5" i="5" s="1"/>
  <c r="H6" i="1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G6" i="3"/>
  <c r="F6" i="3"/>
  <c r="D6" i="3"/>
  <c r="B6" i="3"/>
  <c r="E6" i="3"/>
  <c r="C6" i="3"/>
  <c r="I10" i="2"/>
  <c r="G10" i="2"/>
  <c r="F10" i="2"/>
  <c r="E10" i="2"/>
  <c r="D10" i="2"/>
  <c r="C10" i="2"/>
  <c r="B10" i="2"/>
  <c r="I9" i="2"/>
  <c r="G9" i="2"/>
  <c r="F9" i="2"/>
  <c r="E9" i="2"/>
  <c r="D9" i="2"/>
  <c r="C9" i="2"/>
  <c r="B9" i="2"/>
  <c r="I8" i="2"/>
  <c r="G8" i="2"/>
  <c r="F8" i="2"/>
  <c r="E8" i="2"/>
  <c r="D8" i="2"/>
  <c r="C8" i="2"/>
  <c r="B8" i="2"/>
  <c r="I7" i="2"/>
  <c r="I6" i="2"/>
  <c r="G7" i="2"/>
  <c r="F7" i="2"/>
  <c r="E7" i="2"/>
  <c r="D7" i="2"/>
  <c r="C7" i="2"/>
  <c r="B7" i="2"/>
  <c r="G6" i="2"/>
  <c r="F6" i="2"/>
  <c r="E6" i="2"/>
  <c r="D6" i="2"/>
  <c r="D5" i="2"/>
  <c r="C6" i="2"/>
  <c r="B6" i="2"/>
  <c r="G5" i="2"/>
  <c r="F5" i="2"/>
  <c r="E5" i="2"/>
  <c r="B5" i="2"/>
  <c r="C5" i="2"/>
  <c r="I2" i="2"/>
  <c r="I1" i="2"/>
  <c r="J1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F7" i="1"/>
  <c r="E7" i="1"/>
  <c r="D7" i="1"/>
  <c r="C7" i="1"/>
  <c r="F6" i="1"/>
  <c r="E6" i="1"/>
  <c r="C6" i="1"/>
  <c r="F5" i="1"/>
  <c r="J2" i="1"/>
  <c r="E5" i="1"/>
  <c r="B6" i="5" l="1"/>
  <c r="C6" i="5" s="1"/>
  <c r="D5" i="5"/>
  <c r="F5" i="5" s="1"/>
  <c r="D6" i="5" l="1"/>
  <c r="F6" i="5" s="1"/>
  <c r="B7" i="5"/>
  <c r="C7" i="5" s="1"/>
  <c r="B8" i="5" l="1"/>
  <c r="C8" i="5" s="1"/>
  <c r="D8" i="5" s="1"/>
  <c r="F8" i="5" s="1"/>
  <c r="D7" i="5"/>
  <c r="F7" i="5" s="1"/>
</calcChain>
</file>

<file path=xl/sharedStrings.xml><?xml version="1.0" encoding="utf-8"?>
<sst xmlns="http://schemas.openxmlformats.org/spreadsheetml/2006/main" count="50" uniqueCount="29">
  <si>
    <t>y</t>
  </si>
  <si>
    <t>x</t>
  </si>
  <si>
    <t>A</t>
  </si>
  <si>
    <t>B</t>
  </si>
  <si>
    <t>C</t>
  </si>
  <si>
    <t>F(c)</t>
  </si>
  <si>
    <t>abs_error</t>
  </si>
  <si>
    <t>F(-2)</t>
  </si>
  <si>
    <t>F(-1)</t>
  </si>
  <si>
    <t>X</t>
  </si>
  <si>
    <t>Y</t>
  </si>
  <si>
    <t>F(A)</t>
  </si>
  <si>
    <t>F(B)</t>
  </si>
  <si>
    <t>F(C)</t>
  </si>
  <si>
    <t>x(k-1)</t>
  </si>
  <si>
    <t>f(x(k-1))</t>
  </si>
  <si>
    <t>x(k)</t>
  </si>
  <si>
    <t>f(x(k))</t>
  </si>
  <si>
    <t>x(k+1)</t>
  </si>
  <si>
    <t>f(c)</t>
  </si>
  <si>
    <t>แบ่งครึ่งช่วง</t>
  </si>
  <si>
    <t>วางตัวผิดที่</t>
  </si>
  <si>
    <t>เซแคนท์</t>
  </si>
  <si>
    <t>f(x)=(e^x+x^3-7)^(1/5)</t>
  </si>
  <si>
    <t>x=-2</t>
  </si>
  <si>
    <t>rel error</t>
  </si>
  <si>
    <t>f(x)=e^x-x^5+x^3-7</t>
  </si>
  <si>
    <t>f'(x)=e^x-5x^4+3x^2</t>
  </si>
  <si>
    <t>f'(x(k))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</si>
</sst>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/>
    <xf numFmtId="0" fontId="0" fillId="2" borderId="0" xfId="0" applyFill="1"/>
    <xf numFmtId="0" fontId="2" fillId="0" borderId="0" xfId="2"/>
    <xf numFmtId="0" fontId="2" fillId="0" borderId="0" xfId="2" applyAlignment="1">
      <alignment horizontal="center"/>
    </xf>
  </cellXfs>
  <cellStyles count="3">
    <cellStyle name="ปกติ" xfId="0" builtinId="0"/>
    <cellStyle name="ปกติ 2" xfId="2" xr:uid="{D6ECF6FD-DBF4-4C49-A7FC-772C8BEE9662}"/>
    <cellStyle name="เปอร์เซ็นต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624947</xdr:colOff>
      <xdr:row>1</xdr:row>
      <xdr:rowOff>106680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EFE3438B-52F9-4737-8BE6-643732902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1234547" cy="289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15347</xdr:colOff>
      <xdr:row>1</xdr:row>
      <xdr:rowOff>106680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09E48279-4213-4578-8D78-65D372326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1234547" cy="2895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15347</xdr:colOff>
      <xdr:row>1</xdr:row>
      <xdr:rowOff>106680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3FBBA9C2-B5CD-4595-B22B-3E7BFCD58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1234547" cy="289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C447-308F-4F96-88B1-A5AF2409B187}">
  <dimension ref="A1:J11"/>
  <sheetViews>
    <sheetView workbookViewId="0"/>
  </sheetViews>
  <sheetFormatPr defaultRowHeight="14.4"/>
  <cols>
    <col min="1" max="1" width="12.77734375" customWidth="1"/>
    <col min="6" max="6" width="9.21875" customWidth="1"/>
  </cols>
  <sheetData>
    <row r="1" spans="1:10">
      <c r="A1" t="s">
        <v>20</v>
      </c>
      <c r="B1" s="1" t="s">
        <v>1</v>
      </c>
      <c r="C1" s="1" t="s">
        <v>0</v>
      </c>
      <c r="I1" t="s">
        <v>7</v>
      </c>
      <c r="J1">
        <f>EXP(B2)-B2^5+B2^3-7</f>
        <v>17.135335283236614</v>
      </c>
    </row>
    <row r="2" spans="1:10">
      <c r="B2" s="1">
        <v>-2</v>
      </c>
      <c r="C2" s="1">
        <v>-1</v>
      </c>
      <c r="I2" t="s">
        <v>8</v>
      </c>
      <c r="J2">
        <f>EXP(C2)-C2^5+C2^3-7</f>
        <v>-6.6321205588285572</v>
      </c>
    </row>
    <row r="4" spans="1:10">
      <c r="C4" t="s">
        <v>2</v>
      </c>
      <c r="D4" t="s">
        <v>3</v>
      </c>
      <c r="E4" t="s">
        <v>4</v>
      </c>
      <c r="F4" t="s">
        <v>5</v>
      </c>
      <c r="H4" t="s">
        <v>6</v>
      </c>
    </row>
    <row r="5" spans="1:10">
      <c r="C5">
        <v>-1</v>
      </c>
      <c r="D5">
        <v>-2</v>
      </c>
      <c r="E5">
        <f t="shared" ref="E5:E11" si="0">(C5+D5)/2</f>
        <v>-1.5</v>
      </c>
      <c r="F5">
        <f t="shared" ref="F5:F11" si="1">EXP(E5)-E5^5+E5^3-7</f>
        <v>-2.5581198398515701</v>
      </c>
    </row>
    <row r="6" spans="1:10">
      <c r="C6">
        <f>E5</f>
        <v>-1.5</v>
      </c>
      <c r="D6">
        <v>-2</v>
      </c>
      <c r="E6">
        <f t="shared" si="0"/>
        <v>-1.75</v>
      </c>
      <c r="F6">
        <f t="shared" si="1"/>
        <v>4.2274848809504455</v>
      </c>
      <c r="H6" s="2">
        <f t="shared" ref="H6:H11" si="2">ABS(E6-E5)</f>
        <v>0.25</v>
      </c>
    </row>
    <row r="7" spans="1:10">
      <c r="C7">
        <f>E5</f>
        <v>-1.5</v>
      </c>
      <c r="D7">
        <f>E6</f>
        <v>-1.75</v>
      </c>
      <c r="E7">
        <f t="shared" si="0"/>
        <v>-1.625</v>
      </c>
      <c r="F7">
        <f t="shared" si="1"/>
        <v>0.23685918496981984</v>
      </c>
      <c r="H7" s="2">
        <f t="shared" si="2"/>
        <v>0.125</v>
      </c>
    </row>
    <row r="8" spans="1:10">
      <c r="C8">
        <f>C7</f>
        <v>-1.5</v>
      </c>
      <c r="D8">
        <f>E7</f>
        <v>-1.625</v>
      </c>
      <c r="E8">
        <f t="shared" si="0"/>
        <v>-1.5625</v>
      </c>
      <c r="F8">
        <f t="shared" si="1"/>
        <v>-1.2918601323191172</v>
      </c>
      <c r="H8" s="2">
        <f t="shared" si="2"/>
        <v>6.25E-2</v>
      </c>
    </row>
    <row r="9" spans="1:10">
      <c r="C9">
        <f>E8</f>
        <v>-1.5625</v>
      </c>
      <c r="D9">
        <f>D8</f>
        <v>-1.625</v>
      </c>
      <c r="E9">
        <f t="shared" si="0"/>
        <v>-1.59375</v>
      </c>
      <c r="F9">
        <f t="shared" si="1"/>
        <v>-0.56247117091034937</v>
      </c>
      <c r="H9" s="2">
        <f t="shared" si="2"/>
        <v>3.125E-2</v>
      </c>
    </row>
    <row r="10" spans="1:10">
      <c r="C10">
        <f>E9</f>
        <v>-1.59375</v>
      </c>
      <c r="D10">
        <f>D9</f>
        <v>-1.625</v>
      </c>
      <c r="E10">
        <f t="shared" si="0"/>
        <v>-1.609375</v>
      </c>
      <c r="F10">
        <f t="shared" si="1"/>
        <v>-0.17182896047146912</v>
      </c>
      <c r="H10" s="2">
        <f t="shared" si="2"/>
        <v>1.5625E-2</v>
      </c>
    </row>
    <row r="11" spans="1:10">
      <c r="C11">
        <f>E10</f>
        <v>-1.609375</v>
      </c>
      <c r="D11">
        <f>D10</f>
        <v>-1.625</v>
      </c>
      <c r="E11" s="3">
        <f t="shared" si="0"/>
        <v>-1.6171875</v>
      </c>
      <c r="F11">
        <f t="shared" si="1"/>
        <v>3.0223706607781509E-2</v>
      </c>
      <c r="H11" s="2">
        <f t="shared" si="2"/>
        <v>7.8125E-3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8358-EFBA-4A62-87DA-5C2B7A1B7679}">
  <dimension ref="A1:I10"/>
  <sheetViews>
    <sheetView workbookViewId="0"/>
  </sheetViews>
  <sheetFormatPr defaultRowHeight="14.4"/>
  <cols>
    <col min="1" max="1" width="11.33203125" customWidth="1"/>
  </cols>
  <sheetData>
    <row r="1" spans="1:9">
      <c r="A1" t="s">
        <v>21</v>
      </c>
      <c r="B1" t="s">
        <v>9</v>
      </c>
      <c r="C1" t="s">
        <v>10</v>
      </c>
      <c r="H1" t="s">
        <v>7</v>
      </c>
      <c r="I1">
        <f>EXP(B2)-B2^5+B2^3-7</f>
        <v>17.135335283236614</v>
      </c>
    </row>
    <row r="2" spans="1:9">
      <c r="B2">
        <v>-2</v>
      </c>
      <c r="C2">
        <v>-1</v>
      </c>
      <c r="H2" t="s">
        <v>8</v>
      </c>
      <c r="I2">
        <f>EXP(C2)-C2^5+C2^3-7</f>
        <v>-6.6321205588285572</v>
      </c>
    </row>
    <row r="4" spans="1:9">
      <c r="B4" t="s">
        <v>2</v>
      </c>
      <c r="C4" t="s">
        <v>11</v>
      </c>
      <c r="D4" t="s">
        <v>3</v>
      </c>
      <c r="E4" t="s">
        <v>12</v>
      </c>
      <c r="F4" t="s">
        <v>4</v>
      </c>
      <c r="G4" t="s">
        <v>13</v>
      </c>
      <c r="I4" t="s">
        <v>6</v>
      </c>
    </row>
    <row r="5" spans="1:9">
      <c r="B5">
        <f>C2</f>
        <v>-1</v>
      </c>
      <c r="C5">
        <f>I2</f>
        <v>-6.6321205588285572</v>
      </c>
      <c r="D5">
        <f>B2</f>
        <v>-2</v>
      </c>
      <c r="E5">
        <f>I1</f>
        <v>17.135335283236614</v>
      </c>
      <c r="F5">
        <f t="shared" ref="F5:F10" si="0">(B5*E5-D5*C5)/(E5-C5)</f>
        <v>-1.2790420902808874</v>
      </c>
      <c r="G5">
        <f t="shared" ref="G5:G10" si="1">EXP(F5)-F5^5+F5^3-7</f>
        <v>-5.3910072230604715</v>
      </c>
    </row>
    <row r="6" spans="1:9">
      <c r="B6">
        <f t="shared" ref="B6:C10" si="2">F5</f>
        <v>-1.2790420902808874</v>
      </c>
      <c r="C6">
        <f t="shared" si="2"/>
        <v>-5.3910072230604715</v>
      </c>
      <c r="D6">
        <f t="shared" ref="D6:E10" si="3">D5</f>
        <v>-2</v>
      </c>
      <c r="E6">
        <f t="shared" si="3"/>
        <v>17.135335283236614</v>
      </c>
      <c r="F6">
        <f t="shared" si="0"/>
        <v>-1.4515818311523503</v>
      </c>
      <c r="G6">
        <f t="shared" si="1"/>
        <v>-3.3796408570335106</v>
      </c>
      <c r="I6" s="2">
        <f>ABS(F6-F5)</f>
        <v>0.17253974087146284</v>
      </c>
    </row>
    <row r="7" spans="1:9">
      <c r="B7">
        <f t="shared" si="2"/>
        <v>-1.4515818311523503</v>
      </c>
      <c r="C7">
        <f t="shared" si="2"/>
        <v>-3.3796408570335106</v>
      </c>
      <c r="D7">
        <f t="shared" si="3"/>
        <v>-2</v>
      </c>
      <c r="E7">
        <f t="shared" si="3"/>
        <v>17.135335283236614</v>
      </c>
      <c r="F7">
        <f t="shared" si="0"/>
        <v>-1.5419283388696443</v>
      </c>
      <c r="G7">
        <f t="shared" si="1"/>
        <v>-1.7359579697003475</v>
      </c>
      <c r="I7" s="2">
        <f>ABS(F7-F6)</f>
        <v>9.0346507717294022E-2</v>
      </c>
    </row>
    <row r="8" spans="1:9">
      <c r="B8">
        <f t="shared" si="2"/>
        <v>-1.5419283388696443</v>
      </c>
      <c r="C8">
        <f t="shared" si="2"/>
        <v>-1.7359579697003475</v>
      </c>
      <c r="D8">
        <f t="shared" si="3"/>
        <v>-2</v>
      </c>
      <c r="E8">
        <f t="shared" si="3"/>
        <v>17.135335283236614</v>
      </c>
      <c r="F8">
        <f t="shared" si="0"/>
        <v>-1.5840660524950398</v>
      </c>
      <c r="G8">
        <f t="shared" si="1"/>
        <v>-0.79576989906690798</v>
      </c>
      <c r="I8" s="2">
        <f>ABS(F8-F7)</f>
        <v>4.2137713625395534E-2</v>
      </c>
    </row>
    <row r="9" spans="1:9">
      <c r="B9">
        <f t="shared" si="2"/>
        <v>-1.5840660524950398</v>
      </c>
      <c r="C9">
        <f t="shared" si="2"/>
        <v>-0.79576989906690798</v>
      </c>
      <c r="D9">
        <f t="shared" si="3"/>
        <v>-2</v>
      </c>
      <c r="E9">
        <f t="shared" si="3"/>
        <v>17.135335283236614</v>
      </c>
      <c r="F9">
        <f t="shared" si="0"/>
        <v>-1.6025249099976537</v>
      </c>
      <c r="G9">
        <f t="shared" si="1"/>
        <v>-0.34527674502993744</v>
      </c>
      <c r="I9" s="2">
        <f>ABS(F9-F8)</f>
        <v>1.845885750261389E-2</v>
      </c>
    </row>
    <row r="10" spans="1:9">
      <c r="B10">
        <f t="shared" si="2"/>
        <v>-1.6025249099976537</v>
      </c>
      <c r="C10">
        <f t="shared" si="2"/>
        <v>-0.34527674502993744</v>
      </c>
      <c r="D10">
        <f t="shared" si="3"/>
        <v>-2</v>
      </c>
      <c r="E10">
        <f t="shared" si="3"/>
        <v>17.135335283236614</v>
      </c>
      <c r="F10" s="3">
        <f t="shared" si="0"/>
        <v>-1.6103758310686422</v>
      </c>
      <c r="G10">
        <f t="shared" si="1"/>
        <v>-0.14619816531982455</v>
      </c>
      <c r="I10" s="2">
        <f>ABS(F10-F9)</f>
        <v>7.8509210709885036E-3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E93F-AFEA-4D5E-91EC-9C09893EFDFD}">
  <dimension ref="A1:H10"/>
  <sheetViews>
    <sheetView workbookViewId="0"/>
  </sheetViews>
  <sheetFormatPr defaultRowHeight="14.4"/>
  <cols>
    <col min="1" max="1" width="9.5546875" customWidth="1"/>
  </cols>
  <sheetData>
    <row r="1" spans="1:8">
      <c r="A1" t="s">
        <v>22</v>
      </c>
      <c r="B1" t="s">
        <v>9</v>
      </c>
      <c r="C1" t="s">
        <v>10</v>
      </c>
    </row>
    <row r="2" spans="1:8">
      <c r="B2">
        <v>9</v>
      </c>
      <c r="C2">
        <v>13</v>
      </c>
    </row>
    <row r="4" spans="1:8">
      <c r="B4" t="s">
        <v>2</v>
      </c>
      <c r="C4" t="s">
        <v>11</v>
      </c>
      <c r="D4" t="s">
        <v>3</v>
      </c>
      <c r="E4" t="s">
        <v>12</v>
      </c>
      <c r="F4" t="s">
        <v>4</v>
      </c>
      <c r="G4" t="s">
        <v>19</v>
      </c>
      <c r="H4" t="s">
        <v>6</v>
      </c>
    </row>
    <row r="5" spans="1:8">
      <c r="B5" t="s">
        <v>14</v>
      </c>
      <c r="C5" t="s">
        <v>15</v>
      </c>
      <c r="D5" t="s">
        <v>16</v>
      </c>
      <c r="E5" t="s">
        <v>17</v>
      </c>
      <c r="F5" t="s">
        <v>18</v>
      </c>
    </row>
    <row r="6" spans="1:8">
      <c r="B6">
        <f>B2</f>
        <v>9</v>
      </c>
      <c r="C6">
        <f>EXP(B6)-B6^5+B6^3-7</f>
        <v>-50223.916072424618</v>
      </c>
      <c r="D6">
        <f>C2</f>
        <v>13</v>
      </c>
      <c r="E6">
        <f>EXP(D6)-D6^5+D6^3-7</f>
        <v>73310.392008920491</v>
      </c>
      <c r="F6">
        <f>D6-(D6-B6)/(E6-C6)*E6</f>
        <v>10.62623377594354</v>
      </c>
      <c r="G6">
        <f>EXP(F6)-F6^5+F6^3-7</f>
        <v>-93092.212928580208</v>
      </c>
    </row>
    <row r="7" spans="1:8">
      <c r="B7">
        <f>F6</f>
        <v>10.62623377594354</v>
      </c>
      <c r="C7">
        <f>G6</f>
        <v>-93092.212928580208</v>
      </c>
      <c r="D7">
        <f>D6</f>
        <v>13</v>
      </c>
      <c r="E7">
        <f>E6</f>
        <v>73310.392008920491</v>
      </c>
      <c r="F7">
        <f>D7-(D7-B7)/(E7-C7)*E7</f>
        <v>11.954212691030438</v>
      </c>
      <c r="G7">
        <f>EXP(F7)-F7^5+F7^3-7</f>
        <v>-86948.846651363565</v>
      </c>
      <c r="H7" s="2">
        <f>ABS(F7-F6)/F6</f>
        <v>0.12497173910226558</v>
      </c>
    </row>
    <row r="8" spans="1:8">
      <c r="B8">
        <f>F7</f>
        <v>11.954212691030438</v>
      </c>
      <c r="C8">
        <f>G7</f>
        <v>-86948.846651363565</v>
      </c>
      <c r="D8">
        <f>D7</f>
        <v>13</v>
      </c>
      <c r="E8">
        <f>E7</f>
        <v>73310.392008920491</v>
      </c>
      <c r="F8">
        <f>D8-(D8-B8)/(E8-C8)*E8</f>
        <v>12.521605879202816</v>
      </c>
      <c r="G8">
        <f>EXP(F8)-F8^5+F8^3-7</f>
        <v>-31668.045797779316</v>
      </c>
      <c r="H8" s="2">
        <f>ABS(F8-F7)/F7</f>
        <v>4.746386925155751E-2</v>
      </c>
    </row>
    <row r="9" spans="1:8">
      <c r="B9">
        <f>F8</f>
        <v>12.521605879202816</v>
      </c>
      <c r="C9">
        <f>G8</f>
        <v>-31668.045797779316</v>
      </c>
      <c r="D9">
        <f>D8</f>
        <v>13</v>
      </c>
      <c r="E9">
        <f>E8</f>
        <v>73310.392008920491</v>
      </c>
      <c r="F9">
        <f>D9-(D9-B9)/(E9-C9)*E9</f>
        <v>12.665919390084827</v>
      </c>
      <c r="G9">
        <f>EXP(F9)-F9^5+F9^3-7</f>
        <v>-7183.2942618414772</v>
      </c>
      <c r="H9" s="2">
        <f>ABS(F9-F8)/F8</f>
        <v>1.1525159973426548E-2</v>
      </c>
    </row>
    <row r="10" spans="1:8">
      <c r="B10">
        <f>F9</f>
        <v>12.665919390084827</v>
      </c>
      <c r="C10">
        <f>G9</f>
        <v>-7183.2942618414772</v>
      </c>
      <c r="D10">
        <f>D9</f>
        <v>13</v>
      </c>
      <c r="E10">
        <f>E9</f>
        <v>73310.392008920491</v>
      </c>
      <c r="F10" s="3">
        <f>D10-(D10-B10)/(E10-C10)*E10</f>
        <v>12.695732900179566</v>
      </c>
      <c r="G10">
        <f>EXP(F10)-F10^5+F10^3-7</f>
        <v>-1437.3679086836833</v>
      </c>
      <c r="H10" s="2">
        <f>ABS(F10-F9)/F9</f>
        <v>2.353837031212867E-3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B094-8627-406E-B87E-B3F51A93FF38}">
  <dimension ref="A1:G10"/>
  <sheetViews>
    <sheetView workbookViewId="0">
      <selection activeCell="E10" sqref="E10"/>
    </sheetView>
  </sheetViews>
  <sheetFormatPr defaultRowHeight="14.4"/>
  <cols>
    <col min="1" max="1" width="9.77734375" customWidth="1"/>
    <col min="5" max="5" width="8.88671875" customWidth="1"/>
  </cols>
  <sheetData>
    <row r="1" spans="1:7">
      <c r="A1" s="4" t="s">
        <v>26</v>
      </c>
    </row>
    <row r="2" spans="1:7">
      <c r="A2">
        <v>-2</v>
      </c>
      <c r="B2">
        <v>-1</v>
      </c>
    </row>
    <row r="4" spans="1:7">
      <c r="A4" t="s">
        <v>27</v>
      </c>
    </row>
    <row r="6" spans="1:7">
      <c r="B6" s="4" t="s">
        <v>16</v>
      </c>
      <c r="C6" s="4" t="s">
        <v>17</v>
      </c>
      <c r="D6" s="4" t="s">
        <v>28</v>
      </c>
      <c r="E6" s="4" t="s">
        <v>18</v>
      </c>
      <c r="G6" s="5" t="s">
        <v>25</v>
      </c>
    </row>
    <row r="7" spans="1:7">
      <c r="B7">
        <f>A2</f>
        <v>-2</v>
      </c>
      <c r="C7">
        <f>EXP(B7)-B7^5+B7^3-7</f>
        <v>17.135335283236614</v>
      </c>
      <c r="D7">
        <f>EXP(B7)-5*B7^4+3*B7^2</f>
        <v>-67.864664716763386</v>
      </c>
      <c r="E7">
        <f>B7-(C7/D7)</f>
        <v>-1.747507257941201</v>
      </c>
    </row>
    <row r="8" spans="1:7">
      <c r="B8">
        <f>E7</f>
        <v>-1.747507257941201</v>
      </c>
      <c r="C8">
        <f>EXP(B8)-B8^5+B8^3-7</f>
        <v>4.1342246302732697</v>
      </c>
      <c r="D8">
        <f>EXP(B8)-5*B8^4+3*B8^2</f>
        <v>-37.292358301029296</v>
      </c>
      <c r="E8">
        <f>B8-(C8/D8)</f>
        <v>-1.6366474244895</v>
      </c>
      <c r="G8" s="2">
        <f>ABS(E8-E7)/ABS(E7)</f>
        <v>6.3438840066569371E-2</v>
      </c>
    </row>
    <row r="9" spans="1:7">
      <c r="B9">
        <f>E8</f>
        <v>-1.6366474244895</v>
      </c>
      <c r="C9">
        <f>EXP(B9)-B9^5+B9^3-7</f>
        <v>0.55359142806488748</v>
      </c>
      <c r="D9">
        <f>EXP(B9)-5*B9^4+3*B9^2</f>
        <v>-27.644410179307595</v>
      </c>
      <c r="E9">
        <f>B9-(C9/D9)</f>
        <v>-1.6166219862734492</v>
      </c>
      <c r="G9" s="2">
        <f>ABS(E9-E8)/ABS(E8)</f>
        <v>1.2235645818644805E-2</v>
      </c>
    </row>
    <row r="10" spans="1:7">
      <c r="B10">
        <f>E9</f>
        <v>-1.6166219862734492</v>
      </c>
      <c r="C10">
        <f>EXP(B10)-B10^5+B10^3-7</f>
        <v>1.5444974833974001E-2</v>
      </c>
      <c r="D10">
        <f>EXP(B10)-5*B10^4+3*B10^2</f>
        <v>-26.112071288415756</v>
      </c>
      <c r="E10" s="3">
        <f>B10-(C10/D10)</f>
        <v>-1.6160304983495928</v>
      </c>
      <c r="G10" s="2">
        <f>ABS(E10-E9)/ABS(E9)</f>
        <v>3.6587893080676444E-4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6C72-8BA1-490D-AF1B-72472A036325}">
  <dimension ref="A1:F10"/>
  <sheetViews>
    <sheetView tabSelected="1" workbookViewId="0">
      <selection activeCell="D10" sqref="D10"/>
    </sheetView>
  </sheetViews>
  <sheetFormatPr defaultRowHeight="14.4"/>
  <sheetData>
    <row r="1" spans="1:6">
      <c r="A1" t="s">
        <v>23</v>
      </c>
      <c r="D1" t="s">
        <v>24</v>
      </c>
    </row>
    <row r="3" spans="1:6">
      <c r="B3" s="4" t="s">
        <v>16</v>
      </c>
      <c r="C3" s="4" t="s">
        <v>17</v>
      </c>
      <c r="D3" t="s">
        <v>18</v>
      </c>
      <c r="F3" s="5" t="s">
        <v>25</v>
      </c>
    </row>
    <row r="4" spans="1:6">
      <c r="B4">
        <v>-2</v>
      </c>
      <c r="C4">
        <f t="shared" ref="C4:C8" si="0">(EXP(B4)+B4^3-7)^(1/5)</f>
        <v>-1.7156592004345765</v>
      </c>
      <c r="D4">
        <f t="shared" ref="D4:D10" si="1">C4</f>
        <v>-1.7156592004345765</v>
      </c>
    </row>
    <row r="5" spans="1:6">
      <c r="B5">
        <f>C4</f>
        <v>-1.7156592004345765</v>
      </c>
      <c r="C5">
        <f t="shared" si="0"/>
        <v>-1.6401796570107789</v>
      </c>
      <c r="D5">
        <f t="shared" si="1"/>
        <v>-1.6401796570107789</v>
      </c>
      <c r="F5" s="2">
        <f t="shared" ref="F5:F10" si="2">ABS(D5-D4)/ABS(B4)</f>
        <v>3.7739771711898795E-2</v>
      </c>
    </row>
    <row r="6" spans="1:6">
      <c r="B6">
        <f>C5</f>
        <v>-1.6401796570107789</v>
      </c>
      <c r="C6">
        <f t="shared" si="0"/>
        <v>-1.6217599096458142</v>
      </c>
      <c r="D6">
        <f t="shared" si="1"/>
        <v>-1.6217599096458142</v>
      </c>
      <c r="F6" s="2">
        <f t="shared" si="2"/>
        <v>1.073625074274602E-2</v>
      </c>
    </row>
    <row r="7" spans="1:6">
      <c r="B7">
        <f>C6</f>
        <v>-1.6217599096458142</v>
      </c>
      <c r="C7">
        <f t="shared" si="0"/>
        <v>-1.6173821315379333</v>
      </c>
      <c r="D7">
        <f t="shared" si="1"/>
        <v>-1.6173821315379333</v>
      </c>
      <c r="F7" s="2">
        <f t="shared" si="2"/>
        <v>2.6690845049617022E-3</v>
      </c>
    </row>
    <row r="8" spans="1:6">
      <c r="B8">
        <f>C7</f>
        <v>-1.6173821315379333</v>
      </c>
      <c r="C8">
        <f>(EXP(B8)+B8^3-7)^(1/5)</f>
        <v>-1.6163486534015559</v>
      </c>
      <c r="D8">
        <f t="shared" si="1"/>
        <v>-1.6163486534015559</v>
      </c>
      <c r="F8" s="2">
        <f t="shared" si="2"/>
        <v>6.372571736608959E-4</v>
      </c>
    </row>
    <row r="9" spans="1:6">
      <c r="B9">
        <f>C8</f>
        <v>-1.6163486534015559</v>
      </c>
      <c r="C9">
        <f>(EXP(B9)+B9^3-7)^(1/5)</f>
        <v>-1.6161050702411166</v>
      </c>
      <c r="D9">
        <f t="shared" si="1"/>
        <v>-1.6161050702411166</v>
      </c>
      <c r="F9" s="2">
        <f t="shared" si="2"/>
        <v>1.5060334579537288E-4</v>
      </c>
    </row>
    <row r="10" spans="1:6">
      <c r="B10">
        <f>C9</f>
        <v>-1.6161050702411166</v>
      </c>
      <c r="C10">
        <f>(EXP(B10)+B10^3-7)^(1/5)</f>
        <v>-1.6160476814321698</v>
      </c>
      <c r="D10" s="3">
        <f t="shared" si="1"/>
        <v>-1.6160476814321698</v>
      </c>
      <c r="F10" s="2">
        <f t="shared" si="2"/>
        <v>3.5505216542246014E-5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Sheet bisection</vt:lpstr>
      <vt:lpstr>Sheet faultposition</vt:lpstr>
      <vt:lpstr> Sheet secant</vt:lpstr>
      <vt:lpstr>Sheet newton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WarCom-PT</dc:creator>
  <cp:lastModifiedBy>WarCom-PT</cp:lastModifiedBy>
  <dcterms:created xsi:type="dcterms:W3CDTF">2023-01-19T15:30:59Z</dcterms:created>
  <dcterms:modified xsi:type="dcterms:W3CDTF">2023-01-19T18:37:28Z</dcterms:modified>
</cp:coreProperties>
</file>