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2tecnolog\"/>
    </mc:Choice>
  </mc:AlternateContent>
  <xr:revisionPtr revIDLastSave="0" documentId="13_ncr:1_{6E104A3E-DBF1-4881-8F91-4A4EBBDAD363}" xr6:coauthVersionLast="47" xr6:coauthVersionMax="47" xr10:uidLastSave="{00000000-0000-0000-0000-000000000000}"/>
  <bookViews>
    <workbookView xWindow="-108" yWindow="-108" windowWidth="23256" windowHeight="12576" tabRatio="869" firstSheet="13" activeTab="30" xr2:uid="{00000000-000D-0000-FFFF-FFFF00000000}"/>
  </bookViews>
  <sheets>
    <sheet name="tab_1" sheetId="12" r:id="rId1"/>
    <sheet name="tab_2" sheetId="1" r:id="rId2"/>
    <sheet name="tab_3" sheetId="2" r:id="rId3"/>
    <sheet name="tab_4" sheetId="3" r:id="rId4"/>
    <sheet name="tab_5_k1" sheetId="4" r:id="rId5"/>
    <sheet name="tab_6_k2" sheetId="5" r:id="rId6"/>
    <sheet name="tab_7_k3" sheetId="6" r:id="rId7"/>
    <sheet name="tab_8_k4" sheetId="7" r:id="rId8"/>
    <sheet name="tab_9_k4" sheetId="8" r:id="rId9"/>
    <sheet name="tab_10_k5" sheetId="9" r:id="rId10"/>
    <sheet name="tab_11" sheetId="10" r:id="rId11"/>
    <sheet name="tab_12" sheetId="11" r:id="rId12"/>
    <sheet name="tab_13" sheetId="13" r:id="rId13"/>
    <sheet name="tab_14" sheetId="14" r:id="rId14"/>
    <sheet name="tab_15" sheetId="15" r:id="rId15"/>
    <sheet name="tab_16" sheetId="16" r:id="rId16"/>
    <sheet name="tab_17" sheetId="17" r:id="rId17"/>
    <sheet name="tab_18" sheetId="18" r:id="rId18"/>
    <sheet name="tab_19" sheetId="19" r:id="rId19"/>
    <sheet name="tab_20" sheetId="29" r:id="rId20"/>
    <sheet name="tab_21" sheetId="30" r:id="rId21"/>
    <sheet name="tab_22" sheetId="31" r:id="rId22"/>
    <sheet name="tab_23" sheetId="32" r:id="rId23"/>
    <sheet name="tab_24" sheetId="33" r:id="rId24"/>
    <sheet name="tab_25" sheetId="34" r:id="rId25"/>
    <sheet name="tab_26" sheetId="35" r:id="rId26"/>
    <sheet name="tab_27" sheetId="36" r:id="rId27"/>
    <sheet name="tab_28" sheetId="37" r:id="rId28"/>
    <sheet name="tab_29" sheetId="38" r:id="rId29"/>
    <sheet name="tab_30" sheetId="39" r:id="rId30"/>
    <sheet name="tab_31" sheetId="40" r:id="rId31"/>
    <sheet name="tab_32" sheetId="41" r:id="rId32"/>
    <sheet name="tab_33" sheetId="43" r:id="rId33"/>
    <sheet name="tab_34" sheetId="44" r:id="rId34"/>
    <sheet name="tab_35" sheetId="45" r:id="rId35"/>
    <sheet name="tab_36" sheetId="46" r:id="rId36"/>
    <sheet name="tab_37" sheetId="47" r:id="rId37"/>
    <sheet name="tab_38" sheetId="48" r:id="rId38"/>
    <sheet name="tab_39" sheetId="49" r:id="rId39"/>
    <sheet name="tab_40" sheetId="50" r:id="rId40"/>
    <sheet name="tab_41" sheetId="51" r:id="rId41"/>
    <sheet name="tab_42" sheetId="52" r:id="rId42"/>
    <sheet name="tab_43" sheetId="53" r:id="rId43"/>
    <sheet name="tab_44" sheetId="54" r:id="rId44"/>
    <sheet name="tab_2_1" sheetId="55" r:id="rId45"/>
    <sheet name="tab_2_2" sheetId="56" r:id="rId46"/>
    <sheet name="tab_2_3" sheetId="57" r:id="rId47"/>
    <sheet name="tab_2_4" sheetId="58" r:id="rId48"/>
    <sheet name="tab_2_5" sheetId="60" r:id="rId49"/>
    <sheet name="tab_2_6" sheetId="61" r:id="rId50"/>
    <sheet name="tab_2_7" sheetId="62" r:id="rId51"/>
    <sheet name="tab_2_8" sheetId="63" r:id="rId5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40" l="1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30" i="40" s="1"/>
  <c r="L14" i="40"/>
  <c r="L13" i="40"/>
  <c r="L12" i="40"/>
  <c r="L11" i="40"/>
  <c r="L10" i="40"/>
  <c r="L9" i="40"/>
  <c r="L7" i="40"/>
  <c r="L6" i="40"/>
  <c r="L5" i="40"/>
  <c r="L4" i="40"/>
  <c r="L3" i="40"/>
  <c r="L2" i="40"/>
  <c r="E44" i="17" l="1"/>
  <c r="C43" i="17"/>
  <c r="D43" i="17"/>
  <c r="E43" i="17"/>
  <c r="F43" i="17"/>
  <c r="F44" i="17" s="1"/>
  <c r="B43" i="17"/>
  <c r="F42" i="17"/>
  <c r="C42" i="17"/>
  <c r="C44" i="17" s="1"/>
  <c r="D42" i="17"/>
  <c r="D44" i="17" s="1"/>
  <c r="E42" i="17"/>
  <c r="B42" i="17"/>
  <c r="B4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B18" authorId="0" shapeId="0" xr:uid="{83630CCA-8F6F-4C61-9F50-E4DC3224DC3B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Р_Т следует принимать без учета совмещения профессий т.е. каждая доля  единицы  принимается за единицу, так как при совмещении одним рабочим нескольких работ ему необходимо рабочее место по каждой из них.</t>
        </r>
      </text>
    </comment>
  </commentList>
</comments>
</file>

<file path=xl/sharedStrings.xml><?xml version="1.0" encoding="utf-8"?>
<sst xmlns="http://schemas.openxmlformats.org/spreadsheetml/2006/main" count="1051" uniqueCount="574">
  <si>
    <t>Тип подвижного состава</t>
  </si>
  <si>
    <t>Класс, грузоподъемность подвижного состава</t>
  </si>
  <si>
    <t>Характеристика подвижного состава</t>
  </si>
  <si>
    <t xml:space="preserve">особо малого класса </t>
  </si>
  <si>
    <t>малого класса</t>
  </si>
  <si>
    <t>среднего класса</t>
  </si>
  <si>
    <t>особо малого класса</t>
  </si>
  <si>
    <t>большого класса</t>
  </si>
  <si>
    <t>особо большого класса</t>
  </si>
  <si>
    <t>особо малой грузоподъемности</t>
  </si>
  <si>
    <t>малой грузоподъемности</t>
  </si>
  <si>
    <t>средней грузоподъемности</t>
  </si>
  <si>
    <t>большой грузоподъемности</t>
  </si>
  <si>
    <t>особо большой грузоподъемности</t>
  </si>
  <si>
    <t>грузоподъемность</t>
  </si>
  <si>
    <t>одноосные малой и средней грузоподъемности</t>
  </si>
  <si>
    <t>до 5,0</t>
  </si>
  <si>
    <t>двухосные средней и большой грузоподъемности</t>
  </si>
  <si>
    <t>до 8,0</t>
  </si>
  <si>
    <t>двухосные особо большой грузоподъемности</t>
  </si>
  <si>
    <t>св. 8,0</t>
  </si>
  <si>
    <t>тяжеловозы</t>
  </si>
  <si>
    <t>св. 16,0</t>
  </si>
  <si>
    <t>одноосные большой грузоподъемности</t>
  </si>
  <si>
    <t>многоосные особо большой грузоподъемности</t>
  </si>
  <si>
    <r>
      <t>Нормы пробега до КР</t>
    </r>
    <r>
      <rPr>
        <vertAlign val="superscript"/>
        <sz val="13"/>
        <color theme="1"/>
        <rFont val="Times New Roman"/>
        <family val="1"/>
        <charset val="204"/>
      </rPr>
      <t>*</t>
    </r>
    <r>
      <rPr>
        <sz val="13"/>
        <color theme="1"/>
        <rFont val="Times New Roman"/>
        <family val="1"/>
        <charset val="204"/>
      </rPr>
      <t xml:space="preserve"> (ресурс) не менее, тыс. км</t>
    </r>
  </si>
  <si>
    <t>все типы</t>
  </si>
  <si>
    <t>одноосные средней и малой грузоподъемности</t>
  </si>
  <si>
    <t xml:space="preserve">тяжеловозы </t>
  </si>
  <si>
    <t>одноосные и двухосные большой грузоподъемности</t>
  </si>
  <si>
    <t>Группа технологически совместимых автомобилей</t>
  </si>
  <si>
    <t>Базовые модели технологически совместимых автомобилей, входящих в одну группу</t>
  </si>
  <si>
    <t>1-ая группа</t>
  </si>
  <si>
    <t>АЗЛК, ИЖ, ВАЗ, ГАЗ, ЛуАЗ</t>
  </si>
  <si>
    <t>2-ая группа</t>
  </si>
  <si>
    <t>“Волга”, РАФ, УАЗ, ЕрАЗ</t>
  </si>
  <si>
    <t>3-я группа</t>
  </si>
  <si>
    <t>ПАЗ, КАВЗ, ГАЗ, ЗиЛ, КАЗ</t>
  </si>
  <si>
    <t>4-ая группа</t>
  </si>
  <si>
    <t>ЛАЗ, ЛиАЗ, “Икарус”</t>
  </si>
  <si>
    <t>5-ая группа</t>
  </si>
  <si>
    <t>Урал, МАЗ, КАМАЗ, КрАЗ</t>
  </si>
  <si>
    <t>ЕО</t>
  </si>
  <si>
    <t>ТО-1</t>
  </si>
  <si>
    <t>ТО-2</t>
  </si>
  <si>
    <t>Категория условий эксплуатации подвижного состава</t>
  </si>
  <si>
    <t>Периодичность технического обслуживания</t>
  </si>
  <si>
    <t>Удельная трудоемкость текущего ремонта</t>
  </si>
  <si>
    <t>Пробег до капитального ремонта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</si>
  <si>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</si>
  <si>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</si>
  <si>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</si>
  <si>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</si>
  <si>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</si>
  <si>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</si>
  <si>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ресурса</t>
  </si>
  <si>
    <t>Базовый автомобиль</t>
  </si>
  <si>
    <t>Автомобили и автобусы полноприводные</t>
  </si>
  <si>
    <t>Автомобили-фургоны (пикапы)</t>
  </si>
  <si>
    <t>Автомобили-рефрижераторы</t>
  </si>
  <si>
    <t>трудоемкости ЕО, ТО-1, ТО-2, ТР</t>
  </si>
  <si>
    <t>продолжитель-ности простоя в ТО и ТР</t>
  </si>
  <si>
    <t>Автомобили-цистерны</t>
  </si>
  <si>
    <t>Автомобили-топливозаправщики</t>
  </si>
  <si>
    <t>Автомобили-самосвалы</t>
  </si>
  <si>
    <t>Седельные тягачи</t>
  </si>
  <si>
    <t>Автомобили специальные</t>
  </si>
  <si>
    <t>Санитарные автомобили-фургоны (пикапы)</t>
  </si>
  <si>
    <t>Автомобили, работающие с прицепами</t>
  </si>
  <si>
    <t>Природно-климатический район</t>
  </si>
  <si>
    <t>Периодичности технического обслуживания</t>
  </si>
  <si>
    <t>Удельной трудоемкости текущего ремонта</t>
  </si>
  <si>
    <t xml:space="preserve">Пробега до капитального ремонта (ресурса) </t>
  </si>
  <si>
    <t>Количество единиц технологически совместимого подвижного состава</t>
  </si>
  <si>
    <t>Коэффициенты корректирования трудоемкости ТО и ТР</t>
  </si>
  <si>
    <t>Пробег с начала эксплуатации в долях от нормативного пробега до КР</t>
  </si>
  <si>
    <t>Легковые</t>
  </si>
  <si>
    <t>Автобусы</t>
  </si>
  <si>
    <t>Грузовые</t>
  </si>
  <si>
    <t>До 0,25 вкл.</t>
  </si>
  <si>
    <t>св. 0,25 до 0,50</t>
  </si>
  <si>
    <t>св. 0,50 до 0,75</t>
  </si>
  <si>
    <t>св. 0,75 до 1,00</t>
  </si>
  <si>
    <t>св. 1,00 до 1,25</t>
  </si>
  <si>
    <t>св. 1,25 до 1,50</t>
  </si>
  <si>
    <t>св. 1,50 до 1,75</t>
  </si>
  <si>
    <t>св. 1,75 до 2,00</t>
  </si>
  <si>
    <t>Свыше 2,00</t>
  </si>
  <si>
    <t>Способ хранения подвижного состава</t>
  </si>
  <si>
    <t>Значение коэффициента</t>
  </si>
  <si>
    <t>открытый</t>
  </si>
  <si>
    <t>закрытый</t>
  </si>
  <si>
    <t>Число производственных рабочих</t>
  </si>
  <si>
    <t>до 50 чел.</t>
  </si>
  <si>
    <t>от 100 до 125 чел.</t>
  </si>
  <si>
    <t>свыше 260 чел.</t>
  </si>
  <si>
    <t>Коэффициент вспомогательных работ</t>
  </si>
  <si>
    <t>Вид работ</t>
  </si>
  <si>
    <t>%, от общего объема работ</t>
  </si>
  <si>
    <t>Электротехнические работы</t>
  </si>
  <si>
    <t>Механические работы</t>
  </si>
  <si>
    <t>Слесарные работы</t>
  </si>
  <si>
    <t>Кузнечные работы</t>
  </si>
  <si>
    <t>Сварочные работы</t>
  </si>
  <si>
    <t>Жестяницкие работы</t>
  </si>
  <si>
    <t>Медницкие работы</t>
  </si>
  <si>
    <t>Трубопроводные (слесарные) работы</t>
  </si>
  <si>
    <t>Ремонтно-строительные и деревоотделочные работы</t>
  </si>
  <si>
    <t>Итого:</t>
  </si>
  <si>
    <t>Работы</t>
  </si>
  <si>
    <t>полуприцепы</t>
  </si>
  <si>
    <t>Уборочные</t>
  </si>
  <si>
    <t>Моечные</t>
  </si>
  <si>
    <t>Обтирочные</t>
  </si>
  <si>
    <t>Итого</t>
  </si>
  <si>
    <t>Д-1, Д-2, Д-ТР, Д-ОТК</t>
  </si>
  <si>
    <t>ТР</t>
  </si>
  <si>
    <t>Грузовой</t>
  </si>
  <si>
    <t>Легковой</t>
  </si>
  <si>
    <t>Автобус</t>
  </si>
  <si>
    <t xml:space="preserve"> Тип автомобиля</t>
  </si>
  <si>
    <t>3;5</t>
  </si>
  <si>
    <t>1;3</t>
  </si>
  <si>
    <t>0;1</t>
  </si>
  <si>
    <t>5;6</t>
  </si>
  <si>
    <t>6;8</t>
  </si>
  <si>
    <t>8;10</t>
  </si>
  <si>
    <t>10;16</t>
  </si>
  <si>
    <t>двухосные средней и большой 
грузоподъемности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</si>
  <si>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</si>
  <si>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</si>
  <si>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</si>
  <si>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умеренно-холодные</t>
  </si>
  <si>
    <t>холодные</t>
  </si>
  <si>
    <t>очень холодные</t>
  </si>
  <si>
    <t>автомобили грузовые</t>
  </si>
  <si>
    <t>автомобили легковые</t>
  </si>
  <si>
    <t>автомобили-самосвалы внедорожные</t>
  </si>
  <si>
    <t>прицепы и полуприцепы</t>
  </si>
  <si>
    <t>автобусы</t>
  </si>
  <si>
    <t>прицепы</t>
  </si>
  <si>
    <t>0;1.2</t>
  </si>
  <si>
    <t xml:space="preserve">прицепы </t>
  </si>
  <si>
    <t>1.2;1.8</t>
  </si>
  <si>
    <t>1.8;3.6</t>
  </si>
  <si>
    <t>0;5</t>
  </si>
  <si>
    <t>5;7.5</t>
  </si>
  <si>
    <t>7.5;10.4</t>
  </si>
  <si>
    <t>10.4;12</t>
  </si>
  <si>
    <t>12;100</t>
  </si>
  <si>
    <t>в ТО и ТР, дней на 1000 км пробега</t>
  </si>
  <si>
    <t>в КР, дней</t>
  </si>
  <si>
    <t>св. 5 до 6 т</t>
  </si>
  <si>
    <t>св. 6 до 8 т</t>
  </si>
  <si>
    <t>св. 8 до 10 т</t>
  </si>
  <si>
    <t>св. 10 до 16 т</t>
  </si>
  <si>
    <t>Автомобили-самосвалы внедорожные</t>
  </si>
  <si>
    <t>0.15</t>
  </si>
  <si>
    <t>0.18</t>
  </si>
  <si>
    <t>0.22</t>
  </si>
  <si>
    <t>0.2</t>
  </si>
  <si>
    <t>0.25</t>
  </si>
  <si>
    <t>0.3</t>
  </si>
  <si>
    <t>0.35</t>
  </si>
  <si>
    <t>0.45</t>
  </si>
  <si>
    <t>0.38</t>
  </si>
  <si>
    <t>0.43</t>
  </si>
  <si>
    <t>0.48</t>
  </si>
  <si>
    <t>0.53</t>
  </si>
  <si>
    <t>0.65</t>
  </si>
  <si>
    <t>0.75</t>
  </si>
  <si>
    <t>30;</t>
  </si>
  <si>
    <t>42;</t>
  </si>
  <si>
    <t>Наименование видов работ</t>
  </si>
  <si>
    <t>Число дней работы в году</t>
  </si>
  <si>
    <t>Число смен работы в году</t>
  </si>
  <si>
    <t>Период выполнения (смены)</t>
  </si>
  <si>
    <t>II, III</t>
  </si>
  <si>
    <t>I, II, III</t>
  </si>
  <si>
    <t>I, II</t>
  </si>
  <si>
    <t>Регулировочные и разборочно-сборочные работы ТР</t>
  </si>
  <si>
    <t>Агрегатные, слесарно-механические, электротехнические, радиоремонтные, шиномонтажные, вулканизационные, кузнечно-рессорные, медницкие, жестяницкие, арматурные, деревообрабатывающие обойные работы, ремонт приборов системы питания  при ТР</t>
  </si>
  <si>
    <t>Таксометровые и аккумуляторные работы ТР</t>
  </si>
  <si>
    <t>Малярные работы ТР</t>
  </si>
  <si>
    <t>Продолжи-тельность смены, ч</t>
  </si>
  <si>
    <t>all_D1;all_D2</t>
  </si>
  <si>
    <t>all_NgEOc;all_NgEOt</t>
  </si>
  <si>
    <t>all_Ng1</t>
  </si>
  <si>
    <t>all_Ng2</t>
  </si>
  <si>
    <t>Класс грузоподъемности подвижного состава</t>
  </si>
  <si>
    <t>грузоподъемность 30 т</t>
  </si>
  <si>
    <t>грузоподъемность 42 т</t>
  </si>
  <si>
    <t>Газовая система питания автомобилей, работающих на сжиженном нефтяном газе</t>
  </si>
  <si>
    <t>автомобили всех типов</t>
  </si>
  <si>
    <t>Газовая система питания автомобилей, работающих на сжатом природном газе</t>
  </si>
  <si>
    <t>одноосные большой  грузоподъемности</t>
  </si>
  <si>
    <t>ТР
Табл 16
трудоемк.</t>
  </si>
  <si>
    <t>ТО-2
Табл 16
трудоемк.</t>
  </si>
  <si>
    <t>ТО-1
Табл 16
трудоемк.</t>
  </si>
  <si>
    <t>ЕО 
Табл 16
трудоемк.</t>
  </si>
  <si>
    <t>0.4</t>
  </si>
  <si>
    <t>0.5</t>
  </si>
  <si>
    <t>0.8</t>
  </si>
  <si>
    <t>31.2</t>
  </si>
  <si>
    <t>0.05</t>
  </si>
  <si>
    <t>0.9</t>
  </si>
  <si>
    <t>0.1</t>
  </si>
  <si>
    <t>1.9</t>
  </si>
  <si>
    <t>2.6</t>
  </si>
  <si>
    <t>3.4</t>
  </si>
  <si>
    <t>4.5</t>
  </si>
  <si>
    <t>6</t>
  </si>
  <si>
    <t>1.8</t>
  </si>
  <si>
    <t>7.5</t>
  </si>
  <si>
    <t>3.6</t>
  </si>
  <si>
    <t>5.7</t>
  </si>
  <si>
    <t>7.8</t>
  </si>
  <si>
    <t>20.5</t>
  </si>
  <si>
    <t>22.5</t>
  </si>
  <si>
    <t>10.5</t>
  </si>
  <si>
    <t>13.5</t>
  </si>
  <si>
    <t>14.4</t>
  </si>
  <si>
    <t>21.6</t>
  </si>
  <si>
    <t>1.5</t>
  </si>
  <si>
    <t>2.1</t>
  </si>
  <si>
    <t>2.8</t>
  </si>
  <si>
    <t>3.8</t>
  </si>
  <si>
    <t>4.2</t>
  </si>
  <si>
    <t>6.2</t>
  </si>
  <si>
    <t>1.55</t>
  </si>
  <si>
    <t>5.5</t>
  </si>
  <si>
    <t>6.1</t>
  </si>
  <si>
    <t>8.4</t>
  </si>
  <si>
    <t>1.15</t>
  </si>
  <si>
    <t>2.2</t>
  </si>
  <si>
    <t>8.8</t>
  </si>
  <si>
    <t>1.25</t>
  </si>
  <si>
    <t>1.7</t>
  </si>
  <si>
    <t>4.4</t>
  </si>
  <si>
    <t>17.6</t>
  </si>
  <si>
    <t>7.2</t>
  </si>
  <si>
    <t>inTO_TR
Табл 15</t>
  </si>
  <si>
    <t>inKR
Табл 15</t>
  </si>
  <si>
    <t>Lkr_normat
Табл 2</t>
  </si>
  <si>
    <t>1.35</t>
  </si>
  <si>
    <t>1.19</t>
  </si>
  <si>
    <t>1.1</t>
  </si>
  <si>
    <t>1.05</t>
  </si>
  <si>
    <t>0.92</t>
  </si>
  <si>
    <t>0.89</t>
  </si>
  <si>
    <t>0.86</t>
  </si>
  <si>
    <t>0.84</t>
  </si>
  <si>
    <t>0.81</t>
  </si>
  <si>
    <t>0.77</t>
  </si>
  <si>
    <t>0.73</t>
  </si>
  <si>
    <t>0.7</t>
  </si>
  <si>
    <t>0.68</t>
  </si>
  <si>
    <t>0.63</t>
  </si>
  <si>
    <t>0.6</t>
  </si>
  <si>
    <t>0;26</t>
  </si>
  <si>
    <t>26;51</t>
  </si>
  <si>
    <t>51;101</t>
  </si>
  <si>
    <t>101;151</t>
  </si>
  <si>
    <t>151;201</t>
  </si>
  <si>
    <t>201;301</t>
  </si>
  <si>
    <t>301;401</t>
  </si>
  <si>
    <t>401;501</t>
  </si>
  <si>
    <t>501;601</t>
  </si>
  <si>
    <t>601;701</t>
  </si>
  <si>
    <t>701;801</t>
  </si>
  <si>
    <t>801;1001</t>
  </si>
  <si>
    <t>1001;1301</t>
  </si>
  <si>
    <t>1301;1601</t>
  </si>
  <si>
    <t>1601;2001</t>
  </si>
  <si>
    <t>2001;3001</t>
  </si>
  <si>
    <t>3001;5001</t>
  </si>
  <si>
    <t>5001;100000</t>
  </si>
  <si>
    <t>k_5 Табл 10</t>
  </si>
  <si>
    <t>1.2</t>
  </si>
  <si>
    <t>1.3</t>
  </si>
  <si>
    <t>1.4</t>
  </si>
  <si>
    <t>0.85</t>
  </si>
  <si>
    <t>0.95</t>
  </si>
  <si>
    <t>уборочные</t>
  </si>
  <si>
    <t>моечные</t>
  </si>
  <si>
    <t>заправочные</t>
  </si>
  <si>
    <t>-</t>
  </si>
  <si>
    <t>контрольно-диагностические</t>
  </si>
  <si>
    <t>ремонтные (устранение мелких неисправностей)</t>
  </si>
  <si>
    <t xml:space="preserve">Итого   </t>
  </si>
  <si>
    <t>Диагностирование Д-1</t>
  </si>
  <si>
    <t>Крепежные, регулировочные, смазочные и др.</t>
  </si>
  <si>
    <t>Диагностирование Д-2</t>
  </si>
  <si>
    <t>Текущий ремонт</t>
  </si>
  <si>
    <t>Постовые работы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</si>
  <si>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</si>
  <si>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</si>
  <si>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</si>
  <si>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</si>
  <si>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</si>
  <si>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</si>
  <si>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>Участковые работы:</t>
  </si>
  <si>
    <t>Агрегатные работы</t>
  </si>
  <si>
    <t>Аккумуляторные работы</t>
  </si>
  <si>
    <t>Ремонт приборов системы питания</t>
  </si>
  <si>
    <t xml:space="preserve">Шиномонтажные </t>
  </si>
  <si>
    <t>Вулканизационные работы (ремонт камер)</t>
  </si>
  <si>
    <t>Кузнечно-рессорные работы</t>
  </si>
  <si>
    <t>Арматурные работы</t>
  </si>
  <si>
    <t>Обойные работы</t>
  </si>
  <si>
    <t>Всего по зоне ТР</t>
  </si>
  <si>
    <t>Слесарно-механические работы</t>
  </si>
  <si>
    <t>Транспортные</t>
  </si>
  <si>
    <t>Перегон автомобилей</t>
  </si>
  <si>
    <t>Приемка, хранение и выдача материальных ценностей</t>
  </si>
  <si>
    <t>Уборка производственных помещений и территорий</t>
  </si>
  <si>
    <t>Обслуживание компрессорного оборудования</t>
  </si>
  <si>
    <t>Распределение объема  работ по самообслуживанию</t>
  </si>
  <si>
    <t>- электротехнические</t>
  </si>
  <si>
    <t>- слесарные механические</t>
  </si>
  <si>
    <t>- кузнечные</t>
  </si>
  <si>
    <t>- сварочные</t>
  </si>
  <si>
    <t>- жестяницкие</t>
  </si>
  <si>
    <t>- медницкие</t>
  </si>
  <si>
    <t>- ремонтно-строительные и деревообделочные</t>
  </si>
  <si>
    <t>- трубопроводные</t>
  </si>
  <si>
    <t>Ремонт и обслуживание технологического оборудования</t>
  </si>
  <si>
    <t xml:space="preserve">Ремонт и обслуживание инженерного оборудования, </t>
  </si>
  <si>
    <t>Распределение трудоемкости  объема вспомогательных работ</t>
  </si>
  <si>
    <t>Тип рабочих постов</t>
  </si>
  <si>
    <t xml:space="preserve">Посты ежедневного обслуживания: </t>
  </si>
  <si>
    <t>- уборочных работ</t>
  </si>
  <si>
    <t>- моечных работ</t>
  </si>
  <si>
    <t>Посты первого и второго ТО:</t>
  </si>
  <si>
    <t>- на поточных линиях</t>
  </si>
  <si>
    <t>- индивидуальные</t>
  </si>
  <si>
    <t>Посты общего и углубленного диагностирования</t>
  </si>
  <si>
    <t>Посты текущего ремонта:</t>
  </si>
  <si>
    <t>- регулировочные, разборочно-сборочные (не оснащенные специальным оборудованием), сварочно-жестяницкие, шиномонтажные, деревообрабатывающие</t>
  </si>
  <si>
    <t>0,98</t>
  </si>
  <si>
    <t>- разборочно-сборочные (оснащенные специальным оборудованием)</t>
  </si>
  <si>
    <t>- окрасочные</t>
  </si>
  <si>
    <t>База, мм L</t>
  </si>
  <si>
    <t>Масса без</t>
  </si>
  <si>
    <t>Полная масса с грузом, кг</t>
  </si>
  <si>
    <t>Длина</t>
  </si>
  <si>
    <t>Ширина</t>
  </si>
  <si>
    <t>Высота</t>
  </si>
  <si>
    <t xml:space="preserve">Модель </t>
  </si>
  <si>
    <t>ГАЗон Next</t>
  </si>
  <si>
    <t>Производительность, авт/ч</t>
  </si>
  <si>
    <t>1 смена</t>
  </si>
  <si>
    <t>2 смены</t>
  </si>
  <si>
    <t>3 смены</t>
  </si>
  <si>
    <t>до 100</t>
  </si>
  <si>
    <t>ТО-1;ТО-2;Д-1;Д-2;сварочно-жестяницкие</t>
  </si>
  <si>
    <t>EO;регулировочные;разборочно-сборочные;окрасочные</t>
  </si>
  <si>
    <t>Количество смен</t>
  </si>
  <si>
    <t>&gt; 1</t>
  </si>
  <si>
    <t>Количество подвижного состава</t>
  </si>
  <si>
    <t>До 50</t>
  </si>
  <si>
    <t>Свыше 50 до 100</t>
  </si>
  <si>
    <t>Примерная продолжительность “пикового” возвращения подвижного состава в течение суток, ч</t>
  </si>
  <si>
    <t>0;50</t>
  </si>
  <si>
    <t>51;100</t>
  </si>
  <si>
    <t>101;200</t>
  </si>
  <si>
    <t>201;300</t>
  </si>
  <si>
    <t>301;400</t>
  </si>
  <si>
    <t>401;600</t>
  </si>
  <si>
    <t>601;800</t>
  </si>
  <si>
    <t>801;1000</t>
  </si>
  <si>
    <t>1001;100000</t>
  </si>
  <si>
    <t xml:space="preserve">Агрегатный 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</si>
  <si>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</si>
  <si>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</si>
  <si>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</si>
  <si>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</si>
  <si>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</si>
  <si>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</si>
  <si>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</si>
  <si>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</si>
  <si>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</si>
  <si>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Производственный участок</t>
  </si>
  <si>
    <t>Электротехнический</t>
  </si>
  <si>
    <t>Ремонта приборов системы питания</t>
  </si>
  <si>
    <t>Аккумуляторный(без помещений кислотной, зарядной и аппаратной)</t>
  </si>
  <si>
    <t>Шиномонтажный</t>
  </si>
  <si>
    <t>Арматурный</t>
  </si>
  <si>
    <t>f1</t>
  </si>
  <si>
    <t>f2</t>
  </si>
  <si>
    <t>Тг</t>
  </si>
  <si>
    <t>Фт</t>
  </si>
  <si>
    <t>Рт</t>
  </si>
  <si>
    <t>Фш</t>
  </si>
  <si>
    <t>Рш</t>
  </si>
  <si>
    <t xml:space="preserve">Распределяе от руки </t>
  </si>
  <si>
    <t>Агрегатный</t>
  </si>
  <si>
    <t>Аккумуляторный</t>
  </si>
  <si>
    <t>Складские помещения и сооружения по предметной специализации</t>
  </si>
  <si>
    <t>Запасные части, детали, эксплуатационные материалы</t>
  </si>
  <si>
    <t>Двигатели, агрегаты и узлы</t>
  </si>
  <si>
    <t>Смазочные материалы (с насосной станцией)</t>
  </si>
  <si>
    <t>Лакокрасочные материалы</t>
  </si>
  <si>
    <t>Инструменты</t>
  </si>
  <si>
    <t>Кислород и ацетилен в баллонах</t>
  </si>
  <si>
    <t>Пиломатериалы</t>
  </si>
  <si>
    <t>Металл, металлолом, ценный утиль</t>
  </si>
  <si>
    <t>Среднесуточный пробег, км</t>
  </si>
  <si>
    <t xml:space="preserve">Значение коэффициента </t>
  </si>
  <si>
    <t>Списочное число подвижного состава</t>
  </si>
  <si>
    <t>100 до 150</t>
  </si>
  <si>
    <t>150 до 200</t>
  </si>
  <si>
    <t>200 до 300</t>
  </si>
  <si>
    <t>300 до 400</t>
  </si>
  <si>
    <t>400 до 500</t>
  </si>
  <si>
    <t>500 до 600</t>
  </si>
  <si>
    <t>Легковые автомобили:</t>
  </si>
  <si>
    <t>малого</t>
  </si>
  <si>
    <t>среднего</t>
  </si>
  <si>
    <t>Автобусы:</t>
  </si>
  <si>
    <t>большого</t>
  </si>
  <si>
    <t>особо большого</t>
  </si>
  <si>
    <t>Грузовые автомобили грузоподъемностью, т:</t>
  </si>
  <si>
    <t>до 1</t>
  </si>
  <si>
    <t>свыше 1 до 3</t>
  </si>
  <si>
    <t>3 до 5</t>
  </si>
  <si>
    <t>5 до 8</t>
  </si>
  <si>
    <t>8 до 16</t>
  </si>
  <si>
    <t>Внедорожные автомобили - самосвалы</t>
  </si>
  <si>
    <t>Прицепы грузоподъемностью, т:</t>
  </si>
  <si>
    <t>одноосные до 5</t>
  </si>
  <si>
    <t>двухосные свыше 5 до 8</t>
  </si>
  <si>
    <t>свыше 8</t>
  </si>
  <si>
    <t>Полуприцепы грузоподъемностью, т</t>
  </si>
  <si>
    <t>до 14</t>
  </si>
  <si>
    <t>свыше 20</t>
  </si>
  <si>
    <t>Прицепы и полуприцепы-тяжеловозы грузоподъемностью свыше 22т</t>
  </si>
  <si>
    <t>Высота складирования, м</t>
  </si>
  <si>
    <t>Категории условий эксплуатации</t>
  </si>
  <si>
    <t>К_4</t>
  </si>
  <si>
    <t>Высота складирования</t>
  </si>
  <si>
    <t>К_3^((С))
Табл 41</t>
  </si>
  <si>
    <t>k_2_sklad</t>
  </si>
  <si>
    <t>k_5_sklad</t>
  </si>
  <si>
    <t>Удельная площадь на одно место хранения таблица 37</t>
  </si>
  <si>
    <t>Виды АТП</t>
  </si>
  <si>
    <t>Плотность застройки в %</t>
  </si>
  <si>
    <t>Грузовые АТП на 200 автомобилей при независимом выезде:</t>
  </si>
  <si>
    <t>100% подвижного состава</t>
  </si>
  <si>
    <t>Грузовые АТП на 300 и 500 автомобилей при независимом выезде:</t>
  </si>
  <si>
    <t>Автобусные АТП:</t>
  </si>
  <si>
    <t>на 100 автобусов</t>
  </si>
  <si>
    <t>на 300</t>
  </si>
  <si>
    <t>на 500</t>
  </si>
  <si>
    <t>Таксомоторные парки:</t>
  </si>
  <si>
    <t>на 300 автомобилей</t>
  </si>
  <si>
    <t>на 800</t>
  </si>
  <si>
    <t>на 1000</t>
  </si>
  <si>
    <t>Станции технического обслуживания автомобилей:</t>
  </si>
  <si>
    <t>на 5 постов</t>
  </si>
  <si>
    <t>на 10</t>
  </si>
  <si>
    <t>на 25</t>
  </si>
  <si>
    <t>на 50</t>
  </si>
  <si>
    <t>Списочное число под-вижного состава</t>
  </si>
  <si>
    <t>Число рабо-чих постов</t>
  </si>
  <si>
    <t>Производ-ственно-складская площадь</t>
  </si>
  <si>
    <t>Площадь территории</t>
  </si>
  <si>
    <t>Площадь вспомогательных помещений</t>
  </si>
  <si>
    <t xml:space="preserve">Показатели </t>
  </si>
  <si>
    <t>Число рабочих постов</t>
  </si>
  <si>
    <r>
      <t>Площадь производственных помещений,м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</si>
  <si>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административно-бытовых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</si>
  <si>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стоянки на одно автомобиле-место хранения,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</si>
  <si>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Площадь территории, м</t>
    </r>
    <r>
      <rPr>
        <vertAlign val="superscript"/>
        <sz val="10"/>
        <color theme="1"/>
        <rFont val="Times New Roman"/>
        <family val="1"/>
        <charset val="204"/>
      </rPr>
      <t>2</t>
    </r>
  </si>
  <si>
    <t>Климатические районы</t>
  </si>
  <si>
    <t>Число производ-ственных рабочих</t>
  </si>
  <si>
    <t>Умеренный</t>
  </si>
  <si>
    <t>Умеренно теплый, умеренно теплый влажный, теплый влажный</t>
  </si>
  <si>
    <t>Жаркий сухой, очень жаркий сухой</t>
  </si>
  <si>
    <t>Умеренно холодный (со средней температурой января от –15 до –20ºС)</t>
  </si>
  <si>
    <t>Очень холодный</t>
  </si>
  <si>
    <t>Площадь вспом. помеще-ний</t>
  </si>
  <si>
    <t xml:space="preserve">Холодный (со средней температурой января от -20 до -35ºС) </t>
  </si>
  <si>
    <t>Категория условий эксплуатации</t>
  </si>
  <si>
    <t>Производств.-складская площадь</t>
  </si>
  <si>
    <t>Площадь вспом. помещений</t>
  </si>
  <si>
    <t>Условия хранения</t>
  </si>
  <si>
    <t>Угол расстановки автомобилей на стоянке, град.</t>
  </si>
  <si>
    <t>Доля автомобилей с независимым выездом, %</t>
  </si>
  <si>
    <t>Коэффициенты для определения площади стоянки на одно место хранения</t>
  </si>
  <si>
    <t>Коэффициенты для определения территории предприятия на единицу подвижного состава</t>
  </si>
  <si>
    <t>Открытое без подогрева:</t>
  </si>
  <si>
    <t xml:space="preserve">Закрытое одноэтажное </t>
  </si>
  <si>
    <t>Средне-суточный пробег, км</t>
  </si>
  <si>
    <t>Число про-изводствен-ных рабочих</t>
  </si>
  <si>
    <t>Произв.-складская площадь</t>
  </si>
  <si>
    <t>Площадь вспо-могательных помещений</t>
  </si>
  <si>
    <t>Наличие прицеп-ного состава, %</t>
  </si>
  <si>
    <t>Число производствен-ных рабочих</t>
  </si>
  <si>
    <t>Площадь вспомога-тельных помещений</t>
  </si>
  <si>
    <t>Площадь стоянки</t>
  </si>
  <si>
    <t>Площадь терри-тории</t>
  </si>
  <si>
    <t>Число произ-водств. рабочих</t>
  </si>
  <si>
    <t>Площадь вспомогат. помещений</t>
  </si>
  <si>
    <t>Пло-щадь стоянки</t>
  </si>
  <si>
    <t>от 0,3 до 1</t>
  </si>
  <si>
    <t>св. 1 до 3</t>
  </si>
  <si>
    <t>св. 3 до 5</t>
  </si>
  <si>
    <t>св. 5 до 6</t>
  </si>
  <si>
    <t>св. 6 до 8</t>
  </si>
  <si>
    <t>св. 8 до 10</t>
  </si>
  <si>
    <t>св. 10 до 16</t>
  </si>
  <si>
    <t>- малый</t>
  </si>
  <si>
    <t>- средний</t>
  </si>
  <si>
    <t>- большой</t>
  </si>
  <si>
    <t>- особо большой</t>
  </si>
  <si>
    <t>- особо малый</t>
  </si>
  <si>
    <t>автомобили-самосвалы</t>
  </si>
  <si>
    <t>0;1000</t>
  </si>
  <si>
    <t>k_1_standart
---&gt;</t>
  </si>
  <si>
    <t>Производ-ственноскладская площадь</t>
  </si>
  <si>
    <t>Характе-ристика подвижного  состава</t>
  </si>
  <si>
    <t>k_2_standart
---&gt;</t>
  </si>
  <si>
    <t>0;100</t>
  </si>
  <si>
    <t>100;150</t>
  </si>
  <si>
    <t>150;200</t>
  </si>
  <si>
    <t>200;250</t>
  </si>
  <si>
    <t>250;300</t>
  </si>
  <si>
    <t>300;1000</t>
  </si>
  <si>
    <t>k_6_standart
---&gt;</t>
  </si>
  <si>
    <t>Производственно-складская площадь</t>
  </si>
  <si>
    <t>k_7_standart
---&gt;</t>
  </si>
  <si>
    <t>Чая пропускная способность поста, авт/ч</t>
  </si>
  <si>
    <t>С карбюраторными и дизельными двигателями</t>
  </si>
  <si>
    <t>газобаллонные</t>
  </si>
  <si>
    <t>Легковые автомобили</t>
  </si>
  <si>
    <t xml:space="preserve">Грузовые автомобили и автопоезда </t>
  </si>
  <si>
    <r>
      <t>Средняя пропускная способность одного поста (А</t>
    </r>
    <r>
      <rPr>
        <vertAlign val="subscript"/>
        <sz val="10"/>
        <color theme="1"/>
        <rFont val="Times New Roman"/>
        <family val="1"/>
        <charset val="204"/>
      </rPr>
      <t>п</t>
    </r>
    <r>
      <rPr>
        <sz val="10"/>
        <color theme="1"/>
        <rFont val="Times New Roman"/>
        <family val="1"/>
        <charset val="204"/>
      </rPr>
      <t>)</t>
    </r>
  </si>
  <si>
    <t>Общее диагностирование Д-1:</t>
  </si>
  <si>
    <t>ТО-1:</t>
  </si>
  <si>
    <t>Углубленное диагностирование Д-2:</t>
  </si>
  <si>
    <t>ТО-2:</t>
  </si>
  <si>
    <t>Постовые работы:</t>
  </si>
  <si>
    <t xml:space="preserve">Электротехнический </t>
  </si>
  <si>
    <t xml:space="preserve">Аккумуляторный </t>
  </si>
  <si>
    <t xml:space="preserve">Шиномонтажный </t>
  </si>
  <si>
    <t xml:space="preserve">Итого </t>
  </si>
  <si>
    <t>Отдел главного механика</t>
  </si>
  <si>
    <t>ЕОс (выполняемое ежедневно)*1</t>
  </si>
  <si>
    <t>автомобили самосвалы внедорожные</t>
  </si>
  <si>
    <t>Исходный правильный</t>
  </si>
  <si>
    <t>Малярный</t>
  </si>
  <si>
    <t xml:space="preserve">Малярный </t>
  </si>
  <si>
    <t>слесарно-механический,медницко-радиаторный,аккумуляторный,электротехнический,ремонта приборов системы питания,таксометровый,радиоремонтный,обойный,вулканизационный,арматурный,краскоприготовительная,зарядный,устройств для электротранспорта,кислотная,компрессорная</t>
  </si>
  <si>
    <t>агрегатный,шиномонтажный,ремонта оборудования и инструмента (участок ОГМ)</t>
  </si>
  <si>
    <t>сварочный,жестяницкий,кузнечно-рессорный,деревообрабатывающий,ремонта контейнеров ГАС</t>
  </si>
  <si>
    <t>Kia Picanto</t>
  </si>
  <si>
    <t>Есть ли этот участок</t>
  </si>
  <si>
    <t>Автомобильные шины</t>
  </si>
  <si>
    <t>Помещение для промежуточного хранения запасных частей и материалов</t>
  </si>
  <si>
    <t>Подлежащие списанию автомобили, агрегаты</t>
  </si>
  <si>
    <t>0.12</t>
  </si>
  <si>
    <t>0.14</t>
  </si>
  <si>
    <t>0;12</t>
  </si>
  <si>
    <t>12;14</t>
  </si>
  <si>
    <t>14;20</t>
  </si>
  <si>
    <t>полуприцепы тяжеловозы</t>
  </si>
  <si>
    <t>прицепы тяжеловозы</t>
  </si>
  <si>
    <t>20;100000000</t>
  </si>
  <si>
    <t>прицепы;полуприцепы тяжеловозы</t>
  </si>
  <si>
    <t>25;49</t>
  </si>
  <si>
    <t>50;74</t>
  </si>
  <si>
    <t>75;100</t>
  </si>
  <si>
    <t>1;24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</si>
</sst>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vertAlign val="superscript"/>
      <sz val="13"/>
      <color theme="1"/>
      <name val="Times New Roman"/>
      <family val="1"/>
      <charset val="204"/>
    </font>
    <font>
      <sz val="10"/>
      <color rgb="FF272727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2" fontId="2" fillId="0" borderId="5" xfId="0" applyNumberFormat="1" applyFont="1" applyBorder="1" applyAlignment="1">
      <alignment horizontal="justify" vertical="center" wrapText="1"/>
    </xf>
    <xf numFmtId="12" fontId="2" fillId="0" borderId="5" xfId="0" applyNumberFormat="1" applyFont="1" applyBorder="1" applyAlignment="1">
      <alignment horizontal="justify" vertical="center" wrapText="1"/>
    </xf>
    <xf numFmtId="16" fontId="2" fillId="0" borderId="5" xfId="0" applyNumberFormat="1" applyFont="1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49" fontId="2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7" fillId="0" borderId="0" xfId="0" applyFont="1"/>
    <xf numFmtId="0" fontId="1" fillId="0" borderId="5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558009A-10D1-3A61-C4D6-4A7EEECD1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3771900"/>
          <a:ext cx="2438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205214D-E641-D2D5-043F-5082DBC32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0360" y="4023360"/>
          <a:ext cx="2514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D9DEA4-64E8-467F-90A3-10303EE45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92EE2A2-DF1E-402D-B2D2-FF3F75A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EBB3D4-2698-4AC6-949C-537D1D61F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F3D1D1F-B04A-4730-A58D-28D8BD3C2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5233ECB-CEE9-47DE-AC64-485C492E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ADB27AE-7831-43B7-AFE8-D0C7E607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47F0A24-3F63-4F13-89E2-E344089C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9F13201-8212-4D7A-B026-FFCE77BE3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243840</xdr:colOff>
      <xdr:row>2</xdr:row>
      <xdr:rowOff>106680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B5A87EC-002E-4E86-9D3C-9C6282DC2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190500"/>
          <a:ext cx="24384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251460</xdr:colOff>
      <xdr:row>3</xdr:row>
      <xdr:rowOff>106680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5A60125-67FB-44E6-9ECE-19E43FE7E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4360" y="396240"/>
          <a:ext cx="25146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D184-D270-4474-A491-87010F04179B}">
  <dimension ref="A1:R26"/>
  <sheetViews>
    <sheetView topLeftCell="C1" zoomScaleNormal="100" workbookViewId="0">
      <selection activeCell="C17" sqref="C17"/>
    </sheetView>
  </sheetViews>
  <sheetFormatPr defaultRowHeight="14.4" x14ac:dyDescent="0.3"/>
  <cols>
    <col min="1" max="1" width="41.88671875" bestFit="1" customWidth="1"/>
    <col min="2" max="2" width="51.88671875" bestFit="1" customWidth="1"/>
    <col min="3" max="3" width="40.6640625" bestFit="1" customWidth="1"/>
    <col min="4" max="4" width="12.21875" customWidth="1"/>
    <col min="5" max="5" width="10.5546875" customWidth="1"/>
    <col min="8" max="8" width="10.109375" bestFit="1" customWidth="1"/>
    <col min="12" max="12" width="11.6640625" customWidth="1"/>
    <col min="18" max="18" width="13.77734375" customWidth="1"/>
  </cols>
  <sheetData>
    <row r="1" spans="1:18" ht="58.8" customHeight="1" x14ac:dyDescent="0.3">
      <c r="A1" s="13" t="s">
        <v>0</v>
      </c>
      <c r="B1" s="13" t="s">
        <v>1</v>
      </c>
      <c r="C1" s="13" t="s">
        <v>2</v>
      </c>
      <c r="D1" s="13" t="s">
        <v>243</v>
      </c>
      <c r="E1" s="13" t="s">
        <v>241</v>
      </c>
      <c r="F1" s="13" t="s">
        <v>242</v>
      </c>
      <c r="G1" s="13" t="s">
        <v>199</v>
      </c>
      <c r="H1" s="13" t="s">
        <v>198</v>
      </c>
      <c r="I1" s="13" t="s">
        <v>197</v>
      </c>
      <c r="J1" s="13" t="s">
        <v>196</v>
      </c>
      <c r="K1" s="47" t="s">
        <v>441</v>
      </c>
      <c r="L1" s="53" t="s">
        <v>522</v>
      </c>
      <c r="M1" s="13" t="s">
        <v>502</v>
      </c>
      <c r="N1" s="13" t="s">
        <v>464</v>
      </c>
      <c r="O1" s="13" t="s">
        <v>495</v>
      </c>
      <c r="P1" s="13" t="s">
        <v>503</v>
      </c>
      <c r="Q1" s="13" t="s">
        <v>504</v>
      </c>
      <c r="R1" s="13" t="s">
        <v>501</v>
      </c>
    </row>
    <row r="2" spans="1:18" ht="16.8" x14ac:dyDescent="0.3">
      <c r="A2" s="7" t="s">
        <v>136</v>
      </c>
      <c r="B2" s="7" t="s">
        <v>3</v>
      </c>
      <c r="C2" s="17" t="s">
        <v>141</v>
      </c>
      <c r="D2" s="20">
        <v>125</v>
      </c>
      <c r="E2" s="20" t="s">
        <v>157</v>
      </c>
      <c r="F2" s="20">
        <v>18</v>
      </c>
      <c r="G2" s="21" t="s">
        <v>157</v>
      </c>
      <c r="H2" s="23" t="s">
        <v>207</v>
      </c>
      <c r="I2" s="21" t="s">
        <v>213</v>
      </c>
      <c r="J2" s="48" t="s">
        <v>223</v>
      </c>
      <c r="K2" s="49">
        <v>0.6</v>
      </c>
      <c r="M2" s="49">
        <v>0.62</v>
      </c>
      <c r="N2" s="49">
        <v>0.65</v>
      </c>
      <c r="O2" s="49">
        <v>0.32</v>
      </c>
      <c r="P2" s="49">
        <v>0.88</v>
      </c>
      <c r="Q2" s="49">
        <v>0.42</v>
      </c>
      <c r="R2" s="49">
        <v>0.42</v>
      </c>
    </row>
    <row r="3" spans="1:18" ht="16.8" x14ac:dyDescent="0.3">
      <c r="A3" s="7" t="s">
        <v>136</v>
      </c>
      <c r="B3" s="7" t="s">
        <v>4</v>
      </c>
      <c r="C3" s="18" t="s">
        <v>143</v>
      </c>
      <c r="D3" s="20">
        <v>150</v>
      </c>
      <c r="E3" s="20" t="s">
        <v>158</v>
      </c>
      <c r="F3" s="20">
        <v>18</v>
      </c>
      <c r="G3" s="21" t="s">
        <v>160</v>
      </c>
      <c r="H3" s="21" t="s">
        <v>208</v>
      </c>
      <c r="I3" s="21" t="s">
        <v>219</v>
      </c>
      <c r="J3" s="48" t="s">
        <v>212</v>
      </c>
      <c r="K3" s="49">
        <v>0.7</v>
      </c>
      <c r="L3" s="22"/>
      <c r="M3" s="49">
        <v>0.87</v>
      </c>
      <c r="N3" s="49">
        <v>0.82</v>
      </c>
      <c r="O3" s="49">
        <v>0.78</v>
      </c>
      <c r="P3" s="49">
        <v>0.92</v>
      </c>
      <c r="Q3" s="49">
        <v>0.81</v>
      </c>
      <c r="R3" s="49">
        <v>0.81</v>
      </c>
    </row>
    <row r="4" spans="1:18" ht="16.8" x14ac:dyDescent="0.3">
      <c r="A4" s="7" t="s">
        <v>136</v>
      </c>
      <c r="B4" s="7" t="s">
        <v>5</v>
      </c>
      <c r="C4" s="8" t="s">
        <v>144</v>
      </c>
      <c r="D4" s="20">
        <v>300</v>
      </c>
      <c r="E4" s="20" t="s">
        <v>159</v>
      </c>
      <c r="F4" s="20">
        <v>118</v>
      </c>
      <c r="G4" s="21" t="s">
        <v>161</v>
      </c>
      <c r="H4" s="21" t="s">
        <v>209</v>
      </c>
      <c r="I4" s="21" t="s">
        <v>220</v>
      </c>
      <c r="J4" s="48" t="s">
        <v>224</v>
      </c>
      <c r="K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</row>
    <row r="5" spans="1:18" ht="16.8" x14ac:dyDescent="0.3">
      <c r="A5" s="7" t="s">
        <v>139</v>
      </c>
      <c r="B5" s="7" t="s">
        <v>6</v>
      </c>
      <c r="C5" s="7" t="s">
        <v>145</v>
      </c>
      <c r="D5" s="20">
        <v>350</v>
      </c>
      <c r="E5" s="20" t="s">
        <v>160</v>
      </c>
      <c r="F5" s="20">
        <v>15</v>
      </c>
      <c r="G5" s="21" t="s">
        <v>161</v>
      </c>
      <c r="H5" s="21" t="s">
        <v>210</v>
      </c>
      <c r="I5" s="21">
        <v>18</v>
      </c>
      <c r="J5" s="48" t="s">
        <v>225</v>
      </c>
      <c r="K5" s="49">
        <v>0.4</v>
      </c>
      <c r="M5" s="49">
        <v>0.7</v>
      </c>
      <c r="N5" s="49">
        <v>0.74</v>
      </c>
      <c r="O5" s="49">
        <v>0.48</v>
      </c>
      <c r="P5" s="49">
        <v>0.91</v>
      </c>
      <c r="Q5" s="49">
        <v>0.66</v>
      </c>
      <c r="R5" s="49">
        <v>0.62</v>
      </c>
    </row>
    <row r="6" spans="1:18" ht="16.8" x14ac:dyDescent="0.3">
      <c r="A6" s="7" t="s">
        <v>139</v>
      </c>
      <c r="B6" s="7" t="s">
        <v>4</v>
      </c>
      <c r="C6" s="7" t="s">
        <v>146</v>
      </c>
      <c r="D6" s="20">
        <v>400</v>
      </c>
      <c r="E6" s="20" t="s">
        <v>161</v>
      </c>
      <c r="F6" s="20">
        <v>18</v>
      </c>
      <c r="G6" s="21" t="s">
        <v>162</v>
      </c>
      <c r="H6" s="21" t="s">
        <v>211</v>
      </c>
      <c r="I6" s="21">
        <v>24</v>
      </c>
      <c r="J6" s="48">
        <v>3</v>
      </c>
      <c r="K6" s="49">
        <v>0.6</v>
      </c>
      <c r="M6" s="49">
        <v>0.7</v>
      </c>
      <c r="N6" s="49">
        <v>0.74</v>
      </c>
      <c r="O6" s="49">
        <v>0.48</v>
      </c>
      <c r="P6" s="49">
        <v>0.91</v>
      </c>
      <c r="Q6" s="49">
        <v>0.66</v>
      </c>
      <c r="R6" s="49">
        <v>0.62</v>
      </c>
    </row>
    <row r="7" spans="1:18" ht="16.8" x14ac:dyDescent="0.3">
      <c r="A7" s="7" t="s">
        <v>139</v>
      </c>
      <c r="B7" s="7" t="s">
        <v>5</v>
      </c>
      <c r="C7" s="19" t="s">
        <v>147</v>
      </c>
      <c r="D7" s="20">
        <v>500</v>
      </c>
      <c r="E7" s="20" t="s">
        <v>162</v>
      </c>
      <c r="F7" s="20">
        <v>18</v>
      </c>
      <c r="G7" s="21" t="s">
        <v>200</v>
      </c>
      <c r="H7" s="21" t="s">
        <v>213</v>
      </c>
      <c r="I7" s="21">
        <v>30</v>
      </c>
      <c r="J7" s="48" t="s">
        <v>226</v>
      </c>
      <c r="K7" s="49">
        <v>0.8</v>
      </c>
      <c r="M7" s="49">
        <v>0.88</v>
      </c>
      <c r="N7" s="49">
        <v>0.88</v>
      </c>
      <c r="O7" s="49">
        <v>0.78</v>
      </c>
      <c r="P7" s="49">
        <v>0.95</v>
      </c>
      <c r="Q7" s="49">
        <v>0.9</v>
      </c>
      <c r="R7" s="49">
        <v>0.85</v>
      </c>
    </row>
    <row r="8" spans="1:18" ht="16.8" x14ac:dyDescent="0.3">
      <c r="A8" s="7" t="s">
        <v>139</v>
      </c>
      <c r="B8" s="7" t="s">
        <v>7</v>
      </c>
      <c r="C8" s="7" t="s">
        <v>148</v>
      </c>
      <c r="D8" s="20">
        <v>500</v>
      </c>
      <c r="E8" s="20" t="s">
        <v>163</v>
      </c>
      <c r="F8" s="20">
        <v>20</v>
      </c>
      <c r="G8" s="21" t="s">
        <v>201</v>
      </c>
      <c r="H8" s="21">
        <v>9</v>
      </c>
      <c r="I8" s="21">
        <v>36</v>
      </c>
      <c r="J8" s="48" t="s">
        <v>227</v>
      </c>
      <c r="K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</row>
    <row r="9" spans="1:18" ht="16.8" x14ac:dyDescent="0.3">
      <c r="A9" s="7" t="s">
        <v>139</v>
      </c>
      <c r="B9" s="7" t="s">
        <v>8</v>
      </c>
      <c r="C9" s="7" t="s">
        <v>149</v>
      </c>
      <c r="D9" s="20">
        <v>500</v>
      </c>
      <c r="E9" s="20" t="s">
        <v>164</v>
      </c>
      <c r="F9" s="20">
        <v>25</v>
      </c>
      <c r="G9" s="21" t="s">
        <v>202</v>
      </c>
      <c r="H9" s="21">
        <v>18</v>
      </c>
      <c r="I9" s="21">
        <v>72</v>
      </c>
      <c r="J9" s="48" t="s">
        <v>228</v>
      </c>
      <c r="K9" s="49">
        <v>1.4</v>
      </c>
      <c r="M9" s="49">
        <v>1.56</v>
      </c>
      <c r="N9" s="49">
        <v>1.52</v>
      </c>
      <c r="O9" s="49">
        <v>1.5</v>
      </c>
      <c r="P9" s="49">
        <v>1.1499999999999999</v>
      </c>
      <c r="Q9" s="49">
        <v>1.1499999999999999</v>
      </c>
      <c r="R9" s="49">
        <v>1.6</v>
      </c>
    </row>
    <row r="10" spans="1:18" ht="16.8" x14ac:dyDescent="0.3">
      <c r="A10" s="7" t="s">
        <v>135</v>
      </c>
      <c r="B10" s="7" t="s">
        <v>9</v>
      </c>
      <c r="C10" s="7" t="s">
        <v>123</v>
      </c>
      <c r="D10" s="20">
        <v>100</v>
      </c>
      <c r="E10" s="20" t="s">
        <v>161</v>
      </c>
      <c r="F10" s="20">
        <v>15</v>
      </c>
      <c r="G10" s="21" t="s">
        <v>160</v>
      </c>
      <c r="H10" s="21" t="s">
        <v>212</v>
      </c>
      <c r="I10" s="21" t="s">
        <v>240</v>
      </c>
      <c r="J10" s="48" t="s">
        <v>229</v>
      </c>
      <c r="K10" s="49">
        <v>0.5</v>
      </c>
      <c r="M10" s="49">
        <v>0.42</v>
      </c>
      <c r="N10" s="49">
        <v>0.51</v>
      </c>
      <c r="O10" s="49">
        <v>0.33</v>
      </c>
      <c r="P10" s="49">
        <v>0.81</v>
      </c>
      <c r="Q10" s="49">
        <v>0.55000000000000004</v>
      </c>
      <c r="R10" s="49">
        <v>0.5</v>
      </c>
    </row>
    <row r="11" spans="1:18" ht="16.8" x14ac:dyDescent="0.3">
      <c r="A11" s="7" t="s">
        <v>135</v>
      </c>
      <c r="B11" s="7" t="s">
        <v>10</v>
      </c>
      <c r="C11" s="7" t="s">
        <v>122</v>
      </c>
      <c r="D11" s="20">
        <v>175</v>
      </c>
      <c r="E11" s="20" t="s">
        <v>162</v>
      </c>
      <c r="F11" s="20">
        <v>15</v>
      </c>
      <c r="G11" s="21" t="s">
        <v>162</v>
      </c>
      <c r="H11" s="21">
        <v>3</v>
      </c>
      <c r="I11" s="21">
        <v>12</v>
      </c>
      <c r="J11" s="48">
        <v>2</v>
      </c>
      <c r="K11" s="49">
        <v>0.6</v>
      </c>
      <c r="M11" s="49">
        <v>0.56000000000000005</v>
      </c>
      <c r="N11" s="49">
        <v>0.64</v>
      </c>
      <c r="O11" s="49">
        <v>0.5</v>
      </c>
      <c r="P11" s="49">
        <v>0.85</v>
      </c>
      <c r="Q11" s="49">
        <v>0.83</v>
      </c>
      <c r="R11" s="49">
        <v>0.72</v>
      </c>
    </row>
    <row r="12" spans="1:18" ht="16.8" x14ac:dyDescent="0.3">
      <c r="A12" s="7" t="s">
        <v>135</v>
      </c>
      <c r="B12" s="7" t="s">
        <v>11</v>
      </c>
      <c r="C12" s="7" t="s">
        <v>121</v>
      </c>
      <c r="D12" s="20">
        <v>250</v>
      </c>
      <c r="E12" s="20" t="s">
        <v>163</v>
      </c>
      <c r="F12" s="20">
        <v>15</v>
      </c>
      <c r="G12" s="21" t="s">
        <v>162</v>
      </c>
      <c r="H12" s="21" t="s">
        <v>214</v>
      </c>
      <c r="I12" s="21" t="s">
        <v>221</v>
      </c>
      <c r="J12" s="48">
        <v>3</v>
      </c>
      <c r="K12" s="49">
        <v>0.8</v>
      </c>
      <c r="M12" s="49">
        <v>0.68</v>
      </c>
      <c r="N12" s="49">
        <v>0.72</v>
      </c>
      <c r="O12" s="49">
        <v>0.6</v>
      </c>
      <c r="P12" s="49">
        <v>0.88</v>
      </c>
      <c r="Q12" s="49">
        <v>0.85</v>
      </c>
      <c r="R12" s="49">
        <v>0.76</v>
      </c>
    </row>
    <row r="13" spans="1:18" ht="16.8" x14ac:dyDescent="0.3">
      <c r="A13" s="7" t="s">
        <v>135</v>
      </c>
      <c r="B13" s="7" t="s">
        <v>12</v>
      </c>
      <c r="C13" s="7" t="s">
        <v>124</v>
      </c>
      <c r="D13" s="20">
        <v>300</v>
      </c>
      <c r="E13" s="20" t="s">
        <v>165</v>
      </c>
      <c r="F13" s="20">
        <v>22</v>
      </c>
      <c r="G13" s="21" t="s">
        <v>162</v>
      </c>
      <c r="H13" s="21" t="s">
        <v>214</v>
      </c>
      <c r="I13" s="21" t="s">
        <v>221</v>
      </c>
      <c r="J13" s="48" t="s">
        <v>209</v>
      </c>
      <c r="K13" s="49">
        <v>1</v>
      </c>
      <c r="M13" s="49">
        <v>0.75</v>
      </c>
      <c r="N13" s="49">
        <v>0.77</v>
      </c>
      <c r="O13" s="49">
        <v>0.72</v>
      </c>
      <c r="P13" s="49">
        <v>0.91</v>
      </c>
      <c r="Q13" s="49">
        <v>0.92</v>
      </c>
      <c r="R13" s="49">
        <v>0.87</v>
      </c>
    </row>
    <row r="14" spans="1:18" ht="16.8" x14ac:dyDescent="0.3">
      <c r="A14" s="7" t="s">
        <v>135</v>
      </c>
      <c r="B14" s="7" t="s">
        <v>12</v>
      </c>
      <c r="C14" s="7" t="s">
        <v>125</v>
      </c>
      <c r="D14" s="20">
        <v>300</v>
      </c>
      <c r="E14" s="20" t="s">
        <v>166</v>
      </c>
      <c r="F14" s="20">
        <v>22</v>
      </c>
      <c r="G14" s="21" t="s">
        <v>163</v>
      </c>
      <c r="H14" s="21" t="s">
        <v>215</v>
      </c>
      <c r="I14" s="21" t="s">
        <v>222</v>
      </c>
      <c r="J14" s="48">
        <v>5</v>
      </c>
      <c r="K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</row>
    <row r="15" spans="1:18" ht="16.8" x14ac:dyDescent="0.3">
      <c r="A15" s="7" t="s">
        <v>135</v>
      </c>
      <c r="B15" s="7" t="s">
        <v>13</v>
      </c>
      <c r="C15" s="7" t="s">
        <v>126</v>
      </c>
      <c r="D15" s="20">
        <v>300</v>
      </c>
      <c r="E15" s="20" t="s">
        <v>167</v>
      </c>
      <c r="F15" s="20">
        <v>22</v>
      </c>
      <c r="G15" s="21" t="s">
        <v>200</v>
      </c>
      <c r="H15" s="21" t="s">
        <v>213</v>
      </c>
      <c r="I15" s="21">
        <v>24</v>
      </c>
      <c r="J15" s="48" t="s">
        <v>230</v>
      </c>
      <c r="K15" s="49">
        <v>1.3</v>
      </c>
      <c r="M15" s="49">
        <v>1.1499999999999999</v>
      </c>
      <c r="N15" s="49">
        <v>1.05</v>
      </c>
      <c r="O15" s="49">
        <v>1.05</v>
      </c>
      <c r="P15" s="49">
        <v>1.03</v>
      </c>
      <c r="Q15" s="49">
        <v>1.04</v>
      </c>
      <c r="R15" s="49">
        <v>1.03</v>
      </c>
    </row>
    <row r="16" spans="1:18" ht="16.8" x14ac:dyDescent="0.3">
      <c r="A16" s="7" t="s">
        <v>135</v>
      </c>
      <c r="B16" s="7" t="s">
        <v>13</v>
      </c>
      <c r="C16" s="7" t="s">
        <v>127</v>
      </c>
      <c r="D16" s="20">
        <v>300</v>
      </c>
      <c r="E16" s="20" t="s">
        <v>168</v>
      </c>
      <c r="F16" s="20">
        <v>22</v>
      </c>
      <c r="G16" s="21" t="s">
        <v>201</v>
      </c>
      <c r="H16" s="21" t="s">
        <v>216</v>
      </c>
      <c r="I16" s="21" t="s">
        <v>203</v>
      </c>
      <c r="J16" s="48" t="s">
        <v>231</v>
      </c>
      <c r="K16" s="49">
        <v>1.3</v>
      </c>
      <c r="M16" s="49">
        <v>1.35</v>
      </c>
      <c r="N16" s="49">
        <v>1.3</v>
      </c>
      <c r="O16" s="49">
        <v>1.3</v>
      </c>
      <c r="P16" s="49">
        <v>1.1499999999999999</v>
      </c>
      <c r="Q16" s="49">
        <v>1.5</v>
      </c>
      <c r="R16" s="49">
        <v>1.5</v>
      </c>
    </row>
    <row r="17" spans="1:18" ht="16.8" x14ac:dyDescent="0.3">
      <c r="A17" s="6" t="s">
        <v>137</v>
      </c>
      <c r="B17" s="7" t="s">
        <v>14</v>
      </c>
      <c r="C17" s="7" t="s">
        <v>171</v>
      </c>
      <c r="D17" s="20">
        <v>200</v>
      </c>
      <c r="E17" s="20" t="s">
        <v>169</v>
      </c>
      <c r="F17" s="20">
        <v>22</v>
      </c>
      <c r="G17" s="21" t="s">
        <v>202</v>
      </c>
      <c r="H17" s="21" t="s">
        <v>217</v>
      </c>
      <c r="I17" s="21">
        <v>80</v>
      </c>
      <c r="J17" s="48">
        <v>16</v>
      </c>
      <c r="K17" s="49">
        <v>2.2000000000000002</v>
      </c>
      <c r="M17" s="49">
        <v>1.1200000000000001</v>
      </c>
      <c r="N17" s="49">
        <v>1.08</v>
      </c>
      <c r="O17" s="49">
        <v>0.96</v>
      </c>
      <c r="P17" s="49">
        <v>1.05</v>
      </c>
      <c r="Q17" s="49">
        <v>0.85</v>
      </c>
      <c r="R17" s="49">
        <v>0.88</v>
      </c>
    </row>
    <row r="18" spans="1:18" ht="16.8" x14ac:dyDescent="0.3">
      <c r="A18" s="6" t="s">
        <v>137</v>
      </c>
      <c r="B18" s="7" t="s">
        <v>14</v>
      </c>
      <c r="C18" s="7" t="s">
        <v>172</v>
      </c>
      <c r="D18" s="20">
        <v>200</v>
      </c>
      <c r="E18" s="20" t="s">
        <v>170</v>
      </c>
      <c r="F18" s="20">
        <v>22</v>
      </c>
      <c r="G18" s="21">
        <v>1</v>
      </c>
      <c r="H18" s="21" t="s">
        <v>218</v>
      </c>
      <c r="I18" s="21">
        <v>90</v>
      </c>
      <c r="J18" s="48">
        <v>24</v>
      </c>
      <c r="K18" s="49">
        <v>2.2000000000000002</v>
      </c>
      <c r="M18" s="49">
        <v>1.1200000000000001</v>
      </c>
      <c r="N18" s="49">
        <v>1.08</v>
      </c>
      <c r="O18" s="49">
        <v>0.96</v>
      </c>
      <c r="P18" s="49">
        <v>1.05</v>
      </c>
      <c r="Q18" s="49">
        <v>0.85</v>
      </c>
      <c r="R18" s="49">
        <v>0.88</v>
      </c>
    </row>
    <row r="19" spans="1:18" ht="16.8" x14ac:dyDescent="0.3">
      <c r="A19" s="7" t="s">
        <v>140</v>
      </c>
      <c r="B19" s="7" t="s">
        <v>15</v>
      </c>
      <c r="C19" s="7" t="s">
        <v>16</v>
      </c>
      <c r="D19" s="20">
        <v>250</v>
      </c>
      <c r="E19" s="20" t="s">
        <v>206</v>
      </c>
      <c r="F19" s="20">
        <v>15</v>
      </c>
      <c r="G19" s="21" t="s">
        <v>204</v>
      </c>
      <c r="H19" s="21" t="s">
        <v>205</v>
      </c>
      <c r="I19" s="21" t="s">
        <v>214</v>
      </c>
      <c r="J19" s="21" t="s">
        <v>163</v>
      </c>
      <c r="K19" s="49">
        <v>0.9</v>
      </c>
      <c r="M19" s="15"/>
      <c r="N19" s="15"/>
      <c r="O19" s="15"/>
      <c r="P19" s="52"/>
      <c r="Q19" s="15"/>
    </row>
    <row r="20" spans="1:18" ht="33.6" x14ac:dyDescent="0.3">
      <c r="A20" s="7" t="s">
        <v>140</v>
      </c>
      <c r="B20" s="7" t="s">
        <v>17</v>
      </c>
      <c r="C20" s="7" t="s">
        <v>18</v>
      </c>
      <c r="D20" s="20">
        <v>250</v>
      </c>
      <c r="E20" s="20" t="s">
        <v>561</v>
      </c>
      <c r="F20" s="20">
        <v>15</v>
      </c>
      <c r="G20" s="21" t="s">
        <v>206</v>
      </c>
      <c r="H20" s="21" t="s">
        <v>224</v>
      </c>
      <c r="I20" s="21" t="s">
        <v>232</v>
      </c>
      <c r="J20" s="21" t="s">
        <v>233</v>
      </c>
      <c r="K20" s="49">
        <v>1</v>
      </c>
    </row>
    <row r="21" spans="1:18" ht="16.8" x14ac:dyDescent="0.3">
      <c r="A21" s="7" t="s">
        <v>140</v>
      </c>
      <c r="B21" s="7" t="s">
        <v>19</v>
      </c>
      <c r="C21" s="7" t="s">
        <v>20</v>
      </c>
      <c r="D21" s="20">
        <v>250</v>
      </c>
      <c r="E21" s="20" t="s">
        <v>562</v>
      </c>
      <c r="F21" s="20">
        <v>15</v>
      </c>
      <c r="G21" s="21"/>
      <c r="H21" s="21"/>
      <c r="I21" s="21"/>
      <c r="J21" s="21"/>
      <c r="K21" s="49">
        <v>1.2</v>
      </c>
    </row>
    <row r="22" spans="1:18" ht="16.8" x14ac:dyDescent="0.3">
      <c r="A22" s="7" t="s">
        <v>140</v>
      </c>
      <c r="B22" s="7" t="s">
        <v>21</v>
      </c>
      <c r="C22" s="7" t="s">
        <v>22</v>
      </c>
      <c r="D22" s="20">
        <v>250</v>
      </c>
      <c r="E22" s="20" t="s">
        <v>157</v>
      </c>
      <c r="F22" s="20">
        <v>15</v>
      </c>
      <c r="G22" s="21"/>
      <c r="H22" s="21"/>
      <c r="I22" s="21"/>
      <c r="J22" s="21"/>
      <c r="K22" s="49">
        <v>1.2</v>
      </c>
    </row>
    <row r="23" spans="1:18" ht="16.8" x14ac:dyDescent="0.3">
      <c r="A23" s="7" t="s">
        <v>110</v>
      </c>
      <c r="B23" s="7" t="s">
        <v>23</v>
      </c>
      <c r="C23" s="7" t="s">
        <v>563</v>
      </c>
      <c r="D23" s="20">
        <v>190</v>
      </c>
      <c r="E23" s="20" t="s">
        <v>206</v>
      </c>
      <c r="F23" s="20">
        <v>15</v>
      </c>
      <c r="G23" s="21" t="s">
        <v>157</v>
      </c>
      <c r="H23" s="21" t="s">
        <v>224</v>
      </c>
      <c r="I23" s="21" t="s">
        <v>232</v>
      </c>
      <c r="J23" s="21" t="s">
        <v>233</v>
      </c>
      <c r="K23" s="49">
        <v>1.1000000000000001</v>
      </c>
    </row>
    <row r="24" spans="1:18" ht="16.8" x14ac:dyDescent="0.3">
      <c r="A24" s="7" t="s">
        <v>110</v>
      </c>
      <c r="B24" s="7" t="s">
        <v>19</v>
      </c>
      <c r="C24" s="7" t="s">
        <v>564</v>
      </c>
      <c r="D24" s="20">
        <v>300</v>
      </c>
      <c r="E24" s="20" t="s">
        <v>561</v>
      </c>
      <c r="F24" s="20">
        <v>15</v>
      </c>
      <c r="G24" s="21" t="s">
        <v>157</v>
      </c>
      <c r="H24" s="21" t="s">
        <v>234</v>
      </c>
      <c r="I24" s="21" t="s">
        <v>235</v>
      </c>
      <c r="J24" s="21" t="s">
        <v>236</v>
      </c>
      <c r="K24" s="49">
        <v>1.1000000000000001</v>
      </c>
    </row>
    <row r="25" spans="1:18" ht="33.6" x14ac:dyDescent="0.3">
      <c r="A25" s="7" t="s">
        <v>110</v>
      </c>
      <c r="B25" s="7" t="s">
        <v>24</v>
      </c>
      <c r="C25" s="7" t="s">
        <v>565</v>
      </c>
      <c r="D25" s="20">
        <v>300</v>
      </c>
      <c r="E25" s="20" t="s">
        <v>562</v>
      </c>
      <c r="F25" s="20">
        <v>15</v>
      </c>
      <c r="G25" s="21" t="s">
        <v>157</v>
      </c>
      <c r="H25" s="21">
        <v>3</v>
      </c>
      <c r="I25" s="21">
        <v>12</v>
      </c>
      <c r="J25" s="21" t="s">
        <v>237</v>
      </c>
      <c r="K25" s="49">
        <v>1.5</v>
      </c>
    </row>
    <row r="26" spans="1:18" ht="16.8" x14ac:dyDescent="0.3">
      <c r="A26" s="7" t="s">
        <v>566</v>
      </c>
      <c r="B26" s="7" t="s">
        <v>21</v>
      </c>
      <c r="C26" s="7" t="s">
        <v>568</v>
      </c>
      <c r="D26" s="20">
        <v>300</v>
      </c>
      <c r="E26" s="20" t="s">
        <v>157</v>
      </c>
      <c r="F26" s="20">
        <v>15</v>
      </c>
      <c r="G26" s="21" t="s">
        <v>160</v>
      </c>
      <c r="H26" s="21" t="s">
        <v>238</v>
      </c>
      <c r="I26" s="21" t="s">
        <v>239</v>
      </c>
      <c r="J26" s="21" t="s">
        <v>279</v>
      </c>
      <c r="K26" s="49">
        <v>1.5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3C2-8B24-46B9-978A-A80B051C088E}">
  <dimension ref="A1:B3"/>
  <sheetViews>
    <sheetView workbookViewId="0">
      <selection activeCell="A26" sqref="A26"/>
    </sheetView>
  </sheetViews>
  <sheetFormatPr defaultRowHeight="14.4" x14ac:dyDescent="0.3"/>
  <cols>
    <col min="1" max="1" width="27" customWidth="1"/>
    <col min="2" max="2" width="27.44140625" customWidth="1"/>
  </cols>
  <sheetData>
    <row r="1" spans="1:2" ht="30" customHeight="1" x14ac:dyDescent="0.3">
      <c r="A1" s="13" t="s">
        <v>88</v>
      </c>
      <c r="B1" s="14" t="s">
        <v>89</v>
      </c>
    </row>
    <row r="2" spans="1:2" ht="30" customHeight="1" x14ac:dyDescent="0.3">
      <c r="A2" s="13" t="s">
        <v>90</v>
      </c>
      <c r="B2" s="13">
        <v>1</v>
      </c>
    </row>
    <row r="3" spans="1:2" ht="30" customHeight="1" x14ac:dyDescent="0.3">
      <c r="A3" s="13" t="s">
        <v>91</v>
      </c>
      <c r="B3" s="13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07CA-CD84-4877-B720-1A778CA40F21}">
  <dimension ref="A1:D2"/>
  <sheetViews>
    <sheetView workbookViewId="0">
      <selection sqref="A1:D2"/>
    </sheetView>
  </sheetViews>
  <sheetFormatPr defaultRowHeight="14.4" x14ac:dyDescent="0.3"/>
  <sheetData>
    <row r="1" spans="1:4" ht="52.8" x14ac:dyDescent="0.3">
      <c r="A1" s="13" t="s">
        <v>92</v>
      </c>
      <c r="B1" s="13" t="s">
        <v>93</v>
      </c>
      <c r="C1" s="13" t="s">
        <v>94</v>
      </c>
      <c r="D1" s="13" t="s">
        <v>95</v>
      </c>
    </row>
    <row r="2" spans="1:4" ht="66" x14ac:dyDescent="0.3">
      <c r="A2" s="15" t="s">
        <v>96</v>
      </c>
      <c r="B2" s="13">
        <v>30</v>
      </c>
      <c r="C2" s="13">
        <v>25</v>
      </c>
      <c r="D2" s="1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447B-1E6F-4085-B33E-9D20B16F02FC}">
  <dimension ref="A1:B11"/>
  <sheetViews>
    <sheetView workbookViewId="0">
      <selection activeCell="A11" sqref="A11"/>
    </sheetView>
  </sheetViews>
  <sheetFormatPr defaultRowHeight="14.4" x14ac:dyDescent="0.3"/>
  <cols>
    <col min="1" max="1" width="84.33203125" customWidth="1"/>
  </cols>
  <sheetData>
    <row r="1" spans="1:2" ht="58.2" customHeight="1" x14ac:dyDescent="0.3">
      <c r="A1" s="13" t="s">
        <v>97</v>
      </c>
      <c r="B1" s="13" t="s">
        <v>98</v>
      </c>
    </row>
    <row r="2" spans="1:2" ht="19.95" customHeight="1" x14ac:dyDescent="0.3">
      <c r="A2" s="15" t="s">
        <v>99</v>
      </c>
      <c r="B2" s="13">
        <v>25</v>
      </c>
    </row>
    <row r="3" spans="1:2" ht="19.95" customHeight="1" x14ac:dyDescent="0.3">
      <c r="A3" s="15" t="s">
        <v>100</v>
      </c>
      <c r="B3" s="13">
        <v>10</v>
      </c>
    </row>
    <row r="4" spans="1:2" ht="19.95" customHeight="1" x14ac:dyDescent="0.3">
      <c r="A4" s="15" t="s">
        <v>101</v>
      </c>
      <c r="B4" s="13">
        <v>16</v>
      </c>
    </row>
    <row r="5" spans="1:2" ht="19.95" customHeight="1" x14ac:dyDescent="0.3">
      <c r="A5" s="15" t="s">
        <v>102</v>
      </c>
      <c r="B5" s="13">
        <v>2</v>
      </c>
    </row>
    <row r="6" spans="1:2" ht="19.95" customHeight="1" x14ac:dyDescent="0.3">
      <c r="A6" s="15" t="s">
        <v>103</v>
      </c>
      <c r="B6" s="13">
        <v>4</v>
      </c>
    </row>
    <row r="7" spans="1:2" ht="19.95" customHeight="1" x14ac:dyDescent="0.3">
      <c r="A7" s="15" t="s">
        <v>104</v>
      </c>
      <c r="B7" s="13">
        <v>4</v>
      </c>
    </row>
    <row r="8" spans="1:2" ht="19.95" customHeight="1" x14ac:dyDescent="0.3">
      <c r="A8" s="15" t="s">
        <v>105</v>
      </c>
      <c r="B8" s="13">
        <v>1</v>
      </c>
    </row>
    <row r="9" spans="1:2" ht="19.95" customHeight="1" x14ac:dyDescent="0.3">
      <c r="A9" s="15" t="s">
        <v>106</v>
      </c>
      <c r="B9" s="13">
        <v>22</v>
      </c>
    </row>
    <row r="10" spans="1:2" ht="19.95" customHeight="1" x14ac:dyDescent="0.3">
      <c r="A10" s="15" t="s">
        <v>107</v>
      </c>
      <c r="B10" s="13">
        <v>16</v>
      </c>
    </row>
    <row r="11" spans="1:2" ht="19.95" customHeight="1" x14ac:dyDescent="0.3">
      <c r="A11" s="16" t="s">
        <v>108</v>
      </c>
      <c r="B11" s="13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2575-AFAB-439F-9B8C-6BFE53A70C8A}">
  <dimension ref="A1:E5"/>
  <sheetViews>
    <sheetView workbookViewId="0">
      <selection activeCell="B2" sqref="B2:B4"/>
    </sheetView>
  </sheetViews>
  <sheetFormatPr defaultRowHeight="14.4" x14ac:dyDescent="0.3"/>
  <cols>
    <col min="1" max="1" width="25.88671875" customWidth="1"/>
    <col min="2" max="2" width="16.6640625" customWidth="1"/>
    <col min="3" max="3" width="21.21875" customWidth="1"/>
    <col min="4" max="4" width="14.77734375" customWidth="1"/>
    <col min="5" max="5" width="18.88671875" customWidth="1"/>
  </cols>
  <sheetData>
    <row r="1" spans="1:5" ht="26.4" x14ac:dyDescent="0.3">
      <c r="A1" s="15" t="s">
        <v>109</v>
      </c>
      <c r="B1" s="13" t="s">
        <v>136</v>
      </c>
      <c r="C1" s="13" t="s">
        <v>139</v>
      </c>
      <c r="D1" s="13" t="s">
        <v>135</v>
      </c>
      <c r="E1" s="13" t="s">
        <v>140</v>
      </c>
    </row>
    <row r="2" spans="1:5" x14ac:dyDescent="0.3">
      <c r="A2" s="15" t="s">
        <v>111</v>
      </c>
      <c r="B2" s="27">
        <v>30</v>
      </c>
      <c r="C2" s="27">
        <v>45</v>
      </c>
      <c r="D2" s="27">
        <v>23</v>
      </c>
      <c r="E2" s="27">
        <v>25</v>
      </c>
    </row>
    <row r="3" spans="1:5" x14ac:dyDescent="0.3">
      <c r="A3" s="15" t="s">
        <v>112</v>
      </c>
      <c r="B3" s="27">
        <v>55</v>
      </c>
      <c r="C3" s="27">
        <v>35</v>
      </c>
      <c r="D3" s="27">
        <v>65</v>
      </c>
      <c r="E3" s="27">
        <v>65</v>
      </c>
    </row>
    <row r="4" spans="1:5" x14ac:dyDescent="0.3">
      <c r="A4" s="15" t="s">
        <v>113</v>
      </c>
      <c r="B4" s="27">
        <v>15</v>
      </c>
      <c r="C4" s="27">
        <v>20</v>
      </c>
      <c r="D4" s="27">
        <v>12</v>
      </c>
      <c r="E4" s="27">
        <v>10</v>
      </c>
    </row>
    <row r="5" spans="1:5" x14ac:dyDescent="0.3">
      <c r="A5" s="16" t="s">
        <v>114</v>
      </c>
      <c r="B5" s="27">
        <v>100</v>
      </c>
      <c r="C5" s="27">
        <v>100</v>
      </c>
      <c r="D5" s="27">
        <v>100</v>
      </c>
      <c r="E5" s="27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7D9-E5EC-4F78-AA9F-0493566B62A9}">
  <dimension ref="A1:F4"/>
  <sheetViews>
    <sheetView workbookViewId="0">
      <selection activeCell="N28" sqref="N28"/>
    </sheetView>
  </sheetViews>
  <sheetFormatPr defaultRowHeight="14.4" x14ac:dyDescent="0.3"/>
  <cols>
    <col min="2" max="2" width="10.109375" bestFit="1" customWidth="1"/>
  </cols>
  <sheetData>
    <row r="1" spans="1:6" ht="39.6" x14ac:dyDescent="0.3">
      <c r="A1" s="13" t="s">
        <v>120</v>
      </c>
      <c r="B1" s="13" t="s">
        <v>42</v>
      </c>
      <c r="C1" s="13" t="s">
        <v>43</v>
      </c>
      <c r="D1" s="13" t="s">
        <v>44</v>
      </c>
      <c r="E1" s="13" t="s">
        <v>115</v>
      </c>
      <c r="F1" s="13" t="s">
        <v>116</v>
      </c>
    </row>
    <row r="2" spans="1:6" x14ac:dyDescent="0.3">
      <c r="A2" s="15" t="s">
        <v>117</v>
      </c>
      <c r="B2" s="27">
        <v>2</v>
      </c>
      <c r="C2" s="27">
        <v>2</v>
      </c>
      <c r="D2" s="27">
        <v>3</v>
      </c>
      <c r="E2" s="27">
        <v>1</v>
      </c>
      <c r="F2" s="27">
        <v>2</v>
      </c>
    </row>
    <row r="3" spans="1:6" x14ac:dyDescent="0.3">
      <c r="A3" s="15" t="s">
        <v>118</v>
      </c>
      <c r="B3" s="27">
        <v>1</v>
      </c>
      <c r="C3" s="27">
        <v>2</v>
      </c>
      <c r="D3" s="27">
        <v>2</v>
      </c>
      <c r="E3" s="27">
        <v>1</v>
      </c>
      <c r="F3" s="27">
        <v>1</v>
      </c>
    </row>
    <row r="4" spans="1:6" x14ac:dyDescent="0.3">
      <c r="A4" s="15" t="s">
        <v>119</v>
      </c>
      <c r="B4" s="27">
        <v>2</v>
      </c>
      <c r="C4" s="27">
        <v>3</v>
      </c>
      <c r="D4" s="27">
        <v>3</v>
      </c>
      <c r="E4" s="27">
        <v>2</v>
      </c>
      <c r="F4" s="2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9169-3006-4F71-9423-662002DCFE66}">
  <dimension ref="A1:D18"/>
  <sheetViews>
    <sheetView zoomScale="85" zoomScaleNormal="85" workbookViewId="0">
      <selection activeCell="B17" sqref="B17"/>
    </sheetView>
  </sheetViews>
  <sheetFormatPr defaultRowHeight="14.4" x14ac:dyDescent="0.3"/>
  <cols>
    <col min="1" max="1" width="19" customWidth="1"/>
    <col min="2" max="2" width="19.77734375" customWidth="1"/>
    <col min="3" max="3" width="20.21875" customWidth="1"/>
    <col min="4" max="4" width="30.21875" customWidth="1"/>
  </cols>
  <sheetData>
    <row r="1" spans="1:4" ht="30" customHeight="1" x14ac:dyDescent="0.3">
      <c r="A1" s="15" t="s">
        <v>0</v>
      </c>
      <c r="B1" s="15" t="s">
        <v>2</v>
      </c>
      <c r="C1" s="13" t="s">
        <v>150</v>
      </c>
      <c r="D1" s="13" t="s">
        <v>151</v>
      </c>
    </row>
    <row r="2" spans="1:4" ht="30" customHeight="1" x14ac:dyDescent="0.3">
      <c r="A2" s="13" t="s">
        <v>136</v>
      </c>
      <c r="B2" s="13" t="s">
        <v>6</v>
      </c>
      <c r="C2" s="13" t="s">
        <v>157</v>
      </c>
      <c r="D2" s="13">
        <v>0</v>
      </c>
    </row>
    <row r="3" spans="1:4" ht="30" customHeight="1" x14ac:dyDescent="0.3">
      <c r="A3" s="13" t="s">
        <v>136</v>
      </c>
      <c r="B3" s="13" t="s">
        <v>4</v>
      </c>
      <c r="C3" s="13" t="s">
        <v>158</v>
      </c>
      <c r="D3" s="13">
        <v>0</v>
      </c>
    </row>
    <row r="4" spans="1:4" ht="30" customHeight="1" x14ac:dyDescent="0.3">
      <c r="A4" s="13" t="s">
        <v>136</v>
      </c>
      <c r="B4" s="13" t="s">
        <v>5</v>
      </c>
      <c r="C4" s="13" t="s">
        <v>159</v>
      </c>
      <c r="D4" s="13">
        <v>0</v>
      </c>
    </row>
    <row r="5" spans="1:4" ht="30" customHeight="1" x14ac:dyDescent="0.3">
      <c r="A5" s="13" t="s">
        <v>139</v>
      </c>
      <c r="B5" s="13" t="s">
        <v>6</v>
      </c>
      <c r="C5" s="13" t="s">
        <v>160</v>
      </c>
      <c r="D5" s="13">
        <v>15</v>
      </c>
    </row>
    <row r="6" spans="1:4" ht="30" customHeight="1" x14ac:dyDescent="0.3">
      <c r="A6" s="13" t="s">
        <v>139</v>
      </c>
      <c r="B6" s="13" t="s">
        <v>4</v>
      </c>
      <c r="C6" s="13" t="s">
        <v>161</v>
      </c>
      <c r="D6" s="13">
        <v>18</v>
      </c>
    </row>
    <row r="7" spans="1:4" ht="30" customHeight="1" x14ac:dyDescent="0.3">
      <c r="A7" s="13" t="s">
        <v>139</v>
      </c>
      <c r="B7" s="13" t="s">
        <v>5</v>
      </c>
      <c r="C7" s="13" t="s">
        <v>162</v>
      </c>
      <c r="D7" s="13">
        <v>18</v>
      </c>
    </row>
    <row r="8" spans="1:4" ht="30" customHeight="1" x14ac:dyDescent="0.3">
      <c r="A8" s="13" t="s">
        <v>139</v>
      </c>
      <c r="B8" s="13" t="s">
        <v>7</v>
      </c>
      <c r="C8" s="13" t="s">
        <v>163</v>
      </c>
      <c r="D8" s="13">
        <v>20</v>
      </c>
    </row>
    <row r="9" spans="1:4" ht="30" customHeight="1" x14ac:dyDescent="0.3">
      <c r="A9" s="13" t="s">
        <v>139</v>
      </c>
      <c r="B9" s="13" t="s">
        <v>8</v>
      </c>
      <c r="C9" s="13" t="s">
        <v>164</v>
      </c>
      <c r="D9" s="13">
        <v>25</v>
      </c>
    </row>
    <row r="10" spans="1:4" ht="30" customHeight="1" x14ac:dyDescent="0.3">
      <c r="A10" s="13" t="s">
        <v>135</v>
      </c>
      <c r="B10" s="13" t="s">
        <v>9</v>
      </c>
      <c r="C10" s="13" t="s">
        <v>161</v>
      </c>
      <c r="D10" s="13">
        <v>0</v>
      </c>
    </row>
    <row r="11" spans="1:4" ht="30" customHeight="1" x14ac:dyDescent="0.3">
      <c r="A11" s="13" t="s">
        <v>135</v>
      </c>
      <c r="B11" s="13" t="s">
        <v>10</v>
      </c>
      <c r="C11" s="13" t="s">
        <v>162</v>
      </c>
      <c r="D11" s="13">
        <v>0</v>
      </c>
    </row>
    <row r="12" spans="1:4" ht="30" customHeight="1" x14ac:dyDescent="0.3">
      <c r="A12" s="13" t="s">
        <v>135</v>
      </c>
      <c r="B12" s="13" t="s">
        <v>11</v>
      </c>
      <c r="C12" s="13" t="s">
        <v>163</v>
      </c>
      <c r="D12" s="13">
        <v>0</v>
      </c>
    </row>
    <row r="13" spans="1:4" ht="30" customHeight="1" x14ac:dyDescent="0.3">
      <c r="A13" s="13" t="s">
        <v>135</v>
      </c>
      <c r="B13" s="13" t="s">
        <v>152</v>
      </c>
      <c r="C13" s="13" t="s">
        <v>165</v>
      </c>
      <c r="D13" s="13">
        <v>0</v>
      </c>
    </row>
    <row r="14" spans="1:4" ht="30" customHeight="1" x14ac:dyDescent="0.3">
      <c r="A14" s="13" t="s">
        <v>135</v>
      </c>
      <c r="B14" s="13" t="s">
        <v>153</v>
      </c>
      <c r="C14" s="13" t="s">
        <v>166</v>
      </c>
      <c r="D14" s="13">
        <v>0</v>
      </c>
    </row>
    <row r="15" spans="1:4" ht="30" customHeight="1" x14ac:dyDescent="0.3">
      <c r="A15" s="13" t="s">
        <v>135</v>
      </c>
      <c r="B15" s="13" t="s">
        <v>154</v>
      </c>
      <c r="C15" s="13" t="s">
        <v>167</v>
      </c>
      <c r="D15" s="13">
        <v>0</v>
      </c>
    </row>
    <row r="16" spans="1:4" ht="30" customHeight="1" x14ac:dyDescent="0.3">
      <c r="A16" s="13" t="s">
        <v>135</v>
      </c>
      <c r="B16" s="13" t="s">
        <v>155</v>
      </c>
      <c r="C16" s="13" t="s">
        <v>168</v>
      </c>
      <c r="D16" s="13">
        <v>0</v>
      </c>
    </row>
    <row r="17" spans="1:4" ht="30" customHeight="1" x14ac:dyDescent="0.3">
      <c r="A17" s="13" t="s">
        <v>156</v>
      </c>
      <c r="B17" s="13">
        <v>30</v>
      </c>
      <c r="C17" s="13" t="s">
        <v>169</v>
      </c>
      <c r="D17" s="13">
        <v>0</v>
      </c>
    </row>
    <row r="18" spans="1:4" ht="30" customHeight="1" x14ac:dyDescent="0.3">
      <c r="A18" s="13" t="s">
        <v>156</v>
      </c>
      <c r="B18" s="13">
        <v>42</v>
      </c>
      <c r="C18" s="13" t="s">
        <v>170</v>
      </c>
      <c r="D18" s="13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9B8B-9CD2-45AF-B085-3FD3665602F2}">
  <dimension ref="A1:F26"/>
  <sheetViews>
    <sheetView topLeftCell="A10" zoomScale="85" zoomScaleNormal="85" workbookViewId="0">
      <selection sqref="A1:F24"/>
    </sheetView>
  </sheetViews>
  <sheetFormatPr defaultRowHeight="14.4" x14ac:dyDescent="0.3"/>
  <cols>
    <col min="1" max="1" width="27.44140625" customWidth="1"/>
    <col min="2" max="2" width="33.21875" customWidth="1"/>
  </cols>
  <sheetData>
    <row r="1" spans="1:6" ht="30" customHeight="1" x14ac:dyDescent="0.3">
      <c r="A1" s="15" t="s">
        <v>0</v>
      </c>
      <c r="B1" s="15" t="s">
        <v>189</v>
      </c>
      <c r="C1" s="13" t="s">
        <v>42</v>
      </c>
      <c r="D1" s="13" t="s">
        <v>43</v>
      </c>
      <c r="E1" s="13" t="s">
        <v>44</v>
      </c>
      <c r="F1" s="13" t="s">
        <v>116</v>
      </c>
    </row>
    <row r="2" spans="1:6" ht="30" customHeight="1" x14ac:dyDescent="0.3">
      <c r="A2" s="13" t="s">
        <v>136</v>
      </c>
      <c r="B2" s="13" t="s">
        <v>6</v>
      </c>
      <c r="C2" s="13">
        <v>0.15</v>
      </c>
      <c r="D2" s="13">
        <v>1.9</v>
      </c>
      <c r="E2" s="13">
        <v>7.5</v>
      </c>
      <c r="F2" s="13">
        <v>1.5</v>
      </c>
    </row>
    <row r="3" spans="1:6" ht="30" customHeight="1" x14ac:dyDescent="0.3">
      <c r="A3" s="13" t="s">
        <v>136</v>
      </c>
      <c r="B3" s="13" t="s">
        <v>4</v>
      </c>
      <c r="C3" s="13">
        <v>0.2</v>
      </c>
      <c r="D3" s="13">
        <v>2.6</v>
      </c>
      <c r="E3" s="13">
        <v>10.5</v>
      </c>
      <c r="F3" s="13">
        <v>1.8</v>
      </c>
    </row>
    <row r="4" spans="1:6" ht="30" customHeight="1" x14ac:dyDescent="0.3">
      <c r="A4" s="13" t="s">
        <v>136</v>
      </c>
      <c r="B4" s="13" t="s">
        <v>5</v>
      </c>
      <c r="C4" s="13">
        <v>0.25</v>
      </c>
      <c r="D4" s="13">
        <v>3.4</v>
      </c>
      <c r="E4" s="13">
        <v>13.5</v>
      </c>
      <c r="F4" s="13">
        <v>2.1</v>
      </c>
    </row>
    <row r="5" spans="1:6" ht="30" customHeight="1" x14ac:dyDescent="0.3">
      <c r="A5" s="13" t="s">
        <v>139</v>
      </c>
      <c r="B5" s="13" t="s">
        <v>6</v>
      </c>
      <c r="C5" s="13">
        <v>0.25</v>
      </c>
      <c r="D5" s="13">
        <v>4.5</v>
      </c>
      <c r="E5" s="13">
        <v>18</v>
      </c>
      <c r="F5" s="13">
        <v>2.8</v>
      </c>
    </row>
    <row r="6" spans="1:6" ht="30" customHeight="1" x14ac:dyDescent="0.3">
      <c r="A6" s="13" t="s">
        <v>139</v>
      </c>
      <c r="B6" s="13" t="s">
        <v>4</v>
      </c>
      <c r="C6" s="13">
        <v>0.3</v>
      </c>
      <c r="D6" s="13">
        <v>6</v>
      </c>
      <c r="E6" s="13">
        <v>24</v>
      </c>
      <c r="F6" s="13">
        <v>3</v>
      </c>
    </row>
    <row r="7" spans="1:6" ht="30" customHeight="1" x14ac:dyDescent="0.3">
      <c r="A7" s="13" t="s">
        <v>139</v>
      </c>
      <c r="B7" s="13" t="s">
        <v>5</v>
      </c>
      <c r="C7" s="13">
        <v>0.4</v>
      </c>
      <c r="D7" s="13">
        <v>7.5</v>
      </c>
      <c r="E7" s="13">
        <v>30</v>
      </c>
      <c r="F7" s="13">
        <v>3.8</v>
      </c>
    </row>
    <row r="8" spans="1:6" ht="30" customHeight="1" x14ac:dyDescent="0.3">
      <c r="A8" s="13" t="s">
        <v>139</v>
      </c>
      <c r="B8" s="13" t="s">
        <v>7</v>
      </c>
      <c r="C8" s="13">
        <v>0.5</v>
      </c>
      <c r="D8" s="13">
        <v>9</v>
      </c>
      <c r="E8" s="13">
        <v>36</v>
      </c>
      <c r="F8" s="13">
        <v>4.2</v>
      </c>
    </row>
    <row r="9" spans="1:6" ht="30" customHeight="1" x14ac:dyDescent="0.3">
      <c r="A9" s="13" t="s">
        <v>139</v>
      </c>
      <c r="B9" s="13" t="s">
        <v>8</v>
      </c>
      <c r="C9" s="13">
        <v>0.8</v>
      </c>
      <c r="D9" s="13">
        <v>18</v>
      </c>
      <c r="E9" s="13">
        <v>72</v>
      </c>
      <c r="F9" s="13">
        <v>6.2</v>
      </c>
    </row>
    <row r="10" spans="1:6" ht="30" customHeight="1" x14ac:dyDescent="0.3">
      <c r="A10" s="13" t="s">
        <v>135</v>
      </c>
      <c r="B10" s="13" t="s">
        <v>9</v>
      </c>
      <c r="C10" s="13">
        <v>0.2</v>
      </c>
      <c r="D10" s="13">
        <v>1.8</v>
      </c>
      <c r="E10" s="13">
        <v>7.2</v>
      </c>
      <c r="F10" s="13">
        <v>1.55</v>
      </c>
    </row>
    <row r="11" spans="1:6" ht="30" customHeight="1" x14ac:dyDescent="0.3">
      <c r="A11" s="13" t="s">
        <v>135</v>
      </c>
      <c r="B11" s="13" t="s">
        <v>10</v>
      </c>
      <c r="C11" s="13">
        <v>0.3</v>
      </c>
      <c r="D11" s="13">
        <v>3</v>
      </c>
      <c r="E11" s="13">
        <v>12</v>
      </c>
      <c r="F11" s="13">
        <v>2</v>
      </c>
    </row>
    <row r="12" spans="1:6" ht="30" customHeight="1" x14ac:dyDescent="0.3">
      <c r="A12" s="13" t="s">
        <v>135</v>
      </c>
      <c r="B12" s="13" t="s">
        <v>11</v>
      </c>
      <c r="C12" s="13">
        <v>0.3</v>
      </c>
      <c r="D12" s="13">
        <v>3.6</v>
      </c>
      <c r="E12" s="13">
        <v>14.4</v>
      </c>
      <c r="F12" s="13">
        <v>3</v>
      </c>
    </row>
    <row r="13" spans="1:6" ht="30" customHeight="1" x14ac:dyDescent="0.3">
      <c r="A13" s="13" t="s">
        <v>135</v>
      </c>
      <c r="B13" s="13" t="s">
        <v>152</v>
      </c>
      <c r="C13" s="13">
        <v>0.3</v>
      </c>
      <c r="D13" s="13">
        <v>3.6</v>
      </c>
      <c r="E13" s="13">
        <v>14.4</v>
      </c>
      <c r="F13" s="13">
        <v>3.4</v>
      </c>
    </row>
    <row r="14" spans="1:6" ht="30" customHeight="1" x14ac:dyDescent="0.3">
      <c r="A14" s="13" t="s">
        <v>135</v>
      </c>
      <c r="B14" s="13" t="s">
        <v>153</v>
      </c>
      <c r="C14" s="13">
        <v>0.35</v>
      </c>
      <c r="D14" s="13">
        <v>5.7</v>
      </c>
      <c r="E14" s="13">
        <v>21.6</v>
      </c>
      <c r="F14" s="13">
        <v>5</v>
      </c>
    </row>
    <row r="15" spans="1:6" ht="30" customHeight="1" x14ac:dyDescent="0.3">
      <c r="A15" s="13" t="s">
        <v>135</v>
      </c>
      <c r="B15" s="13" t="s">
        <v>154</v>
      </c>
      <c r="C15" s="13">
        <v>0.4</v>
      </c>
      <c r="D15" s="13">
        <v>7.5</v>
      </c>
      <c r="E15" s="13">
        <v>24</v>
      </c>
      <c r="F15" s="13">
        <v>5.5</v>
      </c>
    </row>
    <row r="16" spans="1:6" ht="30" customHeight="1" x14ac:dyDescent="0.3">
      <c r="A16" s="13" t="s">
        <v>135</v>
      </c>
      <c r="B16" s="13" t="s">
        <v>155</v>
      </c>
      <c r="C16" s="13">
        <v>0.5</v>
      </c>
      <c r="D16" s="13">
        <v>7.8</v>
      </c>
      <c r="E16" s="13">
        <v>31.2</v>
      </c>
      <c r="F16" s="13">
        <v>6.1</v>
      </c>
    </row>
    <row r="17" spans="1:6" ht="30" customHeight="1" x14ac:dyDescent="0.3">
      <c r="A17" s="13" t="s">
        <v>137</v>
      </c>
      <c r="B17" s="13" t="s">
        <v>190</v>
      </c>
      <c r="C17" s="13">
        <v>0.8</v>
      </c>
      <c r="D17" s="13">
        <v>20.5</v>
      </c>
      <c r="E17" s="13">
        <v>80</v>
      </c>
      <c r="F17" s="13">
        <v>16</v>
      </c>
    </row>
    <row r="18" spans="1:6" ht="30" customHeight="1" x14ac:dyDescent="0.3">
      <c r="A18" s="13" t="s">
        <v>137</v>
      </c>
      <c r="B18" s="13" t="s">
        <v>191</v>
      </c>
      <c r="C18" s="13">
        <v>1</v>
      </c>
      <c r="D18" s="13">
        <v>22.5</v>
      </c>
      <c r="E18" s="13">
        <v>90</v>
      </c>
      <c r="F18" s="13">
        <v>24</v>
      </c>
    </row>
    <row r="19" spans="1:6" ht="30" customHeight="1" x14ac:dyDescent="0.3">
      <c r="A19" s="13" t="s">
        <v>140</v>
      </c>
      <c r="B19" s="13" t="s">
        <v>15</v>
      </c>
      <c r="C19" s="13">
        <v>0.05</v>
      </c>
      <c r="D19" s="13">
        <v>0.9</v>
      </c>
      <c r="E19" s="13">
        <v>3.6</v>
      </c>
      <c r="F19" s="13">
        <v>0.35</v>
      </c>
    </row>
    <row r="20" spans="1:6" ht="30" customHeight="1" x14ac:dyDescent="0.3">
      <c r="A20" s="13" t="s">
        <v>140</v>
      </c>
      <c r="B20" s="13" t="s">
        <v>17</v>
      </c>
      <c r="C20" s="13">
        <v>0.1</v>
      </c>
      <c r="D20" s="13">
        <v>2.1</v>
      </c>
      <c r="E20" s="13">
        <v>8.4</v>
      </c>
      <c r="F20" s="13">
        <v>1.1499999999999999</v>
      </c>
    </row>
    <row r="21" spans="1:6" ht="30" customHeight="1" x14ac:dyDescent="0.3">
      <c r="A21" s="13" t="s">
        <v>110</v>
      </c>
      <c r="B21" s="13" t="s">
        <v>195</v>
      </c>
      <c r="C21" s="13">
        <v>0.15</v>
      </c>
      <c r="D21" s="13">
        <v>2.1</v>
      </c>
      <c r="E21" s="13">
        <v>8.4</v>
      </c>
      <c r="F21" s="13">
        <v>1.1499999999999999</v>
      </c>
    </row>
    <row r="22" spans="1:6" ht="30" customHeight="1" x14ac:dyDescent="0.3">
      <c r="A22" s="13" t="s">
        <v>110</v>
      </c>
      <c r="B22" s="13" t="s">
        <v>19</v>
      </c>
      <c r="C22" s="13">
        <v>0.15</v>
      </c>
      <c r="D22" s="13">
        <v>2.2000000000000002</v>
      </c>
      <c r="E22" s="13">
        <v>8.8000000000000007</v>
      </c>
      <c r="F22" s="13">
        <v>1.25</v>
      </c>
    </row>
    <row r="23" spans="1:6" ht="30" customHeight="1" x14ac:dyDescent="0.3">
      <c r="A23" s="13" t="s">
        <v>110</v>
      </c>
      <c r="B23" s="13" t="s">
        <v>24</v>
      </c>
      <c r="C23" s="13">
        <v>0.15</v>
      </c>
      <c r="D23" s="13">
        <v>3</v>
      </c>
      <c r="E23" s="13">
        <v>12</v>
      </c>
      <c r="F23" s="13">
        <v>1.7</v>
      </c>
    </row>
    <row r="24" spans="1:6" ht="30" customHeight="1" x14ac:dyDescent="0.3">
      <c r="A24" s="13" t="s">
        <v>110</v>
      </c>
      <c r="B24" s="13" t="s">
        <v>21</v>
      </c>
      <c r="C24" s="13">
        <v>0.2</v>
      </c>
      <c r="D24" s="13">
        <v>4.4000000000000004</v>
      </c>
      <c r="E24" s="13">
        <v>17.600000000000001</v>
      </c>
      <c r="F24" s="13">
        <v>2.4</v>
      </c>
    </row>
    <row r="25" spans="1:6" ht="30" customHeight="1" x14ac:dyDescent="0.3">
      <c r="A25" s="13" t="s">
        <v>192</v>
      </c>
      <c r="B25" s="13" t="s">
        <v>193</v>
      </c>
      <c r="C25" s="13">
        <v>0.8</v>
      </c>
      <c r="D25" s="13">
        <v>0.3</v>
      </c>
      <c r="E25" s="13">
        <v>1</v>
      </c>
      <c r="F25" s="13">
        <v>0.45</v>
      </c>
    </row>
    <row r="26" spans="1:6" ht="30" customHeight="1" x14ac:dyDescent="0.3">
      <c r="A26" s="13" t="s">
        <v>194</v>
      </c>
      <c r="B26" s="13" t="s">
        <v>193</v>
      </c>
      <c r="C26" s="13">
        <v>0.1</v>
      </c>
      <c r="D26" s="13">
        <v>0.9</v>
      </c>
      <c r="E26" s="13">
        <v>2.4</v>
      </c>
      <c r="F26" s="13">
        <v>0.85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86B0-5EE4-4C77-A32F-26A1E7F2317A}">
  <dimension ref="A1:N65"/>
  <sheetViews>
    <sheetView topLeftCell="A13" zoomScale="55" zoomScaleNormal="55" workbookViewId="0">
      <selection activeCell="D10" sqref="D10:D14"/>
    </sheetView>
  </sheetViews>
  <sheetFormatPr defaultRowHeight="14.4" x14ac:dyDescent="0.3"/>
  <cols>
    <col min="1" max="1" width="58.21875" customWidth="1"/>
    <col min="2" max="6" width="13.77734375" customWidth="1"/>
    <col min="9" max="9" width="58.21875" customWidth="1"/>
    <col min="10" max="14" width="13.77734375" customWidth="1"/>
  </cols>
  <sheetData>
    <row r="1" spans="1:14" ht="43.2" x14ac:dyDescent="0.3">
      <c r="A1" s="87"/>
      <c r="B1" s="86" t="s">
        <v>136</v>
      </c>
      <c r="C1" s="86" t="s">
        <v>139</v>
      </c>
      <c r="D1" s="86" t="s">
        <v>135</v>
      </c>
      <c r="E1" s="86" t="s">
        <v>549</v>
      </c>
      <c r="F1" s="86" t="s">
        <v>138</v>
      </c>
      <c r="I1" s="85" t="s">
        <v>550</v>
      </c>
      <c r="J1" s="86" t="s">
        <v>136</v>
      </c>
      <c r="K1" s="86" t="s">
        <v>139</v>
      </c>
      <c r="L1" s="86" t="s">
        <v>135</v>
      </c>
      <c r="M1" s="86" t="s">
        <v>549</v>
      </c>
      <c r="N1" s="86" t="s">
        <v>138</v>
      </c>
    </row>
    <row r="2" spans="1:14" x14ac:dyDescent="0.3">
      <c r="A2" s="82" t="s">
        <v>548</v>
      </c>
      <c r="B2" s="67"/>
      <c r="C2" s="67"/>
      <c r="D2" s="67"/>
      <c r="E2" s="67"/>
      <c r="F2" s="68"/>
      <c r="I2" s="82" t="s">
        <v>548</v>
      </c>
      <c r="J2" s="67"/>
      <c r="K2" s="67"/>
      <c r="L2" s="67"/>
      <c r="M2" s="67"/>
      <c r="N2" s="68"/>
    </row>
    <row r="3" spans="1:14" x14ac:dyDescent="0.3">
      <c r="A3" s="69" t="s">
        <v>283</v>
      </c>
      <c r="B3" s="75">
        <v>25</v>
      </c>
      <c r="C3" s="70">
        <v>20</v>
      </c>
      <c r="D3" s="75">
        <v>14</v>
      </c>
      <c r="E3" s="70">
        <v>20</v>
      </c>
      <c r="F3" s="75">
        <v>10</v>
      </c>
      <c r="I3" s="69" t="s">
        <v>283</v>
      </c>
      <c r="J3" s="75">
        <v>25</v>
      </c>
      <c r="K3" s="70">
        <v>20</v>
      </c>
      <c r="L3" s="75">
        <v>14</v>
      </c>
      <c r="M3" s="70">
        <v>20</v>
      </c>
      <c r="N3" s="75">
        <v>10</v>
      </c>
    </row>
    <row r="4" spans="1:14" x14ac:dyDescent="0.3">
      <c r="A4" s="69" t="s">
        <v>284</v>
      </c>
      <c r="B4" s="76">
        <v>15</v>
      </c>
      <c r="C4" s="70">
        <v>10</v>
      </c>
      <c r="D4" s="76">
        <v>9</v>
      </c>
      <c r="E4" s="70">
        <v>10</v>
      </c>
      <c r="F4" s="76">
        <v>30</v>
      </c>
      <c r="I4" s="69" t="s">
        <v>284</v>
      </c>
      <c r="J4" s="76">
        <v>15</v>
      </c>
      <c r="K4" s="70">
        <v>10</v>
      </c>
      <c r="L4" s="76">
        <v>9</v>
      </c>
      <c r="M4" s="70">
        <v>10</v>
      </c>
      <c r="N4" s="76">
        <v>30</v>
      </c>
    </row>
    <row r="5" spans="1:14" x14ac:dyDescent="0.3">
      <c r="A5" s="69" t="s">
        <v>285</v>
      </c>
      <c r="B5" s="76">
        <v>12</v>
      </c>
      <c r="C5" s="70">
        <v>11</v>
      </c>
      <c r="D5" s="76">
        <v>14</v>
      </c>
      <c r="E5" s="70">
        <v>12</v>
      </c>
      <c r="F5" s="76">
        <v>0</v>
      </c>
      <c r="I5" s="69" t="s">
        <v>285</v>
      </c>
      <c r="J5" s="76">
        <v>12</v>
      </c>
      <c r="K5" s="70">
        <v>11</v>
      </c>
      <c r="L5" s="76">
        <v>14</v>
      </c>
      <c r="M5" s="70">
        <v>12</v>
      </c>
      <c r="N5" s="76" t="s">
        <v>286</v>
      </c>
    </row>
    <row r="6" spans="1:14" x14ac:dyDescent="0.3">
      <c r="A6" s="69" t="s">
        <v>287</v>
      </c>
      <c r="B6" s="76">
        <v>13</v>
      </c>
      <c r="C6" s="70">
        <v>12</v>
      </c>
      <c r="D6" s="76">
        <v>16</v>
      </c>
      <c r="E6" s="70">
        <v>12</v>
      </c>
      <c r="F6" s="76">
        <v>15</v>
      </c>
      <c r="I6" s="69" t="s">
        <v>287</v>
      </c>
      <c r="J6" s="76">
        <v>13</v>
      </c>
      <c r="K6" s="70">
        <v>12</v>
      </c>
      <c r="L6" s="76">
        <v>16</v>
      </c>
      <c r="M6" s="70">
        <v>12</v>
      </c>
      <c r="N6" s="76">
        <v>15</v>
      </c>
    </row>
    <row r="7" spans="1:14" x14ac:dyDescent="0.3">
      <c r="A7" s="69" t="s">
        <v>288</v>
      </c>
      <c r="B7" s="76">
        <v>35</v>
      </c>
      <c r="C7" s="70">
        <v>47</v>
      </c>
      <c r="D7" s="76">
        <v>47</v>
      </c>
      <c r="E7" s="70">
        <v>46</v>
      </c>
      <c r="F7" s="76">
        <v>45</v>
      </c>
      <c r="I7" s="69" t="s">
        <v>288</v>
      </c>
      <c r="J7" s="76">
        <v>35</v>
      </c>
      <c r="K7" s="70">
        <v>47</v>
      </c>
      <c r="L7" s="76">
        <v>47</v>
      </c>
      <c r="M7" s="70">
        <v>46</v>
      </c>
      <c r="N7" s="76">
        <v>45</v>
      </c>
    </row>
    <row r="8" spans="1:14" x14ac:dyDescent="0.3">
      <c r="A8" s="72" t="s">
        <v>108</v>
      </c>
      <c r="B8" s="77">
        <v>100</v>
      </c>
      <c r="C8" s="65">
        <v>100</v>
      </c>
      <c r="D8" s="77">
        <v>100</v>
      </c>
      <c r="E8" s="65">
        <v>100</v>
      </c>
      <c r="F8" s="77">
        <v>100</v>
      </c>
      <c r="I8" s="72" t="s">
        <v>108</v>
      </c>
      <c r="J8" s="77">
        <v>100</v>
      </c>
      <c r="K8" s="65">
        <v>100</v>
      </c>
      <c r="L8" s="77">
        <v>100</v>
      </c>
      <c r="M8" s="65">
        <v>100</v>
      </c>
      <c r="N8" s="77">
        <v>100</v>
      </c>
    </row>
    <row r="9" spans="1:14" ht="17.399999999999999" customHeight="1" x14ac:dyDescent="0.3">
      <c r="A9" s="82" t="s">
        <v>43</v>
      </c>
      <c r="B9" s="74"/>
      <c r="C9" s="74"/>
      <c r="D9" s="64"/>
      <c r="E9" s="74"/>
      <c r="F9" s="73"/>
      <c r="I9" s="82" t="s">
        <v>43</v>
      </c>
      <c r="J9" s="74"/>
      <c r="K9" s="74"/>
      <c r="L9" s="64"/>
      <c r="M9" s="74"/>
      <c r="N9" s="73"/>
    </row>
    <row r="10" spans="1:14" x14ac:dyDescent="0.3">
      <c r="A10" s="69" t="s">
        <v>290</v>
      </c>
      <c r="B10" s="75">
        <v>15</v>
      </c>
      <c r="C10" s="70">
        <v>8</v>
      </c>
      <c r="D10" s="75">
        <v>25</v>
      </c>
      <c r="E10" s="70">
        <v>8</v>
      </c>
      <c r="F10" s="75">
        <v>25</v>
      </c>
      <c r="I10" s="69" t="s">
        <v>290</v>
      </c>
      <c r="J10" s="75">
        <v>15</v>
      </c>
      <c r="K10" s="70">
        <v>8</v>
      </c>
      <c r="L10" s="75">
        <v>10</v>
      </c>
      <c r="M10" s="70">
        <v>8</v>
      </c>
      <c r="N10" s="75">
        <v>4</v>
      </c>
    </row>
    <row r="11" spans="1:14" x14ac:dyDescent="0.3">
      <c r="A11" s="69" t="s">
        <v>291</v>
      </c>
      <c r="B11" s="76">
        <v>85</v>
      </c>
      <c r="C11" s="70">
        <v>92</v>
      </c>
      <c r="D11" s="76">
        <v>75</v>
      </c>
      <c r="E11" s="70">
        <v>92</v>
      </c>
      <c r="F11" s="76">
        <v>75</v>
      </c>
      <c r="I11" s="69" t="s">
        <v>291</v>
      </c>
      <c r="J11" s="76">
        <v>85</v>
      </c>
      <c r="K11" s="70">
        <v>92</v>
      </c>
      <c r="L11" s="76">
        <v>90</v>
      </c>
      <c r="M11" s="70">
        <v>92</v>
      </c>
      <c r="N11" s="76">
        <v>96</v>
      </c>
    </row>
    <row r="12" spans="1:14" x14ac:dyDescent="0.3">
      <c r="A12" s="72" t="s">
        <v>289</v>
      </c>
      <c r="B12" s="77">
        <v>100</v>
      </c>
      <c r="C12" s="65">
        <v>100</v>
      </c>
      <c r="D12" s="77">
        <v>100</v>
      </c>
      <c r="E12" s="65">
        <v>100</v>
      </c>
      <c r="F12" s="77">
        <v>100</v>
      </c>
      <c r="I12" s="72" t="s">
        <v>289</v>
      </c>
      <c r="J12" s="77">
        <v>100</v>
      </c>
      <c r="K12" s="65">
        <v>100</v>
      </c>
      <c r="L12" s="77">
        <v>100</v>
      </c>
      <c r="M12" s="65">
        <v>100</v>
      </c>
      <c r="N12" s="77">
        <v>100</v>
      </c>
    </row>
    <row r="13" spans="1:14" x14ac:dyDescent="0.3">
      <c r="A13" s="82" t="s">
        <v>44</v>
      </c>
      <c r="B13" s="64"/>
      <c r="C13" s="74"/>
      <c r="D13" s="64"/>
      <c r="E13" s="74"/>
      <c r="F13" s="73"/>
      <c r="I13" s="82" t="s">
        <v>44</v>
      </c>
      <c r="J13" s="64"/>
      <c r="K13" s="74"/>
      <c r="L13" s="64"/>
      <c r="M13" s="74"/>
      <c r="N13" s="73"/>
    </row>
    <row r="14" spans="1:14" x14ac:dyDescent="0.3">
      <c r="A14" s="69" t="s">
        <v>292</v>
      </c>
      <c r="B14" s="75">
        <v>12</v>
      </c>
      <c r="C14" s="70">
        <v>7</v>
      </c>
      <c r="D14" s="75">
        <v>10</v>
      </c>
      <c r="E14" s="70">
        <v>5</v>
      </c>
      <c r="F14" s="75">
        <v>10</v>
      </c>
      <c r="I14" s="69" t="s">
        <v>292</v>
      </c>
      <c r="J14" s="75">
        <v>12</v>
      </c>
      <c r="K14" s="70">
        <v>7</v>
      </c>
      <c r="L14" s="75">
        <v>10</v>
      </c>
      <c r="M14" s="70">
        <v>5</v>
      </c>
      <c r="N14" s="75">
        <v>2</v>
      </c>
    </row>
    <row r="15" spans="1:14" x14ac:dyDescent="0.3">
      <c r="A15" s="69" t="s">
        <v>291</v>
      </c>
      <c r="B15" s="76">
        <v>88</v>
      </c>
      <c r="C15" s="70">
        <v>93</v>
      </c>
      <c r="D15" s="76">
        <v>90</v>
      </c>
      <c r="E15" s="70">
        <v>95</v>
      </c>
      <c r="F15" s="76">
        <v>90</v>
      </c>
      <c r="I15" s="69" t="s">
        <v>291</v>
      </c>
      <c r="J15" s="76">
        <v>88</v>
      </c>
      <c r="K15" s="70">
        <v>93</v>
      </c>
      <c r="L15" s="76">
        <v>90</v>
      </c>
      <c r="M15" s="70">
        <v>95</v>
      </c>
      <c r="N15" s="76">
        <v>98</v>
      </c>
    </row>
    <row r="16" spans="1:14" ht="17.399999999999999" customHeight="1" x14ac:dyDescent="0.3">
      <c r="A16" s="72" t="s">
        <v>289</v>
      </c>
      <c r="B16" s="77">
        <v>100</v>
      </c>
      <c r="C16" s="65">
        <v>100</v>
      </c>
      <c r="D16" s="77">
        <v>100</v>
      </c>
      <c r="E16" s="65">
        <v>100</v>
      </c>
      <c r="F16" s="77">
        <v>100</v>
      </c>
      <c r="I16" s="72" t="s">
        <v>289</v>
      </c>
      <c r="J16" s="77">
        <v>100</v>
      </c>
      <c r="K16" s="65">
        <v>100</v>
      </c>
      <c r="L16" s="77">
        <v>100</v>
      </c>
      <c r="M16" s="65">
        <v>100</v>
      </c>
      <c r="N16" s="77">
        <v>100</v>
      </c>
    </row>
    <row r="17" spans="1:14" x14ac:dyDescent="0.3">
      <c r="A17" s="82" t="s">
        <v>293</v>
      </c>
      <c r="B17" s="67"/>
      <c r="C17" s="67"/>
      <c r="D17" s="67"/>
      <c r="E17" s="67"/>
      <c r="F17" s="68"/>
      <c r="I17" s="82" t="s">
        <v>293</v>
      </c>
      <c r="J17" s="67"/>
      <c r="K17" s="67"/>
      <c r="L17" s="67"/>
      <c r="M17" s="67"/>
      <c r="N17" s="68"/>
    </row>
    <row r="18" spans="1:14" x14ac:dyDescent="0.3">
      <c r="A18" s="83" t="s">
        <v>294</v>
      </c>
      <c r="B18" s="70"/>
      <c r="C18" s="70"/>
      <c r="D18" s="70"/>
      <c r="E18" s="70"/>
      <c r="F18" s="71"/>
      <c r="I18" s="83" t="s">
        <v>294</v>
      </c>
      <c r="J18" s="70"/>
      <c r="K18" s="70"/>
      <c r="L18" s="70"/>
      <c r="M18" s="70"/>
      <c r="N18" s="71"/>
    </row>
    <row r="19" spans="1:14" x14ac:dyDescent="0.3">
      <c r="A19" s="79" t="s">
        <v>295</v>
      </c>
      <c r="B19" s="89">
        <v>1</v>
      </c>
      <c r="C19" s="90">
        <v>1</v>
      </c>
      <c r="D19" s="89">
        <v>1</v>
      </c>
      <c r="E19" s="90">
        <v>1</v>
      </c>
      <c r="F19" s="89">
        <v>1</v>
      </c>
      <c r="I19" s="79" t="s">
        <v>295</v>
      </c>
      <c r="J19" s="75">
        <v>1</v>
      </c>
      <c r="K19" s="80">
        <v>1</v>
      </c>
      <c r="L19" s="75">
        <v>1</v>
      </c>
      <c r="M19" s="80">
        <v>1</v>
      </c>
      <c r="N19" s="75">
        <v>1</v>
      </c>
    </row>
    <row r="20" spans="1:14" x14ac:dyDescent="0.3">
      <c r="A20" s="69" t="s">
        <v>296</v>
      </c>
      <c r="B20" s="91">
        <v>1</v>
      </c>
      <c r="C20" s="92">
        <v>1</v>
      </c>
      <c r="D20" s="91">
        <v>1</v>
      </c>
      <c r="E20" s="92">
        <v>1</v>
      </c>
      <c r="F20" s="91">
        <v>1</v>
      </c>
      <c r="I20" s="69" t="s">
        <v>296</v>
      </c>
      <c r="J20" s="76">
        <v>1</v>
      </c>
      <c r="K20" s="70">
        <v>1</v>
      </c>
      <c r="L20" s="76">
        <v>1</v>
      </c>
      <c r="M20" s="70">
        <v>1</v>
      </c>
      <c r="N20" s="76">
        <v>1</v>
      </c>
    </row>
    <row r="21" spans="1:14" x14ac:dyDescent="0.3">
      <c r="A21" s="69" t="s">
        <v>297</v>
      </c>
      <c r="B21" s="91">
        <v>33</v>
      </c>
      <c r="C21" s="91">
        <v>27</v>
      </c>
      <c r="D21" s="91">
        <v>35</v>
      </c>
      <c r="E21" s="91">
        <v>34</v>
      </c>
      <c r="F21" s="91">
        <v>30</v>
      </c>
      <c r="I21" s="69" t="s">
        <v>297</v>
      </c>
      <c r="J21" s="76">
        <v>33</v>
      </c>
      <c r="K21" s="76">
        <v>27</v>
      </c>
      <c r="L21" s="76">
        <v>35</v>
      </c>
      <c r="M21" s="76">
        <v>34</v>
      </c>
      <c r="N21" s="76">
        <v>30</v>
      </c>
    </row>
    <row r="22" spans="1:14" x14ac:dyDescent="0.3">
      <c r="A22" s="69" t="s">
        <v>299</v>
      </c>
      <c r="B22" s="91">
        <v>2</v>
      </c>
      <c r="C22" s="92">
        <v>2</v>
      </c>
      <c r="D22" s="91">
        <v>3</v>
      </c>
      <c r="E22" s="92">
        <v>3</v>
      </c>
      <c r="F22" s="91">
        <v>10</v>
      </c>
      <c r="I22" s="69" t="s">
        <v>298</v>
      </c>
      <c r="J22" s="76">
        <v>4</v>
      </c>
      <c r="K22" s="70">
        <v>5</v>
      </c>
      <c r="L22" s="76">
        <v>4</v>
      </c>
      <c r="M22" s="70">
        <v>8</v>
      </c>
      <c r="N22" s="76">
        <v>16</v>
      </c>
    </row>
    <row r="23" spans="1:14" x14ac:dyDescent="0.3">
      <c r="A23" s="69" t="s">
        <v>298</v>
      </c>
      <c r="B23" s="91">
        <v>4</v>
      </c>
      <c r="C23" s="92">
        <v>5</v>
      </c>
      <c r="D23" s="91">
        <v>4</v>
      </c>
      <c r="E23" s="92">
        <v>8</v>
      </c>
      <c r="F23" s="91">
        <v>16</v>
      </c>
      <c r="I23" s="69" t="s">
        <v>299</v>
      </c>
      <c r="J23" s="76">
        <v>2</v>
      </c>
      <c r="K23" s="70">
        <v>2</v>
      </c>
      <c r="L23" s="76">
        <v>3</v>
      </c>
      <c r="M23" s="70">
        <v>3</v>
      </c>
      <c r="N23" s="76">
        <v>10</v>
      </c>
    </row>
    <row r="24" spans="1:14" x14ac:dyDescent="0.3">
      <c r="A24" s="72" t="s">
        <v>114</v>
      </c>
      <c r="B24" s="77">
        <v>41</v>
      </c>
      <c r="C24" s="65">
        <v>36</v>
      </c>
      <c r="D24" s="77">
        <v>44</v>
      </c>
      <c r="E24" s="65">
        <v>47</v>
      </c>
      <c r="F24" s="77">
        <v>58</v>
      </c>
      <c r="I24" s="69" t="s">
        <v>300</v>
      </c>
      <c r="J24" s="76">
        <v>8</v>
      </c>
      <c r="K24" s="70">
        <v>8</v>
      </c>
      <c r="L24" s="76">
        <v>6</v>
      </c>
      <c r="M24" s="70">
        <v>3</v>
      </c>
      <c r="N24" s="76">
        <v>7</v>
      </c>
    </row>
    <row r="25" spans="1:14" x14ac:dyDescent="0.3">
      <c r="A25" s="84" t="s">
        <v>301</v>
      </c>
      <c r="B25" s="70"/>
      <c r="C25" s="70"/>
      <c r="D25" s="70"/>
      <c r="E25" s="70"/>
      <c r="F25" s="70"/>
      <c r="I25" s="72" t="s">
        <v>114</v>
      </c>
      <c r="J25" s="77">
        <v>49</v>
      </c>
      <c r="K25" s="65">
        <v>44</v>
      </c>
      <c r="L25" s="77">
        <v>50</v>
      </c>
      <c r="M25" s="65">
        <v>50</v>
      </c>
      <c r="N25" s="77">
        <v>65</v>
      </c>
    </row>
    <row r="26" spans="1:14" ht="17.399999999999999" customHeight="1" x14ac:dyDescent="0.3">
      <c r="A26" s="69" t="s">
        <v>302</v>
      </c>
      <c r="B26" s="81">
        <v>16</v>
      </c>
      <c r="C26" s="75">
        <v>17</v>
      </c>
      <c r="D26" s="75">
        <v>18</v>
      </c>
      <c r="E26" s="75">
        <v>17</v>
      </c>
      <c r="F26" s="75">
        <v>0</v>
      </c>
      <c r="I26" s="84" t="s">
        <v>301</v>
      </c>
      <c r="J26" s="70"/>
      <c r="K26" s="70"/>
      <c r="L26" s="70"/>
      <c r="M26" s="70"/>
      <c r="N26" s="71"/>
    </row>
    <row r="27" spans="1:14" x14ac:dyDescent="0.3">
      <c r="A27" s="69" t="s">
        <v>311</v>
      </c>
      <c r="B27" s="76">
        <v>10</v>
      </c>
      <c r="C27" s="70">
        <v>8</v>
      </c>
      <c r="D27" s="76">
        <v>10</v>
      </c>
      <c r="E27" s="70">
        <v>8</v>
      </c>
      <c r="F27" s="76">
        <v>13</v>
      </c>
      <c r="I27" s="69" t="s">
        <v>302</v>
      </c>
      <c r="J27" s="81">
        <v>16</v>
      </c>
      <c r="K27" s="75">
        <v>17</v>
      </c>
      <c r="L27" s="75">
        <v>18</v>
      </c>
      <c r="M27" s="75">
        <v>17</v>
      </c>
      <c r="N27" s="75" t="s">
        <v>286</v>
      </c>
    </row>
    <row r="28" spans="1:14" x14ac:dyDescent="0.3">
      <c r="A28" s="69" t="s">
        <v>99</v>
      </c>
      <c r="B28" s="76">
        <v>6</v>
      </c>
      <c r="C28" s="70">
        <v>8</v>
      </c>
      <c r="D28" s="76">
        <v>5</v>
      </c>
      <c r="E28" s="70">
        <v>5</v>
      </c>
      <c r="F28" s="76">
        <v>3</v>
      </c>
      <c r="I28" s="69" t="s">
        <v>311</v>
      </c>
      <c r="J28" s="76">
        <v>10</v>
      </c>
      <c r="K28" s="70">
        <v>8</v>
      </c>
      <c r="L28" s="76">
        <v>10</v>
      </c>
      <c r="M28" s="70">
        <v>8</v>
      </c>
      <c r="N28" s="76">
        <v>13</v>
      </c>
    </row>
    <row r="29" spans="1:14" x14ac:dyDescent="0.3">
      <c r="A29" s="69" t="s">
        <v>303</v>
      </c>
      <c r="B29" s="76">
        <v>2</v>
      </c>
      <c r="C29" s="70">
        <v>2</v>
      </c>
      <c r="D29" s="76">
        <v>2</v>
      </c>
      <c r="E29" s="70">
        <v>2</v>
      </c>
      <c r="F29" s="76">
        <v>0</v>
      </c>
      <c r="I29" s="69" t="s">
        <v>99</v>
      </c>
      <c r="J29" s="76">
        <v>6</v>
      </c>
      <c r="K29" s="70">
        <v>8</v>
      </c>
      <c r="L29" s="76">
        <v>5</v>
      </c>
      <c r="M29" s="70">
        <v>5</v>
      </c>
      <c r="N29" s="76">
        <v>3</v>
      </c>
    </row>
    <row r="30" spans="1:14" x14ac:dyDescent="0.3">
      <c r="A30" s="69" t="s">
        <v>304</v>
      </c>
      <c r="B30" s="76">
        <v>3</v>
      </c>
      <c r="C30" s="70">
        <v>3</v>
      </c>
      <c r="D30" s="76">
        <v>4</v>
      </c>
      <c r="E30" s="70">
        <v>4</v>
      </c>
      <c r="F30" s="76">
        <v>0</v>
      </c>
      <c r="I30" s="69" t="s">
        <v>303</v>
      </c>
      <c r="J30" s="76">
        <v>2</v>
      </c>
      <c r="K30" s="70">
        <v>2</v>
      </c>
      <c r="L30" s="76">
        <v>2</v>
      </c>
      <c r="M30" s="70">
        <v>2</v>
      </c>
      <c r="N30" s="76" t="s">
        <v>286</v>
      </c>
    </row>
    <row r="31" spans="1:14" x14ac:dyDescent="0.3">
      <c r="A31" s="69" t="s">
        <v>305</v>
      </c>
      <c r="B31" s="76">
        <v>1</v>
      </c>
      <c r="C31" s="70">
        <v>2</v>
      </c>
      <c r="D31" s="76">
        <v>1</v>
      </c>
      <c r="E31" s="70">
        <v>2</v>
      </c>
      <c r="F31" s="76">
        <v>1</v>
      </c>
      <c r="I31" s="69" t="s">
        <v>304</v>
      </c>
      <c r="J31" s="76">
        <v>3</v>
      </c>
      <c r="K31" s="70">
        <v>3</v>
      </c>
      <c r="L31" s="76">
        <v>4</v>
      </c>
      <c r="M31" s="70">
        <v>4</v>
      </c>
      <c r="N31" s="76" t="s">
        <v>286</v>
      </c>
    </row>
    <row r="32" spans="1:14" x14ac:dyDescent="0.3">
      <c r="A32" s="69" t="s">
        <v>306</v>
      </c>
      <c r="B32" s="76">
        <v>1</v>
      </c>
      <c r="C32" s="70">
        <v>1</v>
      </c>
      <c r="D32" s="76">
        <v>1</v>
      </c>
      <c r="E32" s="70">
        <v>2</v>
      </c>
      <c r="F32" s="76">
        <v>2</v>
      </c>
      <c r="I32" s="69" t="s">
        <v>305</v>
      </c>
      <c r="J32" s="76">
        <v>1</v>
      </c>
      <c r="K32" s="70">
        <v>2</v>
      </c>
      <c r="L32" s="76">
        <v>1</v>
      </c>
      <c r="M32" s="70">
        <v>2</v>
      </c>
      <c r="N32" s="76">
        <v>1</v>
      </c>
    </row>
    <row r="33" spans="1:14" x14ac:dyDescent="0.3">
      <c r="A33" s="69" t="s">
        <v>307</v>
      </c>
      <c r="B33" s="76">
        <v>2</v>
      </c>
      <c r="C33" s="70">
        <v>3</v>
      </c>
      <c r="D33" s="76">
        <v>3</v>
      </c>
      <c r="E33" s="70">
        <v>3</v>
      </c>
      <c r="F33" s="76">
        <v>10</v>
      </c>
      <c r="I33" s="69" t="s">
        <v>306</v>
      </c>
      <c r="J33" s="76">
        <v>1</v>
      </c>
      <c r="K33" s="70">
        <v>1</v>
      </c>
      <c r="L33" s="76">
        <v>1</v>
      </c>
      <c r="M33" s="70">
        <v>2</v>
      </c>
      <c r="N33" s="76">
        <v>2</v>
      </c>
    </row>
    <row r="34" spans="1:14" x14ac:dyDescent="0.3">
      <c r="A34" s="69" t="s">
        <v>105</v>
      </c>
      <c r="B34" s="76">
        <v>2</v>
      </c>
      <c r="C34" s="70">
        <v>2</v>
      </c>
      <c r="D34" s="76">
        <v>2</v>
      </c>
      <c r="E34" s="70">
        <v>2</v>
      </c>
      <c r="F34" s="76">
        <v>2</v>
      </c>
      <c r="I34" s="69" t="s">
        <v>307</v>
      </c>
      <c r="J34" s="76">
        <v>2</v>
      </c>
      <c r="K34" s="70">
        <v>3</v>
      </c>
      <c r="L34" s="76">
        <v>3</v>
      </c>
      <c r="M34" s="70">
        <v>3</v>
      </c>
      <c r="N34" s="76">
        <v>10</v>
      </c>
    </row>
    <row r="35" spans="1:14" x14ac:dyDescent="0.3">
      <c r="A35" s="69" t="s">
        <v>103</v>
      </c>
      <c r="B35" s="76">
        <v>2</v>
      </c>
      <c r="C35" s="70">
        <v>2</v>
      </c>
      <c r="D35" s="76">
        <v>1</v>
      </c>
      <c r="E35" s="70">
        <v>2</v>
      </c>
      <c r="F35" s="76">
        <v>2</v>
      </c>
      <c r="I35" s="69" t="s">
        <v>105</v>
      </c>
      <c r="J35" s="76">
        <v>2</v>
      </c>
      <c r="K35" s="70">
        <v>2</v>
      </c>
      <c r="L35" s="76">
        <v>2</v>
      </c>
      <c r="M35" s="70">
        <v>2</v>
      </c>
      <c r="N35" s="76">
        <v>2</v>
      </c>
    </row>
    <row r="36" spans="1:14" x14ac:dyDescent="0.3">
      <c r="A36" s="69" t="s">
        <v>104</v>
      </c>
      <c r="B36" s="76">
        <v>2</v>
      </c>
      <c r="C36" s="70">
        <v>2</v>
      </c>
      <c r="D36" s="76">
        <v>1</v>
      </c>
      <c r="E36" s="70">
        <v>1</v>
      </c>
      <c r="F36" s="76">
        <v>1</v>
      </c>
      <c r="I36" s="69" t="s">
        <v>103</v>
      </c>
      <c r="J36" s="76">
        <v>2</v>
      </c>
      <c r="K36" s="70">
        <v>2</v>
      </c>
      <c r="L36" s="76">
        <v>1</v>
      </c>
      <c r="M36" s="70">
        <v>2</v>
      </c>
      <c r="N36" s="76">
        <v>2</v>
      </c>
    </row>
    <row r="37" spans="1:14" x14ac:dyDescent="0.3">
      <c r="A37" s="69" t="s">
        <v>308</v>
      </c>
      <c r="B37" s="76">
        <v>2</v>
      </c>
      <c r="C37" s="70">
        <v>3</v>
      </c>
      <c r="D37" s="76">
        <v>1</v>
      </c>
      <c r="E37" s="70">
        <v>1</v>
      </c>
      <c r="F37" s="76">
        <v>1</v>
      </c>
      <c r="I37" s="69" t="s">
        <v>104</v>
      </c>
      <c r="J37" s="76">
        <v>2</v>
      </c>
      <c r="K37" s="70">
        <v>2</v>
      </c>
      <c r="L37" s="76">
        <v>1</v>
      </c>
      <c r="M37" s="70">
        <v>1</v>
      </c>
      <c r="N37" s="76">
        <v>1</v>
      </c>
    </row>
    <row r="38" spans="1:14" x14ac:dyDescent="0.3">
      <c r="A38" s="69" t="s">
        <v>309</v>
      </c>
      <c r="B38" s="76">
        <v>2</v>
      </c>
      <c r="C38" s="70">
        <v>3</v>
      </c>
      <c r="D38" s="76">
        <v>1</v>
      </c>
      <c r="E38" s="70">
        <v>1</v>
      </c>
      <c r="F38" s="76">
        <v>0</v>
      </c>
      <c r="I38" s="69" t="s">
        <v>308</v>
      </c>
      <c r="J38" s="76">
        <v>2</v>
      </c>
      <c r="K38" s="70">
        <v>3</v>
      </c>
      <c r="L38" s="76">
        <v>1</v>
      </c>
      <c r="M38" s="70">
        <v>1</v>
      </c>
      <c r="N38" s="76">
        <v>1</v>
      </c>
    </row>
    <row r="39" spans="1:14" x14ac:dyDescent="0.3">
      <c r="A39" s="69" t="s">
        <v>300</v>
      </c>
      <c r="B39" s="76">
        <v>8</v>
      </c>
      <c r="C39" s="70">
        <v>8</v>
      </c>
      <c r="D39" s="76">
        <v>6</v>
      </c>
      <c r="E39" s="70">
        <v>3</v>
      </c>
      <c r="F39" s="76">
        <v>7</v>
      </c>
      <c r="I39" s="69" t="s">
        <v>309</v>
      </c>
      <c r="J39" s="76">
        <v>2</v>
      </c>
      <c r="K39" s="70">
        <v>3</v>
      </c>
      <c r="L39" s="76">
        <v>1</v>
      </c>
      <c r="M39" s="70">
        <v>1</v>
      </c>
      <c r="N39" s="76" t="s">
        <v>286</v>
      </c>
    </row>
    <row r="40" spans="1:14" x14ac:dyDescent="0.3">
      <c r="A40" s="66" t="s">
        <v>114</v>
      </c>
      <c r="B40" s="78">
        <v>59</v>
      </c>
      <c r="C40" s="78">
        <v>64</v>
      </c>
      <c r="D40" s="78">
        <v>56</v>
      </c>
      <c r="E40" s="78">
        <v>53</v>
      </c>
      <c r="F40" s="78">
        <v>42</v>
      </c>
      <c r="I40" s="66" t="s">
        <v>114</v>
      </c>
      <c r="J40" s="78">
        <v>51</v>
      </c>
      <c r="K40" s="78">
        <v>56</v>
      </c>
      <c r="L40" s="78">
        <v>50</v>
      </c>
      <c r="M40" s="78">
        <v>50</v>
      </c>
      <c r="N40" s="78">
        <v>35</v>
      </c>
    </row>
    <row r="41" spans="1:14" x14ac:dyDescent="0.3">
      <c r="A41" s="66" t="s">
        <v>310</v>
      </c>
      <c r="B41" s="78">
        <v>100</v>
      </c>
      <c r="C41" s="78">
        <v>100</v>
      </c>
      <c r="D41" s="78">
        <v>100</v>
      </c>
      <c r="E41" s="78">
        <v>100</v>
      </c>
      <c r="F41" s="78">
        <v>100</v>
      </c>
      <c r="I41" s="66" t="s">
        <v>310</v>
      </c>
      <c r="J41" s="78">
        <v>100</v>
      </c>
      <c r="K41" s="78">
        <v>100</v>
      </c>
      <c r="L41" s="78">
        <v>100</v>
      </c>
      <c r="M41" s="78">
        <v>100</v>
      </c>
      <c r="N41" s="78">
        <v>100</v>
      </c>
    </row>
    <row r="42" spans="1:14" x14ac:dyDescent="0.3">
      <c r="B42" s="26">
        <f>SUM(B19:B23)</f>
        <v>41</v>
      </c>
      <c r="C42" s="26">
        <f t="shared" ref="C42:E42" si="0">SUM(C19:C23)</f>
        <v>36</v>
      </c>
      <c r="D42" s="26">
        <f t="shared" si="0"/>
        <v>44</v>
      </c>
      <c r="E42" s="26">
        <f t="shared" si="0"/>
        <v>47</v>
      </c>
      <c r="F42" s="26">
        <f>SUM(F19:F23)</f>
        <v>58</v>
      </c>
    </row>
    <row r="43" spans="1:14" x14ac:dyDescent="0.3">
      <c r="B43">
        <f>SUM(B26:B39)</f>
        <v>59</v>
      </c>
      <c r="C43">
        <f t="shared" ref="C43:F43" si="1">SUM(C26:C39)</f>
        <v>64</v>
      </c>
      <c r="D43">
        <f t="shared" si="1"/>
        <v>56</v>
      </c>
      <c r="E43">
        <f t="shared" si="1"/>
        <v>53</v>
      </c>
      <c r="F43">
        <f t="shared" si="1"/>
        <v>42</v>
      </c>
    </row>
    <row r="44" spans="1:14" x14ac:dyDescent="0.3">
      <c r="B44">
        <f>SUM(B42:B43)</f>
        <v>100</v>
      </c>
      <c r="C44">
        <f t="shared" ref="C44:F44" si="2">SUM(C42:C43)</f>
        <v>100</v>
      </c>
      <c r="D44">
        <f t="shared" si="2"/>
        <v>100</v>
      </c>
      <c r="E44">
        <f t="shared" si="2"/>
        <v>100</v>
      </c>
      <c r="F44">
        <f t="shared" si="2"/>
        <v>100</v>
      </c>
    </row>
    <row r="47" spans="1:14" x14ac:dyDescent="0.3">
      <c r="A47" t="s">
        <v>328</v>
      </c>
    </row>
    <row r="48" spans="1:14" x14ac:dyDescent="0.3">
      <c r="A48" t="s">
        <v>326</v>
      </c>
      <c r="B48">
        <v>20</v>
      </c>
    </row>
    <row r="49" spans="1:2" x14ac:dyDescent="0.3">
      <c r="A49" t="s">
        <v>327</v>
      </c>
      <c r="B49">
        <v>15</v>
      </c>
    </row>
    <row r="50" spans="1:2" x14ac:dyDescent="0.3">
      <c r="A50" t="s">
        <v>312</v>
      </c>
      <c r="B50">
        <v>10</v>
      </c>
    </row>
    <row r="51" spans="1:2" x14ac:dyDescent="0.3">
      <c r="A51" t="s">
        <v>313</v>
      </c>
      <c r="B51">
        <v>15</v>
      </c>
    </row>
    <row r="52" spans="1:2" x14ac:dyDescent="0.3">
      <c r="A52" t="s">
        <v>314</v>
      </c>
      <c r="B52">
        <v>15</v>
      </c>
    </row>
    <row r="53" spans="1:2" x14ac:dyDescent="0.3">
      <c r="A53" t="s">
        <v>315</v>
      </c>
      <c r="B53">
        <v>20</v>
      </c>
    </row>
    <row r="54" spans="1:2" x14ac:dyDescent="0.3">
      <c r="A54" t="s">
        <v>316</v>
      </c>
      <c r="B54">
        <v>5</v>
      </c>
    </row>
    <row r="55" spans="1:2" x14ac:dyDescent="0.3">
      <c r="A55" t="s">
        <v>108</v>
      </c>
      <c r="B55">
        <v>100</v>
      </c>
    </row>
    <row r="56" spans="1:2" x14ac:dyDescent="0.3">
      <c r="A56" t="s">
        <v>317</v>
      </c>
    </row>
    <row r="57" spans="1:2" x14ac:dyDescent="0.3">
      <c r="A57" t="s">
        <v>318</v>
      </c>
      <c r="B57">
        <v>25</v>
      </c>
    </row>
    <row r="58" spans="1:2" x14ac:dyDescent="0.3">
      <c r="A58" t="s">
        <v>319</v>
      </c>
      <c r="B58">
        <v>26</v>
      </c>
    </row>
    <row r="59" spans="1:2" x14ac:dyDescent="0.3">
      <c r="A59" t="s">
        <v>320</v>
      </c>
      <c r="B59">
        <v>2</v>
      </c>
    </row>
    <row r="60" spans="1:2" x14ac:dyDescent="0.3">
      <c r="A60" t="s">
        <v>321</v>
      </c>
      <c r="B60">
        <v>4</v>
      </c>
    </row>
    <row r="61" spans="1:2" x14ac:dyDescent="0.3">
      <c r="A61" t="s">
        <v>322</v>
      </c>
      <c r="B61">
        <v>4</v>
      </c>
    </row>
    <row r="62" spans="1:2" x14ac:dyDescent="0.3">
      <c r="A62" t="s">
        <v>323</v>
      </c>
      <c r="B62">
        <v>1</v>
      </c>
    </row>
    <row r="63" spans="1:2" x14ac:dyDescent="0.3">
      <c r="A63" t="s">
        <v>324</v>
      </c>
      <c r="B63">
        <v>16</v>
      </c>
    </row>
    <row r="64" spans="1:2" x14ac:dyDescent="0.3">
      <c r="A64" t="s">
        <v>325</v>
      </c>
      <c r="B64">
        <v>22</v>
      </c>
    </row>
    <row r="65" spans="1:2" x14ac:dyDescent="0.3">
      <c r="A65" t="s">
        <v>108</v>
      </c>
      <c r="B65"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74A7-DE73-411F-ABC3-927FDEBCB5E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64F2-6C09-4265-885E-AB70EF7A62F6}">
  <dimension ref="A1:B3"/>
  <sheetViews>
    <sheetView workbookViewId="0">
      <selection activeCell="A4" sqref="A4"/>
    </sheetView>
  </sheetViews>
  <sheetFormatPr defaultRowHeight="14.4" x14ac:dyDescent="0.3"/>
  <cols>
    <col min="1" max="1" width="82.109375" customWidth="1"/>
  </cols>
  <sheetData>
    <row r="1" spans="1:2" ht="64.2" customHeight="1" x14ac:dyDescent="0.3">
      <c r="A1" s="88" t="s">
        <v>553</v>
      </c>
      <c r="B1" s="88">
        <v>3.5</v>
      </c>
    </row>
    <row r="2" spans="1:2" ht="20.399999999999999" customHeight="1" x14ac:dyDescent="0.3">
      <c r="A2" s="88" t="s">
        <v>554</v>
      </c>
      <c r="B2" s="88">
        <v>4</v>
      </c>
    </row>
    <row r="3" spans="1:2" ht="32.4" customHeight="1" x14ac:dyDescent="0.3">
      <c r="A3" s="88" t="s">
        <v>555</v>
      </c>
      <c r="B3" s="88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opLeftCell="A4" workbookViewId="0">
      <selection activeCell="A17" sqref="A17:C17"/>
    </sheetView>
  </sheetViews>
  <sheetFormatPr defaultRowHeight="14.4" x14ac:dyDescent="0.3"/>
  <cols>
    <col min="1" max="1" width="29.77734375" customWidth="1"/>
    <col min="2" max="2" width="52.88671875" customWidth="1"/>
    <col min="3" max="3" width="25.77734375" bestFit="1" customWidth="1"/>
  </cols>
  <sheetData>
    <row r="1" spans="1:3" ht="52.8" x14ac:dyDescent="0.3">
      <c r="A1" s="5" t="s">
        <v>0</v>
      </c>
      <c r="B1" s="5" t="s">
        <v>1</v>
      </c>
      <c r="C1" s="5" t="s">
        <v>25</v>
      </c>
    </row>
    <row r="2" spans="1:3" ht="16.8" x14ac:dyDescent="0.3">
      <c r="A2" s="7" t="s">
        <v>136</v>
      </c>
      <c r="B2" s="17" t="s">
        <v>141</v>
      </c>
      <c r="C2" s="5">
        <v>125</v>
      </c>
    </row>
    <row r="3" spans="1:3" ht="16.8" x14ac:dyDescent="0.3">
      <c r="A3" s="7" t="s">
        <v>136</v>
      </c>
      <c r="B3" s="18" t="s">
        <v>143</v>
      </c>
      <c r="C3" s="5">
        <v>150</v>
      </c>
    </row>
    <row r="4" spans="1:3" ht="16.8" x14ac:dyDescent="0.3">
      <c r="A4" s="7" t="s">
        <v>136</v>
      </c>
      <c r="B4" s="8" t="s">
        <v>144</v>
      </c>
      <c r="C4" s="5">
        <v>400</v>
      </c>
    </row>
    <row r="5" spans="1:3" ht="16.8" x14ac:dyDescent="0.3">
      <c r="A5" s="6" t="s">
        <v>139</v>
      </c>
      <c r="B5" s="7" t="s">
        <v>145</v>
      </c>
      <c r="C5" s="5">
        <v>350</v>
      </c>
    </row>
    <row r="6" spans="1:3" ht="16.8" x14ac:dyDescent="0.3">
      <c r="A6" s="6" t="s">
        <v>139</v>
      </c>
      <c r="B6" s="7" t="s">
        <v>146</v>
      </c>
      <c r="C6" s="5">
        <v>400</v>
      </c>
    </row>
    <row r="7" spans="1:3" ht="16.8" x14ac:dyDescent="0.3">
      <c r="A7" s="6" t="s">
        <v>139</v>
      </c>
      <c r="B7" s="19" t="s">
        <v>147</v>
      </c>
      <c r="C7" s="5">
        <v>500</v>
      </c>
    </row>
    <row r="8" spans="1:3" ht="16.8" x14ac:dyDescent="0.3">
      <c r="A8" s="6" t="s">
        <v>139</v>
      </c>
      <c r="B8" s="7" t="s">
        <v>148</v>
      </c>
      <c r="C8" s="5">
        <v>500</v>
      </c>
    </row>
    <row r="9" spans="1:3" ht="16.8" x14ac:dyDescent="0.3">
      <c r="A9" s="6" t="s">
        <v>139</v>
      </c>
      <c r="B9" s="7" t="s">
        <v>149</v>
      </c>
      <c r="C9" s="5">
        <v>500</v>
      </c>
    </row>
    <row r="10" spans="1:3" ht="16.8" x14ac:dyDescent="0.3">
      <c r="A10" s="6" t="s">
        <v>135</v>
      </c>
      <c r="B10" s="7" t="s">
        <v>123</v>
      </c>
      <c r="C10" s="5">
        <v>150</v>
      </c>
    </row>
    <row r="11" spans="1:3" ht="16.8" x14ac:dyDescent="0.3">
      <c r="A11" s="6" t="s">
        <v>135</v>
      </c>
      <c r="B11" s="7" t="s">
        <v>122</v>
      </c>
      <c r="C11" s="5">
        <v>175</v>
      </c>
    </row>
    <row r="12" spans="1:3" ht="16.8" x14ac:dyDescent="0.3">
      <c r="A12" s="6" t="s">
        <v>135</v>
      </c>
      <c r="B12" s="7" t="s">
        <v>121</v>
      </c>
      <c r="C12" s="5">
        <v>300</v>
      </c>
    </row>
    <row r="13" spans="1:3" ht="16.8" x14ac:dyDescent="0.3">
      <c r="A13" s="6" t="s">
        <v>135</v>
      </c>
      <c r="B13" s="8" t="s">
        <v>124</v>
      </c>
      <c r="C13" s="5">
        <v>450</v>
      </c>
    </row>
    <row r="14" spans="1:3" ht="16.8" x14ac:dyDescent="0.3">
      <c r="A14" s="6" t="s">
        <v>135</v>
      </c>
      <c r="B14" s="8" t="s">
        <v>125</v>
      </c>
      <c r="C14" s="5">
        <v>300</v>
      </c>
    </row>
    <row r="15" spans="1:3" ht="16.8" x14ac:dyDescent="0.3">
      <c r="A15" s="6" t="s">
        <v>135</v>
      </c>
      <c r="B15" s="8" t="s">
        <v>126</v>
      </c>
      <c r="C15" s="5">
        <v>300</v>
      </c>
    </row>
    <row r="16" spans="1:3" ht="16.8" x14ac:dyDescent="0.3">
      <c r="A16" s="6" t="s">
        <v>135</v>
      </c>
      <c r="B16" s="6" t="s">
        <v>127</v>
      </c>
      <c r="C16" s="5">
        <v>300</v>
      </c>
    </row>
    <row r="17" spans="1:3" ht="33.6" x14ac:dyDescent="0.3">
      <c r="A17" s="6" t="s">
        <v>137</v>
      </c>
      <c r="B17" s="8" t="s">
        <v>26</v>
      </c>
      <c r="C17" s="5">
        <v>200</v>
      </c>
    </row>
    <row r="18" spans="1:3" ht="33.6" x14ac:dyDescent="0.3">
      <c r="A18" s="6" t="s">
        <v>137</v>
      </c>
      <c r="B18" s="6" t="s">
        <v>27</v>
      </c>
      <c r="C18" s="5">
        <v>120</v>
      </c>
    </row>
    <row r="19" spans="1:3" ht="33.6" x14ac:dyDescent="0.3">
      <c r="A19" s="6" t="s">
        <v>142</v>
      </c>
      <c r="B19" s="6" t="s">
        <v>128</v>
      </c>
      <c r="C19" s="5"/>
    </row>
    <row r="20" spans="1:3" ht="16.8" x14ac:dyDescent="0.3">
      <c r="A20" s="6" t="s">
        <v>110</v>
      </c>
      <c r="B20" s="6" t="s">
        <v>28</v>
      </c>
      <c r="C20" s="5">
        <v>250</v>
      </c>
    </row>
    <row r="21" spans="1:3" ht="33.6" x14ac:dyDescent="0.3">
      <c r="A21" s="6" t="s">
        <v>110</v>
      </c>
      <c r="B21" s="6" t="s">
        <v>29</v>
      </c>
      <c r="C21" s="5">
        <v>300</v>
      </c>
    </row>
    <row r="22" spans="1:3" ht="16.8" x14ac:dyDescent="0.3">
      <c r="A22" s="6" t="s">
        <v>110</v>
      </c>
      <c r="B22" s="6" t="s">
        <v>24</v>
      </c>
      <c r="C22" s="5">
        <v>320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E190-FEBC-40C4-B1AC-E775DF06A916}">
  <dimension ref="A1"/>
  <sheetViews>
    <sheetView workbookViewId="0">
      <selection activeCell="M30" sqref="M30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1FA-239A-42D3-B59E-B2B7CA0C1FE6}">
  <dimension ref="A1:H17"/>
  <sheetViews>
    <sheetView zoomScale="130" zoomScaleNormal="130" workbookViewId="0">
      <selection activeCell="F4" sqref="F4"/>
    </sheetView>
  </sheetViews>
  <sheetFormatPr defaultRowHeight="14.4" x14ac:dyDescent="0.3"/>
  <cols>
    <col min="1" max="1" width="13.77734375" customWidth="1"/>
    <col min="6" max="6" width="18.109375" customWidth="1"/>
  </cols>
  <sheetData>
    <row r="1" spans="1:8" ht="52.8" x14ac:dyDescent="0.3">
      <c r="A1" s="13" t="s">
        <v>348</v>
      </c>
      <c r="B1" s="13" t="s">
        <v>345</v>
      </c>
      <c r="C1" s="13" t="s">
        <v>346</v>
      </c>
      <c r="D1" s="13" t="s">
        <v>347</v>
      </c>
      <c r="E1" s="13" t="s">
        <v>342</v>
      </c>
      <c r="F1" s="13" t="s">
        <v>444</v>
      </c>
      <c r="G1" s="13" t="s">
        <v>343</v>
      </c>
      <c r="H1" s="13" t="s">
        <v>344</v>
      </c>
    </row>
    <row r="2" spans="1:8" x14ac:dyDescent="0.3">
      <c r="A2" s="13" t="s">
        <v>349</v>
      </c>
      <c r="B2" s="27">
        <v>5650</v>
      </c>
      <c r="C2" s="27">
        <v>2100</v>
      </c>
      <c r="D2" s="27">
        <v>2400</v>
      </c>
      <c r="E2" s="27">
        <v>4515</v>
      </c>
      <c r="F2" s="27">
        <v>11.85</v>
      </c>
      <c r="G2" s="27"/>
      <c r="H2" s="27"/>
    </row>
    <row r="3" spans="1:8" x14ac:dyDescent="0.3">
      <c r="A3" s="13" t="s">
        <v>556</v>
      </c>
      <c r="B3" s="27">
        <v>3400</v>
      </c>
      <c r="C3" s="27">
        <v>1400</v>
      </c>
      <c r="D3" s="27">
        <v>1495</v>
      </c>
      <c r="E3" s="27">
        <v>3000</v>
      </c>
      <c r="F3" s="27">
        <v>4.76</v>
      </c>
      <c r="G3" s="27"/>
      <c r="H3" s="27"/>
    </row>
    <row r="4" spans="1:8" x14ac:dyDescent="0.3">
      <c r="A4" s="13"/>
      <c r="B4" s="27"/>
      <c r="C4" s="27"/>
      <c r="D4" s="27"/>
      <c r="E4" s="27"/>
      <c r="F4" s="27"/>
      <c r="G4" s="27"/>
      <c r="H4" s="27"/>
    </row>
    <row r="5" spans="1:8" x14ac:dyDescent="0.3">
      <c r="A5" s="13"/>
      <c r="B5" s="27"/>
      <c r="C5" s="27"/>
      <c r="D5" s="27"/>
      <c r="E5" s="27"/>
      <c r="F5" s="27"/>
      <c r="G5" s="27"/>
      <c r="H5" s="27"/>
    </row>
    <row r="6" spans="1:8" x14ac:dyDescent="0.3">
      <c r="A6" s="13"/>
      <c r="B6" s="27"/>
      <c r="C6" s="27"/>
      <c r="D6" s="27"/>
      <c r="E6" s="27"/>
      <c r="F6" s="27"/>
      <c r="G6" s="27"/>
      <c r="H6" s="27"/>
    </row>
    <row r="7" spans="1:8" x14ac:dyDescent="0.3">
      <c r="A7" s="13"/>
      <c r="B7" s="27"/>
      <c r="C7" s="27"/>
      <c r="D7" s="27"/>
      <c r="E7" s="27"/>
      <c r="F7" s="27"/>
      <c r="G7" s="27"/>
      <c r="H7" s="27"/>
    </row>
    <row r="8" spans="1:8" x14ac:dyDescent="0.3">
      <c r="A8" s="13"/>
      <c r="B8" s="27"/>
      <c r="C8" s="27"/>
      <c r="D8" s="27"/>
      <c r="E8" s="27"/>
      <c r="F8" s="27"/>
      <c r="G8" s="27"/>
      <c r="H8" s="27"/>
    </row>
    <row r="9" spans="1:8" x14ac:dyDescent="0.3">
      <c r="A9" s="13"/>
      <c r="B9" s="27"/>
      <c r="C9" s="27"/>
      <c r="D9" s="27"/>
      <c r="E9" s="27"/>
      <c r="F9" s="27"/>
      <c r="G9" s="27"/>
      <c r="H9" s="27"/>
    </row>
    <row r="10" spans="1:8" x14ac:dyDescent="0.3">
      <c r="A10" s="13"/>
      <c r="B10" s="27"/>
      <c r="C10" s="27"/>
      <c r="D10" s="27"/>
      <c r="E10" s="27"/>
      <c r="F10" s="27"/>
      <c r="G10" s="27"/>
      <c r="H10" s="27"/>
    </row>
    <row r="11" spans="1:8" x14ac:dyDescent="0.3">
      <c r="A11" s="13"/>
      <c r="B11" s="27"/>
      <c r="C11" s="27"/>
      <c r="D11" s="27"/>
      <c r="E11" s="27"/>
      <c r="F11" s="27"/>
      <c r="G11" s="27"/>
      <c r="H11" s="27"/>
    </row>
    <row r="12" spans="1:8" x14ac:dyDescent="0.3">
      <c r="A12" s="13"/>
      <c r="B12" s="27"/>
      <c r="C12" s="27"/>
      <c r="D12" s="27"/>
      <c r="E12" s="27"/>
      <c r="F12" s="27"/>
      <c r="G12" s="27"/>
      <c r="H12" s="27"/>
    </row>
    <row r="13" spans="1:8" x14ac:dyDescent="0.3">
      <c r="A13" s="13"/>
      <c r="B13" s="27"/>
      <c r="C13" s="27"/>
      <c r="D13" s="27"/>
      <c r="E13" s="27"/>
      <c r="F13" s="27"/>
      <c r="G13" s="27"/>
      <c r="H13" s="27"/>
    </row>
    <row r="14" spans="1:8" x14ac:dyDescent="0.3">
      <c r="A14" s="13"/>
      <c r="B14" s="27"/>
      <c r="C14" s="27"/>
      <c r="D14" s="27"/>
      <c r="E14" s="27"/>
      <c r="F14" s="27"/>
      <c r="G14" s="27"/>
      <c r="H14" s="27"/>
    </row>
    <row r="15" spans="1:8" x14ac:dyDescent="0.3">
      <c r="A15" s="13"/>
      <c r="B15" s="27"/>
      <c r="C15" s="27"/>
      <c r="D15" s="27"/>
      <c r="E15" s="27"/>
      <c r="F15" s="27"/>
      <c r="G15" s="27"/>
      <c r="H15" s="27"/>
    </row>
    <row r="16" spans="1:8" x14ac:dyDescent="0.3">
      <c r="A16" s="13"/>
      <c r="B16" s="27"/>
      <c r="C16" s="27"/>
      <c r="D16" s="27"/>
      <c r="E16" s="27"/>
      <c r="F16" s="27"/>
      <c r="G16" s="27"/>
      <c r="H16" s="27"/>
    </row>
    <row r="17" spans="1:8" x14ac:dyDescent="0.3">
      <c r="A17" s="13"/>
      <c r="B17" s="27"/>
      <c r="C17" s="27"/>
      <c r="D17" s="27"/>
      <c r="E17" s="27"/>
      <c r="F17" s="27"/>
      <c r="G17" s="27"/>
      <c r="H17" s="27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EE19-31FB-4DCE-83A5-DE13D6D280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EA4A-1CF0-41E0-83CF-5C02EDC4C9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706E-4467-44E2-AB59-46E4E1CB64C6}">
  <dimension ref="A1:M4"/>
  <sheetViews>
    <sheetView workbookViewId="0">
      <selection activeCell="B1" sqref="B1:M4"/>
    </sheetView>
  </sheetViews>
  <sheetFormatPr defaultRowHeight="14.4" x14ac:dyDescent="0.3"/>
  <cols>
    <col min="1" max="1" width="64" customWidth="1"/>
  </cols>
  <sheetData>
    <row r="1" spans="1:13" ht="14.4" customHeight="1" x14ac:dyDescent="0.3">
      <c r="A1" s="39"/>
      <c r="B1" s="31" t="s">
        <v>354</v>
      </c>
      <c r="C1" s="32"/>
      <c r="D1" s="31">
        <v>101</v>
      </c>
      <c r="E1" s="32">
        <v>300</v>
      </c>
      <c r="F1" s="31">
        <v>301</v>
      </c>
      <c r="G1" s="32">
        <v>500</v>
      </c>
      <c r="H1" s="31">
        <v>501</v>
      </c>
      <c r="I1" s="32">
        <v>1000</v>
      </c>
      <c r="J1" s="31">
        <v>1001</v>
      </c>
      <c r="K1" s="32">
        <v>2000</v>
      </c>
      <c r="L1" s="31">
        <v>2000</v>
      </c>
      <c r="M1" s="32"/>
    </row>
    <row r="2" spans="1:13" x14ac:dyDescent="0.3">
      <c r="A2" s="39" t="s">
        <v>357</v>
      </c>
      <c r="B2" s="33">
        <v>1</v>
      </c>
      <c r="C2" s="34" t="s">
        <v>358</v>
      </c>
      <c r="D2" s="33">
        <v>1</v>
      </c>
      <c r="E2" s="34" t="s">
        <v>358</v>
      </c>
      <c r="F2" s="33">
        <v>1</v>
      </c>
      <c r="G2" s="34" t="s">
        <v>358</v>
      </c>
      <c r="H2" s="33">
        <v>1</v>
      </c>
      <c r="I2" s="34" t="s">
        <v>358</v>
      </c>
      <c r="J2" s="33">
        <v>1</v>
      </c>
      <c r="K2" s="34" t="s">
        <v>358</v>
      </c>
      <c r="L2" s="33">
        <v>1</v>
      </c>
      <c r="M2" s="34" t="s">
        <v>358</v>
      </c>
    </row>
    <row r="3" spans="1:13" x14ac:dyDescent="0.3">
      <c r="A3" s="39" t="s">
        <v>356</v>
      </c>
      <c r="B3" s="35">
        <v>1.8</v>
      </c>
      <c r="C3" s="36">
        <v>1.4</v>
      </c>
      <c r="D3" s="35">
        <v>1.5</v>
      </c>
      <c r="E3" s="36">
        <v>1.25</v>
      </c>
      <c r="F3" s="35">
        <v>1.35</v>
      </c>
      <c r="G3" s="36">
        <v>1.18</v>
      </c>
      <c r="H3" s="35">
        <v>1.2</v>
      </c>
      <c r="I3" s="36">
        <v>1.1000000000000001</v>
      </c>
      <c r="J3" s="35">
        <v>1.1499999999999999</v>
      </c>
      <c r="K3" s="36">
        <v>1.08</v>
      </c>
      <c r="L3" s="35">
        <v>1.1000000000000001</v>
      </c>
      <c r="M3" s="36">
        <v>1.05</v>
      </c>
    </row>
    <row r="4" spans="1:13" ht="15" thickBot="1" x14ac:dyDescent="0.35">
      <c r="A4" s="39" t="s">
        <v>355</v>
      </c>
      <c r="B4" s="37">
        <v>1.4</v>
      </c>
      <c r="C4" s="38">
        <v>1.2</v>
      </c>
      <c r="D4" s="37">
        <v>1.25</v>
      </c>
      <c r="E4" s="38">
        <v>1.1299999999999999</v>
      </c>
      <c r="F4" s="37">
        <v>1.17</v>
      </c>
      <c r="G4" s="38">
        <v>1.0900000000000001</v>
      </c>
      <c r="H4" s="37">
        <v>1.1000000000000001</v>
      </c>
      <c r="I4" s="38">
        <v>1.05</v>
      </c>
      <c r="J4" s="37">
        <v>1.07</v>
      </c>
      <c r="K4" s="38">
        <v>1.04</v>
      </c>
      <c r="L4" s="37">
        <v>1.05</v>
      </c>
      <c r="M4" s="38">
        <v>1.03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2EC7-B79A-4B84-9326-C7C8ECBF8A59}">
  <dimension ref="A1"/>
  <sheetViews>
    <sheetView workbookViewId="0">
      <selection activeCell="P30" sqref="P30"/>
    </sheetView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1C6F-5F7E-49AD-B926-834D8F52627F}">
  <dimension ref="A1"/>
  <sheetViews>
    <sheetView workbookViewId="0">
      <selection activeCell="P30" sqref="P30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5702-EB3A-4415-8F83-AD8841531F62}">
  <dimension ref="A1:E20"/>
  <sheetViews>
    <sheetView topLeftCell="A7" workbookViewId="0">
      <selection activeCell="B14" sqref="B14:D14"/>
    </sheetView>
  </sheetViews>
  <sheetFormatPr defaultRowHeight="14.4" x14ac:dyDescent="0.3"/>
  <cols>
    <col min="1" max="1" width="28.77734375" customWidth="1"/>
    <col min="4" max="4" width="21.5546875" customWidth="1"/>
  </cols>
  <sheetData>
    <row r="1" spans="1:5" ht="30" customHeight="1" x14ac:dyDescent="0.3">
      <c r="A1" s="6" t="s">
        <v>173</v>
      </c>
      <c r="B1" s="6" t="s">
        <v>174</v>
      </c>
      <c r="C1" s="6" t="s">
        <v>175</v>
      </c>
      <c r="D1" s="5" t="s">
        <v>184</v>
      </c>
      <c r="E1" s="6" t="s">
        <v>176</v>
      </c>
    </row>
    <row r="2" spans="1:5" ht="30" customHeight="1" x14ac:dyDescent="0.3">
      <c r="A2" s="6" t="s">
        <v>186</v>
      </c>
      <c r="B2" s="20">
        <v>305</v>
      </c>
      <c r="C2" s="20">
        <v>2</v>
      </c>
      <c r="D2" s="20">
        <v>8</v>
      </c>
      <c r="E2" s="5" t="s">
        <v>177</v>
      </c>
    </row>
    <row r="3" spans="1:5" ht="30" customHeight="1" x14ac:dyDescent="0.3">
      <c r="A3" s="6" t="s">
        <v>186</v>
      </c>
      <c r="B3" s="20">
        <v>357</v>
      </c>
      <c r="C3" s="20">
        <v>2</v>
      </c>
      <c r="D3" s="20">
        <v>7</v>
      </c>
      <c r="E3" s="5" t="s">
        <v>178</v>
      </c>
    </row>
    <row r="4" spans="1:5" ht="30" customHeight="1" x14ac:dyDescent="0.3">
      <c r="A4" s="6" t="s">
        <v>186</v>
      </c>
      <c r="B4" s="20">
        <v>365</v>
      </c>
      <c r="C4" s="20">
        <v>2</v>
      </c>
      <c r="D4" s="20">
        <v>7</v>
      </c>
      <c r="E4" s="5" t="s">
        <v>178</v>
      </c>
    </row>
    <row r="5" spans="1:5" ht="30" customHeight="1" x14ac:dyDescent="0.3">
      <c r="A5" s="6" t="s">
        <v>185</v>
      </c>
      <c r="B5" s="20">
        <v>255</v>
      </c>
      <c r="C5" s="20">
        <v>1</v>
      </c>
      <c r="D5" s="20">
        <v>8</v>
      </c>
      <c r="E5" s="5" t="s">
        <v>179</v>
      </c>
    </row>
    <row r="6" spans="1:5" ht="30" customHeight="1" x14ac:dyDescent="0.3">
      <c r="A6" s="6" t="s">
        <v>185</v>
      </c>
      <c r="B6" s="20">
        <v>305</v>
      </c>
      <c r="C6" s="20">
        <v>2</v>
      </c>
      <c r="D6" s="20">
        <v>8</v>
      </c>
      <c r="E6" s="5" t="s">
        <v>179</v>
      </c>
    </row>
    <row r="7" spans="1:5" ht="30" customHeight="1" x14ac:dyDescent="0.3">
      <c r="A7" s="6" t="s">
        <v>187</v>
      </c>
      <c r="B7" s="20">
        <v>255</v>
      </c>
      <c r="C7" s="20">
        <v>1</v>
      </c>
      <c r="D7" s="20">
        <v>8</v>
      </c>
      <c r="E7" s="5" t="s">
        <v>50</v>
      </c>
    </row>
    <row r="8" spans="1:5" ht="30" customHeight="1" x14ac:dyDescent="0.3">
      <c r="A8" s="6" t="s">
        <v>187</v>
      </c>
      <c r="B8" s="20">
        <v>305</v>
      </c>
      <c r="C8" s="20">
        <v>2</v>
      </c>
      <c r="D8" s="20">
        <v>8</v>
      </c>
      <c r="E8" s="5" t="s">
        <v>177</v>
      </c>
    </row>
    <row r="9" spans="1:5" ht="30" customHeight="1" x14ac:dyDescent="0.3">
      <c r="A9" s="6" t="s">
        <v>188</v>
      </c>
      <c r="B9" s="20">
        <v>255</v>
      </c>
      <c r="C9" s="20">
        <v>1</v>
      </c>
      <c r="D9" s="20">
        <v>8</v>
      </c>
      <c r="E9" s="5" t="s">
        <v>49</v>
      </c>
    </row>
    <row r="10" spans="1:5" ht="30" customHeight="1" x14ac:dyDescent="0.3">
      <c r="A10" s="6" t="s">
        <v>188</v>
      </c>
      <c r="B10" s="20">
        <v>305</v>
      </c>
      <c r="C10" s="20">
        <v>2</v>
      </c>
      <c r="D10" s="20">
        <v>8</v>
      </c>
      <c r="E10" s="5" t="s">
        <v>179</v>
      </c>
    </row>
    <row r="11" spans="1:5" ht="30" customHeight="1" x14ac:dyDescent="0.3">
      <c r="A11" s="6" t="s">
        <v>180</v>
      </c>
      <c r="B11" s="20">
        <v>255</v>
      </c>
      <c r="C11" s="20">
        <v>2</v>
      </c>
      <c r="D11" s="20">
        <v>8</v>
      </c>
      <c r="E11" s="5" t="s">
        <v>179</v>
      </c>
    </row>
    <row r="12" spans="1:5" ht="30" customHeight="1" x14ac:dyDescent="0.3">
      <c r="A12" s="6" t="s">
        <v>180</v>
      </c>
      <c r="B12" s="20">
        <v>305</v>
      </c>
      <c r="C12" s="20">
        <v>3</v>
      </c>
      <c r="D12" s="20">
        <v>7</v>
      </c>
      <c r="E12" s="5" t="s">
        <v>178</v>
      </c>
    </row>
    <row r="13" spans="1:5" ht="30" customHeight="1" x14ac:dyDescent="0.3">
      <c r="A13" s="6" t="s">
        <v>180</v>
      </c>
      <c r="B13" s="20">
        <v>357</v>
      </c>
      <c r="C13" s="20">
        <v>3</v>
      </c>
      <c r="D13" s="20">
        <v>7</v>
      </c>
      <c r="E13" s="5" t="s">
        <v>178</v>
      </c>
    </row>
    <row r="14" spans="1:5" ht="30" customHeight="1" x14ac:dyDescent="0.3">
      <c r="A14" s="6" t="s">
        <v>180</v>
      </c>
      <c r="B14" s="20">
        <v>365</v>
      </c>
      <c r="C14" s="20">
        <v>2</v>
      </c>
      <c r="D14" s="20">
        <v>7</v>
      </c>
      <c r="E14" s="5" t="s">
        <v>178</v>
      </c>
    </row>
    <row r="15" spans="1:5" ht="30" customHeight="1" x14ac:dyDescent="0.3">
      <c r="A15" s="6" t="s">
        <v>181</v>
      </c>
      <c r="B15" s="20">
        <v>255</v>
      </c>
      <c r="C15" s="20">
        <v>1</v>
      </c>
      <c r="D15" s="20">
        <v>8</v>
      </c>
      <c r="E15" s="5" t="s">
        <v>49</v>
      </c>
    </row>
    <row r="16" spans="1:5" ht="30" customHeight="1" x14ac:dyDescent="0.3">
      <c r="A16" s="6" t="s">
        <v>181</v>
      </c>
      <c r="B16" s="20">
        <v>305</v>
      </c>
      <c r="C16" s="20">
        <v>2</v>
      </c>
      <c r="D16" s="20">
        <v>8</v>
      </c>
      <c r="E16" s="5" t="s">
        <v>179</v>
      </c>
    </row>
    <row r="17" spans="1:5" ht="30" customHeight="1" x14ac:dyDescent="0.3">
      <c r="A17" s="6" t="s">
        <v>182</v>
      </c>
      <c r="B17" s="20">
        <v>305</v>
      </c>
      <c r="C17" s="20">
        <v>2</v>
      </c>
      <c r="D17" s="20">
        <v>8</v>
      </c>
      <c r="E17" s="5" t="s">
        <v>179</v>
      </c>
    </row>
    <row r="18" spans="1:5" ht="30" customHeight="1" x14ac:dyDescent="0.3">
      <c r="A18" s="6" t="s">
        <v>182</v>
      </c>
      <c r="B18" s="20">
        <v>357</v>
      </c>
      <c r="C18" s="20">
        <v>2</v>
      </c>
      <c r="D18" s="20">
        <v>8</v>
      </c>
      <c r="E18" s="5" t="s">
        <v>179</v>
      </c>
    </row>
    <row r="19" spans="1:5" ht="30" customHeight="1" x14ac:dyDescent="0.3">
      <c r="A19" s="6" t="s">
        <v>183</v>
      </c>
      <c r="B19" s="20">
        <v>255</v>
      </c>
      <c r="C19" s="20">
        <v>1</v>
      </c>
      <c r="D19" s="20">
        <v>7</v>
      </c>
      <c r="E19" s="5" t="s">
        <v>49</v>
      </c>
    </row>
    <row r="20" spans="1:5" ht="30" customHeight="1" x14ac:dyDescent="0.3">
      <c r="A20" s="6" t="s">
        <v>183</v>
      </c>
      <c r="B20" s="20">
        <v>305</v>
      </c>
      <c r="C20" s="20">
        <v>2</v>
      </c>
      <c r="D20" s="20">
        <v>7</v>
      </c>
      <c r="E20" s="5" t="s">
        <v>179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E986-A50D-4446-AC01-A537C50D43DD}">
  <dimension ref="A1:B4"/>
  <sheetViews>
    <sheetView workbookViewId="0">
      <selection activeCell="F30" sqref="F30"/>
    </sheetView>
  </sheetViews>
  <sheetFormatPr defaultRowHeight="14.4" x14ac:dyDescent="0.3"/>
  <cols>
    <col min="1" max="1" width="46.33203125" customWidth="1"/>
    <col min="2" max="2" width="42.109375" customWidth="1"/>
  </cols>
  <sheetData>
    <row r="1" spans="1:2" x14ac:dyDescent="0.3">
      <c r="A1" s="13" t="s">
        <v>0</v>
      </c>
      <c r="B1" s="13" t="s">
        <v>350</v>
      </c>
    </row>
    <row r="2" spans="1:2" x14ac:dyDescent="0.3">
      <c r="A2" s="15" t="s">
        <v>136</v>
      </c>
      <c r="B2" s="13">
        <v>60</v>
      </c>
    </row>
    <row r="3" spans="1:2" x14ac:dyDescent="0.3">
      <c r="A3" s="15" t="s">
        <v>139</v>
      </c>
      <c r="B3" s="13">
        <v>30</v>
      </c>
    </row>
    <row r="4" spans="1:2" x14ac:dyDescent="0.3">
      <c r="A4" s="15" t="s">
        <v>135</v>
      </c>
      <c r="B4" s="13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9A-1060-4FD6-893A-B593637AABAA}">
  <dimension ref="A1:D12"/>
  <sheetViews>
    <sheetView zoomScaleNormal="100" workbookViewId="0">
      <selection activeCell="A11" sqref="A11:C11"/>
    </sheetView>
  </sheetViews>
  <sheetFormatPr defaultRowHeight="30" customHeight="1" x14ac:dyDescent="0.3"/>
  <cols>
    <col min="1" max="1" width="82.88671875" customWidth="1"/>
  </cols>
  <sheetData>
    <row r="1" spans="1:4" ht="30" customHeight="1" x14ac:dyDescent="0.3">
      <c r="A1" s="15" t="s">
        <v>329</v>
      </c>
      <c r="B1" s="13" t="s">
        <v>351</v>
      </c>
      <c r="C1" s="13" t="s">
        <v>352</v>
      </c>
      <c r="D1" s="13" t="s">
        <v>353</v>
      </c>
    </row>
    <row r="2" spans="1:4" ht="30" customHeight="1" x14ac:dyDescent="0.3">
      <c r="A2" s="93" t="s">
        <v>330</v>
      </c>
      <c r="B2" s="93"/>
      <c r="C2" s="93"/>
      <c r="D2" s="93"/>
    </row>
    <row r="3" spans="1:4" ht="30" customHeight="1" x14ac:dyDescent="0.3">
      <c r="A3" s="15" t="s">
        <v>331</v>
      </c>
      <c r="B3" s="27">
        <v>0.98</v>
      </c>
      <c r="C3" s="27">
        <v>0.97</v>
      </c>
      <c r="D3" s="27">
        <v>0.96</v>
      </c>
    </row>
    <row r="4" spans="1:4" ht="30" customHeight="1" x14ac:dyDescent="0.3">
      <c r="A4" s="15" t="s">
        <v>332</v>
      </c>
      <c r="B4" s="27">
        <v>0.9</v>
      </c>
      <c r="C4" s="27">
        <v>0.88</v>
      </c>
      <c r="D4" s="27">
        <v>0.87</v>
      </c>
    </row>
    <row r="5" spans="1:4" ht="30" customHeight="1" x14ac:dyDescent="0.3">
      <c r="A5" s="94" t="s">
        <v>333</v>
      </c>
      <c r="B5" s="94"/>
      <c r="C5" s="94"/>
      <c r="D5" s="94"/>
    </row>
    <row r="6" spans="1:4" ht="30" customHeight="1" x14ac:dyDescent="0.3">
      <c r="A6" s="15" t="s">
        <v>334</v>
      </c>
      <c r="B6" s="27">
        <v>0.93</v>
      </c>
      <c r="C6" s="27">
        <v>0.92</v>
      </c>
      <c r="D6" s="27">
        <v>0.91</v>
      </c>
    </row>
    <row r="7" spans="1:4" ht="30" customHeight="1" x14ac:dyDescent="0.3">
      <c r="A7" s="15" t="s">
        <v>335</v>
      </c>
      <c r="B7" s="27">
        <v>0.98</v>
      </c>
      <c r="C7" s="27">
        <v>0.97</v>
      </c>
      <c r="D7" s="27">
        <v>0.96</v>
      </c>
    </row>
    <row r="8" spans="1:4" ht="30" customHeight="1" x14ac:dyDescent="0.3">
      <c r="A8" s="15" t="s">
        <v>336</v>
      </c>
      <c r="B8" s="27">
        <v>0.9</v>
      </c>
      <c r="C8" s="27">
        <v>0.88</v>
      </c>
      <c r="D8" s="27">
        <v>0.87</v>
      </c>
    </row>
    <row r="9" spans="1:4" ht="30" customHeight="1" x14ac:dyDescent="0.3">
      <c r="A9" s="93" t="s">
        <v>337</v>
      </c>
      <c r="B9" s="93"/>
      <c r="C9" s="93"/>
      <c r="D9" s="93"/>
    </row>
    <row r="10" spans="1:4" ht="30" customHeight="1" x14ac:dyDescent="0.3">
      <c r="A10" s="15" t="s">
        <v>338</v>
      </c>
      <c r="B10" s="27" t="s">
        <v>339</v>
      </c>
      <c r="C10" s="27">
        <v>0.97</v>
      </c>
      <c r="D10" s="27">
        <v>0.96</v>
      </c>
    </row>
    <row r="11" spans="1:4" ht="30" customHeight="1" x14ac:dyDescent="0.3">
      <c r="A11" s="15" t="s">
        <v>340</v>
      </c>
      <c r="B11" s="27">
        <v>0.93</v>
      </c>
      <c r="C11" s="27">
        <v>0.92</v>
      </c>
      <c r="D11" s="27">
        <v>0.91</v>
      </c>
    </row>
    <row r="12" spans="1:4" ht="30" customHeight="1" x14ac:dyDescent="0.3">
      <c r="A12" s="15" t="s">
        <v>341</v>
      </c>
      <c r="B12" s="27">
        <v>0.9</v>
      </c>
      <c r="C12" s="27">
        <v>0.88</v>
      </c>
      <c r="D12" s="27">
        <v>0.87</v>
      </c>
    </row>
  </sheetData>
  <mergeCells count="3">
    <mergeCell ref="A2:D2"/>
    <mergeCell ref="A9:D9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BC0E-C31B-4764-AAD6-E6F8DF6CF036}">
  <dimension ref="A1:B6"/>
  <sheetViews>
    <sheetView workbookViewId="0">
      <selection activeCell="A24" sqref="A24"/>
    </sheetView>
  </sheetViews>
  <sheetFormatPr defaultRowHeight="14.4" x14ac:dyDescent="0.3"/>
  <cols>
    <col min="1" max="1" width="24.33203125" customWidth="1"/>
    <col min="2" max="2" width="31.21875" customWidth="1"/>
  </cols>
  <sheetData>
    <row r="1" spans="1:2" ht="67.8" thickBot="1" x14ac:dyDescent="0.35">
      <c r="A1" s="1" t="s">
        <v>30</v>
      </c>
      <c r="B1" s="2" t="s">
        <v>31</v>
      </c>
    </row>
    <row r="2" spans="1:2" ht="34.200000000000003" thickBot="1" x14ac:dyDescent="0.35">
      <c r="A2" s="4" t="s">
        <v>32</v>
      </c>
      <c r="B2" s="3" t="s">
        <v>33</v>
      </c>
    </row>
    <row r="3" spans="1:2" ht="17.399999999999999" thickBot="1" x14ac:dyDescent="0.35">
      <c r="A3" s="4" t="s">
        <v>34</v>
      </c>
      <c r="B3" s="3" t="s">
        <v>35</v>
      </c>
    </row>
    <row r="4" spans="1:2" ht="17.399999999999999" thickBot="1" x14ac:dyDescent="0.35">
      <c r="A4" s="4" t="s">
        <v>36</v>
      </c>
      <c r="B4" s="3" t="s">
        <v>37</v>
      </c>
    </row>
    <row r="5" spans="1:2" ht="17.399999999999999" thickBot="1" x14ac:dyDescent="0.35">
      <c r="A5" s="4" t="s">
        <v>38</v>
      </c>
      <c r="B5" s="3" t="s">
        <v>39</v>
      </c>
    </row>
    <row r="6" spans="1:2" ht="17.399999999999999" thickBot="1" x14ac:dyDescent="0.35">
      <c r="A6" s="4" t="s">
        <v>40</v>
      </c>
      <c r="B6" s="3" t="s">
        <v>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2802-4C36-4664-BC14-B60417A7F88E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7266-5EF9-4E07-8BA0-B2CCE59CEA3F}">
  <dimension ref="A1:L32"/>
  <sheetViews>
    <sheetView tabSelected="1" zoomScale="55" zoomScaleNormal="55" workbookViewId="0">
      <selection activeCell="E29" sqref="E29"/>
    </sheetView>
  </sheetViews>
  <sheetFormatPr defaultRowHeight="19.95" customHeight="1" x14ac:dyDescent="0.3"/>
  <cols>
    <col min="1" max="1" width="56.33203125" style="43" customWidth="1"/>
    <col min="2" max="2" width="14.109375" style="43" customWidth="1"/>
    <col min="3" max="3" width="14.44140625" style="43" customWidth="1"/>
    <col min="4" max="4" width="12.6640625" customWidth="1"/>
    <col min="5" max="5" width="22.21875" customWidth="1"/>
    <col min="6" max="6" width="52.21875" customWidth="1"/>
  </cols>
  <sheetData>
    <row r="1" spans="1:12" ht="19.95" customHeight="1" thickBot="1" x14ac:dyDescent="0.35">
      <c r="A1" s="15" t="s">
        <v>382</v>
      </c>
      <c r="B1" s="13" t="s">
        <v>388</v>
      </c>
      <c r="C1" s="13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</row>
    <row r="2" spans="1:12" ht="19.95" customHeight="1" thickBot="1" x14ac:dyDescent="0.35">
      <c r="A2" s="15" t="s">
        <v>372</v>
      </c>
      <c r="B2" s="27">
        <v>22</v>
      </c>
      <c r="C2" s="27">
        <v>14</v>
      </c>
      <c r="F2" s="56"/>
      <c r="G2" s="57">
        <v>21143.38</v>
      </c>
      <c r="H2" s="58">
        <v>2070</v>
      </c>
      <c r="I2" s="57">
        <v>10.210000000000001</v>
      </c>
      <c r="J2" s="58">
        <v>1820</v>
      </c>
      <c r="K2" s="57">
        <v>11.62</v>
      </c>
      <c r="L2" s="57">
        <f>ROUNDUP(K2,0)</f>
        <v>12</v>
      </c>
    </row>
    <row r="3" spans="1:12" ht="19.95" customHeight="1" thickBot="1" x14ac:dyDescent="0.35">
      <c r="A3" s="15" t="s">
        <v>373</v>
      </c>
      <c r="B3" s="27">
        <v>18</v>
      </c>
      <c r="C3" s="27">
        <v>12</v>
      </c>
      <c r="F3" s="59"/>
      <c r="G3" s="60">
        <v>689.11</v>
      </c>
      <c r="H3" s="61">
        <v>2070</v>
      </c>
      <c r="I3" s="60">
        <v>0.33</v>
      </c>
      <c r="J3" s="61">
        <v>1820</v>
      </c>
      <c r="K3" s="60">
        <v>0.38</v>
      </c>
      <c r="L3" s="57">
        <f t="shared" ref="L3:L7" si="0">ROUNDUP(K3,0)</f>
        <v>1</v>
      </c>
    </row>
    <row r="4" spans="1:12" ht="19.95" customHeight="1" thickBot="1" x14ac:dyDescent="0.35">
      <c r="A4" s="15" t="s">
        <v>383</v>
      </c>
      <c r="B4" s="27">
        <v>15</v>
      </c>
      <c r="C4" s="27">
        <v>9</v>
      </c>
      <c r="F4" s="59" t="s">
        <v>538</v>
      </c>
      <c r="G4" s="60">
        <v>1225.4000000000001</v>
      </c>
      <c r="H4" s="61">
        <v>2070</v>
      </c>
      <c r="I4" s="60">
        <v>0.59</v>
      </c>
      <c r="J4" s="61">
        <v>1820</v>
      </c>
      <c r="K4" s="60">
        <v>0.67</v>
      </c>
      <c r="L4" s="57">
        <f t="shared" si="0"/>
        <v>1</v>
      </c>
    </row>
    <row r="5" spans="1:12" ht="19.95" customHeight="1" thickBot="1" x14ac:dyDescent="0.35">
      <c r="A5" s="15" t="s">
        <v>385</v>
      </c>
      <c r="B5" s="27">
        <v>21</v>
      </c>
      <c r="C5" s="27">
        <v>15</v>
      </c>
      <c r="F5" s="59" t="s">
        <v>539</v>
      </c>
      <c r="G5" s="60">
        <v>7603.71</v>
      </c>
      <c r="H5" s="61">
        <v>2070</v>
      </c>
      <c r="I5" s="60">
        <v>3.67</v>
      </c>
      <c r="J5" s="61">
        <v>1820</v>
      </c>
      <c r="K5" s="60">
        <v>4.18</v>
      </c>
      <c r="L5" s="57">
        <f t="shared" si="0"/>
        <v>5</v>
      </c>
    </row>
    <row r="6" spans="1:12" ht="19.95" customHeight="1" thickBot="1" x14ac:dyDescent="0.35">
      <c r="A6" s="15" t="s">
        <v>384</v>
      </c>
      <c r="B6" s="27">
        <v>14</v>
      </c>
      <c r="C6" s="27">
        <v>8</v>
      </c>
      <c r="F6" s="59" t="s">
        <v>540</v>
      </c>
      <c r="G6" s="60">
        <v>1407.25</v>
      </c>
      <c r="H6" s="61">
        <v>2070</v>
      </c>
      <c r="I6" s="60">
        <v>0.68</v>
      </c>
      <c r="J6" s="61">
        <v>1820</v>
      </c>
      <c r="K6" s="60">
        <v>0.77</v>
      </c>
      <c r="L6" s="57">
        <f t="shared" si="0"/>
        <v>1</v>
      </c>
    </row>
    <row r="7" spans="1:12" ht="19.95" customHeight="1" thickBot="1" x14ac:dyDescent="0.35">
      <c r="A7" s="15" t="s">
        <v>386</v>
      </c>
      <c r="B7" s="27">
        <v>18</v>
      </c>
      <c r="C7" s="27">
        <v>15</v>
      </c>
      <c r="F7" s="59" t="s">
        <v>541</v>
      </c>
      <c r="G7" s="60">
        <v>9240.35</v>
      </c>
      <c r="H7" s="61">
        <v>2070</v>
      </c>
      <c r="I7" s="60">
        <v>4.46</v>
      </c>
      <c r="J7" s="61">
        <v>1820</v>
      </c>
      <c r="K7" s="60">
        <v>5.08</v>
      </c>
      <c r="L7" s="57">
        <f t="shared" si="0"/>
        <v>6</v>
      </c>
    </row>
    <row r="8" spans="1:12" ht="19.95" customHeight="1" thickBot="1" x14ac:dyDescent="0.35">
      <c r="A8" s="15" t="s">
        <v>375</v>
      </c>
      <c r="B8" s="27">
        <v>12</v>
      </c>
      <c r="C8" s="27">
        <v>6</v>
      </c>
      <c r="F8" s="95" t="s">
        <v>542</v>
      </c>
      <c r="G8" s="96"/>
      <c r="H8" s="96"/>
      <c r="I8" s="96"/>
      <c r="J8" s="96"/>
      <c r="K8" s="96"/>
      <c r="L8" s="97"/>
    </row>
    <row r="9" spans="1:12" ht="19.95" customHeight="1" thickBot="1" x14ac:dyDescent="0.35">
      <c r="A9" s="15" t="s">
        <v>376</v>
      </c>
      <c r="B9" s="27">
        <v>21</v>
      </c>
      <c r="C9" s="27">
        <v>5</v>
      </c>
      <c r="F9" s="59" t="s">
        <v>295</v>
      </c>
      <c r="G9" s="60">
        <v>380.54</v>
      </c>
      <c r="H9" s="60">
        <v>2070</v>
      </c>
      <c r="I9" s="60">
        <v>0.18</v>
      </c>
      <c r="J9" s="61">
        <v>1820</v>
      </c>
      <c r="K9" s="60">
        <v>0.21</v>
      </c>
      <c r="L9" s="57">
        <f>ROUNDUP(K9,0)</f>
        <v>1</v>
      </c>
    </row>
    <row r="10" spans="1:12" ht="19.95" customHeight="1" thickBot="1" x14ac:dyDescent="0.35">
      <c r="A10" s="44" t="s">
        <v>377</v>
      </c>
      <c r="B10" s="27">
        <v>15</v>
      </c>
      <c r="C10" s="27">
        <v>9</v>
      </c>
      <c r="F10" s="59" t="s">
        <v>296</v>
      </c>
      <c r="G10" s="60">
        <v>380.54</v>
      </c>
      <c r="H10" s="60">
        <v>2070</v>
      </c>
      <c r="I10" s="60">
        <v>0.18</v>
      </c>
      <c r="J10" s="61">
        <v>1820</v>
      </c>
      <c r="K10" s="60">
        <v>0.21</v>
      </c>
      <c r="L10" s="57">
        <f t="shared" ref="L10:L14" si="1">ROUNDUP(K10,0)</f>
        <v>1</v>
      </c>
    </row>
    <row r="11" spans="1:12" ht="19.95" customHeight="1" thickBot="1" x14ac:dyDescent="0.35">
      <c r="A11" s="15" t="s">
        <v>378</v>
      </c>
      <c r="B11" s="27">
        <v>15</v>
      </c>
      <c r="C11" s="27">
        <v>9</v>
      </c>
      <c r="F11" s="59" t="s">
        <v>297</v>
      </c>
      <c r="G11" s="60">
        <v>13319.05</v>
      </c>
      <c r="H11" s="60">
        <v>2070</v>
      </c>
      <c r="I11" s="60">
        <v>6.43</v>
      </c>
      <c r="J11" s="61">
        <v>1820</v>
      </c>
      <c r="K11" s="60">
        <v>7.32</v>
      </c>
      <c r="L11" s="57">
        <f>ROUNDUP(K11,0)</f>
        <v>8</v>
      </c>
    </row>
    <row r="12" spans="1:12" ht="19.95" customHeight="1" thickBot="1" x14ac:dyDescent="0.35">
      <c r="A12" s="15" t="s">
        <v>379</v>
      </c>
      <c r="B12" s="27">
        <v>18</v>
      </c>
      <c r="C12" s="27">
        <v>12</v>
      </c>
      <c r="F12" s="59" t="s">
        <v>298</v>
      </c>
      <c r="G12" s="60">
        <v>1522.18</v>
      </c>
      <c r="H12" s="60">
        <v>2070</v>
      </c>
      <c r="I12" s="60">
        <v>0.74</v>
      </c>
      <c r="J12" s="61">
        <v>1820</v>
      </c>
      <c r="K12" s="60">
        <v>0.84</v>
      </c>
      <c r="L12" s="57">
        <f t="shared" si="1"/>
        <v>1</v>
      </c>
    </row>
    <row r="13" spans="1:12" ht="19.95" customHeight="1" thickBot="1" x14ac:dyDescent="0.35">
      <c r="A13" s="15" t="s">
        <v>387</v>
      </c>
      <c r="B13" s="27">
        <v>12</v>
      </c>
      <c r="C13" s="27">
        <v>6</v>
      </c>
      <c r="F13" s="59" t="s">
        <v>299</v>
      </c>
      <c r="G13" s="60">
        <v>1141.6300000000001</v>
      </c>
      <c r="H13" s="60">
        <v>2070</v>
      </c>
      <c r="I13" s="60">
        <v>0.55000000000000004</v>
      </c>
      <c r="J13" s="61">
        <v>1820</v>
      </c>
      <c r="K13" s="60">
        <v>0.63</v>
      </c>
      <c r="L13" s="57">
        <f t="shared" si="1"/>
        <v>1</v>
      </c>
    </row>
    <row r="14" spans="1:12" ht="19.95" customHeight="1" thickBot="1" x14ac:dyDescent="0.35">
      <c r="A14" s="15" t="s">
        <v>381</v>
      </c>
      <c r="B14" s="27">
        <v>18</v>
      </c>
      <c r="C14" s="27">
        <v>5</v>
      </c>
      <c r="F14" s="59" t="s">
        <v>300</v>
      </c>
      <c r="G14" s="60">
        <v>2283.27</v>
      </c>
      <c r="H14" s="60">
        <v>1830</v>
      </c>
      <c r="I14" s="60">
        <v>1.25</v>
      </c>
      <c r="J14" s="61">
        <v>1610</v>
      </c>
      <c r="K14" s="60">
        <v>1.42</v>
      </c>
      <c r="L14" s="57">
        <f t="shared" si="1"/>
        <v>2</v>
      </c>
    </row>
    <row r="15" spans="1:12" ht="19.95" customHeight="1" thickBot="1" x14ac:dyDescent="0.35">
      <c r="A15" s="15" t="s">
        <v>552</v>
      </c>
      <c r="B15" s="27">
        <v>30</v>
      </c>
      <c r="C15" s="27">
        <v>15</v>
      </c>
      <c r="F15" s="95" t="s">
        <v>301</v>
      </c>
      <c r="G15" s="96"/>
      <c r="H15" s="96"/>
      <c r="I15" s="96"/>
      <c r="J15" s="96"/>
      <c r="K15" s="96"/>
      <c r="L15" s="97"/>
    </row>
    <row r="16" spans="1:12" ht="19.95" customHeight="1" thickBot="1" x14ac:dyDescent="0.35">
      <c r="F16" s="62" t="s">
        <v>372</v>
      </c>
      <c r="G16" s="60">
        <v>6849.8</v>
      </c>
      <c r="H16" s="61">
        <v>2070</v>
      </c>
      <c r="I16" s="60">
        <v>3.31</v>
      </c>
      <c r="J16" s="61">
        <v>1820</v>
      </c>
      <c r="K16" s="60">
        <v>3.76</v>
      </c>
      <c r="L16" s="57">
        <f>ROUNDUP(K16,0)</f>
        <v>4</v>
      </c>
    </row>
    <row r="17" spans="1:12" ht="19.95" customHeight="1" thickBot="1" x14ac:dyDescent="0.35">
      <c r="A17" s="43" t="s">
        <v>395</v>
      </c>
      <c r="F17" s="62" t="s">
        <v>373</v>
      </c>
      <c r="G17" s="60">
        <v>3805.44</v>
      </c>
      <c r="H17" s="61">
        <v>2070</v>
      </c>
      <c r="I17" s="60">
        <v>1.84</v>
      </c>
      <c r="J17" s="61">
        <v>1820</v>
      </c>
      <c r="K17" s="60">
        <v>2.09</v>
      </c>
      <c r="L17" s="57">
        <f t="shared" ref="L17:L29" si="2">ROUNDUP(K17,0)</f>
        <v>3</v>
      </c>
    </row>
    <row r="18" spans="1:12" ht="19.95" customHeight="1" thickBot="1" x14ac:dyDescent="0.35">
      <c r="B18" s="45" t="s">
        <v>394</v>
      </c>
      <c r="C18" s="45" t="s">
        <v>388</v>
      </c>
      <c r="D18" s="26" t="s">
        <v>389</v>
      </c>
      <c r="E18" s="26" t="s">
        <v>557</v>
      </c>
      <c r="F18" s="62" t="s">
        <v>543</v>
      </c>
      <c r="G18" s="60">
        <v>1902.72</v>
      </c>
      <c r="H18" s="61">
        <v>2070</v>
      </c>
      <c r="I18" s="60">
        <v>0.92</v>
      </c>
      <c r="J18" s="61">
        <v>1820</v>
      </c>
      <c r="K18" s="60">
        <v>1.05</v>
      </c>
      <c r="L18" s="57">
        <f t="shared" si="2"/>
        <v>2</v>
      </c>
    </row>
    <row r="19" spans="1:12" ht="19.95" customHeight="1" thickBot="1" x14ac:dyDescent="0.35">
      <c r="A19" s="44" t="s">
        <v>396</v>
      </c>
      <c r="B19" s="46">
        <v>5</v>
      </c>
      <c r="C19" s="27">
        <v>22</v>
      </c>
      <c r="D19" s="27">
        <v>14</v>
      </c>
      <c r="E19" s="27">
        <v>1</v>
      </c>
      <c r="F19" s="62" t="s">
        <v>544</v>
      </c>
      <c r="G19" s="60">
        <v>761.09</v>
      </c>
      <c r="H19" s="61">
        <v>2070</v>
      </c>
      <c r="I19" s="60">
        <v>0.37</v>
      </c>
      <c r="J19" s="61">
        <v>1820</v>
      </c>
      <c r="K19" s="60">
        <v>0.42</v>
      </c>
      <c r="L19" s="57">
        <f t="shared" si="2"/>
        <v>1</v>
      </c>
    </row>
    <row r="20" spans="1:12" ht="19.95" customHeight="1" thickBot="1" x14ac:dyDescent="0.35">
      <c r="A20" s="44" t="s">
        <v>373</v>
      </c>
      <c r="B20" s="46">
        <v>3</v>
      </c>
      <c r="C20" s="27">
        <v>18</v>
      </c>
      <c r="D20" s="27">
        <v>12</v>
      </c>
      <c r="E20" s="27">
        <v>1</v>
      </c>
      <c r="F20" s="62" t="s">
        <v>374</v>
      </c>
      <c r="G20" s="60">
        <v>1522.18</v>
      </c>
      <c r="H20" s="61">
        <v>2070</v>
      </c>
      <c r="I20" s="60">
        <v>0.74</v>
      </c>
      <c r="J20" s="61">
        <v>1820</v>
      </c>
      <c r="K20" s="60">
        <v>0.84</v>
      </c>
      <c r="L20" s="57">
        <f t="shared" si="2"/>
        <v>1</v>
      </c>
    </row>
    <row r="21" spans="1:12" ht="19.95" customHeight="1" thickBot="1" x14ac:dyDescent="0.35">
      <c r="A21" s="44" t="s">
        <v>383</v>
      </c>
      <c r="B21" s="46">
        <v>1</v>
      </c>
      <c r="C21" s="27">
        <v>15</v>
      </c>
      <c r="D21" s="27">
        <v>9</v>
      </c>
      <c r="E21" s="27">
        <v>1</v>
      </c>
      <c r="F21" s="62" t="s">
        <v>545</v>
      </c>
      <c r="G21" s="60">
        <v>380.54</v>
      </c>
      <c r="H21" s="61">
        <v>2070</v>
      </c>
      <c r="I21" s="60">
        <v>0.18</v>
      </c>
      <c r="J21" s="61">
        <v>1820</v>
      </c>
      <c r="K21" s="60">
        <v>0.21</v>
      </c>
      <c r="L21" s="57">
        <f t="shared" si="2"/>
        <v>1</v>
      </c>
    </row>
    <row r="22" spans="1:12" ht="19.95" customHeight="1" thickBot="1" x14ac:dyDescent="0.35">
      <c r="A22" s="44" t="s">
        <v>397</v>
      </c>
      <c r="B22" s="46">
        <v>1</v>
      </c>
      <c r="C22" s="27">
        <v>21</v>
      </c>
      <c r="D22" s="27">
        <v>15</v>
      </c>
      <c r="E22" s="27">
        <v>1</v>
      </c>
      <c r="F22" s="62" t="s">
        <v>375</v>
      </c>
      <c r="G22" s="60">
        <v>380.54</v>
      </c>
      <c r="H22" s="61">
        <v>2070</v>
      </c>
      <c r="I22" s="60">
        <v>0.18</v>
      </c>
      <c r="J22" s="61">
        <v>1820</v>
      </c>
      <c r="K22" s="60">
        <v>0.21</v>
      </c>
      <c r="L22" s="57">
        <f t="shared" si="2"/>
        <v>1</v>
      </c>
    </row>
    <row r="23" spans="1:12" ht="19.95" customHeight="1" thickBot="1" x14ac:dyDescent="0.35">
      <c r="A23" s="44" t="s">
        <v>374</v>
      </c>
      <c r="B23" s="46">
        <v>1</v>
      </c>
      <c r="C23" s="27">
        <v>14</v>
      </c>
      <c r="D23" s="27">
        <v>8</v>
      </c>
      <c r="E23" s="27">
        <v>1</v>
      </c>
      <c r="F23" s="62" t="s">
        <v>376</v>
      </c>
      <c r="G23" s="60">
        <v>1141.6300000000001</v>
      </c>
      <c r="H23" s="61">
        <v>2070</v>
      </c>
      <c r="I23" s="60">
        <v>0.55000000000000004</v>
      </c>
      <c r="J23" s="61">
        <v>1820</v>
      </c>
      <c r="K23" s="60">
        <v>0.63</v>
      </c>
      <c r="L23" s="57">
        <f t="shared" si="2"/>
        <v>1</v>
      </c>
    </row>
    <row r="24" spans="1:12" ht="19.95" customHeight="1" thickBot="1" x14ac:dyDescent="0.35">
      <c r="A24" s="44" t="s">
        <v>386</v>
      </c>
      <c r="B24" s="46">
        <v>1</v>
      </c>
      <c r="C24" s="27">
        <v>18</v>
      </c>
      <c r="D24" s="27">
        <v>15</v>
      </c>
      <c r="E24" s="27">
        <v>1</v>
      </c>
      <c r="F24" s="62" t="s">
        <v>377</v>
      </c>
      <c r="G24" s="60">
        <v>761.09</v>
      </c>
      <c r="H24" s="61">
        <v>2070</v>
      </c>
      <c r="I24" s="60">
        <v>0.37</v>
      </c>
      <c r="J24" s="61">
        <v>1820</v>
      </c>
      <c r="K24" s="60">
        <v>0.42</v>
      </c>
      <c r="L24" s="57">
        <f t="shared" si="2"/>
        <v>1</v>
      </c>
    </row>
    <row r="25" spans="1:12" ht="19.95" customHeight="1" thickBot="1" x14ac:dyDescent="0.35">
      <c r="A25" s="44" t="s">
        <v>375</v>
      </c>
      <c r="B25" s="46">
        <v>1</v>
      </c>
      <c r="C25" s="27">
        <v>12</v>
      </c>
      <c r="D25" s="27">
        <v>6</v>
      </c>
      <c r="E25" s="27">
        <v>1</v>
      </c>
      <c r="F25" s="62" t="s">
        <v>378</v>
      </c>
      <c r="G25" s="60">
        <v>380.54</v>
      </c>
      <c r="H25" s="61">
        <v>2070</v>
      </c>
      <c r="I25" s="60">
        <v>0.18</v>
      </c>
      <c r="J25" s="61">
        <v>1820</v>
      </c>
      <c r="K25" s="60">
        <v>0.21</v>
      </c>
      <c r="L25" s="57">
        <f t="shared" si="2"/>
        <v>1</v>
      </c>
    </row>
    <row r="26" spans="1:12" ht="19.95" customHeight="1" thickBot="1" x14ac:dyDescent="0.35">
      <c r="A26" s="44" t="s">
        <v>376</v>
      </c>
      <c r="B26" s="46">
        <v>1</v>
      </c>
      <c r="C26" s="27">
        <v>21</v>
      </c>
      <c r="D26" s="27">
        <v>5</v>
      </c>
      <c r="E26" s="27">
        <v>1</v>
      </c>
      <c r="F26" s="62" t="s">
        <v>379</v>
      </c>
      <c r="G26" s="60">
        <v>380.54</v>
      </c>
      <c r="H26" s="61">
        <v>2070</v>
      </c>
      <c r="I26" s="60">
        <v>0.18</v>
      </c>
      <c r="J26" s="61">
        <v>1820</v>
      </c>
      <c r="K26" s="60">
        <v>0.21</v>
      </c>
      <c r="L26" s="57">
        <f t="shared" si="2"/>
        <v>1</v>
      </c>
    </row>
    <row r="27" spans="1:12" ht="19.95" customHeight="1" thickBot="1" x14ac:dyDescent="0.35">
      <c r="A27" s="44" t="s">
        <v>377</v>
      </c>
      <c r="B27" s="46">
        <v>1</v>
      </c>
      <c r="C27" s="27">
        <v>15</v>
      </c>
      <c r="D27" s="27">
        <v>9</v>
      </c>
      <c r="E27" s="27">
        <v>1</v>
      </c>
      <c r="F27" s="62" t="s">
        <v>380</v>
      </c>
      <c r="G27" s="60">
        <v>380.54</v>
      </c>
      <c r="H27" s="61">
        <v>2070</v>
      </c>
      <c r="I27" s="60">
        <v>0.18</v>
      </c>
      <c r="J27" s="61">
        <v>1820</v>
      </c>
      <c r="K27" s="60">
        <v>0.21</v>
      </c>
      <c r="L27" s="57">
        <f t="shared" si="2"/>
        <v>1</v>
      </c>
    </row>
    <row r="28" spans="1:12" ht="19.95" customHeight="1" thickBot="1" x14ac:dyDescent="0.35">
      <c r="A28" s="44" t="s">
        <v>378</v>
      </c>
      <c r="B28" s="46">
        <v>1</v>
      </c>
      <c r="C28" s="46">
        <v>15</v>
      </c>
      <c r="D28" s="46">
        <v>9</v>
      </c>
      <c r="E28" s="27">
        <v>1</v>
      </c>
      <c r="F28" s="62" t="s">
        <v>381</v>
      </c>
      <c r="G28" s="60">
        <v>380.54</v>
      </c>
      <c r="H28" s="61">
        <v>2070</v>
      </c>
      <c r="I28" s="60">
        <v>0.18</v>
      </c>
      <c r="J28" s="61">
        <v>1820</v>
      </c>
      <c r="K28" s="60">
        <v>0.21</v>
      </c>
      <c r="L28" s="57">
        <f t="shared" si="2"/>
        <v>1</v>
      </c>
    </row>
    <row r="29" spans="1:12" ht="19.95" customHeight="1" thickBot="1" x14ac:dyDescent="0.35">
      <c r="A29" s="44" t="s">
        <v>379</v>
      </c>
      <c r="B29" s="46">
        <v>0</v>
      </c>
      <c r="C29" s="46">
        <v>18</v>
      </c>
      <c r="D29" s="46">
        <v>12</v>
      </c>
      <c r="E29" s="27">
        <v>0</v>
      </c>
      <c r="F29" s="63" t="s">
        <v>547</v>
      </c>
      <c r="G29" s="57">
        <v>19650.64</v>
      </c>
      <c r="H29" s="58">
        <v>2070</v>
      </c>
      <c r="I29" s="57">
        <v>9.49</v>
      </c>
      <c r="J29" s="58">
        <v>1820</v>
      </c>
      <c r="K29" s="57">
        <v>10.8</v>
      </c>
      <c r="L29" s="57">
        <f t="shared" si="2"/>
        <v>11</v>
      </c>
    </row>
    <row r="30" spans="1:12" ht="19.95" customHeight="1" thickBot="1" x14ac:dyDescent="0.35">
      <c r="A30" s="44" t="s">
        <v>380</v>
      </c>
      <c r="B30" s="46">
        <v>0</v>
      </c>
      <c r="C30" s="46">
        <v>12</v>
      </c>
      <c r="D30" s="46">
        <v>6</v>
      </c>
      <c r="E30" s="27">
        <v>0</v>
      </c>
      <c r="F30" s="62" t="s">
        <v>546</v>
      </c>
      <c r="G30" s="60"/>
      <c r="H30" s="60"/>
      <c r="I30" s="60"/>
      <c r="J30" s="60"/>
      <c r="K30" s="60"/>
      <c r="L30" s="57">
        <f>SUM(L16:L28)+SUM(L9:L14)+SUM(L2:L7)</f>
        <v>59</v>
      </c>
    </row>
    <row r="31" spans="1:12" ht="19.95" customHeight="1" x14ac:dyDescent="0.3">
      <c r="A31" s="44" t="s">
        <v>381</v>
      </c>
      <c r="B31" s="46">
        <v>0</v>
      </c>
      <c r="C31" s="46">
        <v>18</v>
      </c>
      <c r="D31" s="46">
        <v>5</v>
      </c>
      <c r="E31" s="27">
        <v>0</v>
      </c>
    </row>
    <row r="32" spans="1:12" ht="19.95" customHeight="1" x14ac:dyDescent="0.3">
      <c r="A32" s="44" t="s">
        <v>551</v>
      </c>
      <c r="B32" s="46">
        <v>1</v>
      </c>
      <c r="C32" s="27">
        <v>30</v>
      </c>
      <c r="D32" s="27">
        <v>15</v>
      </c>
      <c r="E32" s="27">
        <v>1</v>
      </c>
    </row>
  </sheetData>
  <mergeCells count="2">
    <mergeCell ref="F8:L8"/>
    <mergeCell ref="F15:L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BA45-F770-4F03-A7FD-F0301D7D9BD1}">
  <dimension ref="A1:D15"/>
  <sheetViews>
    <sheetView workbookViewId="0">
      <selection activeCell="A6" sqref="A6:D6"/>
    </sheetView>
  </sheetViews>
  <sheetFormatPr defaultRowHeight="14.4" x14ac:dyDescent="0.3"/>
  <cols>
    <col min="1" max="1" width="18.88671875" customWidth="1"/>
    <col min="2" max="2" width="35.44140625" customWidth="1"/>
    <col min="3" max="3" width="18.33203125" customWidth="1"/>
    <col min="4" max="4" width="24.6640625" customWidth="1"/>
  </cols>
  <sheetData>
    <row r="1" spans="1:4" ht="26.4" x14ac:dyDescent="0.3">
      <c r="A1" s="13" t="s">
        <v>359</v>
      </c>
      <c r="B1" s="13" t="s">
        <v>136</v>
      </c>
      <c r="C1" s="13" t="s">
        <v>139</v>
      </c>
      <c r="D1" s="13" t="s">
        <v>135</v>
      </c>
    </row>
    <row r="2" spans="1:4" x14ac:dyDescent="0.3">
      <c r="A2" s="40" t="s">
        <v>363</v>
      </c>
      <c r="B2" s="41">
        <v>2</v>
      </c>
      <c r="C2" s="41">
        <v>1.5</v>
      </c>
      <c r="D2" s="41">
        <v>1.5</v>
      </c>
    </row>
    <row r="3" spans="1:4" x14ac:dyDescent="0.3">
      <c r="A3" s="13" t="s">
        <v>364</v>
      </c>
      <c r="B3" s="27">
        <v>3</v>
      </c>
      <c r="C3" s="27">
        <v>2.5</v>
      </c>
      <c r="D3" s="27">
        <v>2.5</v>
      </c>
    </row>
    <row r="4" spans="1:4" x14ac:dyDescent="0.3">
      <c r="A4" s="13" t="s">
        <v>365</v>
      </c>
      <c r="B4" s="27">
        <v>3.5</v>
      </c>
      <c r="C4" s="27">
        <v>2.8</v>
      </c>
      <c r="D4" s="27">
        <v>2.7</v>
      </c>
    </row>
    <row r="5" spans="1:4" x14ac:dyDescent="0.3">
      <c r="A5" s="13" t="s">
        <v>366</v>
      </c>
      <c r="B5" s="27">
        <v>4</v>
      </c>
      <c r="C5" s="27">
        <v>3</v>
      </c>
      <c r="D5" s="27">
        <v>3</v>
      </c>
    </row>
    <row r="6" spans="1:4" x14ac:dyDescent="0.3">
      <c r="A6" s="13" t="s">
        <v>367</v>
      </c>
      <c r="B6" s="27">
        <v>4.2</v>
      </c>
      <c r="C6" s="27">
        <v>3.5</v>
      </c>
      <c r="D6" s="27">
        <v>3.3</v>
      </c>
    </row>
    <row r="7" spans="1:4" x14ac:dyDescent="0.3">
      <c r="A7" s="13" t="s">
        <v>368</v>
      </c>
      <c r="B7" s="27">
        <v>4.5</v>
      </c>
      <c r="C7" s="27">
        <v>0</v>
      </c>
      <c r="D7" s="27">
        <v>3.7</v>
      </c>
    </row>
    <row r="8" spans="1:4" x14ac:dyDescent="0.3">
      <c r="A8" s="13" t="s">
        <v>369</v>
      </c>
      <c r="B8" s="27">
        <v>4.5999999999999996</v>
      </c>
      <c r="C8" s="27">
        <v>0</v>
      </c>
      <c r="D8" s="27">
        <v>0</v>
      </c>
    </row>
    <row r="9" spans="1:4" x14ac:dyDescent="0.3">
      <c r="A9" s="13" t="s">
        <v>370</v>
      </c>
      <c r="B9" s="27">
        <v>4.8</v>
      </c>
      <c r="C9" s="27">
        <v>0</v>
      </c>
      <c r="D9" s="27">
        <v>0</v>
      </c>
    </row>
    <row r="10" spans="1:4" x14ac:dyDescent="0.3">
      <c r="A10" s="13" t="s">
        <v>371</v>
      </c>
      <c r="B10" s="27">
        <v>5</v>
      </c>
      <c r="C10" s="27">
        <v>0</v>
      </c>
      <c r="D10" s="27">
        <v>0</v>
      </c>
    </row>
    <row r="15" spans="1:4" x14ac:dyDescent="0.3">
      <c r="A15" t="s">
        <v>362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800-0E8F-44C6-97C0-CF639F55C8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A725-FDFA-4B0F-89B1-4DF7D7C2DC37}">
  <dimension ref="A16:C21"/>
  <sheetViews>
    <sheetView topLeftCell="A16" workbookViewId="0">
      <selection activeCell="H21" sqref="H21"/>
    </sheetView>
  </sheetViews>
  <sheetFormatPr defaultRowHeight="14.4" x14ac:dyDescent="0.3"/>
  <cols>
    <col min="1" max="1" width="22.109375" customWidth="1"/>
    <col min="2" max="2" width="23.6640625" customWidth="1"/>
    <col min="3" max="3" width="23.33203125" customWidth="1"/>
  </cols>
  <sheetData>
    <row r="16" spans="2:3" ht="19.95" customHeight="1" x14ac:dyDescent="0.3">
      <c r="B16" s="55" t="s">
        <v>537</v>
      </c>
      <c r="C16" s="43"/>
    </row>
    <row r="17" spans="1:3" ht="19.95" customHeight="1" x14ac:dyDescent="0.3">
      <c r="A17" s="98" t="s">
        <v>0</v>
      </c>
      <c r="B17" s="98" t="s">
        <v>532</v>
      </c>
      <c r="C17" s="98"/>
    </row>
    <row r="18" spans="1:3" ht="34.799999999999997" customHeight="1" x14ac:dyDescent="0.3">
      <c r="A18" s="98"/>
      <c r="B18" s="13" t="s">
        <v>533</v>
      </c>
      <c r="C18" s="13" t="s">
        <v>534</v>
      </c>
    </row>
    <row r="19" spans="1:3" ht="19.95" customHeight="1" x14ac:dyDescent="0.3">
      <c r="A19" s="15" t="s">
        <v>535</v>
      </c>
      <c r="B19" s="13">
        <v>60</v>
      </c>
      <c r="C19" s="13">
        <v>30</v>
      </c>
    </row>
    <row r="20" spans="1:3" ht="19.95" customHeight="1" x14ac:dyDescent="0.3">
      <c r="A20" s="15" t="s">
        <v>77</v>
      </c>
      <c r="B20" s="13">
        <v>30</v>
      </c>
      <c r="C20" s="13">
        <v>20</v>
      </c>
    </row>
    <row r="21" spans="1:3" ht="36.6" customHeight="1" x14ac:dyDescent="0.3">
      <c r="A21" s="15" t="s">
        <v>536</v>
      </c>
      <c r="B21" s="13">
        <v>40</v>
      </c>
      <c r="C21" s="13">
        <v>25</v>
      </c>
    </row>
  </sheetData>
  <mergeCells count="2">
    <mergeCell ref="A17:A18"/>
    <mergeCell ref="B17:C17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9BB-F181-401F-B726-80E3827254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3946-FFED-4BBE-888D-EEDC7CC4B3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A091-20E5-457D-84CC-8F9AAEC9CC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0BF4-9A14-4E05-B4BF-D6811A9477BF}">
  <dimension ref="A1:G12"/>
  <sheetViews>
    <sheetView zoomScaleNormal="100" workbookViewId="0">
      <selection activeCell="G2" sqref="G2:G12"/>
    </sheetView>
  </sheetViews>
  <sheetFormatPr defaultRowHeight="14.4" x14ac:dyDescent="0.3"/>
  <cols>
    <col min="1" max="1" width="43.77734375" customWidth="1"/>
    <col min="2" max="6" width="15.77734375" customWidth="1"/>
  </cols>
  <sheetData>
    <row r="1" spans="1:7" ht="30" customHeight="1" x14ac:dyDescent="0.3">
      <c r="A1" s="15" t="s">
        <v>398</v>
      </c>
      <c r="B1" s="13" t="s">
        <v>136</v>
      </c>
      <c r="C1" s="13" t="s">
        <v>139</v>
      </c>
      <c r="D1" s="13" t="s">
        <v>135</v>
      </c>
      <c r="E1" s="13" t="s">
        <v>569</v>
      </c>
      <c r="F1" s="13" t="s">
        <v>440</v>
      </c>
      <c r="G1" s="13" t="s">
        <v>439</v>
      </c>
    </row>
    <row r="2" spans="1:7" ht="30" customHeight="1" x14ac:dyDescent="0.3">
      <c r="A2" s="44" t="s">
        <v>399</v>
      </c>
      <c r="B2" s="27">
        <v>2</v>
      </c>
      <c r="C2" s="27">
        <v>4.4000000000000004</v>
      </c>
      <c r="D2" s="27">
        <v>4</v>
      </c>
      <c r="E2" s="27">
        <v>1</v>
      </c>
      <c r="F2" s="27">
        <v>4.8</v>
      </c>
      <c r="G2" s="27">
        <v>1</v>
      </c>
    </row>
    <row r="3" spans="1:7" ht="30" customHeight="1" x14ac:dyDescent="0.3">
      <c r="A3" s="44" t="s">
        <v>400</v>
      </c>
      <c r="B3" s="27">
        <v>1.5</v>
      </c>
      <c r="C3" s="27">
        <v>3</v>
      </c>
      <c r="D3" s="27">
        <v>2.5</v>
      </c>
      <c r="E3" s="27">
        <v>0</v>
      </c>
      <c r="F3" s="27">
        <v>4.8</v>
      </c>
      <c r="G3" s="27">
        <v>1</v>
      </c>
    </row>
    <row r="4" spans="1:7" ht="30" customHeight="1" x14ac:dyDescent="0.3">
      <c r="A4" s="44" t="s">
        <v>401</v>
      </c>
      <c r="B4" s="27">
        <v>1.5</v>
      </c>
      <c r="C4" s="27">
        <v>1.8</v>
      </c>
      <c r="D4" s="27">
        <v>1.6</v>
      </c>
      <c r="E4" s="27">
        <v>0.3</v>
      </c>
      <c r="F4" s="27">
        <v>4.8</v>
      </c>
      <c r="G4" s="27">
        <v>1</v>
      </c>
    </row>
    <row r="5" spans="1:7" ht="30" customHeight="1" x14ac:dyDescent="0.3">
      <c r="A5" s="15" t="s">
        <v>402</v>
      </c>
      <c r="B5" s="27">
        <v>0.4</v>
      </c>
      <c r="C5" s="27">
        <v>0.6</v>
      </c>
      <c r="D5" s="27">
        <v>0.5</v>
      </c>
      <c r="E5" s="27">
        <v>0.2</v>
      </c>
      <c r="F5" s="27">
        <v>4.8</v>
      </c>
      <c r="G5" s="27">
        <v>1</v>
      </c>
    </row>
    <row r="6" spans="1:7" ht="30" customHeight="1" x14ac:dyDescent="0.3">
      <c r="A6" s="15" t="s">
        <v>403</v>
      </c>
      <c r="B6" s="27">
        <v>0.1</v>
      </c>
      <c r="C6" s="27">
        <v>0.15</v>
      </c>
      <c r="D6" s="27">
        <v>0.15</v>
      </c>
      <c r="E6" s="27">
        <v>0.05</v>
      </c>
      <c r="F6" s="27">
        <v>4.8</v>
      </c>
      <c r="G6" s="27">
        <v>1</v>
      </c>
    </row>
    <row r="7" spans="1:7" ht="30" customHeight="1" x14ac:dyDescent="0.3">
      <c r="A7" s="15" t="s">
        <v>404</v>
      </c>
      <c r="B7" s="27">
        <v>0.15</v>
      </c>
      <c r="C7" s="27">
        <v>0.2</v>
      </c>
      <c r="D7" s="27">
        <v>0.15</v>
      </c>
      <c r="E7" s="27">
        <v>0.1</v>
      </c>
      <c r="F7" s="27">
        <v>4.8</v>
      </c>
      <c r="G7" s="27">
        <v>1</v>
      </c>
    </row>
    <row r="8" spans="1:7" ht="30" customHeight="1" x14ac:dyDescent="0.3">
      <c r="A8" s="15" t="s">
        <v>405</v>
      </c>
      <c r="B8" s="27">
        <v>0</v>
      </c>
      <c r="C8" s="27">
        <v>0</v>
      </c>
      <c r="D8" s="27">
        <v>0.3</v>
      </c>
      <c r="E8" s="27">
        <v>0.2</v>
      </c>
      <c r="F8" s="27">
        <v>4.8</v>
      </c>
      <c r="G8" s="27">
        <v>1</v>
      </c>
    </row>
    <row r="9" spans="1:7" ht="30" customHeight="1" x14ac:dyDescent="0.3">
      <c r="A9" s="15" t="s">
        <v>406</v>
      </c>
      <c r="B9" s="27">
        <v>0.2</v>
      </c>
      <c r="C9" s="27">
        <v>0.3</v>
      </c>
      <c r="D9" s="27">
        <v>0.25</v>
      </c>
      <c r="E9" s="27">
        <v>0.15</v>
      </c>
      <c r="F9" s="27">
        <v>4.8</v>
      </c>
      <c r="G9" s="27">
        <v>1</v>
      </c>
    </row>
    <row r="10" spans="1:7" ht="30" customHeight="1" x14ac:dyDescent="0.3">
      <c r="A10" s="15" t="s">
        <v>558</v>
      </c>
      <c r="B10" s="27">
        <v>1.6</v>
      </c>
      <c r="C10" s="27">
        <v>2.6</v>
      </c>
      <c r="D10" s="27">
        <v>2.4</v>
      </c>
      <c r="E10" s="27">
        <v>1.2</v>
      </c>
      <c r="F10" s="27">
        <v>4.8</v>
      </c>
      <c r="G10" s="27">
        <v>1</v>
      </c>
    </row>
    <row r="11" spans="1:7" ht="30" customHeight="1" x14ac:dyDescent="0.3">
      <c r="A11" s="15" t="s">
        <v>560</v>
      </c>
      <c r="B11" s="27">
        <v>4</v>
      </c>
      <c r="C11" s="27">
        <v>7</v>
      </c>
      <c r="D11" s="27">
        <v>6</v>
      </c>
      <c r="E11" s="27">
        <v>2</v>
      </c>
      <c r="F11" s="27">
        <v>4.8</v>
      </c>
      <c r="G11" s="27">
        <v>1</v>
      </c>
    </row>
    <row r="12" spans="1:7" ht="42.6" customHeight="1" x14ac:dyDescent="0.3">
      <c r="A12" s="15" t="s">
        <v>559</v>
      </c>
      <c r="B12" s="27">
        <v>0.4</v>
      </c>
      <c r="C12" s="27">
        <v>0.9</v>
      </c>
      <c r="D12" s="27">
        <v>0.8</v>
      </c>
      <c r="E12" s="27">
        <v>0.2</v>
      </c>
      <c r="F12" s="27">
        <v>4.8</v>
      </c>
      <c r="G12" s="27">
        <v>1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F32E-ACEA-4B23-8FAF-EE53DCCFC607}">
  <dimension ref="A1:B7"/>
  <sheetViews>
    <sheetView workbookViewId="0">
      <selection activeCell="B4" sqref="B4"/>
    </sheetView>
  </sheetViews>
  <sheetFormatPr defaultRowHeight="14.4" x14ac:dyDescent="0.3"/>
  <cols>
    <col min="1" max="2" width="15.77734375" customWidth="1"/>
  </cols>
  <sheetData>
    <row r="1" spans="1:2" ht="28.8" customHeight="1" x14ac:dyDescent="0.3">
      <c r="A1" s="27" t="s">
        <v>407</v>
      </c>
      <c r="B1" s="27" t="s">
        <v>408</v>
      </c>
    </row>
    <row r="2" spans="1:2" x14ac:dyDescent="0.3">
      <c r="A2" s="27">
        <v>100</v>
      </c>
      <c r="B2" s="27">
        <v>0.8</v>
      </c>
    </row>
    <row r="3" spans="1:2" x14ac:dyDescent="0.3">
      <c r="A3" s="27">
        <v>150</v>
      </c>
      <c r="B3" s="27">
        <v>0.85</v>
      </c>
    </row>
    <row r="4" spans="1:2" x14ac:dyDescent="0.3">
      <c r="A4" s="27">
        <v>200</v>
      </c>
      <c r="B4" s="27">
        <v>0.8</v>
      </c>
    </row>
    <row r="5" spans="1:2" x14ac:dyDescent="0.3">
      <c r="A5" s="27">
        <v>250</v>
      </c>
      <c r="B5" s="27">
        <v>1</v>
      </c>
    </row>
    <row r="6" spans="1:2" x14ac:dyDescent="0.3">
      <c r="A6" s="27">
        <v>300</v>
      </c>
      <c r="B6" s="27">
        <v>1.1499999999999999</v>
      </c>
    </row>
    <row r="7" spans="1:2" x14ac:dyDescent="0.3">
      <c r="A7" s="27">
        <v>350</v>
      </c>
      <c r="B7" s="27">
        <v>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A389-C0AC-49B8-99CE-AD2B67B31429}">
  <dimension ref="A1:D9"/>
  <sheetViews>
    <sheetView workbookViewId="0">
      <selection activeCell="C2" sqref="C2:D2"/>
    </sheetView>
  </sheetViews>
  <sheetFormatPr defaultRowHeight="14.4" x14ac:dyDescent="0.3"/>
  <cols>
    <col min="1" max="1" width="46.77734375" customWidth="1"/>
    <col min="2" max="2" width="21.21875" customWidth="1"/>
    <col min="3" max="3" width="23.5546875" customWidth="1"/>
    <col min="4" max="4" width="28.5546875" customWidth="1"/>
  </cols>
  <sheetData>
    <row r="1" spans="1:4" ht="16.8" customHeight="1" x14ac:dyDescent="0.3">
      <c r="A1" s="6" t="s">
        <v>0</v>
      </c>
      <c r="B1" s="5" t="s">
        <v>42</v>
      </c>
      <c r="C1" s="5" t="s">
        <v>43</v>
      </c>
      <c r="D1" s="5" t="s">
        <v>44</v>
      </c>
    </row>
    <row r="2" spans="1:4" ht="16.8" x14ac:dyDescent="0.3">
      <c r="A2" s="6" t="s">
        <v>136</v>
      </c>
      <c r="B2" s="5">
        <v>1</v>
      </c>
      <c r="C2" s="5">
        <v>5000</v>
      </c>
      <c r="D2" s="5">
        <v>20000</v>
      </c>
    </row>
    <row r="3" spans="1:4" ht="16.8" x14ac:dyDescent="0.3">
      <c r="A3" s="6" t="s">
        <v>139</v>
      </c>
      <c r="B3" s="5">
        <v>1</v>
      </c>
      <c r="C3" s="5">
        <v>5000</v>
      </c>
      <c r="D3" s="5">
        <v>20000</v>
      </c>
    </row>
    <row r="4" spans="1:4" ht="16.8" x14ac:dyDescent="0.3">
      <c r="A4" s="6" t="s">
        <v>135</v>
      </c>
      <c r="B4" s="5">
        <v>1</v>
      </c>
      <c r="C4" s="5">
        <v>4000</v>
      </c>
      <c r="D4" s="5">
        <v>16000</v>
      </c>
    </row>
    <row r="5" spans="1:4" ht="16.8" x14ac:dyDescent="0.3">
      <c r="A5" s="6" t="s">
        <v>137</v>
      </c>
      <c r="B5" s="5">
        <v>1</v>
      </c>
      <c r="C5" s="5">
        <v>2000</v>
      </c>
      <c r="D5" s="5">
        <v>10000</v>
      </c>
    </row>
    <row r="6" spans="1:4" ht="16.8" x14ac:dyDescent="0.3">
      <c r="A6" s="6" t="s">
        <v>140</v>
      </c>
      <c r="B6" s="5">
        <v>1</v>
      </c>
      <c r="C6" s="5">
        <v>4000</v>
      </c>
      <c r="D6" s="5">
        <v>16000</v>
      </c>
    </row>
    <row r="7" spans="1:4" ht="16.8" x14ac:dyDescent="0.3">
      <c r="A7" s="6" t="s">
        <v>110</v>
      </c>
      <c r="B7" s="5">
        <v>1</v>
      </c>
      <c r="C7" s="5">
        <v>4000</v>
      </c>
      <c r="D7" s="5">
        <v>16000</v>
      </c>
    </row>
    <row r="8" spans="1:4" ht="16.8" x14ac:dyDescent="0.3">
      <c r="A8" s="6" t="s">
        <v>566</v>
      </c>
      <c r="B8" s="5">
        <v>1</v>
      </c>
      <c r="C8" s="5">
        <v>3000</v>
      </c>
      <c r="D8" s="5">
        <v>12000</v>
      </c>
    </row>
    <row r="9" spans="1:4" ht="16.8" x14ac:dyDescent="0.3">
      <c r="A9" s="6" t="s">
        <v>567</v>
      </c>
      <c r="B9" s="5">
        <v>1</v>
      </c>
      <c r="C9" s="5">
        <v>3000</v>
      </c>
      <c r="D9" s="5">
        <v>12000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8795-DDDC-41D5-A909-6145F6965A19}">
  <dimension ref="A1:B9"/>
  <sheetViews>
    <sheetView workbookViewId="0">
      <selection activeCell="I29" sqref="I29"/>
    </sheetView>
  </sheetViews>
  <sheetFormatPr defaultRowHeight="14.4" x14ac:dyDescent="0.3"/>
  <cols>
    <col min="1" max="1" width="22.5546875" customWidth="1"/>
    <col min="2" max="2" width="22.6640625" customWidth="1"/>
  </cols>
  <sheetData>
    <row r="1" spans="1:2" ht="26.4" x14ac:dyDescent="0.3">
      <c r="A1" s="28" t="s">
        <v>409</v>
      </c>
      <c r="B1" s="28" t="s">
        <v>408</v>
      </c>
    </row>
    <row r="2" spans="1:2" x14ac:dyDescent="0.3">
      <c r="A2" s="28" t="s">
        <v>360</v>
      </c>
      <c r="B2" s="13">
        <v>1.4</v>
      </c>
    </row>
    <row r="3" spans="1:2" x14ac:dyDescent="0.3">
      <c r="A3" s="28" t="s">
        <v>361</v>
      </c>
      <c r="B3" s="13">
        <v>1.2</v>
      </c>
    </row>
    <row r="4" spans="1:2" x14ac:dyDescent="0.3">
      <c r="A4" s="28" t="s">
        <v>410</v>
      </c>
      <c r="B4" s="13">
        <v>1.1499999999999999</v>
      </c>
    </row>
    <row r="5" spans="1:2" x14ac:dyDescent="0.3">
      <c r="A5" s="28" t="s">
        <v>411</v>
      </c>
      <c r="B5" s="13">
        <v>1.1000000000000001</v>
      </c>
    </row>
    <row r="6" spans="1:2" x14ac:dyDescent="0.3">
      <c r="A6" s="28" t="s">
        <v>412</v>
      </c>
      <c r="B6" s="13">
        <v>1</v>
      </c>
    </row>
    <row r="7" spans="1:2" x14ac:dyDescent="0.3">
      <c r="A7" s="28" t="s">
        <v>413</v>
      </c>
      <c r="B7" s="13">
        <v>0.95</v>
      </c>
    </row>
    <row r="8" spans="1:2" x14ac:dyDescent="0.3">
      <c r="A8" s="28" t="s">
        <v>414</v>
      </c>
      <c r="B8" s="13">
        <v>0.9</v>
      </c>
    </row>
    <row r="9" spans="1:2" x14ac:dyDescent="0.3">
      <c r="A9" s="28" t="s">
        <v>415</v>
      </c>
      <c r="B9" s="13">
        <v>0.87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958-63DD-4D64-B3D1-74916B220AE5}">
  <dimension ref="A1:B27"/>
  <sheetViews>
    <sheetView topLeftCell="A7" workbookViewId="0">
      <selection activeCell="A16" sqref="A16:B16"/>
    </sheetView>
  </sheetViews>
  <sheetFormatPr defaultRowHeight="15" customHeight="1" x14ac:dyDescent="0.3"/>
  <cols>
    <col min="1" max="1" width="57.21875" customWidth="1"/>
    <col min="2" max="2" width="23" customWidth="1"/>
  </cols>
  <sheetData>
    <row r="1" spans="1:2" ht="15" customHeight="1" thickBot="1" x14ac:dyDescent="0.35">
      <c r="A1" s="29" t="s">
        <v>0</v>
      </c>
      <c r="B1" s="30" t="s">
        <v>408</v>
      </c>
    </row>
    <row r="2" spans="1:2" ht="15" customHeight="1" thickBot="1" x14ac:dyDescent="0.35">
      <c r="A2" s="10">
        <v>1</v>
      </c>
      <c r="B2" s="11">
        <v>2</v>
      </c>
    </row>
    <row r="3" spans="1:2" ht="15" customHeight="1" thickBot="1" x14ac:dyDescent="0.35">
      <c r="A3" s="99" t="s">
        <v>416</v>
      </c>
      <c r="B3" s="100"/>
    </row>
    <row r="4" spans="1:2" ht="15" customHeight="1" thickBot="1" x14ac:dyDescent="0.35">
      <c r="A4" s="42" t="s">
        <v>6</v>
      </c>
      <c r="B4" s="11">
        <v>0.6</v>
      </c>
    </row>
    <row r="5" spans="1:2" ht="15" customHeight="1" thickBot="1" x14ac:dyDescent="0.35">
      <c r="A5" s="42" t="s">
        <v>417</v>
      </c>
      <c r="B5" s="11">
        <v>0.7</v>
      </c>
    </row>
    <row r="6" spans="1:2" ht="15" customHeight="1" thickBot="1" x14ac:dyDescent="0.35">
      <c r="A6" s="42" t="s">
        <v>418</v>
      </c>
      <c r="B6" s="11">
        <v>1</v>
      </c>
    </row>
    <row r="7" spans="1:2" ht="15" customHeight="1" thickBot="1" x14ac:dyDescent="0.35">
      <c r="A7" s="99" t="s">
        <v>419</v>
      </c>
      <c r="B7" s="100"/>
    </row>
    <row r="8" spans="1:2" ht="15" customHeight="1" thickBot="1" x14ac:dyDescent="0.35">
      <c r="A8" s="42" t="s">
        <v>6</v>
      </c>
      <c r="B8" s="11">
        <v>0.4</v>
      </c>
    </row>
    <row r="9" spans="1:2" ht="15" customHeight="1" thickBot="1" x14ac:dyDescent="0.35">
      <c r="A9" s="42" t="s">
        <v>417</v>
      </c>
      <c r="B9" s="11">
        <v>0.6</v>
      </c>
    </row>
    <row r="10" spans="1:2" ht="15" customHeight="1" thickBot="1" x14ac:dyDescent="0.35">
      <c r="A10" s="42" t="s">
        <v>418</v>
      </c>
      <c r="B10" s="11">
        <v>0.8</v>
      </c>
    </row>
    <row r="11" spans="1:2" ht="15" customHeight="1" thickBot="1" x14ac:dyDescent="0.35">
      <c r="A11" s="42" t="s">
        <v>420</v>
      </c>
      <c r="B11" s="11">
        <v>1</v>
      </c>
    </row>
    <row r="12" spans="1:2" ht="15" customHeight="1" thickBot="1" x14ac:dyDescent="0.35">
      <c r="A12" s="42" t="s">
        <v>421</v>
      </c>
      <c r="B12" s="11">
        <v>1.4</v>
      </c>
    </row>
    <row r="13" spans="1:2" ht="15" customHeight="1" thickBot="1" x14ac:dyDescent="0.35">
      <c r="A13" s="99" t="s">
        <v>422</v>
      </c>
      <c r="B13" s="100"/>
    </row>
    <row r="14" spans="1:2" ht="15" customHeight="1" thickBot="1" x14ac:dyDescent="0.35">
      <c r="A14" s="42" t="s">
        <v>423</v>
      </c>
      <c r="B14" s="11">
        <v>0.5</v>
      </c>
    </row>
    <row r="15" spans="1:2" ht="15" customHeight="1" thickBot="1" x14ac:dyDescent="0.35">
      <c r="A15" s="42" t="s">
        <v>424</v>
      </c>
      <c r="B15" s="11">
        <v>0.6</v>
      </c>
    </row>
    <row r="16" spans="1:2" ht="15" customHeight="1" thickBot="1" x14ac:dyDescent="0.35">
      <c r="A16" s="12" t="s">
        <v>425</v>
      </c>
      <c r="B16" s="11">
        <v>0.8</v>
      </c>
    </row>
    <row r="17" spans="1:2" ht="15" customHeight="1" thickBot="1" x14ac:dyDescent="0.35">
      <c r="A17" s="42" t="s">
        <v>426</v>
      </c>
      <c r="B17" s="11">
        <v>1</v>
      </c>
    </row>
    <row r="18" spans="1:2" ht="15" customHeight="1" thickBot="1" x14ac:dyDescent="0.35">
      <c r="A18" s="42" t="s">
        <v>427</v>
      </c>
      <c r="B18" s="11">
        <v>1.3</v>
      </c>
    </row>
    <row r="19" spans="1:2" ht="15" customHeight="1" thickBot="1" x14ac:dyDescent="0.35">
      <c r="A19" s="42" t="s">
        <v>428</v>
      </c>
      <c r="B19" s="11">
        <v>2.2000000000000002</v>
      </c>
    </row>
    <row r="20" spans="1:2" ht="15" customHeight="1" thickBot="1" x14ac:dyDescent="0.35">
      <c r="A20" s="99" t="s">
        <v>429</v>
      </c>
      <c r="B20" s="100"/>
    </row>
    <row r="21" spans="1:2" ht="15" customHeight="1" thickBot="1" x14ac:dyDescent="0.35">
      <c r="A21" s="42" t="s">
        <v>430</v>
      </c>
      <c r="B21" s="11">
        <v>0.9</v>
      </c>
    </row>
    <row r="22" spans="1:2" ht="15" customHeight="1" thickBot="1" x14ac:dyDescent="0.35">
      <c r="A22" s="42" t="s">
        <v>431</v>
      </c>
      <c r="B22" s="11">
        <v>1</v>
      </c>
    </row>
    <row r="23" spans="1:2" ht="15" customHeight="1" thickBot="1" x14ac:dyDescent="0.35">
      <c r="A23" s="42" t="s">
        <v>432</v>
      </c>
      <c r="B23" s="11">
        <v>1.2</v>
      </c>
    </row>
    <row r="24" spans="1:2" ht="15" customHeight="1" thickBot="1" x14ac:dyDescent="0.35">
      <c r="A24" s="99" t="s">
        <v>433</v>
      </c>
      <c r="B24" s="100"/>
    </row>
    <row r="25" spans="1:2" ht="15" customHeight="1" thickBot="1" x14ac:dyDescent="0.35">
      <c r="A25" s="42" t="s">
        <v>434</v>
      </c>
      <c r="B25" s="11">
        <v>1.1000000000000001</v>
      </c>
    </row>
    <row r="26" spans="1:2" ht="15" customHeight="1" thickBot="1" x14ac:dyDescent="0.35">
      <c r="A26" s="42" t="s">
        <v>435</v>
      </c>
      <c r="B26" s="11">
        <v>1.5</v>
      </c>
    </row>
    <row r="27" spans="1:2" ht="15" customHeight="1" thickBot="1" x14ac:dyDescent="0.35">
      <c r="A27" s="42" t="s">
        <v>436</v>
      </c>
      <c r="B27" s="11">
        <v>1.5</v>
      </c>
    </row>
  </sheetData>
  <mergeCells count="5">
    <mergeCell ref="A3:B3"/>
    <mergeCell ref="A7:B7"/>
    <mergeCell ref="A13:B13"/>
    <mergeCell ref="A20:B20"/>
    <mergeCell ref="A24:B2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AD00-8291-4530-9EFA-113D9D32238E}">
  <dimension ref="A1:B10"/>
  <sheetViews>
    <sheetView workbookViewId="0">
      <selection activeCell="A6" sqref="A6:B6"/>
    </sheetView>
  </sheetViews>
  <sheetFormatPr defaultRowHeight="14.4" x14ac:dyDescent="0.3"/>
  <cols>
    <col min="1" max="1" width="26.109375" customWidth="1"/>
    <col min="2" max="2" width="23.6640625" customWidth="1"/>
  </cols>
  <sheetData>
    <row r="1" spans="1:2" x14ac:dyDescent="0.3">
      <c r="A1" s="13" t="s">
        <v>437</v>
      </c>
      <c r="B1" s="13" t="s">
        <v>408</v>
      </c>
    </row>
    <row r="2" spans="1:2" x14ac:dyDescent="0.3">
      <c r="A2" s="13">
        <v>1</v>
      </c>
      <c r="B2" s="13">
        <v>2</v>
      </c>
    </row>
    <row r="3" spans="1:2" x14ac:dyDescent="0.3">
      <c r="A3" s="13">
        <v>3</v>
      </c>
      <c r="B3" s="13">
        <v>1.6</v>
      </c>
    </row>
    <row r="4" spans="1:2" x14ac:dyDescent="0.3">
      <c r="A4" s="13">
        <v>3.6</v>
      </c>
      <c r="B4" s="13">
        <v>1.35</v>
      </c>
    </row>
    <row r="5" spans="1:2" x14ac:dyDescent="0.3">
      <c r="A5" s="13">
        <v>4.2</v>
      </c>
      <c r="B5" s="13">
        <v>1.1499999999999999</v>
      </c>
    </row>
    <row r="6" spans="1:2" x14ac:dyDescent="0.3">
      <c r="A6" s="13">
        <v>4.8</v>
      </c>
      <c r="B6" s="13">
        <v>1</v>
      </c>
    </row>
    <row r="7" spans="1:2" x14ac:dyDescent="0.3">
      <c r="A7" s="13">
        <v>5.4</v>
      </c>
      <c r="B7" s="13">
        <v>0.9</v>
      </c>
    </row>
    <row r="8" spans="1:2" x14ac:dyDescent="0.3">
      <c r="A8" s="13">
        <v>6</v>
      </c>
      <c r="B8" s="13">
        <v>0.8</v>
      </c>
    </row>
    <row r="9" spans="1:2" x14ac:dyDescent="0.3">
      <c r="A9" s="13">
        <v>6.6</v>
      </c>
      <c r="B9" s="13">
        <v>0.73</v>
      </c>
    </row>
    <row r="10" spans="1:2" x14ac:dyDescent="0.3">
      <c r="A10" s="13">
        <v>7.2</v>
      </c>
      <c r="B10" s="13">
        <v>0.67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0FB-8E64-4504-89F1-8FBF6B139E82}">
  <dimension ref="A1:B6"/>
  <sheetViews>
    <sheetView workbookViewId="0">
      <selection activeCell="B2" sqref="B2:B6"/>
    </sheetView>
  </sheetViews>
  <sheetFormatPr defaultRowHeight="14.4" x14ac:dyDescent="0.3"/>
  <cols>
    <col min="1" max="1" width="29.77734375" customWidth="1"/>
    <col min="2" max="2" width="28.5546875" customWidth="1"/>
  </cols>
  <sheetData>
    <row r="1" spans="1:2" x14ac:dyDescent="0.3">
      <c r="A1" s="13" t="s">
        <v>438</v>
      </c>
      <c r="B1" s="13" t="s">
        <v>89</v>
      </c>
    </row>
    <row r="2" spans="1:2" x14ac:dyDescent="0.3">
      <c r="A2" s="13" t="s">
        <v>49</v>
      </c>
      <c r="B2" s="13">
        <v>1</v>
      </c>
    </row>
    <row r="3" spans="1:2" x14ac:dyDescent="0.3">
      <c r="A3" s="13" t="s">
        <v>50</v>
      </c>
      <c r="B3" s="13">
        <v>1.05</v>
      </c>
    </row>
    <row r="4" spans="1:2" x14ac:dyDescent="0.3">
      <c r="A4" s="13" t="s">
        <v>51</v>
      </c>
      <c r="B4" s="13">
        <v>1.1000000000000001</v>
      </c>
    </row>
    <row r="5" spans="1:2" x14ac:dyDescent="0.3">
      <c r="A5" s="13" t="s">
        <v>52</v>
      </c>
      <c r="B5" s="13">
        <v>1.1499999999999999</v>
      </c>
    </row>
    <row r="6" spans="1:2" x14ac:dyDescent="0.3">
      <c r="A6" s="13" t="s">
        <v>53</v>
      </c>
      <c r="B6" s="13">
        <v>1.2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0ED0-933F-4B51-850A-61314D98A9B1}">
  <dimension ref="A1:B21"/>
  <sheetViews>
    <sheetView workbookViewId="0">
      <selection activeCell="A5" sqref="A5:B7"/>
    </sheetView>
  </sheetViews>
  <sheetFormatPr defaultRowHeight="14.4" x14ac:dyDescent="0.3"/>
  <cols>
    <col min="1" max="1" width="34.44140625" customWidth="1"/>
    <col min="2" max="2" width="38.5546875" customWidth="1"/>
  </cols>
  <sheetData>
    <row r="1" spans="1:2" ht="19.95" customHeight="1" x14ac:dyDescent="0.3">
      <c r="A1" s="13" t="s">
        <v>445</v>
      </c>
      <c r="B1" s="13" t="s">
        <v>446</v>
      </c>
    </row>
    <row r="2" spans="1:2" ht="19.95" customHeight="1" x14ac:dyDescent="0.3">
      <c r="A2" s="93" t="s">
        <v>447</v>
      </c>
      <c r="B2" s="93"/>
    </row>
    <row r="3" spans="1:2" ht="19.95" customHeight="1" x14ac:dyDescent="0.3">
      <c r="A3" s="15" t="s">
        <v>448</v>
      </c>
      <c r="B3" s="13">
        <v>45</v>
      </c>
    </row>
    <row r="4" spans="1:2" ht="19.95" customHeight="1" x14ac:dyDescent="0.3">
      <c r="A4" s="50">
        <v>0.5</v>
      </c>
      <c r="B4" s="13">
        <v>51</v>
      </c>
    </row>
    <row r="5" spans="1:2" ht="19.95" customHeight="1" x14ac:dyDescent="0.3">
      <c r="A5" s="93" t="s">
        <v>449</v>
      </c>
      <c r="B5" s="93"/>
    </row>
    <row r="6" spans="1:2" ht="19.95" customHeight="1" x14ac:dyDescent="0.3">
      <c r="A6" s="15" t="s">
        <v>448</v>
      </c>
      <c r="B6" s="13">
        <v>50</v>
      </c>
    </row>
    <row r="7" spans="1:2" ht="19.95" customHeight="1" x14ac:dyDescent="0.3">
      <c r="A7" s="50">
        <v>0.5</v>
      </c>
      <c r="B7" s="13">
        <v>55</v>
      </c>
    </row>
    <row r="8" spans="1:2" ht="19.95" customHeight="1" x14ac:dyDescent="0.3">
      <c r="A8" s="93" t="s">
        <v>450</v>
      </c>
      <c r="B8" s="93"/>
    </row>
    <row r="9" spans="1:2" ht="19.95" customHeight="1" x14ac:dyDescent="0.3">
      <c r="A9" s="15" t="s">
        <v>451</v>
      </c>
      <c r="B9" s="13">
        <v>50</v>
      </c>
    </row>
    <row r="10" spans="1:2" ht="19.95" customHeight="1" x14ac:dyDescent="0.3">
      <c r="A10" s="15" t="s">
        <v>452</v>
      </c>
      <c r="B10" s="13">
        <v>55</v>
      </c>
    </row>
    <row r="11" spans="1:2" ht="19.95" customHeight="1" x14ac:dyDescent="0.3">
      <c r="A11" s="15" t="s">
        <v>453</v>
      </c>
      <c r="B11" s="13">
        <v>60</v>
      </c>
    </row>
    <row r="12" spans="1:2" ht="19.95" customHeight="1" x14ac:dyDescent="0.3">
      <c r="A12" s="93" t="s">
        <v>454</v>
      </c>
      <c r="B12" s="93"/>
    </row>
    <row r="13" spans="1:2" ht="19.95" customHeight="1" x14ac:dyDescent="0.3">
      <c r="A13" s="15" t="s">
        <v>455</v>
      </c>
      <c r="B13" s="13">
        <v>52</v>
      </c>
    </row>
    <row r="14" spans="1:2" ht="19.95" customHeight="1" x14ac:dyDescent="0.3">
      <c r="A14" s="15" t="s">
        <v>453</v>
      </c>
      <c r="B14" s="13">
        <v>55</v>
      </c>
    </row>
    <row r="15" spans="1:2" ht="19.95" customHeight="1" x14ac:dyDescent="0.3">
      <c r="A15" s="15" t="s">
        <v>456</v>
      </c>
      <c r="B15" s="13">
        <v>56</v>
      </c>
    </row>
    <row r="16" spans="1:2" ht="19.95" customHeight="1" x14ac:dyDescent="0.3">
      <c r="A16" s="15" t="s">
        <v>457</v>
      </c>
      <c r="B16" s="13">
        <v>58</v>
      </c>
    </row>
    <row r="17" spans="1:2" ht="19.95" customHeight="1" x14ac:dyDescent="0.3">
      <c r="A17" s="93" t="s">
        <v>458</v>
      </c>
      <c r="B17" s="93"/>
    </row>
    <row r="18" spans="1:2" ht="19.95" customHeight="1" x14ac:dyDescent="0.3">
      <c r="A18" s="15" t="s">
        <v>459</v>
      </c>
      <c r="B18" s="13">
        <v>20</v>
      </c>
    </row>
    <row r="19" spans="1:2" ht="19.95" customHeight="1" x14ac:dyDescent="0.3">
      <c r="A19" s="15" t="s">
        <v>460</v>
      </c>
      <c r="B19" s="13">
        <v>28</v>
      </c>
    </row>
    <row r="20" spans="1:2" ht="19.95" customHeight="1" x14ac:dyDescent="0.3">
      <c r="A20" s="15" t="s">
        <v>461</v>
      </c>
      <c r="B20" s="13">
        <v>30</v>
      </c>
    </row>
    <row r="21" spans="1:2" ht="19.95" customHeight="1" x14ac:dyDescent="0.3">
      <c r="A21" s="15" t="s">
        <v>462</v>
      </c>
      <c r="B21" s="13">
        <v>40</v>
      </c>
    </row>
  </sheetData>
  <mergeCells count="5">
    <mergeCell ref="A2:B2"/>
    <mergeCell ref="A5:B5"/>
    <mergeCell ref="A8:B8"/>
    <mergeCell ref="A12:B12"/>
    <mergeCell ref="A17:B1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EFCD-462E-4768-AAC3-D58D1CABAAC1}">
  <dimension ref="A1:F10"/>
  <sheetViews>
    <sheetView workbookViewId="0">
      <selection activeCell="A5" sqref="A5:C5"/>
    </sheetView>
  </sheetViews>
  <sheetFormatPr defaultRowHeight="14.4" x14ac:dyDescent="0.3"/>
  <cols>
    <col min="1" max="1" width="27.6640625" customWidth="1"/>
    <col min="2" max="2" width="34.77734375" customWidth="1"/>
    <col min="3" max="3" width="28.5546875" customWidth="1"/>
    <col min="4" max="4" width="29" customWidth="1"/>
    <col min="5" max="5" width="26.109375" customWidth="1"/>
    <col min="6" max="6" width="35.6640625" customWidth="1"/>
  </cols>
  <sheetData>
    <row r="1" spans="1:6" ht="49.8" customHeight="1" x14ac:dyDescent="0.3">
      <c r="A1" s="98" t="s">
        <v>463</v>
      </c>
      <c r="B1" s="98" t="s">
        <v>92</v>
      </c>
      <c r="C1" s="98" t="s">
        <v>469</v>
      </c>
      <c r="D1" s="98" t="s">
        <v>465</v>
      </c>
      <c r="E1" s="101" t="s">
        <v>467</v>
      </c>
      <c r="F1" s="98" t="s">
        <v>466</v>
      </c>
    </row>
    <row r="2" spans="1:6" x14ac:dyDescent="0.3">
      <c r="A2" s="98"/>
      <c r="B2" s="98"/>
      <c r="C2" s="98"/>
      <c r="D2" s="98"/>
      <c r="E2" s="102"/>
      <c r="F2" s="98"/>
    </row>
    <row r="3" spans="1:6" x14ac:dyDescent="0.3">
      <c r="A3" s="13">
        <v>25</v>
      </c>
      <c r="B3" s="13">
        <v>1.66</v>
      </c>
      <c r="C3" s="13">
        <v>2.2999999999999998</v>
      </c>
      <c r="D3" s="13">
        <v>2.0499999999999998</v>
      </c>
      <c r="E3" s="13">
        <v>1.85</v>
      </c>
      <c r="F3" s="13">
        <v>1.9</v>
      </c>
    </row>
    <row r="4" spans="1:6" x14ac:dyDescent="0.3">
      <c r="A4" s="13">
        <v>50</v>
      </c>
      <c r="B4" s="13">
        <v>1.44</v>
      </c>
      <c r="C4" s="13">
        <v>1.89</v>
      </c>
      <c r="D4" s="13">
        <v>1.8</v>
      </c>
      <c r="E4" s="13">
        <v>1.63</v>
      </c>
      <c r="F4" s="13">
        <v>1.6</v>
      </c>
    </row>
    <row r="5" spans="1:6" x14ac:dyDescent="0.3">
      <c r="A5" s="13">
        <v>100</v>
      </c>
      <c r="B5" s="13">
        <v>1.24</v>
      </c>
      <c r="C5" s="13">
        <v>1.4</v>
      </c>
      <c r="D5" s="13">
        <v>1.35</v>
      </c>
      <c r="E5" s="13">
        <v>1.36</v>
      </c>
      <c r="F5" s="13">
        <v>1.3</v>
      </c>
    </row>
    <row r="6" spans="1:6" x14ac:dyDescent="0.3">
      <c r="A6" s="13">
        <v>200</v>
      </c>
      <c r="B6" s="13">
        <v>1.08</v>
      </c>
      <c r="C6" s="13">
        <v>1.1399999999999999</v>
      </c>
      <c r="D6" s="13">
        <v>1.1200000000000001</v>
      </c>
      <c r="E6" s="13">
        <v>1.1399999999999999</v>
      </c>
      <c r="F6" s="13">
        <v>1.1000000000000001</v>
      </c>
    </row>
    <row r="7" spans="1:6" x14ac:dyDescent="0.3">
      <c r="A7" s="13">
        <v>300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</row>
    <row r="8" spans="1:6" x14ac:dyDescent="0.3">
      <c r="A8" s="13">
        <v>500</v>
      </c>
      <c r="B8" s="13">
        <v>0.9</v>
      </c>
      <c r="C8" s="13">
        <v>0.86</v>
      </c>
      <c r="D8" s="13">
        <v>0.9</v>
      </c>
      <c r="E8" s="13">
        <v>0.9</v>
      </c>
      <c r="F8" s="13">
        <v>0.92</v>
      </c>
    </row>
    <row r="9" spans="1:6" x14ac:dyDescent="0.3">
      <c r="A9" s="13">
        <v>800</v>
      </c>
      <c r="B9" s="13">
        <v>0.83</v>
      </c>
      <c r="C9" s="13">
        <v>0.75</v>
      </c>
      <c r="D9" s="13">
        <v>0.82</v>
      </c>
      <c r="E9" s="13">
        <v>0.85</v>
      </c>
      <c r="F9" s="13">
        <v>0.86</v>
      </c>
    </row>
    <row r="10" spans="1:6" x14ac:dyDescent="0.3">
      <c r="A10" s="13">
        <v>1200</v>
      </c>
      <c r="B10" s="13">
        <v>0.78</v>
      </c>
      <c r="C10" s="13">
        <v>0.7</v>
      </c>
      <c r="D10" s="13">
        <v>0.75</v>
      </c>
      <c r="E10" s="13">
        <v>0.8</v>
      </c>
      <c r="F10" s="13">
        <v>0.82</v>
      </c>
    </row>
  </sheetData>
  <mergeCells count="6"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1ABC-4F8A-4846-9347-2769FA10AB33}">
  <dimension ref="A1:H16"/>
  <sheetViews>
    <sheetView workbookViewId="0">
      <selection activeCell="B14" sqref="B14"/>
    </sheetView>
  </sheetViews>
  <sheetFormatPr defaultRowHeight="14.4" x14ac:dyDescent="0.3"/>
  <cols>
    <col min="1" max="1" width="21.44140625" customWidth="1"/>
    <col min="2" max="2" width="20.109375" customWidth="1"/>
    <col min="3" max="3" width="14.109375" customWidth="1"/>
    <col min="4" max="4" width="13" customWidth="1"/>
    <col min="5" max="5" width="15.109375" customWidth="1"/>
    <col min="6" max="6" width="15" customWidth="1"/>
    <col min="7" max="7" width="16.6640625" customWidth="1"/>
    <col min="8" max="8" width="15.6640625" customWidth="1"/>
  </cols>
  <sheetData>
    <row r="1" spans="1:8" ht="40.200000000000003" customHeight="1" x14ac:dyDescent="0.3">
      <c r="A1" s="15" t="s">
        <v>0</v>
      </c>
      <c r="B1" s="13" t="s">
        <v>521</v>
      </c>
      <c r="C1" s="15" t="s">
        <v>502</v>
      </c>
      <c r="D1" s="15" t="s">
        <v>464</v>
      </c>
      <c r="E1" s="15" t="s">
        <v>495</v>
      </c>
      <c r="F1" s="15" t="s">
        <v>503</v>
      </c>
      <c r="G1" s="15" t="s">
        <v>504</v>
      </c>
      <c r="H1" s="15" t="s">
        <v>501</v>
      </c>
    </row>
    <row r="2" spans="1:8" ht="19.95" customHeight="1" x14ac:dyDescent="0.3">
      <c r="A2" s="15" t="s">
        <v>135</v>
      </c>
      <c r="B2" s="15" t="s">
        <v>505</v>
      </c>
      <c r="C2" s="24">
        <v>0.42</v>
      </c>
      <c r="D2" s="24">
        <v>0.51</v>
      </c>
      <c r="E2" s="24">
        <v>0.33</v>
      </c>
      <c r="F2" s="24">
        <v>0.81</v>
      </c>
      <c r="G2" s="24">
        <v>0.55000000000000004</v>
      </c>
      <c r="H2" s="24">
        <v>0.5</v>
      </c>
    </row>
    <row r="3" spans="1:8" ht="19.95" customHeight="1" x14ac:dyDescent="0.3">
      <c r="A3" s="15" t="s">
        <v>135</v>
      </c>
      <c r="B3" s="15" t="s">
        <v>506</v>
      </c>
      <c r="C3" s="24">
        <v>0.56000000000000005</v>
      </c>
      <c r="D3" s="24">
        <v>0.64</v>
      </c>
      <c r="E3" s="24">
        <v>0.5</v>
      </c>
      <c r="F3" s="24">
        <v>0.85</v>
      </c>
      <c r="G3" s="24">
        <v>0.83</v>
      </c>
      <c r="H3" s="24">
        <v>0.72</v>
      </c>
    </row>
    <row r="4" spans="1:8" ht="19.95" customHeight="1" x14ac:dyDescent="0.3">
      <c r="A4" s="15" t="s">
        <v>135</v>
      </c>
      <c r="B4" s="15" t="s">
        <v>507</v>
      </c>
      <c r="C4" s="24">
        <v>0.68</v>
      </c>
      <c r="D4" s="24">
        <v>0.72</v>
      </c>
      <c r="E4" s="24">
        <v>0.6</v>
      </c>
      <c r="F4" s="24">
        <v>0.88</v>
      </c>
      <c r="G4" s="24">
        <v>0.85</v>
      </c>
      <c r="H4" s="24">
        <v>0.76</v>
      </c>
    </row>
    <row r="5" spans="1:8" ht="19.95" customHeight="1" x14ac:dyDescent="0.3">
      <c r="A5" s="15" t="s">
        <v>135</v>
      </c>
      <c r="B5" s="15" t="s">
        <v>508</v>
      </c>
      <c r="C5" s="24">
        <v>0.75</v>
      </c>
      <c r="D5" s="24">
        <v>0.77</v>
      </c>
      <c r="E5" s="24">
        <v>0.72</v>
      </c>
      <c r="F5" s="24">
        <v>0.91</v>
      </c>
      <c r="G5" s="24">
        <v>0.92</v>
      </c>
      <c r="H5" s="24">
        <v>0.87</v>
      </c>
    </row>
    <row r="6" spans="1:8" ht="19.95" customHeight="1" x14ac:dyDescent="0.3">
      <c r="A6" s="15" t="s">
        <v>135</v>
      </c>
      <c r="B6" s="15" t="s">
        <v>509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</row>
    <row r="7" spans="1:8" ht="19.95" customHeight="1" x14ac:dyDescent="0.3">
      <c r="A7" s="15" t="s">
        <v>135</v>
      </c>
      <c r="B7" s="15" t="s">
        <v>510</v>
      </c>
      <c r="C7" s="24">
        <v>1.1499999999999999</v>
      </c>
      <c r="D7" s="24">
        <v>1.05</v>
      </c>
      <c r="E7" s="24">
        <v>1.05</v>
      </c>
      <c r="F7" s="24">
        <v>1.03</v>
      </c>
      <c r="G7" s="24">
        <v>1.04</v>
      </c>
      <c r="H7" s="24">
        <v>1.03</v>
      </c>
    </row>
    <row r="8" spans="1:8" ht="19.95" customHeight="1" x14ac:dyDescent="0.3">
      <c r="A8" s="15" t="s">
        <v>135</v>
      </c>
      <c r="B8" s="15" t="s">
        <v>511</v>
      </c>
      <c r="C8" s="24">
        <v>1.35</v>
      </c>
      <c r="D8" s="24">
        <v>1.3</v>
      </c>
      <c r="E8" s="24">
        <v>1.3</v>
      </c>
      <c r="F8" s="24">
        <v>1.1499999999999999</v>
      </c>
      <c r="G8" s="24">
        <v>1.5</v>
      </c>
      <c r="H8" s="24">
        <v>1.5</v>
      </c>
    </row>
    <row r="9" spans="1:8" ht="36.6" customHeight="1" x14ac:dyDescent="0.3">
      <c r="A9" s="44" t="s">
        <v>517</v>
      </c>
      <c r="B9" s="15" t="s">
        <v>518</v>
      </c>
      <c r="C9" s="24">
        <v>1.1200000000000001</v>
      </c>
      <c r="D9" s="24">
        <v>1.08</v>
      </c>
      <c r="E9" s="24">
        <v>0.96</v>
      </c>
      <c r="F9" s="24">
        <v>1.05</v>
      </c>
      <c r="G9" s="24">
        <v>0.85</v>
      </c>
      <c r="H9" s="24">
        <v>0.88</v>
      </c>
    </row>
    <row r="10" spans="1:8" ht="19.95" customHeight="1" x14ac:dyDescent="0.3">
      <c r="A10" s="15" t="s">
        <v>139</v>
      </c>
      <c r="B10" s="15" t="s">
        <v>512</v>
      </c>
      <c r="C10" s="24">
        <v>0.7</v>
      </c>
      <c r="D10" s="24">
        <v>0.74</v>
      </c>
      <c r="E10" s="24">
        <v>0.48</v>
      </c>
      <c r="F10" s="24">
        <v>0.91</v>
      </c>
      <c r="G10" s="24">
        <v>0.66</v>
      </c>
      <c r="H10" s="24">
        <v>0.62</v>
      </c>
    </row>
    <row r="11" spans="1:8" ht="19.95" customHeight="1" x14ac:dyDescent="0.3">
      <c r="A11" s="15" t="s">
        <v>139</v>
      </c>
      <c r="B11" s="15" t="s">
        <v>513</v>
      </c>
      <c r="C11" s="24">
        <v>0.88</v>
      </c>
      <c r="D11" s="24">
        <v>0.88</v>
      </c>
      <c r="E11" s="24">
        <v>0.78</v>
      </c>
      <c r="F11" s="24">
        <v>0.95</v>
      </c>
      <c r="G11" s="24">
        <v>0.9</v>
      </c>
      <c r="H11" s="24">
        <v>0.85</v>
      </c>
    </row>
    <row r="12" spans="1:8" ht="19.95" customHeight="1" x14ac:dyDescent="0.3">
      <c r="A12" s="15" t="s">
        <v>139</v>
      </c>
      <c r="B12" s="15" t="s">
        <v>514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</row>
    <row r="13" spans="1:8" ht="19.95" customHeight="1" x14ac:dyDescent="0.3">
      <c r="A13" s="15" t="s">
        <v>139</v>
      </c>
      <c r="B13" s="15" t="s">
        <v>515</v>
      </c>
      <c r="C13" s="24">
        <v>1.56</v>
      </c>
      <c r="D13" s="24">
        <v>1.52</v>
      </c>
      <c r="E13" s="24">
        <v>1.5</v>
      </c>
      <c r="F13" s="24">
        <v>1.1499999999999999</v>
      </c>
      <c r="G13" s="24">
        <v>1.1499999999999999</v>
      </c>
      <c r="H13" s="24">
        <v>1.6</v>
      </c>
    </row>
    <row r="14" spans="1:8" ht="19.95" customHeight="1" x14ac:dyDescent="0.3">
      <c r="A14" s="15" t="s">
        <v>136</v>
      </c>
      <c r="B14" s="15" t="s">
        <v>516</v>
      </c>
      <c r="C14" s="24">
        <v>0.62</v>
      </c>
      <c r="D14" s="24">
        <v>0.65</v>
      </c>
      <c r="E14" s="24">
        <v>0.32</v>
      </c>
      <c r="F14" s="24">
        <v>0.88</v>
      </c>
      <c r="G14" s="24">
        <v>0.42</v>
      </c>
      <c r="H14" s="24">
        <v>0.42</v>
      </c>
    </row>
    <row r="15" spans="1:8" ht="19.95" customHeight="1" x14ac:dyDescent="0.3">
      <c r="A15" s="15" t="s">
        <v>136</v>
      </c>
      <c r="B15" s="15" t="s">
        <v>512</v>
      </c>
      <c r="C15" s="24">
        <v>0.87</v>
      </c>
      <c r="D15" s="24">
        <v>0.82</v>
      </c>
      <c r="E15" s="24">
        <v>0.78</v>
      </c>
      <c r="F15" s="24">
        <v>0.92</v>
      </c>
      <c r="G15" s="24">
        <v>0.81</v>
      </c>
      <c r="H15" s="24">
        <v>0.81</v>
      </c>
    </row>
    <row r="16" spans="1:8" ht="19.95" customHeight="1" x14ac:dyDescent="0.3">
      <c r="A16" s="15" t="s">
        <v>136</v>
      </c>
      <c r="B16" s="15" t="s">
        <v>513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CF54-E908-4901-9AD6-B4F730611AAE}">
  <dimension ref="A1:G6"/>
  <sheetViews>
    <sheetView workbookViewId="0">
      <selection activeCell="F6" sqref="F6"/>
    </sheetView>
  </sheetViews>
  <sheetFormatPr defaultRowHeight="14.4" x14ac:dyDescent="0.3"/>
  <sheetData>
    <row r="1" spans="1:7" ht="66" x14ac:dyDescent="0.3">
      <c r="A1" s="13" t="s">
        <v>497</v>
      </c>
      <c r="B1" s="13" t="s">
        <v>498</v>
      </c>
      <c r="C1" s="13" t="s">
        <v>469</v>
      </c>
      <c r="D1" s="13" t="s">
        <v>465</v>
      </c>
      <c r="E1" s="13" t="s">
        <v>499</v>
      </c>
      <c r="F1" s="13" t="s">
        <v>500</v>
      </c>
      <c r="G1" s="13" t="s">
        <v>501</v>
      </c>
    </row>
    <row r="2" spans="1:7" x14ac:dyDescent="0.3">
      <c r="A2" s="13" t="s">
        <v>123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</row>
    <row r="3" spans="1:7" x14ac:dyDescent="0.3">
      <c r="A3" s="13" t="s">
        <v>573</v>
      </c>
      <c r="B3" s="13">
        <v>1.1000000000000001</v>
      </c>
      <c r="C3" s="13">
        <v>1.1499999999999999</v>
      </c>
      <c r="D3" s="13">
        <v>1.17</v>
      </c>
      <c r="E3" s="13">
        <v>1.03</v>
      </c>
      <c r="F3" s="13">
        <v>1.48</v>
      </c>
      <c r="G3" s="13">
        <v>1.1499999999999999</v>
      </c>
    </row>
    <row r="4" spans="1:7" x14ac:dyDescent="0.3">
      <c r="A4" s="13" t="s">
        <v>570</v>
      </c>
      <c r="B4" s="13">
        <v>1.2</v>
      </c>
      <c r="C4" s="13">
        <v>1.25</v>
      </c>
      <c r="D4" s="13">
        <v>1.32</v>
      </c>
      <c r="E4" s="13">
        <v>1.06</v>
      </c>
      <c r="F4" s="13">
        <v>1.64</v>
      </c>
      <c r="G4" s="13">
        <v>1.3</v>
      </c>
    </row>
    <row r="5" spans="1:7" x14ac:dyDescent="0.3">
      <c r="A5" s="13" t="s">
        <v>571</v>
      </c>
      <c r="B5" s="13">
        <v>1.3</v>
      </c>
      <c r="C5" s="13">
        <v>1.35</v>
      </c>
      <c r="D5" s="13">
        <v>1.39</v>
      </c>
      <c r="E5" s="13">
        <v>1.0900000000000001</v>
      </c>
      <c r="F5" s="13">
        <v>1.82</v>
      </c>
      <c r="G5" s="13">
        <v>1.45</v>
      </c>
    </row>
    <row r="6" spans="1:7" x14ac:dyDescent="0.3">
      <c r="A6" s="13" t="s">
        <v>572</v>
      </c>
      <c r="B6" s="13">
        <v>1.4</v>
      </c>
      <c r="C6" s="13">
        <v>1.45</v>
      </c>
      <c r="D6" s="13">
        <v>1.44</v>
      </c>
      <c r="E6" s="13">
        <v>1.1200000000000001</v>
      </c>
      <c r="F6" s="13">
        <v>1.94</v>
      </c>
      <c r="G6" s="13">
        <v>1.6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5769-69C2-43FB-B3F8-955CC75CF1FF}">
  <dimension ref="A1:F7"/>
  <sheetViews>
    <sheetView topLeftCell="A2" workbookViewId="0">
      <selection activeCell="N25" sqref="N24:N25"/>
    </sheetView>
  </sheetViews>
  <sheetFormatPr defaultRowHeight="14.4" x14ac:dyDescent="0.3"/>
  <sheetData>
    <row r="1" spans="1:6" ht="79.2" x14ac:dyDescent="0.3">
      <c r="A1" s="13" t="s">
        <v>493</v>
      </c>
      <c r="B1" s="13" t="s">
        <v>494</v>
      </c>
      <c r="C1" s="13" t="s">
        <v>469</v>
      </c>
      <c r="D1" s="13" t="s">
        <v>495</v>
      </c>
      <c r="E1" s="13" t="s">
        <v>496</v>
      </c>
      <c r="F1" s="13" t="s">
        <v>466</v>
      </c>
    </row>
    <row r="2" spans="1:6" x14ac:dyDescent="0.3">
      <c r="A2" s="13" t="s">
        <v>523</v>
      </c>
      <c r="B2" s="27">
        <v>0.55000000000000004</v>
      </c>
      <c r="C2" s="27">
        <v>0.78</v>
      </c>
      <c r="D2" s="27">
        <v>0.64</v>
      </c>
      <c r="E2" s="27">
        <v>0.82</v>
      </c>
      <c r="F2" s="27">
        <v>0.88</v>
      </c>
    </row>
    <row r="3" spans="1:6" x14ac:dyDescent="0.3">
      <c r="A3" s="13" t="s">
        <v>524</v>
      </c>
      <c r="B3" s="27">
        <v>0.7</v>
      </c>
      <c r="C3" s="27">
        <v>0.89</v>
      </c>
      <c r="D3" s="27">
        <v>0.76</v>
      </c>
      <c r="E3" s="27">
        <v>0.88</v>
      </c>
      <c r="F3" s="27">
        <v>0.92</v>
      </c>
    </row>
    <row r="4" spans="1:6" x14ac:dyDescent="0.3">
      <c r="A4" s="13" t="s">
        <v>525</v>
      </c>
      <c r="B4" s="27">
        <v>0.85</v>
      </c>
      <c r="C4" s="27">
        <v>0.95</v>
      </c>
      <c r="D4" s="27">
        <v>0.88</v>
      </c>
      <c r="E4" s="27">
        <v>0.94</v>
      </c>
      <c r="F4" s="27">
        <v>0.96</v>
      </c>
    </row>
    <row r="5" spans="1:6" x14ac:dyDescent="0.3">
      <c r="A5" s="13" t="s">
        <v>526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</row>
    <row r="6" spans="1:6" x14ac:dyDescent="0.3">
      <c r="A6" s="13" t="s">
        <v>527</v>
      </c>
      <c r="B6" s="27">
        <v>1.1499999999999999</v>
      </c>
      <c r="C6" s="27">
        <v>1.04</v>
      </c>
      <c r="D6" s="27">
        <v>1.1200000000000001</v>
      </c>
      <c r="E6" s="27">
        <v>1.08</v>
      </c>
      <c r="F6" s="27">
        <v>1.04</v>
      </c>
    </row>
    <row r="7" spans="1:6" x14ac:dyDescent="0.3">
      <c r="A7" s="13" t="s">
        <v>528</v>
      </c>
      <c r="B7" s="27">
        <v>1.3</v>
      </c>
      <c r="C7" s="27">
        <v>1.07</v>
      </c>
      <c r="D7" s="27">
        <v>1.24</v>
      </c>
      <c r="E7" s="27">
        <v>1.1599999999999999</v>
      </c>
      <c r="F7" s="27">
        <v>1.08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3F0A-F6C7-4FDA-9F5F-6F280A46DA3D}">
  <dimension ref="A1:C8"/>
  <sheetViews>
    <sheetView workbookViewId="0">
      <selection activeCell="C5" sqref="C5"/>
    </sheetView>
  </sheetViews>
  <sheetFormatPr defaultRowHeight="14.4" x14ac:dyDescent="0.3"/>
  <cols>
    <col min="1" max="1" width="20.88671875" customWidth="1"/>
    <col min="2" max="2" width="19.88671875" customWidth="1"/>
    <col min="3" max="3" width="20.88671875" customWidth="1"/>
  </cols>
  <sheetData>
    <row r="1" spans="1:3" ht="30" customHeight="1" x14ac:dyDescent="0.3">
      <c r="A1" s="98" t="s">
        <v>486</v>
      </c>
      <c r="B1" s="98" t="s">
        <v>487</v>
      </c>
      <c r="C1" s="39" t="s">
        <v>488</v>
      </c>
    </row>
    <row r="2" spans="1:3" ht="30" customHeight="1" x14ac:dyDescent="0.3">
      <c r="A2" s="98"/>
      <c r="B2" s="98"/>
      <c r="C2" s="13">
        <v>100</v>
      </c>
    </row>
    <row r="3" spans="1:3" ht="30" customHeight="1" x14ac:dyDescent="0.3">
      <c r="A3" s="98" t="s">
        <v>489</v>
      </c>
      <c r="B3" s="98"/>
      <c r="C3" s="98"/>
    </row>
    <row r="4" spans="1:3" ht="30" customHeight="1" x14ac:dyDescent="0.3">
      <c r="A4" s="15" t="s">
        <v>491</v>
      </c>
      <c r="B4" s="27">
        <v>90</v>
      </c>
      <c r="C4" s="27">
        <v>1.32</v>
      </c>
    </row>
    <row r="5" spans="1:3" ht="30" customHeight="1" x14ac:dyDescent="0.3">
      <c r="A5" s="15" t="s">
        <v>492</v>
      </c>
      <c r="B5" s="27">
        <v>90</v>
      </c>
      <c r="C5" s="27">
        <v>1.27</v>
      </c>
    </row>
    <row r="6" spans="1:3" ht="30" customHeight="1" x14ac:dyDescent="0.3">
      <c r="A6" s="98" t="s">
        <v>490</v>
      </c>
      <c r="B6" s="98"/>
      <c r="C6" s="98"/>
    </row>
    <row r="7" spans="1:3" ht="30" customHeight="1" x14ac:dyDescent="0.3">
      <c r="A7" s="15" t="s">
        <v>491</v>
      </c>
      <c r="B7" s="13">
        <v>90</v>
      </c>
      <c r="C7" s="13">
        <v>1.1599999999999999</v>
      </c>
    </row>
    <row r="8" spans="1:3" ht="30" customHeight="1" x14ac:dyDescent="0.3">
      <c r="A8" s="27">
        <v>1</v>
      </c>
      <c r="B8" s="27">
        <v>90</v>
      </c>
      <c r="C8" s="27">
        <v>1.1299999999999999</v>
      </c>
    </row>
  </sheetData>
  <mergeCells count="4">
    <mergeCell ref="A1:A2"/>
    <mergeCell ref="B1:B2"/>
    <mergeCell ref="A3:C3"/>
    <mergeCell ref="A6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BD49-713F-4B54-9F54-BB32BA1C287C}">
  <dimension ref="A1:K6"/>
  <sheetViews>
    <sheetView zoomScale="85" zoomScaleNormal="85" workbookViewId="0">
      <selection activeCell="B3" sqref="B3"/>
    </sheetView>
  </sheetViews>
  <sheetFormatPr defaultRowHeight="14.4" x14ac:dyDescent="0.3"/>
  <cols>
    <col min="1" max="1" width="30.77734375" customWidth="1"/>
    <col min="2" max="2" width="26.44140625" customWidth="1"/>
    <col min="3" max="3" width="22.21875" customWidth="1"/>
    <col min="4" max="4" width="32" customWidth="1"/>
    <col min="5" max="5" width="22.109375" customWidth="1"/>
    <col min="6" max="6" width="16.21875" customWidth="1"/>
  </cols>
  <sheetData>
    <row r="1" spans="1:11" ht="16.8" x14ac:dyDescent="0.3">
      <c r="A1" s="5" t="s">
        <v>49</v>
      </c>
      <c r="B1" s="5">
        <v>1</v>
      </c>
      <c r="C1" s="5">
        <v>1</v>
      </c>
      <c r="D1" s="5">
        <v>1</v>
      </c>
      <c r="E1" s="49">
        <v>1</v>
      </c>
      <c r="G1" s="27">
        <v>1</v>
      </c>
      <c r="H1" s="27">
        <v>1</v>
      </c>
      <c r="I1" s="27">
        <v>1</v>
      </c>
      <c r="J1" s="27">
        <v>1</v>
      </c>
      <c r="K1" s="27">
        <v>1</v>
      </c>
    </row>
    <row r="2" spans="1:11" ht="16.8" x14ac:dyDescent="0.3">
      <c r="A2" s="5" t="s">
        <v>50</v>
      </c>
      <c r="B2" s="5" t="s">
        <v>205</v>
      </c>
      <c r="C2" s="5" t="s">
        <v>246</v>
      </c>
      <c r="D2" s="5" t="s">
        <v>205</v>
      </c>
      <c r="E2" s="49">
        <v>1.05</v>
      </c>
      <c r="G2" s="27">
        <v>1.08</v>
      </c>
      <c r="H2" s="27">
        <v>1.07</v>
      </c>
      <c r="I2" s="27">
        <v>1.07</v>
      </c>
      <c r="J2" s="27">
        <v>1.04</v>
      </c>
      <c r="K2" s="27">
        <v>1.03</v>
      </c>
    </row>
    <row r="3" spans="1:11" ht="16.8" x14ac:dyDescent="0.3">
      <c r="A3" s="5" t="s">
        <v>51</v>
      </c>
      <c r="B3" s="5" t="s">
        <v>202</v>
      </c>
      <c r="C3" s="5" t="s">
        <v>278</v>
      </c>
      <c r="D3" s="5" t="s">
        <v>202</v>
      </c>
      <c r="E3" s="49">
        <v>1.1000000000000001</v>
      </c>
      <c r="G3" s="27">
        <v>1.1599999999999999</v>
      </c>
      <c r="H3" s="27">
        <v>1.1499999999999999</v>
      </c>
      <c r="I3" s="27">
        <v>1.1499999999999999</v>
      </c>
      <c r="J3" s="27">
        <v>1.08</v>
      </c>
      <c r="K3" s="27">
        <v>1.07</v>
      </c>
    </row>
    <row r="4" spans="1:11" ht="16.8" x14ac:dyDescent="0.3">
      <c r="A4" s="5" t="s">
        <v>52</v>
      </c>
      <c r="B4" s="5" t="s">
        <v>255</v>
      </c>
      <c r="C4" s="5" t="s">
        <v>280</v>
      </c>
      <c r="D4" s="5" t="s">
        <v>255</v>
      </c>
      <c r="E4" s="49">
        <v>1.1499999999999999</v>
      </c>
      <c r="G4" s="27">
        <v>1.34</v>
      </c>
      <c r="H4" s="27">
        <v>1.25</v>
      </c>
      <c r="I4" s="27">
        <v>1.25</v>
      </c>
      <c r="J4" s="27">
        <v>1.1200000000000001</v>
      </c>
      <c r="K4" s="27">
        <v>1.1100000000000001</v>
      </c>
    </row>
    <row r="5" spans="1:11" ht="16.8" x14ac:dyDescent="0.3">
      <c r="A5" s="5" t="s">
        <v>53</v>
      </c>
      <c r="B5" s="5" t="s">
        <v>258</v>
      </c>
      <c r="C5" s="5" t="s">
        <v>223</v>
      </c>
      <c r="D5" s="5" t="s">
        <v>258</v>
      </c>
      <c r="E5" s="49">
        <v>1.2</v>
      </c>
      <c r="G5" s="27">
        <v>1.45</v>
      </c>
      <c r="H5" s="27">
        <v>1.35</v>
      </c>
      <c r="I5" s="27">
        <v>1.42</v>
      </c>
      <c r="J5" s="27">
        <v>1.1599999999999999</v>
      </c>
      <c r="K5" s="27">
        <v>1.1499999999999999</v>
      </c>
    </row>
    <row r="6" spans="1:11" ht="52.8" x14ac:dyDescent="0.3">
      <c r="A6" s="6" t="s">
        <v>45</v>
      </c>
      <c r="B6" s="5" t="s">
        <v>46</v>
      </c>
      <c r="C6" s="5" t="s">
        <v>47</v>
      </c>
      <c r="D6" s="5" t="s">
        <v>48</v>
      </c>
      <c r="E6" s="5" t="s">
        <v>443</v>
      </c>
      <c r="F6" s="53" t="s">
        <v>529</v>
      </c>
      <c r="G6" s="13" t="s">
        <v>475</v>
      </c>
      <c r="H6" s="13" t="s">
        <v>464</v>
      </c>
      <c r="I6" s="13" t="s">
        <v>484</v>
      </c>
      <c r="J6" s="13" t="s">
        <v>485</v>
      </c>
      <c r="K6" s="13" t="s">
        <v>466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6E03-0FAC-43D1-A19C-73655B44BAE6}">
  <dimension ref="A1:F6"/>
  <sheetViews>
    <sheetView workbookViewId="0">
      <selection sqref="A1:XFD1"/>
    </sheetView>
  </sheetViews>
  <sheetFormatPr defaultRowHeight="14.4" x14ac:dyDescent="0.3"/>
  <sheetData>
    <row r="1" spans="1:6" x14ac:dyDescent="0.3">
      <c r="A1" s="13" t="s">
        <v>49</v>
      </c>
      <c r="B1" s="27">
        <v>1</v>
      </c>
      <c r="C1" s="27">
        <v>1</v>
      </c>
      <c r="D1" s="27">
        <v>1</v>
      </c>
      <c r="E1" s="27">
        <v>1</v>
      </c>
      <c r="F1" s="27">
        <v>1</v>
      </c>
    </row>
    <row r="2" spans="1:6" x14ac:dyDescent="0.3">
      <c r="A2" s="13" t="s">
        <v>50</v>
      </c>
      <c r="B2" s="27">
        <v>1.08</v>
      </c>
      <c r="C2" s="27">
        <v>1.07</v>
      </c>
      <c r="D2" s="27">
        <v>1.07</v>
      </c>
      <c r="E2" s="27">
        <v>1.04</v>
      </c>
      <c r="F2" s="27">
        <v>1.03</v>
      </c>
    </row>
    <row r="3" spans="1:6" x14ac:dyDescent="0.3">
      <c r="A3" s="13" t="s">
        <v>51</v>
      </c>
      <c r="B3" s="27">
        <v>1.1599999999999999</v>
      </c>
      <c r="C3" s="27">
        <v>1.1499999999999999</v>
      </c>
      <c r="D3" s="27">
        <v>1.1499999999999999</v>
      </c>
      <c r="E3" s="27">
        <v>1.08</v>
      </c>
      <c r="F3" s="27">
        <v>1.07</v>
      </c>
    </row>
    <row r="4" spans="1:6" x14ac:dyDescent="0.3">
      <c r="A4" s="13" t="s">
        <v>52</v>
      </c>
      <c r="B4" s="27">
        <v>1.34</v>
      </c>
      <c r="C4" s="27">
        <v>1.25</v>
      </c>
      <c r="D4" s="27">
        <v>1.25</v>
      </c>
      <c r="E4" s="27">
        <v>1.1200000000000001</v>
      </c>
      <c r="F4" s="27">
        <v>1.1100000000000001</v>
      </c>
    </row>
    <row r="5" spans="1:6" x14ac:dyDescent="0.3">
      <c r="A5" s="13" t="s">
        <v>53</v>
      </c>
      <c r="B5" s="27">
        <v>1.45</v>
      </c>
      <c r="C5" s="27">
        <v>1.35</v>
      </c>
      <c r="D5" s="27">
        <v>1.42</v>
      </c>
      <c r="E5" s="27">
        <v>1.1599999999999999</v>
      </c>
      <c r="F5" s="27">
        <v>1.1499999999999999</v>
      </c>
    </row>
    <row r="6" spans="1:6" ht="52.8" x14ac:dyDescent="0.3">
      <c r="A6" s="13" t="s">
        <v>483</v>
      </c>
      <c r="B6" s="13" t="s">
        <v>475</v>
      </c>
      <c r="C6" s="13" t="s">
        <v>464</v>
      </c>
      <c r="D6" s="13" t="s">
        <v>484</v>
      </c>
      <c r="E6" s="13" t="s">
        <v>485</v>
      </c>
      <c r="F6" s="13" t="s">
        <v>466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C5DD-9D7A-4D80-BA8B-19147D4DF7ED}">
  <dimension ref="A1:F7"/>
  <sheetViews>
    <sheetView workbookViewId="0">
      <selection activeCell="B6" sqref="B6:F6"/>
    </sheetView>
  </sheetViews>
  <sheetFormatPr defaultRowHeight="14.4" x14ac:dyDescent="0.3"/>
  <cols>
    <col min="1" max="1" width="38.44140625" customWidth="1"/>
    <col min="2" max="2" width="15.6640625" customWidth="1"/>
    <col min="3" max="3" width="15.5546875" customWidth="1"/>
    <col min="4" max="4" width="16.33203125" customWidth="1"/>
    <col min="5" max="5" width="16.88671875" customWidth="1"/>
    <col min="6" max="6" width="13.109375" customWidth="1"/>
  </cols>
  <sheetData>
    <row r="1" spans="1:6" ht="30" customHeight="1" x14ac:dyDescent="0.3">
      <c r="A1" s="15" t="s">
        <v>474</v>
      </c>
      <c r="B1" s="13" t="s">
        <v>475</v>
      </c>
      <c r="C1" s="13" t="s">
        <v>464</v>
      </c>
      <c r="D1" s="13" t="s">
        <v>530</v>
      </c>
      <c r="E1" s="51" t="s">
        <v>481</v>
      </c>
      <c r="F1" s="13" t="s">
        <v>466</v>
      </c>
    </row>
    <row r="2" spans="1:6" ht="30" customHeight="1" x14ac:dyDescent="0.3">
      <c r="A2" s="44" t="s">
        <v>476</v>
      </c>
      <c r="B2" s="27">
        <v>1</v>
      </c>
      <c r="C2" s="27">
        <v>1</v>
      </c>
      <c r="D2" s="27">
        <v>1</v>
      </c>
      <c r="E2" s="27">
        <v>1</v>
      </c>
      <c r="F2" s="27">
        <v>1</v>
      </c>
    </row>
    <row r="3" spans="1:6" ht="30" customHeight="1" x14ac:dyDescent="0.3">
      <c r="A3" s="28" t="s">
        <v>477</v>
      </c>
      <c r="B3" s="27">
        <v>0.95</v>
      </c>
      <c r="C3" s="27">
        <v>0.97</v>
      </c>
      <c r="D3" s="27">
        <v>0.82</v>
      </c>
      <c r="E3" s="27">
        <v>0.98</v>
      </c>
      <c r="F3" s="27">
        <v>0.93</v>
      </c>
    </row>
    <row r="4" spans="1:6" ht="30" customHeight="1" x14ac:dyDescent="0.3">
      <c r="A4" s="44" t="s">
        <v>478</v>
      </c>
      <c r="B4" s="27">
        <v>1.07</v>
      </c>
      <c r="C4" s="27">
        <v>1.05</v>
      </c>
      <c r="D4" s="27">
        <v>0.88</v>
      </c>
      <c r="E4" s="27">
        <v>1.03</v>
      </c>
      <c r="F4" s="27">
        <v>0.96</v>
      </c>
    </row>
    <row r="5" spans="1:6" ht="30" customHeight="1" x14ac:dyDescent="0.3">
      <c r="A5" s="44" t="s">
        <v>479</v>
      </c>
      <c r="B5" s="27">
        <v>1.07</v>
      </c>
      <c r="C5" s="27">
        <v>1.05</v>
      </c>
      <c r="D5" s="27">
        <v>1.04</v>
      </c>
      <c r="E5" s="27">
        <v>1.03</v>
      </c>
      <c r="F5" s="27">
        <v>1.02</v>
      </c>
    </row>
    <row r="6" spans="1:6" ht="30" customHeight="1" x14ac:dyDescent="0.3">
      <c r="A6" s="44" t="s">
        <v>482</v>
      </c>
      <c r="B6" s="27">
        <v>1.1299999999999999</v>
      </c>
      <c r="C6" s="27">
        <v>1.1000000000000001</v>
      </c>
      <c r="D6" s="27">
        <v>1.08</v>
      </c>
      <c r="E6" s="27">
        <v>1.06</v>
      </c>
      <c r="F6" s="27">
        <v>1.04</v>
      </c>
    </row>
    <row r="7" spans="1:6" ht="30" customHeight="1" x14ac:dyDescent="0.3">
      <c r="A7" s="44" t="s">
        <v>480</v>
      </c>
      <c r="B7" s="27">
        <v>1.25</v>
      </c>
      <c r="C7" s="27">
        <v>1.1499999999999999</v>
      </c>
      <c r="D7" s="27">
        <v>1.2</v>
      </c>
      <c r="E7" s="27">
        <v>1.08</v>
      </c>
      <c r="F7" s="27">
        <v>1.1000000000000001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033E-DED4-44F7-B0E8-762202F4BC10}">
  <dimension ref="A1:E7"/>
  <sheetViews>
    <sheetView zoomScale="70" zoomScaleNormal="70" workbookViewId="0">
      <selection activeCell="L34" sqref="L34"/>
    </sheetView>
  </sheetViews>
  <sheetFormatPr defaultRowHeight="14.4" x14ac:dyDescent="0.3"/>
  <cols>
    <col min="1" max="1" width="47.5546875" customWidth="1"/>
    <col min="2" max="2" width="18.33203125" customWidth="1"/>
    <col min="3" max="3" width="17.44140625" customWidth="1"/>
    <col min="4" max="4" width="17.109375" customWidth="1"/>
    <col min="5" max="5" width="18" customWidth="1"/>
  </cols>
  <sheetData>
    <row r="1" spans="1:5" ht="33.6" customHeight="1" x14ac:dyDescent="0.3">
      <c r="A1" s="15" t="s">
        <v>468</v>
      </c>
      <c r="B1" s="13" t="s">
        <v>136</v>
      </c>
      <c r="C1" s="13" t="s">
        <v>139</v>
      </c>
      <c r="D1" s="13" t="s">
        <v>135</v>
      </c>
      <c r="E1" s="13" t="s">
        <v>137</v>
      </c>
    </row>
    <row r="2" spans="1:5" ht="30" customHeight="1" x14ac:dyDescent="0.3">
      <c r="A2" s="15" t="s">
        <v>92</v>
      </c>
      <c r="B2" s="27">
        <v>0.22</v>
      </c>
      <c r="C2" s="27">
        <v>0.42</v>
      </c>
      <c r="D2" s="27">
        <v>0.32</v>
      </c>
      <c r="E2" s="27">
        <v>1.5</v>
      </c>
    </row>
    <row r="3" spans="1:5" ht="30" customHeight="1" x14ac:dyDescent="0.3">
      <c r="A3" s="15" t="s">
        <v>469</v>
      </c>
      <c r="B3" s="27">
        <v>0.08</v>
      </c>
      <c r="C3" s="27">
        <v>0.12</v>
      </c>
      <c r="D3" s="27">
        <v>0.1</v>
      </c>
      <c r="E3" s="27">
        <v>0.24</v>
      </c>
    </row>
    <row r="4" spans="1:5" ht="30" customHeight="1" x14ac:dyDescent="0.3">
      <c r="A4" s="15" t="s">
        <v>470</v>
      </c>
      <c r="B4" s="27">
        <v>8.5</v>
      </c>
      <c r="C4" s="27">
        <v>29</v>
      </c>
      <c r="D4" s="27">
        <v>19</v>
      </c>
      <c r="E4" s="27">
        <v>70</v>
      </c>
    </row>
    <row r="5" spans="1:5" ht="30" customHeight="1" x14ac:dyDescent="0.3">
      <c r="A5" s="15" t="s">
        <v>471</v>
      </c>
      <c r="B5" s="27">
        <v>6.6</v>
      </c>
      <c r="C5" s="27">
        <v>10</v>
      </c>
      <c r="D5" s="27">
        <v>8.6999999999999993</v>
      </c>
      <c r="E5" s="27">
        <v>15</v>
      </c>
    </row>
    <row r="6" spans="1:5" ht="30" customHeight="1" x14ac:dyDescent="0.3">
      <c r="A6" s="15" t="s">
        <v>472</v>
      </c>
      <c r="B6" s="27">
        <v>18.5</v>
      </c>
      <c r="C6" s="27">
        <v>60</v>
      </c>
      <c r="D6" s="27">
        <v>37.200000000000003</v>
      </c>
      <c r="E6" s="27">
        <v>70</v>
      </c>
    </row>
    <row r="7" spans="1:5" ht="30" customHeight="1" x14ac:dyDescent="0.3">
      <c r="A7" s="15" t="s">
        <v>473</v>
      </c>
      <c r="B7" s="27">
        <v>65</v>
      </c>
      <c r="C7" s="27">
        <v>165</v>
      </c>
      <c r="D7" s="27">
        <v>120</v>
      </c>
      <c r="E7" s="27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AAC2-55BC-4A7A-849C-E67088FB28CF}">
  <dimension ref="A1:D14"/>
  <sheetViews>
    <sheetView workbookViewId="0">
      <selection activeCell="B2" sqref="B2:B9"/>
    </sheetView>
  </sheetViews>
  <sheetFormatPr defaultRowHeight="14.4" x14ac:dyDescent="0.3"/>
  <cols>
    <col min="1" max="1" width="47.88671875" customWidth="1"/>
    <col min="2" max="2" width="15.21875" customWidth="1"/>
    <col min="3" max="3" width="13.21875" customWidth="1"/>
    <col min="4" max="4" width="22.109375" customWidth="1"/>
  </cols>
  <sheetData>
    <row r="1" spans="1:4" ht="67.2" customHeight="1" x14ac:dyDescent="0.3">
      <c r="A1" s="6" t="s">
        <v>54</v>
      </c>
      <c r="B1" s="5" t="s">
        <v>60</v>
      </c>
      <c r="C1" s="5" t="s">
        <v>61</v>
      </c>
      <c r="D1" s="5" t="s">
        <v>55</v>
      </c>
    </row>
    <row r="2" spans="1:4" ht="16.8" x14ac:dyDescent="0.3">
      <c r="A2" s="6" t="s">
        <v>56</v>
      </c>
      <c r="B2" s="21">
        <v>1</v>
      </c>
      <c r="C2" s="21">
        <v>1</v>
      </c>
      <c r="D2" s="21">
        <v>1</v>
      </c>
    </row>
    <row r="3" spans="1:4" ht="16.8" x14ac:dyDescent="0.3">
      <c r="A3" s="6" t="s">
        <v>57</v>
      </c>
      <c r="B3" s="21" t="s">
        <v>236</v>
      </c>
      <c r="C3" s="21" t="s">
        <v>246</v>
      </c>
      <c r="D3" s="21">
        <v>1</v>
      </c>
    </row>
    <row r="4" spans="1:4" ht="16.8" x14ac:dyDescent="0.3">
      <c r="A4" s="8" t="s">
        <v>58</v>
      </c>
      <c r="B4" s="21" t="s">
        <v>278</v>
      </c>
      <c r="C4" s="21" t="s">
        <v>246</v>
      </c>
      <c r="D4" s="21">
        <v>1</v>
      </c>
    </row>
    <row r="5" spans="1:4" ht="16.8" x14ac:dyDescent="0.3">
      <c r="A5" s="9" t="s">
        <v>59</v>
      </c>
      <c r="B5" s="25" t="s">
        <v>279</v>
      </c>
      <c r="C5" s="25" t="s">
        <v>278</v>
      </c>
      <c r="D5" s="25">
        <v>1</v>
      </c>
    </row>
    <row r="6" spans="1:4" ht="16.8" x14ac:dyDescent="0.3">
      <c r="A6" s="6" t="s">
        <v>62</v>
      </c>
      <c r="B6" s="21" t="s">
        <v>278</v>
      </c>
      <c r="C6" s="21" t="s">
        <v>246</v>
      </c>
      <c r="D6" s="21">
        <v>1</v>
      </c>
    </row>
    <row r="7" spans="1:4" ht="16.8" x14ac:dyDescent="0.3">
      <c r="A7" s="6" t="s">
        <v>63</v>
      </c>
      <c r="B7" s="21" t="s">
        <v>280</v>
      </c>
      <c r="C7" s="21" t="s">
        <v>278</v>
      </c>
      <c r="D7" s="21">
        <v>1</v>
      </c>
    </row>
    <row r="8" spans="1:4" ht="16.8" x14ac:dyDescent="0.3">
      <c r="A8" s="6" t="s">
        <v>64</v>
      </c>
      <c r="B8" s="21" t="s">
        <v>233</v>
      </c>
      <c r="C8" s="21" t="s">
        <v>246</v>
      </c>
      <c r="D8" s="21" t="s">
        <v>281</v>
      </c>
    </row>
    <row r="9" spans="1:4" ht="16.8" x14ac:dyDescent="0.3">
      <c r="A9" s="6" t="s">
        <v>65</v>
      </c>
      <c r="B9" s="21" t="s">
        <v>246</v>
      </c>
      <c r="C9" s="21">
        <v>1</v>
      </c>
      <c r="D9" s="21" t="s">
        <v>282</v>
      </c>
    </row>
    <row r="10" spans="1:4" ht="16.8" x14ac:dyDescent="0.3">
      <c r="A10" s="6" t="s">
        <v>66</v>
      </c>
      <c r="B10" s="21" t="s">
        <v>280</v>
      </c>
      <c r="C10" s="21" t="s">
        <v>278</v>
      </c>
      <c r="D10" s="21" t="s">
        <v>205</v>
      </c>
    </row>
    <row r="11" spans="1:4" ht="33.6" x14ac:dyDescent="0.3">
      <c r="A11" s="6" t="s">
        <v>67</v>
      </c>
      <c r="B11" s="21" t="s">
        <v>246</v>
      </c>
      <c r="C11" s="21">
        <v>1</v>
      </c>
      <c r="D11" s="21">
        <v>1</v>
      </c>
    </row>
    <row r="12" spans="1:4" ht="16.8" x14ac:dyDescent="0.3">
      <c r="A12" s="6" t="s">
        <v>68</v>
      </c>
      <c r="B12" s="21" t="s">
        <v>233</v>
      </c>
      <c r="C12" s="21" t="s">
        <v>246</v>
      </c>
      <c r="D12" s="21" t="s">
        <v>205</v>
      </c>
    </row>
    <row r="13" spans="1:4" ht="16.8" x14ac:dyDescent="0.3">
      <c r="A13" s="6" t="s">
        <v>110</v>
      </c>
      <c r="B13" s="21">
        <v>1</v>
      </c>
      <c r="C13" s="21">
        <v>1</v>
      </c>
      <c r="D13" s="21">
        <v>1</v>
      </c>
    </row>
    <row r="14" spans="1:4" ht="16.8" x14ac:dyDescent="0.3">
      <c r="A14" s="6" t="s">
        <v>140</v>
      </c>
      <c r="B14" s="21">
        <v>1</v>
      </c>
      <c r="C14" s="21">
        <v>1</v>
      </c>
      <c r="D14" s="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467A-D732-4DDF-B06D-F6268D8456BE}">
  <dimension ref="A1:K7"/>
  <sheetViews>
    <sheetView zoomScale="85" zoomScaleNormal="85" workbookViewId="0">
      <selection activeCell="B6" sqref="B6"/>
    </sheetView>
  </sheetViews>
  <sheetFormatPr defaultRowHeight="14.4" x14ac:dyDescent="0.3"/>
  <cols>
    <col min="1" max="1" width="28.109375" customWidth="1"/>
    <col min="2" max="2" width="30.33203125" customWidth="1"/>
    <col min="3" max="3" width="21.21875" customWidth="1"/>
    <col min="4" max="4" width="26.109375" customWidth="1"/>
    <col min="6" max="6" width="15.21875" customWidth="1"/>
    <col min="7" max="7" width="17.33203125" customWidth="1"/>
    <col min="8" max="8" width="14.21875" customWidth="1"/>
    <col min="9" max="9" width="16.5546875" customWidth="1"/>
    <col min="10" max="10" width="14.5546875" customWidth="1"/>
    <col min="11" max="11" width="13.77734375" customWidth="1"/>
  </cols>
  <sheetData>
    <row r="1" spans="1:11" ht="26.4" customHeight="1" x14ac:dyDescent="0.3">
      <c r="A1" s="13" t="s">
        <v>69</v>
      </c>
      <c r="B1" s="13" t="s">
        <v>70</v>
      </c>
      <c r="C1" s="13" t="s">
        <v>71</v>
      </c>
      <c r="D1" s="13" t="s">
        <v>72</v>
      </c>
      <c r="E1" s="13" t="s">
        <v>277</v>
      </c>
      <c r="F1" s="54" t="s">
        <v>531</v>
      </c>
      <c r="G1" s="13" t="s">
        <v>475</v>
      </c>
      <c r="H1" s="13" t="s">
        <v>469</v>
      </c>
      <c r="I1" s="13" t="s">
        <v>530</v>
      </c>
      <c r="J1" s="13" t="s">
        <v>481</v>
      </c>
      <c r="K1" s="13" t="s">
        <v>466</v>
      </c>
    </row>
    <row r="2" spans="1:11" ht="30" customHeight="1" x14ac:dyDescent="0.3">
      <c r="A2" s="13" t="s">
        <v>129</v>
      </c>
      <c r="B2" s="24">
        <v>1</v>
      </c>
      <c r="C2" s="24">
        <v>1</v>
      </c>
      <c r="D2" s="24">
        <v>1</v>
      </c>
      <c r="E2" s="24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</row>
    <row r="3" spans="1:11" ht="69" customHeight="1" x14ac:dyDescent="0.3">
      <c r="A3" s="13" t="s">
        <v>130</v>
      </c>
      <c r="B3" s="24">
        <v>1</v>
      </c>
      <c r="C3" s="24" t="s">
        <v>205</v>
      </c>
      <c r="D3" s="24">
        <v>1</v>
      </c>
      <c r="E3" s="24">
        <v>1</v>
      </c>
      <c r="G3" s="27">
        <v>0.95</v>
      </c>
      <c r="H3" s="27">
        <v>0.97</v>
      </c>
      <c r="I3" s="27">
        <v>0.82</v>
      </c>
      <c r="J3" s="27">
        <v>0.98</v>
      </c>
      <c r="K3" s="27">
        <v>0.93</v>
      </c>
    </row>
    <row r="4" spans="1:11" ht="30" customHeight="1" x14ac:dyDescent="0.3">
      <c r="A4" s="13" t="s">
        <v>131</v>
      </c>
      <c r="B4" s="24" t="s">
        <v>205</v>
      </c>
      <c r="C4" s="24" t="s">
        <v>246</v>
      </c>
      <c r="D4" s="24" t="s">
        <v>205</v>
      </c>
      <c r="E4" s="24">
        <v>1</v>
      </c>
      <c r="G4" s="27">
        <v>1.07</v>
      </c>
      <c r="H4" s="27">
        <v>1.05</v>
      </c>
      <c r="I4" s="27">
        <v>0.88</v>
      </c>
      <c r="J4" s="27">
        <v>1.03</v>
      </c>
      <c r="K4" s="27">
        <v>0.96</v>
      </c>
    </row>
    <row r="5" spans="1:11" ht="30" customHeight="1" x14ac:dyDescent="0.3">
      <c r="A5" s="13" t="s">
        <v>132</v>
      </c>
      <c r="B5" s="24" t="s">
        <v>205</v>
      </c>
      <c r="C5" s="24" t="s">
        <v>246</v>
      </c>
      <c r="D5" s="24" t="s">
        <v>205</v>
      </c>
      <c r="E5" s="24" t="s">
        <v>205</v>
      </c>
      <c r="G5" s="27">
        <v>1.07</v>
      </c>
      <c r="H5" s="27">
        <v>1.05</v>
      </c>
      <c r="I5" s="27">
        <v>1.04</v>
      </c>
      <c r="J5" s="27">
        <v>1.03</v>
      </c>
      <c r="K5" s="27">
        <v>1.02</v>
      </c>
    </row>
    <row r="6" spans="1:11" ht="30" customHeight="1" x14ac:dyDescent="0.3">
      <c r="A6" s="13" t="s">
        <v>133</v>
      </c>
      <c r="B6" s="24" t="s">
        <v>205</v>
      </c>
      <c r="C6" s="24" t="s">
        <v>278</v>
      </c>
      <c r="D6" s="24" t="s">
        <v>202</v>
      </c>
      <c r="E6" s="24" t="s">
        <v>205</v>
      </c>
      <c r="G6" s="27">
        <v>1.1299999999999999</v>
      </c>
      <c r="H6" s="27">
        <v>1.1000000000000001</v>
      </c>
      <c r="I6" s="27">
        <v>1.08</v>
      </c>
      <c r="J6" s="27">
        <v>1.06</v>
      </c>
      <c r="K6" s="27">
        <v>1.04</v>
      </c>
    </row>
    <row r="7" spans="1:11" ht="30" customHeight="1" x14ac:dyDescent="0.3">
      <c r="A7" s="13" t="s">
        <v>134</v>
      </c>
      <c r="B7" s="24" t="s">
        <v>202</v>
      </c>
      <c r="C7" s="24" t="s">
        <v>279</v>
      </c>
      <c r="D7" s="24" t="s">
        <v>255</v>
      </c>
      <c r="E7" s="24" t="s">
        <v>205</v>
      </c>
      <c r="G7" s="27">
        <v>1.25</v>
      </c>
      <c r="H7" s="27">
        <v>1.1499999999999999</v>
      </c>
      <c r="I7" s="27">
        <v>1.2</v>
      </c>
      <c r="J7" s="27">
        <v>1.08</v>
      </c>
      <c r="K7" s="27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1270-2EA6-4891-BD77-EF409B5BF9BF}">
  <dimension ref="A1:I19"/>
  <sheetViews>
    <sheetView zoomScaleNormal="100" workbookViewId="0">
      <selection activeCell="E2" sqref="E2:I10"/>
    </sheetView>
  </sheetViews>
  <sheetFormatPr defaultRowHeight="14.4" x14ac:dyDescent="0.3"/>
  <cols>
    <col min="1" max="1" width="31.21875" customWidth="1"/>
    <col min="2" max="2" width="30.44140625" customWidth="1"/>
    <col min="3" max="3" width="29.6640625" customWidth="1"/>
    <col min="4" max="4" width="14.21875" customWidth="1"/>
    <col min="5" max="5" width="12.5546875" customWidth="1"/>
  </cols>
  <sheetData>
    <row r="1" spans="1:9" ht="30" customHeight="1" x14ac:dyDescent="0.3">
      <c r="A1" s="13" t="s">
        <v>73</v>
      </c>
      <c r="B1" s="13" t="s">
        <v>74</v>
      </c>
      <c r="C1" s="13" t="s">
        <v>442</v>
      </c>
      <c r="D1" s="53" t="s">
        <v>519</v>
      </c>
      <c r="E1" s="15" t="s">
        <v>92</v>
      </c>
      <c r="F1" s="15" t="s">
        <v>469</v>
      </c>
      <c r="G1" s="15" t="s">
        <v>520</v>
      </c>
      <c r="H1" s="52" t="s">
        <v>467</v>
      </c>
      <c r="I1" s="15" t="s">
        <v>466</v>
      </c>
    </row>
    <row r="2" spans="1:9" ht="30" customHeight="1" x14ac:dyDescent="0.3">
      <c r="A2" s="13" t="s">
        <v>259</v>
      </c>
      <c r="B2" s="24" t="s">
        <v>229</v>
      </c>
      <c r="C2" s="13">
        <v>1.4</v>
      </c>
      <c r="E2" s="27">
        <v>1.66</v>
      </c>
      <c r="F2" s="27">
        <v>2.2999999999999998</v>
      </c>
      <c r="G2" s="27">
        <v>2.0499999999999998</v>
      </c>
      <c r="H2" s="27">
        <v>1.85</v>
      </c>
      <c r="I2" s="27">
        <v>1.9</v>
      </c>
    </row>
    <row r="3" spans="1:9" ht="30" customHeight="1" x14ac:dyDescent="0.3">
      <c r="A3" s="13" t="s">
        <v>260</v>
      </c>
      <c r="B3" s="24" t="s">
        <v>244</v>
      </c>
      <c r="C3" s="13">
        <v>1.4</v>
      </c>
      <c r="E3" s="27">
        <v>1.44</v>
      </c>
      <c r="F3" s="27">
        <v>1.89</v>
      </c>
      <c r="G3" s="27">
        <v>1.8</v>
      </c>
      <c r="H3" s="27">
        <v>1.63</v>
      </c>
      <c r="I3" s="27">
        <v>1.6</v>
      </c>
    </row>
    <row r="4" spans="1:9" ht="30" customHeight="1" x14ac:dyDescent="0.3">
      <c r="A4" s="13" t="s">
        <v>261</v>
      </c>
      <c r="B4" s="24" t="s">
        <v>245</v>
      </c>
      <c r="C4" s="13">
        <v>1.2</v>
      </c>
      <c r="E4" s="27">
        <v>1.24</v>
      </c>
      <c r="F4" s="27">
        <v>1.4</v>
      </c>
      <c r="G4" s="27">
        <v>1.35</v>
      </c>
      <c r="H4" s="27">
        <v>1.36</v>
      </c>
      <c r="I4" s="27">
        <v>1.3</v>
      </c>
    </row>
    <row r="5" spans="1:9" ht="30" customHeight="1" x14ac:dyDescent="0.3">
      <c r="A5" s="13" t="s">
        <v>262</v>
      </c>
      <c r="B5" s="24" t="s">
        <v>246</v>
      </c>
      <c r="C5" s="13">
        <v>1.1499999999999999</v>
      </c>
      <c r="E5" s="27">
        <v>1.24</v>
      </c>
      <c r="F5" s="27">
        <v>1.4</v>
      </c>
      <c r="G5" s="27">
        <v>1.35</v>
      </c>
      <c r="H5" s="27">
        <v>1.36</v>
      </c>
      <c r="I5" s="27">
        <v>1.3</v>
      </c>
    </row>
    <row r="6" spans="1:9" ht="30" customHeight="1" x14ac:dyDescent="0.3">
      <c r="A6" s="13" t="s">
        <v>263</v>
      </c>
      <c r="B6" s="24" t="s">
        <v>247</v>
      </c>
      <c r="C6" s="13">
        <v>1.1000000000000001</v>
      </c>
      <c r="E6" s="27">
        <v>1.08</v>
      </c>
      <c r="F6" s="27">
        <v>1.1399999999999999</v>
      </c>
      <c r="G6" s="27">
        <v>1.1200000000000001</v>
      </c>
      <c r="H6" s="27">
        <v>1.1399999999999999</v>
      </c>
      <c r="I6" s="27">
        <v>1.1000000000000001</v>
      </c>
    </row>
    <row r="7" spans="1:9" ht="30" customHeight="1" x14ac:dyDescent="0.3">
      <c r="A7" s="13" t="s">
        <v>264</v>
      </c>
      <c r="B7" s="24">
        <v>1</v>
      </c>
      <c r="C7" s="13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</row>
    <row r="8" spans="1:9" ht="30" customHeight="1" x14ac:dyDescent="0.3">
      <c r="A8" s="13" t="s">
        <v>265</v>
      </c>
      <c r="B8" s="24" t="s">
        <v>248</v>
      </c>
      <c r="C8" s="13">
        <v>0.95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</row>
    <row r="9" spans="1:9" ht="30" customHeight="1" x14ac:dyDescent="0.3">
      <c r="A9" s="13" t="s">
        <v>266</v>
      </c>
      <c r="B9" s="24" t="s">
        <v>249</v>
      </c>
      <c r="C9" s="13">
        <v>0.9</v>
      </c>
      <c r="E9" s="27">
        <v>0.9</v>
      </c>
      <c r="F9" s="27">
        <v>0.86</v>
      </c>
      <c r="G9" s="27">
        <v>0.9</v>
      </c>
      <c r="H9" s="27">
        <v>0.9</v>
      </c>
      <c r="I9" s="27">
        <v>0.92</v>
      </c>
    </row>
    <row r="10" spans="1:9" ht="30" customHeight="1" x14ac:dyDescent="0.3">
      <c r="A10" s="13" t="s">
        <v>267</v>
      </c>
      <c r="B10" s="24" t="s">
        <v>250</v>
      </c>
      <c r="C10" s="13">
        <v>0.87</v>
      </c>
      <c r="E10" s="27">
        <v>0.9</v>
      </c>
      <c r="F10" s="27">
        <v>0.86</v>
      </c>
      <c r="G10" s="27">
        <v>0.9</v>
      </c>
      <c r="H10" s="27">
        <v>0.9</v>
      </c>
      <c r="I10" s="27">
        <v>0.92</v>
      </c>
    </row>
    <row r="11" spans="1:9" x14ac:dyDescent="0.3">
      <c r="A11" s="13" t="s">
        <v>268</v>
      </c>
      <c r="B11" s="24" t="s">
        <v>251</v>
      </c>
      <c r="C11" s="13">
        <v>0.87</v>
      </c>
      <c r="E11" s="27">
        <v>0.9</v>
      </c>
      <c r="F11" s="27">
        <v>0.86</v>
      </c>
      <c r="G11" s="27">
        <v>0.9</v>
      </c>
      <c r="H11" s="27">
        <v>0.9</v>
      </c>
      <c r="I11" s="27">
        <v>0.92</v>
      </c>
    </row>
    <row r="12" spans="1:9" x14ac:dyDescent="0.3">
      <c r="A12" s="13" t="s">
        <v>269</v>
      </c>
      <c r="B12" s="24" t="s">
        <v>252</v>
      </c>
      <c r="C12" s="13">
        <v>0.87</v>
      </c>
      <c r="E12" s="27">
        <v>0.83</v>
      </c>
      <c r="F12" s="27">
        <v>0.75</v>
      </c>
      <c r="G12" s="27">
        <v>0.82</v>
      </c>
      <c r="H12" s="27">
        <v>0.85</v>
      </c>
      <c r="I12" s="27">
        <v>0.86</v>
      </c>
    </row>
    <row r="13" spans="1:9" x14ac:dyDescent="0.3">
      <c r="A13" s="13" t="s">
        <v>270</v>
      </c>
      <c r="B13" s="24" t="s">
        <v>253</v>
      </c>
      <c r="C13" s="13">
        <v>0.87</v>
      </c>
      <c r="E13" s="27">
        <v>0.83</v>
      </c>
      <c r="F13" s="27">
        <v>0.75</v>
      </c>
      <c r="G13" s="27">
        <v>0.82</v>
      </c>
      <c r="H13" s="27">
        <v>0.85</v>
      </c>
      <c r="I13" s="27">
        <v>0.86</v>
      </c>
    </row>
    <row r="14" spans="1:9" x14ac:dyDescent="0.3">
      <c r="A14" s="13" t="s">
        <v>271</v>
      </c>
      <c r="B14" s="24" t="s">
        <v>254</v>
      </c>
      <c r="C14" s="13">
        <v>0.87</v>
      </c>
      <c r="E14" s="27">
        <v>0.78</v>
      </c>
      <c r="F14" s="27">
        <v>0.7</v>
      </c>
      <c r="G14" s="27">
        <v>0.75</v>
      </c>
      <c r="H14" s="27">
        <v>0.8</v>
      </c>
      <c r="I14" s="27">
        <v>0.82</v>
      </c>
    </row>
    <row r="15" spans="1:9" x14ac:dyDescent="0.3">
      <c r="A15" s="13" t="s">
        <v>272</v>
      </c>
      <c r="B15" s="24" t="s">
        <v>255</v>
      </c>
      <c r="C15" s="13">
        <v>0.87</v>
      </c>
      <c r="E15" s="27">
        <v>0.78</v>
      </c>
      <c r="F15" s="27">
        <v>0.7</v>
      </c>
      <c r="G15" s="27">
        <v>0.75</v>
      </c>
      <c r="H15" s="27">
        <v>0.8</v>
      </c>
      <c r="I15" s="27">
        <v>0.82</v>
      </c>
    </row>
    <row r="16" spans="1:9" x14ac:dyDescent="0.3">
      <c r="A16" s="13" t="s">
        <v>273</v>
      </c>
      <c r="B16" s="24" t="s">
        <v>256</v>
      </c>
      <c r="C16" s="13">
        <v>0.87</v>
      </c>
      <c r="E16" s="27">
        <v>0.78</v>
      </c>
      <c r="F16" s="27">
        <v>0.7</v>
      </c>
      <c r="G16" s="27">
        <v>0.75</v>
      </c>
      <c r="H16" s="27">
        <v>0.8</v>
      </c>
      <c r="I16" s="27">
        <v>0.82</v>
      </c>
    </row>
    <row r="17" spans="1:9" x14ac:dyDescent="0.3">
      <c r="A17" s="13" t="s">
        <v>274</v>
      </c>
      <c r="B17" s="24" t="s">
        <v>169</v>
      </c>
      <c r="C17" s="13">
        <v>0.87</v>
      </c>
      <c r="E17" s="27">
        <v>0.78</v>
      </c>
      <c r="F17" s="27">
        <v>0.7</v>
      </c>
      <c r="G17" s="27">
        <v>0.75</v>
      </c>
      <c r="H17" s="27">
        <v>0.8</v>
      </c>
      <c r="I17" s="27">
        <v>0.82</v>
      </c>
    </row>
    <row r="18" spans="1:9" x14ac:dyDescent="0.3">
      <c r="A18" s="13" t="s">
        <v>275</v>
      </c>
      <c r="B18" s="24" t="s">
        <v>257</v>
      </c>
      <c r="C18" s="13">
        <v>0.87</v>
      </c>
      <c r="E18" s="27">
        <v>0.78</v>
      </c>
      <c r="F18" s="27">
        <v>0.7</v>
      </c>
      <c r="G18" s="27">
        <v>0.75</v>
      </c>
      <c r="H18" s="27">
        <v>0.8</v>
      </c>
      <c r="I18" s="27">
        <v>0.82</v>
      </c>
    </row>
    <row r="19" spans="1:9" x14ac:dyDescent="0.3">
      <c r="A19" s="13" t="s">
        <v>276</v>
      </c>
      <c r="B19" s="24" t="s">
        <v>258</v>
      </c>
      <c r="C19" s="13">
        <v>0.87</v>
      </c>
      <c r="E19" s="27">
        <v>0.78</v>
      </c>
      <c r="F19" s="27">
        <v>0.7</v>
      </c>
      <c r="G19" s="27">
        <v>0.75</v>
      </c>
      <c r="H19" s="27">
        <v>0.8</v>
      </c>
      <c r="I19" s="27">
        <v>0.82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6981-344B-44A2-BE5A-624681CAC967}">
  <dimension ref="A1:D10"/>
  <sheetViews>
    <sheetView workbookViewId="0">
      <selection activeCell="A5" sqref="A5:B5"/>
    </sheetView>
  </sheetViews>
  <sheetFormatPr defaultRowHeight="14.4" x14ac:dyDescent="0.3"/>
  <sheetData>
    <row r="1" spans="1:4" ht="37.799999999999997" customHeight="1" x14ac:dyDescent="0.3">
      <c r="A1" s="13" t="s">
        <v>75</v>
      </c>
      <c r="B1" s="13" t="s">
        <v>76</v>
      </c>
      <c r="C1" s="13" t="s">
        <v>77</v>
      </c>
      <c r="D1" s="13" t="s">
        <v>78</v>
      </c>
    </row>
    <row r="2" spans="1:4" ht="30" customHeight="1" x14ac:dyDescent="0.3">
      <c r="A2" s="15" t="s">
        <v>79</v>
      </c>
      <c r="B2" s="16">
        <v>0.4</v>
      </c>
      <c r="C2" s="16">
        <v>0.5</v>
      </c>
      <c r="D2" s="16">
        <v>0.4</v>
      </c>
    </row>
    <row r="3" spans="1:4" ht="30" customHeight="1" x14ac:dyDescent="0.3">
      <c r="A3" s="15" t="s">
        <v>80</v>
      </c>
      <c r="B3" s="16">
        <v>0.7</v>
      </c>
      <c r="C3" s="16">
        <v>0.8</v>
      </c>
      <c r="D3" s="16">
        <v>0.7</v>
      </c>
    </row>
    <row r="4" spans="1:4" ht="30" customHeight="1" x14ac:dyDescent="0.3">
      <c r="A4" s="15" t="s">
        <v>81</v>
      </c>
      <c r="B4" s="16">
        <v>1</v>
      </c>
      <c r="C4" s="16">
        <v>1</v>
      </c>
      <c r="D4" s="16">
        <v>1</v>
      </c>
    </row>
    <row r="5" spans="1:4" ht="30" customHeight="1" x14ac:dyDescent="0.3">
      <c r="A5" s="15" t="s">
        <v>82</v>
      </c>
      <c r="B5" s="16">
        <v>1.4</v>
      </c>
      <c r="C5" s="16">
        <v>1.3</v>
      </c>
      <c r="D5" s="16">
        <v>1.2</v>
      </c>
    </row>
    <row r="6" spans="1:4" ht="30" customHeight="1" x14ac:dyDescent="0.3">
      <c r="A6" s="15" t="s">
        <v>83</v>
      </c>
      <c r="B6" s="16">
        <v>1.5</v>
      </c>
      <c r="C6" s="16">
        <v>1.4</v>
      </c>
      <c r="D6" s="16">
        <v>1.3</v>
      </c>
    </row>
    <row r="7" spans="1:4" ht="30" customHeight="1" x14ac:dyDescent="0.3">
      <c r="A7" s="15" t="s">
        <v>84</v>
      </c>
      <c r="B7" s="16">
        <v>1.6</v>
      </c>
      <c r="C7" s="16">
        <v>1.5</v>
      </c>
      <c r="D7" s="16">
        <v>1.4</v>
      </c>
    </row>
    <row r="8" spans="1:4" ht="30" customHeight="1" x14ac:dyDescent="0.3">
      <c r="A8" s="15" t="s">
        <v>85</v>
      </c>
      <c r="B8" s="16">
        <v>2</v>
      </c>
      <c r="C8" s="16">
        <v>1.8</v>
      </c>
      <c r="D8" s="16">
        <v>1.6</v>
      </c>
    </row>
    <row r="9" spans="1:4" ht="30" customHeight="1" x14ac:dyDescent="0.3">
      <c r="A9" s="15" t="s">
        <v>86</v>
      </c>
      <c r="B9" s="16">
        <v>2.2000000000000002</v>
      </c>
      <c r="C9" s="16">
        <v>2.1</v>
      </c>
      <c r="D9" s="16">
        <v>1.9</v>
      </c>
    </row>
    <row r="10" spans="1:4" ht="30" customHeight="1" x14ac:dyDescent="0.3">
      <c r="A10" s="15" t="s">
        <v>87</v>
      </c>
      <c r="B10" s="16">
        <v>2.5</v>
      </c>
      <c r="C10" s="16">
        <v>2.5</v>
      </c>
      <c r="D10" s="16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52</vt:i4>
      </vt:variant>
    </vt:vector>
  </HeadingPairs>
  <TitlesOfParts>
    <vt:vector size="52" baseType="lpstr">
      <vt:lpstr>tab_1</vt:lpstr>
      <vt:lpstr>tab_2</vt:lpstr>
      <vt:lpstr>tab_3</vt:lpstr>
      <vt:lpstr>tab_4</vt:lpstr>
      <vt:lpstr>tab_5_k1</vt:lpstr>
      <vt:lpstr>tab_6_k2</vt:lpstr>
      <vt:lpstr>tab_7_k3</vt:lpstr>
      <vt:lpstr>tab_8_k4</vt:lpstr>
      <vt:lpstr>tab_9_k4</vt:lpstr>
      <vt:lpstr>tab_10_k5</vt:lpstr>
      <vt:lpstr>tab_11</vt:lpstr>
      <vt:lpstr>tab_12</vt:lpstr>
      <vt:lpstr>tab_13</vt:lpstr>
      <vt:lpstr>tab_14</vt:lpstr>
      <vt:lpstr>tab_15</vt:lpstr>
      <vt:lpstr>tab_16</vt:lpstr>
      <vt:lpstr>tab_17</vt:lpstr>
      <vt:lpstr>tab_18</vt:lpstr>
      <vt:lpstr>tab_19</vt:lpstr>
      <vt:lpstr>tab_20</vt:lpstr>
      <vt:lpstr>tab_21</vt:lpstr>
      <vt:lpstr>tab_22</vt:lpstr>
      <vt:lpstr>tab_23</vt:lpstr>
      <vt:lpstr>tab_24</vt:lpstr>
      <vt:lpstr>tab_25</vt:lpstr>
      <vt:lpstr>tab_26</vt:lpstr>
      <vt:lpstr>tab_27</vt:lpstr>
      <vt:lpstr>tab_28</vt:lpstr>
      <vt:lpstr>tab_29</vt:lpstr>
      <vt:lpstr>tab_30</vt:lpstr>
      <vt:lpstr>tab_31</vt:lpstr>
      <vt:lpstr>tab_32</vt:lpstr>
      <vt:lpstr>tab_33</vt:lpstr>
      <vt:lpstr>tab_34</vt:lpstr>
      <vt:lpstr>tab_35</vt:lpstr>
      <vt:lpstr>tab_36</vt:lpstr>
      <vt:lpstr>tab_37</vt:lpstr>
      <vt:lpstr>tab_38</vt:lpstr>
      <vt:lpstr>tab_39</vt:lpstr>
      <vt:lpstr>tab_40</vt:lpstr>
      <vt:lpstr>tab_41</vt:lpstr>
      <vt:lpstr>tab_42</vt:lpstr>
      <vt:lpstr>tab_43</vt:lpstr>
      <vt:lpstr>tab_44</vt:lpstr>
      <vt:lpstr>tab_2_1</vt:lpstr>
      <vt:lpstr>tab_2_2</vt:lpstr>
      <vt:lpstr>tab_2_3</vt:lpstr>
      <vt:lpstr>tab_2_4</vt:lpstr>
      <vt:lpstr>tab_2_5</vt:lpstr>
      <vt:lpstr>tab_2_6</vt:lpstr>
      <vt:lpstr>tab_2_7</vt:lpstr>
      <vt:lpstr>tab_2_8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2023-06-20T00:36:32Z</dcterms:modified>
</cp:coreProperties>
</file>