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ndreyA\Desktop\Сессия\DIPLOM\3ekonom\"/>
    </mc:Choice>
  </mc:AlternateContent>
  <xr:revisionPtr revIDLastSave="0" documentId="13_ncr:1_{DA4848C9-9C73-4E11-A93A-55842109760A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2" r:id="rId1"/>
    <sheet name="Sheet2" sheetId="3" r:id="rId2"/>
    <sheet name="Norm_rash" sheetId="6" r:id="rId3"/>
    <sheet name="K_1_2_3" sheetId="7" r:id="rId4"/>
    <sheet name="Бойко" sheetId="8" r:id="rId5"/>
    <sheet name="Бессмертный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8" l="1"/>
  <c r="E33" i="8"/>
  <c r="N28" i="8"/>
  <c r="G28" i="8"/>
  <c r="F36" i="8" s="1"/>
  <c r="F28" i="8"/>
  <c r="F35" i="8" s="1"/>
  <c r="E28" i="8"/>
  <c r="F34" i="8" s="1"/>
  <c r="D28" i="8"/>
  <c r="H28" i="8" s="1"/>
  <c r="N27" i="8"/>
  <c r="G27" i="8"/>
  <c r="E36" i="8" s="1"/>
  <c r="F27" i="8"/>
  <c r="E35" i="8" s="1"/>
  <c r="E27" i="8"/>
  <c r="D27" i="8"/>
  <c r="N26" i="8"/>
  <c r="G26" i="8"/>
  <c r="D36" i="8" s="1"/>
  <c r="F26" i="8"/>
  <c r="D35" i="8" s="1"/>
  <c r="E26" i="8"/>
  <c r="D34" i="8" s="1"/>
  <c r="D26" i="8"/>
  <c r="D33" i="8" s="1"/>
  <c r="Q24" i="8"/>
  <c r="N24" i="8"/>
  <c r="N23" i="8"/>
  <c r="C23" i="8"/>
  <c r="H30" i="8" s="1"/>
  <c r="N22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2" i="8"/>
  <c r="C24" i="8" s="1"/>
  <c r="N24" i="3"/>
  <c r="N23" i="3"/>
  <c r="N22" i="3"/>
  <c r="N27" i="3"/>
  <c r="N28" i="3"/>
  <c r="N26" i="3"/>
  <c r="F35" i="3"/>
  <c r="G28" i="3"/>
  <c r="F36" i="3" s="1"/>
  <c r="F28" i="3"/>
  <c r="E28" i="3"/>
  <c r="F34" i="3" s="1"/>
  <c r="D28" i="3"/>
  <c r="H28" i="3" s="1"/>
  <c r="G27" i="3"/>
  <c r="E36" i="3" s="1"/>
  <c r="F27" i="3"/>
  <c r="E35" i="3" s="1"/>
  <c r="E27" i="3"/>
  <c r="E34" i="3" s="1"/>
  <c r="D27" i="3"/>
  <c r="H27" i="3" s="1"/>
  <c r="G26" i="3"/>
  <c r="D36" i="3" s="1"/>
  <c r="F26" i="3"/>
  <c r="D35" i="3" s="1"/>
  <c r="E26" i="3"/>
  <c r="D34" i="3" s="1"/>
  <c r="D26" i="3"/>
  <c r="D33" i="3" s="1"/>
  <c r="Q24" i="3"/>
  <c r="C23" i="3"/>
  <c r="H30" i="3" s="1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2" i="3"/>
  <c r="C24" i="3" s="1"/>
  <c r="H28" i="9"/>
  <c r="D35" i="9"/>
  <c r="D34" i="9"/>
  <c r="F33" i="9"/>
  <c r="E33" i="9"/>
  <c r="G28" i="9"/>
  <c r="F36" i="9" s="1"/>
  <c r="F35" i="9"/>
  <c r="F34" i="9"/>
  <c r="D28" i="9"/>
  <c r="E36" i="9"/>
  <c r="E35" i="9"/>
  <c r="E34" i="9"/>
  <c r="D27" i="9"/>
  <c r="D36" i="9"/>
  <c r="D26" i="9"/>
  <c r="D33" i="9" s="1"/>
  <c r="C23" i="9"/>
  <c r="H30" i="9" s="1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2" i="9"/>
  <c r="C24" i="9" s="1"/>
  <c r="H27" i="8" l="1"/>
  <c r="F33" i="8"/>
  <c r="H36" i="8" s="1"/>
  <c r="H26" i="8"/>
  <c r="H29" i="8"/>
  <c r="E33" i="3"/>
  <c r="H36" i="3" s="1"/>
  <c r="F33" i="3"/>
  <c r="H29" i="3"/>
  <c r="H26" i="3"/>
  <c r="H36" i="9"/>
  <c r="H27" i="9"/>
  <c r="H29" i="9"/>
  <c r="H2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AndreyA</author>
  </authors>
  <commentList>
    <comment ref="K3" authorId="0" shapeId="0" xr:uid="{F9E7335F-4554-425E-9A04-2245EA7FB7A6}">
      <text>
        <r>
          <rPr>
            <b/>
            <sz val="9"/>
            <color indexed="81"/>
            <rFont val="Tahoma"/>
            <family val="2"/>
            <charset val="204"/>
          </rPr>
          <t>AndreyA:</t>
        </r>
        <r>
          <rPr>
            <sz val="9"/>
            <color indexed="81"/>
            <rFont val="Tahoma"/>
            <family val="2"/>
            <charset val="204"/>
          </rPr>
          <t xml:space="preserve">
Распределить работников по разрядов, данные столбца B и C взять с курсовой по ТПИ</t>
        </r>
      </text>
    </comment>
    <comment ref="K5" authorId="0" shapeId="0" xr:uid="{53C78D58-61EA-4FF8-919A-E11ECD13EC58}">
      <text>
        <r>
          <rPr>
            <b/>
            <sz val="9"/>
            <color indexed="81"/>
            <rFont val="Tahoma"/>
            <family val="2"/>
            <charset val="204"/>
          </rPr>
          <t>AndreyA:</t>
        </r>
        <r>
          <rPr>
            <sz val="9"/>
            <color indexed="81"/>
            <rFont val="Tahoma"/>
            <family val="2"/>
            <charset val="204"/>
          </rPr>
          <t xml:space="preserve">
Зеленые ячейки считаются автоматически, по формулам</t>
        </r>
      </text>
    </comment>
    <comment ref="O28" authorId="0" shapeId="0" xr:uid="{74BBBFF6-4B14-441F-AD0F-AFDAC88E20C7}">
      <text>
        <r>
          <rPr>
            <b/>
            <sz val="9"/>
            <color indexed="81"/>
            <rFont val="Tahoma"/>
            <family val="2"/>
            <charset val="204"/>
          </rPr>
          <t>AndreyA:</t>
        </r>
        <r>
          <rPr>
            <sz val="9"/>
            <color indexed="81"/>
            <rFont val="Tahoma"/>
            <family val="2"/>
            <charset val="204"/>
          </rPr>
          <t xml:space="preserve">
Вставляем значения столбца H в стобец N для того что бы программа не тянула формулы
Далее переноси только значения таблицы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AndreyA</author>
  </authors>
  <commentList>
    <comment ref="K3" authorId="0" shapeId="0" xr:uid="{9F57FDDD-F8DD-443C-BADA-1696771C683B}">
      <text>
        <r>
          <rPr>
            <b/>
            <sz val="9"/>
            <color indexed="81"/>
            <rFont val="Tahoma"/>
            <family val="2"/>
            <charset val="204"/>
          </rPr>
          <t>AndreyA:</t>
        </r>
        <r>
          <rPr>
            <sz val="9"/>
            <color indexed="81"/>
            <rFont val="Tahoma"/>
            <family val="2"/>
            <charset val="204"/>
          </rPr>
          <t xml:space="preserve">
Распределить работников по разрядов, данные столбца B и C взять с курсовой по ТПИ</t>
        </r>
      </text>
    </comment>
    <comment ref="K5" authorId="0" shapeId="0" xr:uid="{78305F87-5505-491F-96F5-4CFB4FC8E1AE}">
      <text>
        <r>
          <rPr>
            <b/>
            <sz val="9"/>
            <color indexed="81"/>
            <rFont val="Tahoma"/>
            <family val="2"/>
            <charset val="204"/>
          </rPr>
          <t>AndreyA:</t>
        </r>
        <r>
          <rPr>
            <sz val="9"/>
            <color indexed="81"/>
            <rFont val="Tahoma"/>
            <family val="2"/>
            <charset val="204"/>
          </rPr>
          <t xml:space="preserve">
Зеленые ячейки считаются автоматически, по формулам</t>
        </r>
      </text>
    </comment>
    <comment ref="O28" authorId="0" shapeId="0" xr:uid="{55CD19EC-3F03-42E6-826A-8FF54C1CAD9C}">
      <text>
        <r>
          <rPr>
            <b/>
            <sz val="9"/>
            <color indexed="81"/>
            <rFont val="Tahoma"/>
            <family val="2"/>
            <charset val="204"/>
          </rPr>
          <t>AndreyA:</t>
        </r>
        <r>
          <rPr>
            <sz val="9"/>
            <color indexed="81"/>
            <rFont val="Tahoma"/>
            <family val="2"/>
            <charset val="204"/>
          </rPr>
          <t xml:space="preserve">
Вставляем значения столбца H в стобец N для того что бы программа не тянула формулы
Далее переноси только значения таблицы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AndreyA</author>
  </authors>
  <commentList>
    <comment ref="K3" authorId="0" shapeId="0" xr:uid="{C3421E93-F51E-4877-97E3-FCE0DEA10C61}">
      <text>
        <r>
          <rPr>
            <b/>
            <sz val="9"/>
            <color indexed="81"/>
            <rFont val="Tahoma"/>
            <family val="2"/>
            <charset val="204"/>
          </rPr>
          <t>AndreyA:</t>
        </r>
        <r>
          <rPr>
            <sz val="9"/>
            <color indexed="81"/>
            <rFont val="Tahoma"/>
            <family val="2"/>
            <charset val="204"/>
          </rPr>
          <t xml:space="preserve">
Распределить работников по разрядов, данные столбца B и C взять с курсовой по ТПИ</t>
        </r>
      </text>
    </comment>
    <comment ref="K5" authorId="0" shapeId="0" xr:uid="{E98AA8C1-723E-467E-98CC-2F3BA24EEAF0}">
      <text>
        <r>
          <rPr>
            <b/>
            <sz val="9"/>
            <color indexed="81"/>
            <rFont val="Tahoma"/>
            <family val="2"/>
            <charset val="204"/>
          </rPr>
          <t>AndreyA:</t>
        </r>
        <r>
          <rPr>
            <sz val="9"/>
            <color indexed="81"/>
            <rFont val="Tahoma"/>
            <family val="2"/>
            <charset val="204"/>
          </rPr>
          <t xml:space="preserve">
Зеленые ячейки считаются автоматически, по формулам</t>
        </r>
      </text>
    </comment>
    <comment ref="O28" authorId="0" shapeId="0" xr:uid="{0E87C79A-E666-44DB-95B5-C6B68882B8D1}">
      <text>
        <r>
          <rPr>
            <b/>
            <sz val="9"/>
            <color indexed="81"/>
            <rFont val="Tahoma"/>
            <family val="2"/>
            <charset val="204"/>
          </rPr>
          <t>AndreyA:</t>
        </r>
        <r>
          <rPr>
            <sz val="9"/>
            <color indexed="81"/>
            <rFont val="Tahoma"/>
            <family val="2"/>
            <charset val="204"/>
          </rPr>
          <t xml:space="preserve">
Вставляем значения столбца H в стобец N для того что бы программа не тянула формулы
Далее переноси только значения таблицы</t>
        </r>
      </text>
    </comment>
  </commentList>
</comments>
</file>

<file path=xl/sharedStrings.xml><?xml version="1.0" encoding="utf-8"?>
<sst xmlns="http://schemas.openxmlformats.org/spreadsheetml/2006/main" count="347" uniqueCount="129">
  <si>
    <t>8. Время в наряде, ч</t>
  </si>
  <si>
    <t>9. Дни работы (исходные данные для курсовой работы по дисциплине ПТИ)</t>
  </si>
  <si>
    <t>10.  Автомобиле-дни работы (курсовая работа по дисциплине ПТИ)</t>
  </si>
  <si>
    <t>13. Стоимость оборудования, млн. руб.</t>
  </si>
  <si>
    <t>16.  Стоимость зданий, млн. руб.</t>
  </si>
  <si>
    <t>25. Количество постов (из расчетов курсовой работы по дисциплине ПТИ)</t>
  </si>
  <si>
    <t>27.  Высота помещений, м</t>
  </si>
  <si>
    <t>28. Сумма кредита, тыс.руб.</t>
  </si>
  <si>
    <t>29. Среднесуточный пробег, км</t>
  </si>
  <si>
    <t>30. Коэффициент использования парка (исходные данные для курсовой работы по дисциплине ПТИ)</t>
  </si>
  <si>
    <t>31. Условия эксплуатации (исходные данные для курсовой работы по дисциплине ПТИ)</t>
  </si>
  <si>
    <t>33. Количество и марка автомобилей (исходные данные для курсовой работы по дисциплине ПТИ)</t>
  </si>
  <si>
    <t>34. Оклад РСС</t>
  </si>
  <si>
    <t>1.  Трудоемкость текущего ремонта, чел·ч</t>
  </si>
  <si>
    <t>2. Трудоемкость ТО – 1, чел·ч</t>
  </si>
  <si>
    <t>3. Трудоемкость ТО – 2, чел·ч</t>
  </si>
  <si>
    <t>4. Траифная ставка 3 разряд</t>
  </si>
  <si>
    <t>5. Траифная ставка 4 разряд</t>
  </si>
  <si>
    <t>6. Траифная ставка 5 разряд</t>
  </si>
  <si>
    <t>7. Траифная ставка 6 разряд</t>
  </si>
  <si>
    <t>Вариант</t>
  </si>
  <si>
    <r>
      <t>11.  Площадь производственных помещений, м</t>
    </r>
    <r>
      <rPr>
        <vertAlign val="superscript"/>
        <sz val="10"/>
        <color theme="1"/>
        <rFont val="Times New Roman"/>
        <family val="1"/>
        <charset val="204"/>
      </rPr>
      <t>2</t>
    </r>
    <r>
      <rPr>
        <sz val="10"/>
        <color theme="1"/>
        <rFont val="Times New Roman"/>
        <family val="1"/>
        <charset val="204"/>
      </rPr>
      <t>(из расчетов курсовой работы по дисциплине ПТИ)</t>
    </r>
  </si>
  <si>
    <r>
      <t>12. Площадь офисных помещений, м</t>
    </r>
    <r>
      <rPr>
        <vertAlign val="superscript"/>
        <sz val="10"/>
        <color theme="1"/>
        <rFont val="Times New Roman"/>
        <family val="1"/>
        <charset val="204"/>
      </rPr>
      <t>2</t>
    </r>
  </si>
  <si>
    <r>
      <t>22. Коэффициент одновременной загрузки всех силовых приемников, К</t>
    </r>
    <r>
      <rPr>
        <vertAlign val="subscript"/>
        <sz val="10"/>
        <color theme="1"/>
        <rFont val="Times New Roman"/>
        <family val="1"/>
        <charset val="204"/>
      </rPr>
      <t>вр</t>
    </r>
  </si>
  <si>
    <r>
      <t>23. Среднегодовая норма расхода тепла, Гкал/м</t>
    </r>
    <r>
      <rPr>
        <vertAlign val="superscript"/>
        <sz val="10"/>
        <color theme="1"/>
        <rFont val="Times New Roman"/>
        <family val="1"/>
        <charset val="204"/>
      </rPr>
      <t>3</t>
    </r>
  </si>
  <si>
    <r>
      <t>24. Цена 1 Гкал/м</t>
    </r>
    <r>
      <rPr>
        <vertAlign val="super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>, руб.</t>
    </r>
  </si>
  <si>
    <r>
      <t>26. Норма освещения 1 м</t>
    </r>
    <r>
      <rPr>
        <vertAlign val="superscript"/>
        <sz val="10"/>
        <color theme="1"/>
        <rFont val="Times New Roman"/>
        <family val="1"/>
        <charset val="204"/>
      </rPr>
      <t>2</t>
    </r>
    <r>
      <rPr>
        <sz val="10"/>
        <color theme="1"/>
        <rFont val="Times New Roman"/>
        <family val="1"/>
        <charset val="204"/>
      </rPr>
      <t>, кВт</t>
    </r>
  </si>
  <si>
    <t>32. Природно-климатический район (исходные данные для курсовой работы по дисциплине ПТИ)</t>
  </si>
  <si>
    <t>Слесарно-механический</t>
  </si>
  <si>
    <t>Топливной аппаратуры</t>
  </si>
  <si>
    <t>Вулканизационный</t>
  </si>
  <si>
    <t>Кузнечно-рессорный</t>
  </si>
  <si>
    <t>Медницкий</t>
  </si>
  <si>
    <t>Сварочный</t>
  </si>
  <si>
    <t>Жестяницкий</t>
  </si>
  <si>
    <t>Арматурно-кузовной</t>
  </si>
  <si>
    <t>Обойный</t>
  </si>
  <si>
    <t>3 разряд</t>
  </si>
  <si>
    <t>4 разряд</t>
  </si>
  <si>
    <t>5 разряд</t>
  </si>
  <si>
    <t>принимаем одного по 5, остальные по 4</t>
  </si>
  <si>
    <t>ТО-1:</t>
  </si>
  <si>
    <t>ТО-2:</t>
  </si>
  <si>
    <t>Общее диагностирование</t>
  </si>
  <si>
    <t>Углубленное диагностирование</t>
  </si>
  <si>
    <t>Регулировочные и разборочно-сборочные работы</t>
  </si>
  <si>
    <t>Сварочные работы:</t>
  </si>
  <si>
    <t>Жестяницкие работы:</t>
  </si>
  <si>
    <t>Малярные работы</t>
  </si>
  <si>
    <t xml:space="preserve">Агрегатный </t>
  </si>
  <si>
    <t xml:space="preserve">Электротехнический </t>
  </si>
  <si>
    <t xml:space="preserve">Аккумуляторный </t>
  </si>
  <si>
    <t xml:space="preserve">Шиномонтажный </t>
  </si>
  <si>
    <t>Все по одному разряду</t>
  </si>
  <si>
    <t>6 разряд</t>
  </si>
  <si>
    <t>33 % 4 разряда, 66 3 разряда</t>
  </si>
  <si>
    <t>ТР</t>
  </si>
  <si>
    <t>ТО-1</t>
  </si>
  <si>
    <t>ТО-2</t>
  </si>
  <si>
    <t>Отдел главного механика</t>
  </si>
  <si>
    <t>холодные</t>
  </si>
  <si>
    <t>180;ГАЗон Next</t>
  </si>
  <si>
    <t>Норма затрат на 1000 км пробега, руб</t>
  </si>
  <si>
    <t>Для легковых автомобилей</t>
  </si>
  <si>
    <t>Для автобусов</t>
  </si>
  <si>
    <t>Для грузовых и автобусов на базе грузовых автомобилей</t>
  </si>
  <si>
    <t>Нз.ч.</t>
  </si>
  <si>
    <t>Виды обслуживания</t>
  </si>
  <si>
    <t>35.Тип автомобиля</t>
  </si>
  <si>
    <t>Категория условий эксплуатации</t>
  </si>
  <si>
    <t>Расход запасных частей***</t>
  </si>
  <si>
    <t>I</t>
  </si>
  <si>
    <t>II</t>
  </si>
  <si>
    <t>III</t>
  </si>
  <si>
    <t>IV</t>
  </si>
  <si>
    <t>V</t>
  </si>
  <si>
    <t>Модификация подвижного состава и организация его работы</t>
  </si>
  <si>
    <t>Расход запасных частей</t>
  </si>
  <si>
    <t>Базовый автомобиль</t>
  </si>
  <si>
    <t>Седельные тягачи</t>
  </si>
  <si>
    <t>Автомобили с одним прицепом</t>
  </si>
  <si>
    <t>Автомобили с двумя прицепами</t>
  </si>
  <si>
    <t>Автомобили-самосвалы при работе на плечах свыше 5 км</t>
  </si>
  <si>
    <t>Автомобили-самосвалы с двумя прицепами</t>
  </si>
  <si>
    <t>Характеристика района</t>
  </si>
  <si>
    <t>k3</t>
  </si>
  <si>
    <t>k2</t>
  </si>
  <si>
    <t>k1</t>
  </si>
  <si>
    <t>H_m</t>
  </si>
  <si>
    <t>H_zch</t>
  </si>
  <si>
    <t>36. Общий пробег</t>
  </si>
  <si>
    <t>автомобили грузовые</t>
  </si>
  <si>
    <t>умеренно-холодные</t>
  </si>
  <si>
    <t>очень холодные</t>
  </si>
  <si>
    <t>умеренные</t>
  </si>
  <si>
    <t>умеренно-теплые;умеренно-теплые влажные;теплые влажные</t>
  </si>
  <si>
    <t>жаркий сухой;очень жаркий сухой</t>
  </si>
  <si>
    <t>37.Стоимость за литр воды</t>
  </si>
  <si>
    <t>38.Стоимость за килловат</t>
  </si>
  <si>
    <t>39.Площадь мойки</t>
  </si>
  <si>
    <t xml:space="preserve">42. Количество ТО-1 </t>
  </si>
  <si>
    <t>43. Количество ТО-2</t>
  </si>
  <si>
    <t>44. Затраты на рекламу общие</t>
  </si>
  <si>
    <t>45. Затраты на оборудование</t>
  </si>
  <si>
    <t xml:space="preserve">158;HYUNDAI HD - 65
</t>
  </si>
  <si>
    <t>автомобили легковые</t>
  </si>
  <si>
    <t>45 780,5</t>
  </si>
  <si>
    <t>270;TOYOTA HILUX VIII</t>
  </si>
  <si>
    <t>95 593,5</t>
  </si>
  <si>
    <t>46. Пессимистический</t>
  </si>
  <si>
    <t>47. Реальный</t>
  </si>
  <si>
    <t>48. Оптимистический</t>
  </si>
  <si>
    <t>автобусы</t>
  </si>
  <si>
    <t>240;Toyota Hiace</t>
  </si>
  <si>
    <t>210;ЛиАЗ-5256</t>
  </si>
  <si>
    <t>300;КАВЗ-3976</t>
  </si>
  <si>
    <t>100;Kia Picanto</t>
  </si>
  <si>
    <t>380;ГАЗон Next</t>
  </si>
  <si>
    <t>17. Стоимость одного ТО</t>
  </si>
  <si>
    <t>18. Cтоимость ТР на 1000км</t>
  </si>
  <si>
    <t>14. Количество автомобилей</t>
  </si>
  <si>
    <t>15. Пробег автомобилей до реконструкции</t>
  </si>
  <si>
    <t>До реконструкции</t>
  </si>
  <si>
    <t>40. Количество ТО-1 
до реконструкции</t>
  </si>
  <si>
    <t>41. Количество ТО-2 
до реконструкции</t>
  </si>
  <si>
    <t>19.  Трудоемкость ТР до реконструкции</t>
  </si>
  <si>
    <t>20. Трудоемкость ТО-1 до реконструкции</t>
  </si>
  <si>
    <t>21.Трудоемкость ТО-2 до реконструкции</t>
  </si>
  <si>
    <t>Автомобили и автобусы полноприводные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</si>
</sst>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rgb="FF444444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2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2" fontId="0" fillId="0" borderId="1" xfId="0" applyNumberFormat="1" applyBorder="1"/>
    <xf numFmtId="1" fontId="0" fillId="0" borderId="1" xfId="0" applyNumberFormat="1" applyBorder="1" applyAlignment="1">
      <alignment vertical="center"/>
    </xf>
    <xf numFmtId="1" fontId="0" fillId="0" borderId="1" xfId="0" applyNumberFormat="1" applyBorder="1"/>
    <xf numFmtId="0" fontId="1" fillId="0" borderId="3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2" fontId="0" fillId="0" borderId="0" xfId="0" applyNumberFormat="1"/>
    <xf numFmtId="2" fontId="0" fillId="0" borderId="2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1" fontId="0" fillId="0" borderId="0" xfId="0" applyNumberFormat="1"/>
    <xf numFmtId="2" fontId="1" fillId="4" borderId="1" xfId="0" applyNumberFormat="1" applyFont="1" applyFill="1" applyBorder="1" applyAlignment="1">
      <alignment horizontal="center" vertical="center" wrapText="1"/>
    </xf>
    <xf numFmtId="2" fontId="1" fillId="4" borderId="2" xfId="0" applyNumberFormat="1" applyFont="1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/>
    </xf>
    <xf numFmtId="0" fontId="0" fillId="4" borderId="0" xfId="0" applyFill="1"/>
    <xf numFmtId="2" fontId="0" fillId="4" borderId="1" xfId="0" applyNumberFormat="1" applyFill="1" applyBorder="1"/>
    <xf numFmtId="49" fontId="1" fillId="4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/>
    <xf numFmtId="0" fontId="0" fillId="2" borderId="0" xfId="0" applyFill="1" applyAlignment="1">
      <alignment vertical="center"/>
    </xf>
    <xf numFmtId="164" fontId="0" fillId="0" borderId="1" xfId="0" applyNumberForma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266700" cy="271549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184E4B1-6F76-4C65-AEF3-18F9BCF4554B}"/>
            </a:ext>
          </a:extLst>
        </xdr:cNvPr>
        <xdr:cNvSpPr>
          <a:spLocks noChangeAspect="1" noChangeArrowheads="1"/>
        </xdr:cNvSpPr>
      </xdr:nvSpPr>
      <xdr:spPr bwMode="auto">
        <a:xfrm>
          <a:off x="0" y="182880"/>
          <a:ext cx="266700" cy="271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297180" cy="276497"/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ADEF0CAC-FEAD-4FEF-857C-7234DA90476F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297180" cy="276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DCF23-392B-4C9C-ABDB-4F797DD7D9FE}">
  <dimension ref="A1:AY39"/>
  <sheetViews>
    <sheetView topLeftCell="E1" zoomScale="70" zoomScaleNormal="70" workbookViewId="0">
      <selection activeCell="AP13" sqref="AP13"/>
    </sheetView>
  </sheetViews>
  <sheetFormatPr defaultColWidth="10.77734375" defaultRowHeight="14.4" x14ac:dyDescent="0.3"/>
  <cols>
    <col min="2" max="2" width="12.44140625" style="45" bestFit="1" customWidth="1"/>
    <col min="3" max="8" width="10.77734375" style="45"/>
    <col min="16" max="16" width="12.21875" bestFit="1" customWidth="1"/>
    <col min="20" max="22" width="10.77734375" style="45"/>
    <col min="26" max="26" width="10.77734375" style="45"/>
    <col min="32" max="32" width="10.77734375" style="45"/>
    <col min="33" max="33" width="22.88671875" style="45" customWidth="1"/>
    <col min="34" max="34" width="26.109375" customWidth="1"/>
    <col min="36" max="36" width="20.33203125" customWidth="1"/>
    <col min="37" max="37" width="11.88671875" bestFit="1" customWidth="1"/>
    <col min="41" max="44" width="10.77734375" style="45"/>
    <col min="46" max="46" width="12.21875" style="45" customWidth="1"/>
  </cols>
  <sheetData>
    <row r="1" spans="1:51" s="3" customFormat="1" ht="147.6" x14ac:dyDescent="0.3">
      <c r="A1" s="2" t="s">
        <v>20</v>
      </c>
      <c r="B1" s="43" t="s">
        <v>13</v>
      </c>
      <c r="C1" s="43" t="s">
        <v>14</v>
      </c>
      <c r="D1" s="43" t="s">
        <v>15</v>
      </c>
      <c r="E1" s="43" t="s">
        <v>16</v>
      </c>
      <c r="F1" s="43" t="s">
        <v>17</v>
      </c>
      <c r="G1" s="43" t="s">
        <v>18</v>
      </c>
      <c r="H1" s="43" t="s">
        <v>19</v>
      </c>
      <c r="I1" s="2" t="s">
        <v>0</v>
      </c>
      <c r="J1" s="2" t="s">
        <v>1</v>
      </c>
      <c r="K1" s="2" t="s">
        <v>2</v>
      </c>
      <c r="L1" s="2" t="s">
        <v>21</v>
      </c>
      <c r="M1" s="2" t="s">
        <v>22</v>
      </c>
      <c r="N1" s="2" t="s">
        <v>3</v>
      </c>
      <c r="O1" s="2" t="s">
        <v>120</v>
      </c>
      <c r="P1" s="2" t="s">
        <v>121</v>
      </c>
      <c r="Q1" s="2" t="s">
        <v>4</v>
      </c>
      <c r="R1" s="2" t="s">
        <v>118</v>
      </c>
      <c r="S1" s="2" t="s">
        <v>119</v>
      </c>
      <c r="T1" s="43" t="s">
        <v>125</v>
      </c>
      <c r="U1" s="43" t="s">
        <v>126</v>
      </c>
      <c r="V1" s="43" t="s">
        <v>127</v>
      </c>
      <c r="W1" s="2" t="s">
        <v>23</v>
      </c>
      <c r="X1" s="2" t="s">
        <v>24</v>
      </c>
      <c r="Y1" s="2" t="s">
        <v>25</v>
      </c>
      <c r="Z1" s="43" t="s">
        <v>5</v>
      </c>
      <c r="AA1" s="2" t="s">
        <v>26</v>
      </c>
      <c r="AB1" s="2" t="s">
        <v>6</v>
      </c>
      <c r="AC1" s="2" t="s">
        <v>7</v>
      </c>
      <c r="AD1" s="2" t="s">
        <v>8</v>
      </c>
      <c r="AE1" s="2" t="s">
        <v>9</v>
      </c>
      <c r="AF1" s="43" t="s">
        <v>10</v>
      </c>
      <c r="AG1" s="43" t="s">
        <v>27</v>
      </c>
      <c r="AH1" s="2" t="s">
        <v>11</v>
      </c>
      <c r="AI1" s="54" t="s">
        <v>12</v>
      </c>
      <c r="AJ1" s="2" t="s">
        <v>68</v>
      </c>
      <c r="AK1" s="2" t="s">
        <v>90</v>
      </c>
      <c r="AL1" s="2" t="s">
        <v>97</v>
      </c>
      <c r="AM1" s="2" t="s">
        <v>98</v>
      </c>
      <c r="AN1" s="2" t="s">
        <v>99</v>
      </c>
      <c r="AO1" s="43" t="s">
        <v>123</v>
      </c>
      <c r="AP1" s="43" t="s">
        <v>124</v>
      </c>
      <c r="AQ1" s="43" t="s">
        <v>100</v>
      </c>
      <c r="AR1" s="43" t="s">
        <v>101</v>
      </c>
      <c r="AS1" s="2" t="s">
        <v>102</v>
      </c>
      <c r="AT1" s="43" t="s">
        <v>103</v>
      </c>
      <c r="AU1" s="2" t="s">
        <v>109</v>
      </c>
      <c r="AV1" s="2" t="s">
        <v>110</v>
      </c>
      <c r="AW1" s="2" t="s">
        <v>111</v>
      </c>
    </row>
    <row r="2" spans="1:51" s="12" customFormat="1" ht="15.6" x14ac:dyDescent="0.3">
      <c r="A2" s="30">
        <v>1</v>
      </c>
      <c r="B2" s="40">
        <v>7499.4</v>
      </c>
      <c r="C2" s="40">
        <v>1403.46</v>
      </c>
      <c r="D2" s="40">
        <v>1445.04</v>
      </c>
      <c r="E2" s="40">
        <v>75.599999999999994</v>
      </c>
      <c r="F2" s="40">
        <v>76</v>
      </c>
      <c r="G2" s="40">
        <v>76.5</v>
      </c>
      <c r="H2" s="40">
        <v>83.5</v>
      </c>
      <c r="I2" s="1">
        <v>8.1999999999999993</v>
      </c>
      <c r="J2" s="1">
        <v>305</v>
      </c>
      <c r="K2" s="1">
        <v>29890</v>
      </c>
      <c r="L2" s="1">
        <v>971.84</v>
      </c>
      <c r="M2" s="1">
        <v>200</v>
      </c>
      <c r="N2" s="1">
        <v>0.66</v>
      </c>
      <c r="O2" s="1">
        <v>36000</v>
      </c>
      <c r="P2" s="1">
        <v>180</v>
      </c>
      <c r="Q2" s="1">
        <v>25</v>
      </c>
      <c r="R2" s="1">
        <v>1800</v>
      </c>
      <c r="S2" s="1">
        <v>1.5</v>
      </c>
      <c r="T2" s="40">
        <v>5</v>
      </c>
      <c r="U2" s="40">
        <v>50</v>
      </c>
      <c r="V2" s="40">
        <v>2700</v>
      </c>
      <c r="W2" s="1">
        <v>0.3</v>
      </c>
      <c r="X2" s="1">
        <v>0.1</v>
      </c>
      <c r="Y2" s="1">
        <v>40</v>
      </c>
      <c r="Z2" s="40">
        <v>3</v>
      </c>
      <c r="AA2" s="1">
        <v>16</v>
      </c>
      <c r="AB2" s="1">
        <v>14</v>
      </c>
      <c r="AC2" s="1">
        <v>1600</v>
      </c>
      <c r="AD2" s="1">
        <v>130</v>
      </c>
      <c r="AE2" s="1">
        <v>0.98</v>
      </c>
      <c r="AF2" s="40">
        <v>1</v>
      </c>
      <c r="AG2" s="47" t="s">
        <v>60</v>
      </c>
      <c r="AH2" s="35" t="s">
        <v>116</v>
      </c>
      <c r="AI2" s="32">
        <v>16000</v>
      </c>
      <c r="AJ2" s="37" t="s">
        <v>105</v>
      </c>
      <c r="AK2" s="8">
        <v>38857</v>
      </c>
      <c r="AL2" s="9">
        <v>0.15</v>
      </c>
      <c r="AM2" s="9">
        <v>5.44</v>
      </c>
      <c r="AN2" s="9">
        <v>36</v>
      </c>
      <c r="AO2" s="42"/>
      <c r="AP2" s="42"/>
      <c r="AQ2" s="42">
        <v>621</v>
      </c>
      <c r="AR2" s="42">
        <v>162</v>
      </c>
      <c r="AS2" s="9">
        <v>420000</v>
      </c>
      <c r="AT2" s="42">
        <v>210000</v>
      </c>
      <c r="AU2" s="9">
        <v>0.1</v>
      </c>
      <c r="AV2" s="9">
        <v>0.85</v>
      </c>
      <c r="AW2" s="9">
        <v>0.05</v>
      </c>
    </row>
    <row r="3" spans="1:51" s="12" customFormat="1" ht="15.6" x14ac:dyDescent="0.3">
      <c r="A3" s="30">
        <v>2</v>
      </c>
      <c r="B3" s="40"/>
      <c r="C3" s="40"/>
      <c r="D3" s="40"/>
      <c r="E3" s="40">
        <v>74.3</v>
      </c>
      <c r="F3" s="40">
        <v>76.8</v>
      </c>
      <c r="G3" s="40">
        <v>77.5</v>
      </c>
      <c r="H3" s="40">
        <v>81.8</v>
      </c>
      <c r="I3" s="1"/>
      <c r="J3" s="1"/>
      <c r="K3" s="1"/>
      <c r="L3" s="1"/>
      <c r="M3" s="1"/>
      <c r="N3" s="1">
        <v>0.68</v>
      </c>
      <c r="O3" s="1">
        <v>36600</v>
      </c>
      <c r="P3" s="1">
        <v>195</v>
      </c>
      <c r="Q3" s="1">
        <v>26</v>
      </c>
      <c r="R3" s="1">
        <v>1800</v>
      </c>
      <c r="S3" s="1">
        <v>1.5</v>
      </c>
      <c r="T3" s="40">
        <v>5</v>
      </c>
      <c r="U3" s="40">
        <v>50</v>
      </c>
      <c r="V3" s="40">
        <v>2700</v>
      </c>
      <c r="W3" s="1">
        <v>0.3</v>
      </c>
      <c r="X3" s="1">
        <v>0.1</v>
      </c>
      <c r="Y3" s="1">
        <v>40</v>
      </c>
      <c r="Z3" s="40"/>
      <c r="AA3" s="1">
        <v>16</v>
      </c>
      <c r="AB3" s="1">
        <v>14</v>
      </c>
      <c r="AC3" s="1">
        <v>1900</v>
      </c>
      <c r="AD3" s="1"/>
      <c r="AE3" s="1"/>
      <c r="AF3" s="40"/>
      <c r="AG3" s="47"/>
      <c r="AH3" s="35"/>
      <c r="AI3" s="32">
        <v>16700</v>
      </c>
      <c r="AJ3" s="33"/>
      <c r="AK3" s="8"/>
      <c r="AL3" s="9"/>
      <c r="AM3" s="9"/>
      <c r="AN3" s="9"/>
      <c r="AO3" s="42"/>
      <c r="AP3" s="42"/>
      <c r="AQ3" s="42"/>
      <c r="AR3" s="42"/>
      <c r="AS3" s="9"/>
      <c r="AT3" s="42"/>
      <c r="AU3" s="9"/>
      <c r="AV3" s="9"/>
      <c r="AW3" s="9"/>
    </row>
    <row r="4" spans="1:51" s="12" customFormat="1" ht="15.6" x14ac:dyDescent="0.3">
      <c r="A4" s="30">
        <v>3</v>
      </c>
      <c r="B4" s="40">
        <v>38054.43</v>
      </c>
      <c r="C4" s="40">
        <v>7603.71</v>
      </c>
      <c r="D4" s="40">
        <v>9240.3499999999985</v>
      </c>
      <c r="E4" s="40">
        <v>37.6</v>
      </c>
      <c r="F4" s="40">
        <v>38.1</v>
      </c>
      <c r="G4" s="40">
        <v>38.6</v>
      </c>
      <c r="H4" s="40">
        <v>40.6</v>
      </c>
      <c r="I4" s="1">
        <v>11.2</v>
      </c>
      <c r="J4" s="1">
        <v>365</v>
      </c>
      <c r="K4" s="1">
        <v>62415</v>
      </c>
      <c r="L4" s="1">
        <v>3755</v>
      </c>
      <c r="M4" s="1">
        <v>540</v>
      </c>
      <c r="N4" s="1">
        <v>0.59</v>
      </c>
      <c r="O4" s="1">
        <v>38300</v>
      </c>
      <c r="P4" s="1">
        <v>350</v>
      </c>
      <c r="Q4" s="1">
        <v>22</v>
      </c>
      <c r="R4" s="1">
        <v>1800</v>
      </c>
      <c r="S4" s="1">
        <v>1.5</v>
      </c>
      <c r="T4" s="40">
        <v>5</v>
      </c>
      <c r="U4" s="40">
        <v>50</v>
      </c>
      <c r="V4" s="40">
        <v>2700</v>
      </c>
      <c r="W4" s="1">
        <v>0.3</v>
      </c>
      <c r="X4" s="1">
        <v>0.1</v>
      </c>
      <c r="Y4" s="1">
        <v>40</v>
      </c>
      <c r="Z4" s="40">
        <v>11</v>
      </c>
      <c r="AA4" s="1">
        <v>16</v>
      </c>
      <c r="AB4" s="1">
        <v>14</v>
      </c>
      <c r="AC4" s="1">
        <v>2031</v>
      </c>
      <c r="AD4" s="1">
        <v>130</v>
      </c>
      <c r="AE4" s="1">
        <v>0.95</v>
      </c>
      <c r="AF4" s="40">
        <v>3</v>
      </c>
      <c r="AG4" s="47" t="s">
        <v>60</v>
      </c>
      <c r="AH4" s="35" t="s">
        <v>61</v>
      </c>
      <c r="AI4" s="32">
        <v>16766</v>
      </c>
      <c r="AJ4" s="33" t="s">
        <v>91</v>
      </c>
      <c r="AK4" s="8">
        <v>45077.5</v>
      </c>
      <c r="AL4" s="9">
        <v>0.1</v>
      </c>
      <c r="AM4" s="9">
        <v>5.1100000000000003</v>
      </c>
      <c r="AN4" s="9">
        <v>176</v>
      </c>
      <c r="AO4" s="42">
        <v>1942.2</v>
      </c>
      <c r="AP4" s="42">
        <v>590.4</v>
      </c>
      <c r="AQ4" s="42">
        <v>1942.2</v>
      </c>
      <c r="AR4" s="42">
        <v>590.4</v>
      </c>
      <c r="AS4" s="36">
        <v>860000</v>
      </c>
      <c r="AT4" s="42">
        <v>520000</v>
      </c>
      <c r="AU4" s="9">
        <v>0.15</v>
      </c>
      <c r="AV4" s="9">
        <v>0.75</v>
      </c>
      <c r="AW4" s="9">
        <v>0.1</v>
      </c>
    </row>
    <row r="5" spans="1:51" s="12" customFormat="1" ht="15.6" x14ac:dyDescent="0.3">
      <c r="A5" s="30">
        <v>4</v>
      </c>
      <c r="B5" s="40"/>
      <c r="C5" s="40"/>
      <c r="D5" s="40"/>
      <c r="E5" s="40">
        <v>75</v>
      </c>
      <c r="F5" s="40">
        <v>76.5</v>
      </c>
      <c r="G5" s="40">
        <v>78.3</v>
      </c>
      <c r="H5" s="40">
        <v>89.4</v>
      </c>
      <c r="I5" s="1"/>
      <c r="J5" s="1"/>
      <c r="K5" s="1"/>
      <c r="L5" s="1"/>
      <c r="M5" s="1"/>
      <c r="N5" s="1">
        <v>0.8</v>
      </c>
      <c r="O5" s="1">
        <v>36300</v>
      </c>
      <c r="P5" s="1">
        <v>300</v>
      </c>
      <c r="Q5" s="1">
        <v>23</v>
      </c>
      <c r="R5" s="1">
        <v>1800</v>
      </c>
      <c r="S5" s="1">
        <v>1.5</v>
      </c>
      <c r="T5" s="40">
        <v>5</v>
      </c>
      <c r="U5" s="40">
        <v>50</v>
      </c>
      <c r="V5" s="40">
        <v>2700</v>
      </c>
      <c r="W5" s="1">
        <v>0.3</v>
      </c>
      <c r="X5" s="1">
        <v>0.1</v>
      </c>
      <c r="Y5" s="1">
        <v>40</v>
      </c>
      <c r="Z5" s="40"/>
      <c r="AA5" s="1">
        <v>16</v>
      </c>
      <c r="AB5" s="1">
        <v>14</v>
      </c>
      <c r="AC5" s="1">
        <v>1689</v>
      </c>
      <c r="AD5" s="1"/>
      <c r="AE5" s="1"/>
      <c r="AF5" s="40"/>
      <c r="AG5" s="47"/>
      <c r="AH5" s="35"/>
      <c r="AI5" s="32">
        <v>17200</v>
      </c>
      <c r="AJ5" s="33"/>
      <c r="AK5" s="8"/>
      <c r="AL5" s="9"/>
      <c r="AM5" s="9"/>
      <c r="AN5" s="9"/>
      <c r="AO5" s="42"/>
      <c r="AP5" s="42"/>
      <c r="AQ5" s="42"/>
      <c r="AR5" s="42"/>
      <c r="AS5" s="9"/>
      <c r="AT5" s="42"/>
      <c r="AU5" s="9"/>
      <c r="AV5" s="9"/>
      <c r="AW5" s="9"/>
    </row>
    <row r="6" spans="1:51" s="12" customFormat="1" ht="15.6" x14ac:dyDescent="0.3">
      <c r="A6" s="30">
        <v>5</v>
      </c>
      <c r="B6" s="40"/>
      <c r="C6" s="40"/>
      <c r="D6" s="40"/>
      <c r="E6" s="40">
        <v>74.3</v>
      </c>
      <c r="F6" s="40">
        <v>76.599999999999994</v>
      </c>
      <c r="G6" s="40">
        <v>78</v>
      </c>
      <c r="H6" s="40">
        <v>82.4</v>
      </c>
      <c r="I6" s="1"/>
      <c r="J6" s="1"/>
      <c r="K6" s="1"/>
      <c r="L6" s="1"/>
      <c r="M6" s="1"/>
      <c r="N6" s="1">
        <v>0.6</v>
      </c>
      <c r="O6" s="1">
        <v>34330</v>
      </c>
      <c r="P6" s="1">
        <v>305</v>
      </c>
      <c r="Q6" s="1">
        <v>25</v>
      </c>
      <c r="R6" s="1">
        <v>1800</v>
      </c>
      <c r="S6" s="1">
        <v>1.5</v>
      </c>
      <c r="T6" s="40">
        <v>5</v>
      </c>
      <c r="U6" s="40">
        <v>50</v>
      </c>
      <c r="V6" s="40">
        <v>2700</v>
      </c>
      <c r="W6" s="1">
        <v>0.3</v>
      </c>
      <c r="X6" s="1">
        <v>0.1</v>
      </c>
      <c r="Y6" s="1">
        <v>40</v>
      </c>
      <c r="Z6" s="40"/>
      <c r="AA6" s="1">
        <v>16</v>
      </c>
      <c r="AB6" s="1">
        <v>14</v>
      </c>
      <c r="AC6" s="1">
        <v>2046</v>
      </c>
      <c r="AD6" s="1"/>
      <c r="AE6" s="1"/>
      <c r="AF6" s="40"/>
      <c r="AG6" s="47"/>
      <c r="AH6" s="35"/>
      <c r="AI6" s="32">
        <v>17720</v>
      </c>
      <c r="AJ6" s="33"/>
      <c r="AK6" s="8"/>
      <c r="AL6" s="9"/>
      <c r="AM6" s="9"/>
      <c r="AN6" s="9"/>
      <c r="AO6" s="42"/>
      <c r="AP6" s="42"/>
      <c r="AQ6" s="42"/>
      <c r="AR6" s="42"/>
      <c r="AS6" s="9"/>
      <c r="AT6" s="42"/>
      <c r="AU6" s="9"/>
      <c r="AV6" s="9"/>
      <c r="AW6" s="9"/>
    </row>
    <row r="7" spans="1:51" s="12" customFormat="1" ht="15.6" x14ac:dyDescent="0.3">
      <c r="A7" s="30">
        <v>6</v>
      </c>
      <c r="B7" s="40"/>
      <c r="C7" s="40"/>
      <c r="D7" s="40"/>
      <c r="E7" s="40">
        <v>76.7</v>
      </c>
      <c r="F7" s="40">
        <v>77.3</v>
      </c>
      <c r="G7" s="40">
        <v>77.7</v>
      </c>
      <c r="H7" s="40">
        <v>78.7</v>
      </c>
      <c r="I7" s="1"/>
      <c r="J7" s="1"/>
      <c r="K7" s="1"/>
      <c r="L7" s="1"/>
      <c r="M7" s="1"/>
      <c r="N7" s="1">
        <v>0.8</v>
      </c>
      <c r="O7" s="1">
        <v>34660</v>
      </c>
      <c r="P7" s="1">
        <v>306</v>
      </c>
      <c r="Q7" s="1">
        <v>27</v>
      </c>
      <c r="R7" s="1">
        <v>1800</v>
      </c>
      <c r="S7" s="1">
        <v>1.5</v>
      </c>
      <c r="T7" s="40">
        <v>5</v>
      </c>
      <c r="U7" s="40">
        <v>50</v>
      </c>
      <c r="V7" s="40">
        <v>2700</v>
      </c>
      <c r="W7" s="1">
        <v>0.3</v>
      </c>
      <c r="X7" s="1">
        <v>0.1</v>
      </c>
      <c r="Y7" s="1">
        <v>40</v>
      </c>
      <c r="Z7" s="40"/>
      <c r="AA7" s="1">
        <v>16</v>
      </c>
      <c r="AB7" s="1">
        <v>14</v>
      </c>
      <c r="AC7" s="1">
        <v>1387</v>
      </c>
      <c r="AD7" s="1"/>
      <c r="AE7" s="1"/>
      <c r="AF7" s="40"/>
      <c r="AG7" s="47"/>
      <c r="AH7" s="35"/>
      <c r="AI7" s="32">
        <v>17700</v>
      </c>
      <c r="AJ7" s="33"/>
      <c r="AK7" s="8"/>
      <c r="AL7" s="9"/>
      <c r="AM7" s="9"/>
      <c r="AN7" s="9"/>
      <c r="AO7" s="42"/>
      <c r="AP7" s="42"/>
      <c r="AQ7" s="42"/>
      <c r="AR7" s="42"/>
      <c r="AS7" s="9"/>
      <c r="AT7" s="42"/>
      <c r="AU7" s="9"/>
      <c r="AV7" s="9"/>
      <c r="AW7" s="9"/>
    </row>
    <row r="8" spans="1:51" s="12" customFormat="1" ht="15.6" x14ac:dyDescent="0.3">
      <c r="A8" s="30">
        <v>7</v>
      </c>
      <c r="B8" s="40"/>
      <c r="C8" s="40"/>
      <c r="D8" s="40"/>
      <c r="E8" s="40">
        <v>75.099999999999994</v>
      </c>
      <c r="F8" s="40">
        <v>76.55</v>
      </c>
      <c r="G8" s="40">
        <v>78.3</v>
      </c>
      <c r="H8" s="40">
        <v>84.45</v>
      </c>
      <c r="I8" s="1"/>
      <c r="J8" s="1"/>
      <c r="K8" s="1"/>
      <c r="L8" s="1"/>
      <c r="M8" s="1"/>
      <c r="N8" s="1">
        <v>0.9</v>
      </c>
      <c r="O8" s="1">
        <v>35830</v>
      </c>
      <c r="P8" s="1">
        <v>315</v>
      </c>
      <c r="Q8" s="1">
        <v>23</v>
      </c>
      <c r="R8" s="1">
        <v>1800</v>
      </c>
      <c r="S8" s="1">
        <v>1.5</v>
      </c>
      <c r="T8" s="40">
        <v>5</v>
      </c>
      <c r="U8" s="40">
        <v>50</v>
      </c>
      <c r="V8" s="40">
        <v>2700</v>
      </c>
      <c r="W8" s="1">
        <v>0.3</v>
      </c>
      <c r="X8" s="1">
        <v>0.1</v>
      </c>
      <c r="Y8" s="1">
        <v>40</v>
      </c>
      <c r="Z8" s="40"/>
      <c r="AA8" s="1">
        <v>16</v>
      </c>
      <c r="AB8" s="1">
        <v>14</v>
      </c>
      <c r="AC8" s="1">
        <v>2050</v>
      </c>
      <c r="AD8" s="1"/>
      <c r="AE8" s="1"/>
      <c r="AF8" s="40"/>
      <c r="AG8" s="47"/>
      <c r="AH8" s="35"/>
      <c r="AI8" s="32">
        <v>17700</v>
      </c>
      <c r="AJ8" s="33"/>
      <c r="AK8" s="8"/>
      <c r="AL8" s="8"/>
      <c r="AM8" s="8"/>
      <c r="AN8" s="8"/>
      <c r="AO8" s="42"/>
      <c r="AP8" s="42"/>
      <c r="AQ8" s="42"/>
      <c r="AR8" s="42"/>
      <c r="AS8" s="9"/>
      <c r="AT8" s="42"/>
      <c r="AU8" s="9"/>
      <c r="AV8" s="9"/>
      <c r="AW8" s="9"/>
    </row>
    <row r="9" spans="1:51" s="12" customFormat="1" ht="15.6" x14ac:dyDescent="0.3">
      <c r="A9" s="30">
        <v>8</v>
      </c>
      <c r="B9" s="40"/>
      <c r="C9" s="40"/>
      <c r="D9" s="40"/>
      <c r="E9" s="40">
        <v>77.3</v>
      </c>
      <c r="F9" s="40">
        <v>77.599999999999994</v>
      </c>
      <c r="G9" s="40">
        <v>78.400000000000006</v>
      </c>
      <c r="H9" s="40">
        <v>80.400000000000006</v>
      </c>
      <c r="I9" s="1"/>
      <c r="J9" s="1"/>
      <c r="K9" s="1"/>
      <c r="L9" s="1"/>
      <c r="M9" s="1"/>
      <c r="N9" s="1">
        <v>0.54</v>
      </c>
      <c r="O9" s="1">
        <v>30006</v>
      </c>
      <c r="P9" s="1">
        <v>305</v>
      </c>
      <c r="Q9" s="1">
        <v>27</v>
      </c>
      <c r="R9" s="1">
        <v>1800</v>
      </c>
      <c r="S9" s="1">
        <v>1.5</v>
      </c>
      <c r="T9" s="40">
        <v>5</v>
      </c>
      <c r="U9" s="40">
        <v>50</v>
      </c>
      <c r="V9" s="40">
        <v>2700</v>
      </c>
      <c r="W9" s="1">
        <v>0.3</v>
      </c>
      <c r="X9" s="1">
        <v>0.1</v>
      </c>
      <c r="Y9" s="1">
        <v>40</v>
      </c>
      <c r="Z9" s="40"/>
      <c r="AA9" s="1">
        <v>16</v>
      </c>
      <c r="AB9" s="1">
        <v>14</v>
      </c>
      <c r="AC9" s="1">
        <v>1725</v>
      </c>
      <c r="AD9" s="1"/>
      <c r="AE9" s="1"/>
      <c r="AF9" s="40"/>
      <c r="AG9" s="47"/>
      <c r="AH9" s="35"/>
      <c r="AI9" s="32">
        <v>16770</v>
      </c>
      <c r="AJ9" s="33"/>
      <c r="AK9" s="8"/>
      <c r="AL9" s="9"/>
      <c r="AM9" s="9"/>
      <c r="AN9" s="9"/>
      <c r="AO9" s="42"/>
      <c r="AP9" s="42"/>
      <c r="AQ9" s="42"/>
      <c r="AR9" s="42"/>
      <c r="AS9" s="9"/>
      <c r="AT9" s="42"/>
      <c r="AU9" s="9"/>
      <c r="AV9" s="9"/>
      <c r="AW9" s="9"/>
    </row>
    <row r="10" spans="1:51" s="12" customFormat="1" ht="15.6" x14ac:dyDescent="0.3">
      <c r="A10" s="30">
        <v>9</v>
      </c>
      <c r="B10" s="40"/>
      <c r="C10" s="40"/>
      <c r="D10" s="40"/>
      <c r="E10" s="40">
        <v>77.64</v>
      </c>
      <c r="F10" s="40">
        <v>77.849999999999994</v>
      </c>
      <c r="G10" s="40">
        <v>78.5</v>
      </c>
      <c r="H10" s="40">
        <v>80.5</v>
      </c>
      <c r="I10" s="1"/>
      <c r="J10" s="1"/>
      <c r="K10" s="1"/>
      <c r="L10" s="1"/>
      <c r="M10" s="1"/>
      <c r="N10" s="1">
        <v>0.95</v>
      </c>
      <c r="O10" s="1">
        <v>36333</v>
      </c>
      <c r="P10" s="1">
        <v>155</v>
      </c>
      <c r="Q10" s="1">
        <v>28</v>
      </c>
      <c r="R10" s="1">
        <v>1800</v>
      </c>
      <c r="S10" s="1">
        <v>1.5</v>
      </c>
      <c r="T10" s="40">
        <v>5</v>
      </c>
      <c r="U10" s="40">
        <v>50</v>
      </c>
      <c r="V10" s="40">
        <v>2700</v>
      </c>
      <c r="W10" s="1">
        <v>0.3</v>
      </c>
      <c r="X10" s="1">
        <v>0.1</v>
      </c>
      <c r="Y10" s="1">
        <v>40</v>
      </c>
      <c r="Z10" s="40"/>
      <c r="AA10" s="1">
        <v>16</v>
      </c>
      <c r="AB10" s="1">
        <v>14</v>
      </c>
      <c r="AC10" s="1">
        <v>1636</v>
      </c>
      <c r="AD10" s="1"/>
      <c r="AE10" s="1"/>
      <c r="AF10" s="40"/>
      <c r="AG10" s="47"/>
      <c r="AH10" s="35"/>
      <c r="AI10" s="32">
        <v>17600</v>
      </c>
      <c r="AJ10" s="33"/>
      <c r="AK10" s="8"/>
      <c r="AL10" s="9"/>
      <c r="AM10" s="9"/>
      <c r="AN10" s="9"/>
      <c r="AO10" s="42"/>
      <c r="AP10" s="42"/>
      <c r="AQ10" s="42"/>
      <c r="AR10" s="42"/>
      <c r="AS10" s="9"/>
      <c r="AT10" s="42"/>
      <c r="AU10" s="9"/>
      <c r="AV10" s="9"/>
      <c r="AW10" s="9"/>
    </row>
    <row r="11" spans="1:51" s="52" customFormat="1" ht="15.6" x14ac:dyDescent="0.3">
      <c r="A11" s="48">
        <v>10</v>
      </c>
      <c r="B11" s="49">
        <v>44914.559999999998</v>
      </c>
      <c r="C11" s="49">
        <v>11202.16</v>
      </c>
      <c r="D11" s="49">
        <v>17797.830000000002</v>
      </c>
      <c r="E11" s="49">
        <v>76.599999999999994</v>
      </c>
      <c r="F11" s="49">
        <v>80.400000000000006</v>
      </c>
      <c r="G11" s="49">
        <v>85.6</v>
      </c>
      <c r="H11" s="49">
        <v>91.25</v>
      </c>
      <c r="I11" s="1">
        <v>8</v>
      </c>
      <c r="J11" s="1">
        <v>255</v>
      </c>
      <c r="K11" s="1">
        <v>93064</v>
      </c>
      <c r="L11" s="1">
        <v>3755</v>
      </c>
      <c r="M11" s="1">
        <v>540</v>
      </c>
      <c r="N11" s="1">
        <v>0.36</v>
      </c>
      <c r="O11" s="1">
        <v>358</v>
      </c>
      <c r="P11" s="1">
        <v>6235413.2999999998</v>
      </c>
      <c r="Q11" s="1">
        <v>35</v>
      </c>
      <c r="R11" s="1">
        <v>28964.560000000001</v>
      </c>
      <c r="S11" s="1">
        <v>10566.46</v>
      </c>
      <c r="T11" s="49">
        <v>46765.25</v>
      </c>
      <c r="U11" s="49">
        <v>13446.15</v>
      </c>
      <c r="V11" s="49">
        <v>18346.240000000002</v>
      </c>
      <c r="W11" s="1">
        <v>0.4</v>
      </c>
      <c r="X11" s="1">
        <v>0.1</v>
      </c>
      <c r="Y11" s="1">
        <v>40</v>
      </c>
      <c r="Z11" s="49">
        <v>29</v>
      </c>
      <c r="AA11" s="1">
        <v>16</v>
      </c>
      <c r="AB11" s="1">
        <v>14</v>
      </c>
      <c r="AC11" s="1">
        <v>450</v>
      </c>
      <c r="AD11" s="1">
        <v>120</v>
      </c>
      <c r="AE11" s="1">
        <v>0.96</v>
      </c>
      <c r="AF11" s="49">
        <v>3</v>
      </c>
      <c r="AG11" s="50" t="s">
        <v>60</v>
      </c>
      <c r="AH11" s="35" t="s">
        <v>117</v>
      </c>
      <c r="AI11" s="32">
        <v>17640</v>
      </c>
      <c r="AJ11" s="33" t="s">
        <v>91</v>
      </c>
      <c r="AK11" s="9">
        <v>11279160</v>
      </c>
      <c r="AL11" s="9">
        <v>0.1</v>
      </c>
      <c r="AM11" s="9">
        <v>5.1100000000000003</v>
      </c>
      <c r="AN11" s="9">
        <v>176</v>
      </c>
      <c r="AO11" s="10">
        <v>2345</v>
      </c>
      <c r="AP11" s="10">
        <v>883</v>
      </c>
      <c r="AQ11" s="51">
        <v>2550</v>
      </c>
      <c r="AR11" s="51">
        <v>1020</v>
      </c>
      <c r="AS11" s="36">
        <v>860000</v>
      </c>
      <c r="AT11" s="55">
        <v>3506078</v>
      </c>
      <c r="AU11" s="9">
        <v>0.15</v>
      </c>
      <c r="AV11" s="9">
        <v>0.75</v>
      </c>
      <c r="AW11" s="9">
        <v>0.1</v>
      </c>
      <c r="AX11" s="12"/>
      <c r="AY11" s="12"/>
    </row>
    <row r="12" spans="1:51" s="52" customFormat="1" ht="15.6" x14ac:dyDescent="0.3">
      <c r="A12" s="48">
        <v>11</v>
      </c>
      <c r="B12" s="49">
        <v>45498</v>
      </c>
      <c r="C12" s="49">
        <v>13664.34</v>
      </c>
      <c r="D12" s="49">
        <v>15439.51</v>
      </c>
      <c r="E12" s="49">
        <v>75.400000000000006</v>
      </c>
      <c r="F12" s="49">
        <v>79.400000000000006</v>
      </c>
      <c r="G12" s="49">
        <v>84.6</v>
      </c>
      <c r="H12" s="49">
        <v>90.46</v>
      </c>
      <c r="I12" s="1">
        <v>8</v>
      </c>
      <c r="J12" s="1">
        <v>255</v>
      </c>
      <c r="K12" s="1">
        <v>93064</v>
      </c>
      <c r="L12" s="1">
        <v>3755</v>
      </c>
      <c r="M12" s="1">
        <v>540</v>
      </c>
      <c r="N12" s="1">
        <v>0.36</v>
      </c>
      <c r="O12" s="1">
        <v>358</v>
      </c>
      <c r="P12" s="1">
        <v>6235413.2999999998</v>
      </c>
      <c r="Q12" s="1">
        <v>35</v>
      </c>
      <c r="R12" s="1">
        <v>28964.560000000001</v>
      </c>
      <c r="S12" s="1">
        <v>10566.46</v>
      </c>
      <c r="T12" s="49">
        <v>47565.25</v>
      </c>
      <c r="U12" s="49">
        <v>16845.25</v>
      </c>
      <c r="V12" s="49">
        <v>16974.25</v>
      </c>
      <c r="W12" s="1">
        <v>0.4</v>
      </c>
      <c r="X12" s="1">
        <v>0.1</v>
      </c>
      <c r="Y12" s="1">
        <v>40</v>
      </c>
      <c r="Z12" s="49">
        <v>27</v>
      </c>
      <c r="AA12" s="1">
        <v>16</v>
      </c>
      <c r="AB12" s="1">
        <v>14</v>
      </c>
      <c r="AC12" s="1">
        <v>450</v>
      </c>
      <c r="AD12" s="1">
        <v>120</v>
      </c>
      <c r="AE12" s="1">
        <v>0.96</v>
      </c>
      <c r="AF12" s="49">
        <v>3</v>
      </c>
      <c r="AG12" s="50" t="s">
        <v>60</v>
      </c>
      <c r="AH12" s="35" t="s">
        <v>117</v>
      </c>
      <c r="AI12" s="32">
        <v>17640</v>
      </c>
      <c r="AJ12" s="33" t="s">
        <v>91</v>
      </c>
      <c r="AK12" s="9">
        <v>11279160</v>
      </c>
      <c r="AL12" s="9">
        <v>0.1</v>
      </c>
      <c r="AM12" s="9">
        <v>5.1100000000000003</v>
      </c>
      <c r="AN12" s="9">
        <v>176</v>
      </c>
      <c r="AO12" s="10">
        <v>2374</v>
      </c>
      <c r="AP12" s="10">
        <v>915</v>
      </c>
      <c r="AQ12" s="51">
        <v>2550</v>
      </c>
      <c r="AR12" s="51">
        <v>1020</v>
      </c>
      <c r="AS12" s="36">
        <v>860000</v>
      </c>
      <c r="AT12" s="55">
        <v>2595000</v>
      </c>
      <c r="AU12" s="9">
        <v>0.15</v>
      </c>
      <c r="AV12" s="9">
        <v>0.75</v>
      </c>
      <c r="AW12" s="9">
        <v>0.1</v>
      </c>
      <c r="AX12" s="12"/>
      <c r="AY12" s="12"/>
    </row>
    <row r="13" spans="1:51" s="37" customFormat="1" ht="15.6" customHeight="1" x14ac:dyDescent="0.3">
      <c r="A13" s="30">
        <v>12</v>
      </c>
      <c r="B13" s="40">
        <v>45957.279999999984</v>
      </c>
      <c r="C13" s="40">
        <v>5831.48</v>
      </c>
      <c r="D13" s="40">
        <v>7310.1</v>
      </c>
      <c r="E13" s="40">
        <v>76.8</v>
      </c>
      <c r="F13" s="40">
        <v>0</v>
      </c>
      <c r="G13" s="40">
        <v>79.900000000000006</v>
      </c>
      <c r="H13" s="40">
        <v>83.75</v>
      </c>
      <c r="I13" s="37">
        <v>8.1999999999999993</v>
      </c>
      <c r="J13" s="37">
        <v>305</v>
      </c>
      <c r="K13" s="37" t="s">
        <v>106</v>
      </c>
      <c r="L13" s="37">
        <v>1159</v>
      </c>
      <c r="M13" s="37">
        <v>675</v>
      </c>
      <c r="N13" s="1">
        <v>0.08</v>
      </c>
      <c r="O13" s="1">
        <v>35453</v>
      </c>
      <c r="P13" s="1">
        <v>131</v>
      </c>
      <c r="Q13" s="1">
        <v>25</v>
      </c>
      <c r="R13" s="1">
        <v>1800</v>
      </c>
      <c r="S13" s="1">
        <v>1.5</v>
      </c>
      <c r="T13" s="40">
        <v>5</v>
      </c>
      <c r="U13" s="40">
        <v>50</v>
      </c>
      <c r="V13" s="40">
        <v>2700</v>
      </c>
      <c r="W13" s="1">
        <v>0.4</v>
      </c>
      <c r="X13" s="1">
        <v>0.1</v>
      </c>
      <c r="Y13" s="1">
        <v>40</v>
      </c>
      <c r="Z13" s="44">
        <v>9</v>
      </c>
      <c r="AA13" s="37">
        <v>16</v>
      </c>
      <c r="AB13" s="37">
        <v>14</v>
      </c>
      <c r="AC13" s="37">
        <v>1403</v>
      </c>
      <c r="AD13" s="37">
        <v>150</v>
      </c>
      <c r="AE13" s="37">
        <v>0.95</v>
      </c>
      <c r="AF13" s="44">
        <v>2</v>
      </c>
      <c r="AG13" s="44" t="s">
        <v>92</v>
      </c>
      <c r="AH13" s="53" t="s">
        <v>104</v>
      </c>
      <c r="AI13" s="37">
        <v>16070</v>
      </c>
      <c r="AJ13" s="37" t="s">
        <v>105</v>
      </c>
      <c r="AK13" s="37">
        <v>44842.3</v>
      </c>
      <c r="AL13" s="37">
        <v>0.1</v>
      </c>
      <c r="AM13" s="37">
        <v>5.1100000000000003</v>
      </c>
      <c r="AN13" s="37">
        <v>102</v>
      </c>
      <c r="AO13" s="44"/>
      <c r="AP13" s="44"/>
      <c r="AQ13" s="44">
        <v>2422</v>
      </c>
      <c r="AR13" s="44">
        <v>644</v>
      </c>
      <c r="AS13" s="37">
        <v>780000</v>
      </c>
      <c r="AT13" s="44">
        <v>496000</v>
      </c>
      <c r="AU13" s="9">
        <v>0.15</v>
      </c>
      <c r="AV13" s="9">
        <v>0.75</v>
      </c>
      <c r="AW13" s="9">
        <v>0.1</v>
      </c>
    </row>
    <row r="14" spans="1:51" s="12" customFormat="1" ht="15.6" x14ac:dyDescent="0.3">
      <c r="A14" s="30">
        <v>13</v>
      </c>
      <c r="B14" s="40"/>
      <c r="C14" s="40"/>
      <c r="D14" s="40"/>
      <c r="E14" s="40">
        <v>76.900000000000006</v>
      </c>
      <c r="F14" s="40">
        <v>78.400000000000006</v>
      </c>
      <c r="G14" s="40">
        <v>79</v>
      </c>
      <c r="H14" s="40">
        <v>80</v>
      </c>
      <c r="I14" s="1"/>
      <c r="J14" s="1"/>
      <c r="K14" s="1"/>
      <c r="L14" s="1"/>
      <c r="M14" s="1"/>
      <c r="N14" s="1">
        <v>0.49</v>
      </c>
      <c r="O14" s="1">
        <v>38635</v>
      </c>
      <c r="P14" s="1">
        <v>111</v>
      </c>
      <c r="Q14" s="1">
        <v>27</v>
      </c>
      <c r="R14" s="1">
        <v>1800</v>
      </c>
      <c r="S14" s="1">
        <v>1.5</v>
      </c>
      <c r="T14" s="40">
        <v>5</v>
      </c>
      <c r="U14" s="40">
        <v>50</v>
      </c>
      <c r="V14" s="40">
        <v>2700</v>
      </c>
      <c r="W14" s="1">
        <v>0.4</v>
      </c>
      <c r="X14" s="1">
        <v>0.1</v>
      </c>
      <c r="Y14" s="1">
        <v>40</v>
      </c>
      <c r="Z14" s="40"/>
      <c r="AA14" s="1">
        <v>16</v>
      </c>
      <c r="AB14" s="1">
        <v>14</v>
      </c>
      <c r="AC14" s="1">
        <v>2000</v>
      </c>
      <c r="AD14" s="1"/>
      <c r="AE14" s="1"/>
      <c r="AF14" s="40"/>
      <c r="AG14" s="47"/>
      <c r="AH14" s="35"/>
      <c r="AI14" s="32">
        <v>17000</v>
      </c>
      <c r="AJ14" s="33"/>
      <c r="AK14" s="8"/>
      <c r="AL14" s="9"/>
      <c r="AM14" s="9"/>
      <c r="AN14" s="9"/>
      <c r="AO14" s="42"/>
      <c r="AP14" s="42"/>
      <c r="AQ14" s="42"/>
      <c r="AR14" s="42"/>
      <c r="AS14" s="9"/>
      <c r="AT14" s="42"/>
      <c r="AU14" s="9"/>
      <c r="AV14" s="9"/>
      <c r="AW14" s="9"/>
    </row>
    <row r="15" spans="1:51" s="12" customFormat="1" ht="15.6" x14ac:dyDescent="0.3">
      <c r="A15" s="30">
        <v>14</v>
      </c>
      <c r="B15" s="40"/>
      <c r="C15" s="40"/>
      <c r="D15" s="40"/>
      <c r="E15" s="40">
        <v>77</v>
      </c>
      <c r="F15" s="40">
        <v>77.5</v>
      </c>
      <c r="G15" s="40">
        <v>78.099999999999994</v>
      </c>
      <c r="H15" s="40">
        <v>80.099999999999994</v>
      </c>
      <c r="I15" s="1"/>
      <c r="J15" s="1"/>
      <c r="K15" s="1"/>
      <c r="L15" s="1"/>
      <c r="M15" s="1"/>
      <c r="N15" s="1">
        <v>0.8</v>
      </c>
      <c r="O15" s="1">
        <v>39600</v>
      </c>
      <c r="P15" s="1">
        <v>138</v>
      </c>
      <c r="Q15" s="1">
        <v>25</v>
      </c>
      <c r="R15" s="1">
        <v>1800</v>
      </c>
      <c r="S15" s="1">
        <v>1.5</v>
      </c>
      <c r="T15" s="40">
        <v>5</v>
      </c>
      <c r="U15" s="40">
        <v>50</v>
      </c>
      <c r="V15" s="40">
        <v>2700</v>
      </c>
      <c r="W15" s="1">
        <v>0.4</v>
      </c>
      <c r="X15" s="1">
        <v>0.1</v>
      </c>
      <c r="Y15" s="1">
        <v>40</v>
      </c>
      <c r="Z15" s="40"/>
      <c r="AA15" s="1">
        <v>16</v>
      </c>
      <c r="AB15" s="1">
        <v>14</v>
      </c>
      <c r="AC15" s="1">
        <v>1697</v>
      </c>
      <c r="AD15" s="1"/>
      <c r="AE15" s="1"/>
      <c r="AF15" s="40"/>
      <c r="AG15" s="47"/>
      <c r="AH15" s="35"/>
      <c r="AI15" s="32">
        <v>17200</v>
      </c>
      <c r="AJ15" s="33"/>
      <c r="AK15" s="8"/>
      <c r="AL15" s="9"/>
      <c r="AM15" s="9"/>
      <c r="AN15" s="9"/>
      <c r="AO15" s="42"/>
      <c r="AP15" s="42"/>
      <c r="AQ15" s="42"/>
      <c r="AR15" s="42"/>
      <c r="AS15" s="9"/>
      <c r="AT15" s="42"/>
      <c r="AU15" s="9"/>
      <c r="AV15" s="9"/>
      <c r="AW15" s="9"/>
    </row>
    <row r="16" spans="1:51" s="12" customFormat="1" ht="15.6" x14ac:dyDescent="0.3">
      <c r="A16" s="30">
        <v>15</v>
      </c>
      <c r="B16" s="40"/>
      <c r="C16" s="40"/>
      <c r="D16" s="40"/>
      <c r="E16" s="40">
        <v>76.63</v>
      </c>
      <c r="F16" s="40">
        <v>78.95</v>
      </c>
      <c r="G16" s="40">
        <v>81.5</v>
      </c>
      <c r="H16" s="40">
        <v>89.5</v>
      </c>
      <c r="I16" s="1"/>
      <c r="J16" s="1"/>
      <c r="K16" s="1"/>
      <c r="L16" s="1"/>
      <c r="M16" s="1"/>
      <c r="N16" s="1">
        <v>0.63</v>
      </c>
      <c r="O16" s="1">
        <v>35500</v>
      </c>
      <c r="P16" s="1">
        <v>114</v>
      </c>
      <c r="Q16" s="1">
        <v>22</v>
      </c>
      <c r="R16" s="1">
        <v>1800</v>
      </c>
      <c r="S16" s="1">
        <v>1.5</v>
      </c>
      <c r="T16" s="40">
        <v>5</v>
      </c>
      <c r="U16" s="40">
        <v>50</v>
      </c>
      <c r="V16" s="40">
        <v>2700</v>
      </c>
      <c r="W16" s="1">
        <v>0.4</v>
      </c>
      <c r="X16" s="1">
        <v>0.1</v>
      </c>
      <c r="Y16" s="1">
        <v>40</v>
      </c>
      <c r="Z16" s="40"/>
      <c r="AA16" s="1">
        <v>16</v>
      </c>
      <c r="AB16" s="1">
        <v>14</v>
      </c>
      <c r="AC16" s="1">
        <v>1560</v>
      </c>
      <c r="AD16" s="1"/>
      <c r="AE16" s="1"/>
      <c r="AF16" s="40"/>
      <c r="AG16" s="47"/>
      <c r="AH16" s="35"/>
      <c r="AI16" s="32">
        <v>16200</v>
      </c>
      <c r="AJ16" s="33"/>
      <c r="AK16" s="8"/>
      <c r="AL16" s="9"/>
      <c r="AM16" s="9"/>
      <c r="AN16" s="9"/>
      <c r="AO16" s="42"/>
      <c r="AP16" s="42"/>
      <c r="AQ16" s="42"/>
      <c r="AR16" s="42"/>
      <c r="AS16" s="9"/>
      <c r="AT16" s="42"/>
      <c r="AU16" s="9"/>
      <c r="AV16" s="9"/>
      <c r="AW16" s="9"/>
    </row>
    <row r="17" spans="1:49" s="12" customFormat="1" ht="15.6" x14ac:dyDescent="0.3">
      <c r="A17" s="30">
        <v>16</v>
      </c>
      <c r="B17" s="40"/>
      <c r="C17" s="40"/>
      <c r="D17" s="40"/>
      <c r="E17" s="40">
        <v>76.83</v>
      </c>
      <c r="F17" s="40">
        <v>78.3</v>
      </c>
      <c r="G17" s="40">
        <v>80.900000000000006</v>
      </c>
      <c r="H17" s="40">
        <v>89.9</v>
      </c>
      <c r="I17" s="1"/>
      <c r="J17" s="1"/>
      <c r="K17" s="1"/>
      <c r="L17" s="1"/>
      <c r="M17" s="1"/>
      <c r="N17" s="1">
        <v>0.06</v>
      </c>
      <c r="O17" s="1">
        <v>35300</v>
      </c>
      <c r="P17" s="1">
        <v>194</v>
      </c>
      <c r="Q17" s="1">
        <v>26</v>
      </c>
      <c r="R17" s="1">
        <v>1800</v>
      </c>
      <c r="S17" s="1">
        <v>1.5</v>
      </c>
      <c r="T17" s="40">
        <v>5</v>
      </c>
      <c r="U17" s="40">
        <v>50</v>
      </c>
      <c r="V17" s="40">
        <v>2700</v>
      </c>
      <c r="W17" s="1">
        <v>0.4</v>
      </c>
      <c r="X17" s="1">
        <v>0.1</v>
      </c>
      <c r="Y17" s="1">
        <v>40</v>
      </c>
      <c r="Z17" s="40"/>
      <c r="AA17" s="1">
        <v>16</v>
      </c>
      <c r="AB17" s="1">
        <v>14</v>
      </c>
      <c r="AC17" s="1">
        <v>1980</v>
      </c>
      <c r="AD17" s="1"/>
      <c r="AE17" s="1"/>
      <c r="AF17" s="40"/>
      <c r="AG17" s="47"/>
      <c r="AH17" s="35"/>
      <c r="AI17" s="32">
        <v>11730</v>
      </c>
      <c r="AJ17" s="33"/>
      <c r="AK17" s="8"/>
      <c r="AL17" s="9"/>
      <c r="AM17" s="9"/>
      <c r="AN17" s="9"/>
      <c r="AO17" s="42"/>
      <c r="AP17" s="42"/>
      <c r="AQ17" s="42"/>
      <c r="AR17" s="42"/>
      <c r="AS17" s="9"/>
      <c r="AT17" s="42"/>
      <c r="AU17" s="9"/>
      <c r="AV17" s="9"/>
      <c r="AW17" s="9"/>
    </row>
    <row r="18" spans="1:49" s="12" customFormat="1" ht="15.6" x14ac:dyDescent="0.3">
      <c r="A18" s="30">
        <v>17</v>
      </c>
      <c r="B18" s="40">
        <v>34932.36</v>
      </c>
      <c r="C18" s="40">
        <v>8006.11</v>
      </c>
      <c r="D18" s="40">
        <v>8935.85</v>
      </c>
      <c r="E18" s="40">
        <v>77.8</v>
      </c>
      <c r="F18" s="40">
        <v>78.400000000000006</v>
      </c>
      <c r="G18" s="40">
        <v>80</v>
      </c>
      <c r="H18" s="40">
        <v>81</v>
      </c>
      <c r="I18" s="1">
        <v>11.2</v>
      </c>
      <c r="J18" s="1">
        <v>365</v>
      </c>
      <c r="K18" s="1" t="s">
        <v>108</v>
      </c>
      <c r="L18" s="1">
        <v>1079</v>
      </c>
      <c r="M18" s="1">
        <v>675</v>
      </c>
      <c r="N18" s="1">
        <v>0.9</v>
      </c>
      <c r="O18" s="1">
        <v>35603</v>
      </c>
      <c r="P18" s="1">
        <v>156</v>
      </c>
      <c r="Q18" s="1">
        <v>27</v>
      </c>
      <c r="R18" s="1">
        <v>1800</v>
      </c>
      <c r="S18" s="1">
        <v>1.5</v>
      </c>
      <c r="T18" s="40">
        <v>5</v>
      </c>
      <c r="U18" s="40">
        <v>50</v>
      </c>
      <c r="V18" s="40">
        <v>2700</v>
      </c>
      <c r="W18" s="1">
        <v>0.4</v>
      </c>
      <c r="X18" s="1">
        <v>0.1</v>
      </c>
      <c r="Y18" s="1">
        <v>40</v>
      </c>
      <c r="Z18" s="40">
        <v>5</v>
      </c>
      <c r="AA18" s="1">
        <v>16</v>
      </c>
      <c r="AB18" s="1">
        <v>14</v>
      </c>
      <c r="AC18" s="1">
        <v>2328</v>
      </c>
      <c r="AD18" s="1">
        <v>145</v>
      </c>
      <c r="AE18" s="1">
        <v>0.97</v>
      </c>
      <c r="AF18" s="40">
        <v>2</v>
      </c>
      <c r="AG18" s="47" t="s">
        <v>60</v>
      </c>
      <c r="AH18" s="35" t="s">
        <v>107</v>
      </c>
      <c r="AI18" s="32">
        <v>18726</v>
      </c>
      <c r="AJ18" s="37" t="s">
        <v>105</v>
      </c>
      <c r="AK18" s="8">
        <v>51447.93</v>
      </c>
      <c r="AL18" s="9">
        <v>0.12</v>
      </c>
      <c r="AM18" s="9">
        <v>5.6</v>
      </c>
      <c r="AN18" s="9">
        <v>112</v>
      </c>
      <c r="AO18" s="42"/>
      <c r="AP18" s="42"/>
      <c r="AQ18" s="42">
        <v>2566.06</v>
      </c>
      <c r="AR18" s="42">
        <v>709.19</v>
      </c>
      <c r="AS18" s="9">
        <v>625000</v>
      </c>
      <c r="AT18" s="42">
        <v>438000</v>
      </c>
      <c r="AU18" s="9">
        <v>0.1</v>
      </c>
      <c r="AV18" s="9">
        <v>0.8</v>
      </c>
      <c r="AW18" s="9">
        <v>0.1</v>
      </c>
    </row>
    <row r="19" spans="1:49" s="12" customFormat="1" ht="15.6" x14ac:dyDescent="0.3">
      <c r="A19" s="30">
        <v>18</v>
      </c>
      <c r="B19" s="40">
        <v>41249.94</v>
      </c>
      <c r="C19" s="40">
        <v>11459.64</v>
      </c>
      <c r="D19" s="40">
        <v>14509.51</v>
      </c>
      <c r="E19" s="40">
        <v>76.8</v>
      </c>
      <c r="F19" s="40">
        <v>78</v>
      </c>
      <c r="G19" s="40">
        <v>79.900000000000006</v>
      </c>
      <c r="H19" s="40">
        <v>83.75</v>
      </c>
      <c r="I19" s="1">
        <v>11.2</v>
      </c>
      <c r="J19" s="1">
        <v>305</v>
      </c>
      <c r="K19" s="1">
        <v>71004</v>
      </c>
      <c r="L19" s="1">
        <v>1770</v>
      </c>
      <c r="M19" s="1">
        <v>1327</v>
      </c>
      <c r="N19" s="1">
        <v>0.45</v>
      </c>
      <c r="O19" s="1">
        <v>33300</v>
      </c>
      <c r="P19" s="1">
        <v>300</v>
      </c>
      <c r="Q19" s="1">
        <v>22</v>
      </c>
      <c r="R19" s="1">
        <v>1800</v>
      </c>
      <c r="S19" s="1">
        <v>1.5</v>
      </c>
      <c r="T19" s="40">
        <v>5</v>
      </c>
      <c r="U19" s="40">
        <v>50</v>
      </c>
      <c r="V19" s="40">
        <v>2700</v>
      </c>
      <c r="W19" s="1">
        <v>0.4</v>
      </c>
      <c r="X19" s="1">
        <v>0.1</v>
      </c>
      <c r="Y19" s="1">
        <v>40</v>
      </c>
      <c r="Z19" s="40">
        <v>7</v>
      </c>
      <c r="AA19" s="1">
        <v>16</v>
      </c>
      <c r="AB19" s="1">
        <v>14</v>
      </c>
      <c r="AC19" s="1">
        <v>1403</v>
      </c>
      <c r="AD19" s="1">
        <v>120</v>
      </c>
      <c r="AE19" s="1">
        <v>0.97</v>
      </c>
      <c r="AF19" s="40">
        <v>2</v>
      </c>
      <c r="AG19" s="47" t="s">
        <v>60</v>
      </c>
      <c r="AH19" s="35" t="s">
        <v>113</v>
      </c>
      <c r="AI19" s="32">
        <v>16070</v>
      </c>
      <c r="AJ19" s="33" t="s">
        <v>112</v>
      </c>
      <c r="AK19" s="8">
        <v>35430.78</v>
      </c>
      <c r="AL19" s="9">
        <v>0.14000000000000001</v>
      </c>
      <c r="AM19" s="9">
        <v>5.44</v>
      </c>
      <c r="AN19" s="9">
        <v>280</v>
      </c>
      <c r="AO19" s="42"/>
      <c r="AP19" s="42"/>
      <c r="AQ19" s="42">
        <v>1660.82</v>
      </c>
      <c r="AR19" s="42">
        <v>520.04999999999995</v>
      </c>
      <c r="AS19" s="9">
        <v>550000</v>
      </c>
      <c r="AT19" s="42">
        <v>678000</v>
      </c>
      <c r="AU19" s="12">
        <v>0.15</v>
      </c>
      <c r="AV19" s="9">
        <v>0.8</v>
      </c>
      <c r="AW19" s="9">
        <v>0.05</v>
      </c>
    </row>
    <row r="20" spans="1:49" s="12" customFormat="1" ht="15.6" x14ac:dyDescent="0.3">
      <c r="A20" s="34">
        <v>19</v>
      </c>
      <c r="B20" s="40"/>
      <c r="C20" s="40"/>
      <c r="D20" s="40"/>
      <c r="E20" s="41">
        <v>76.58</v>
      </c>
      <c r="F20" s="41">
        <v>78</v>
      </c>
      <c r="G20" s="41">
        <v>84.5</v>
      </c>
      <c r="H20" s="41">
        <v>89.6</v>
      </c>
      <c r="I20" s="1"/>
      <c r="J20" s="1"/>
      <c r="K20" s="1"/>
      <c r="L20" s="1"/>
      <c r="M20" s="1"/>
      <c r="N20" s="32">
        <v>0.57999999999999996</v>
      </c>
      <c r="O20" s="32">
        <v>36030</v>
      </c>
      <c r="P20" s="32">
        <v>311</v>
      </c>
      <c r="Q20" s="32">
        <v>26</v>
      </c>
      <c r="R20" s="32">
        <v>1800</v>
      </c>
      <c r="S20" s="32">
        <v>1.5</v>
      </c>
      <c r="T20" s="41">
        <v>5</v>
      </c>
      <c r="U20" s="41">
        <v>50</v>
      </c>
      <c r="V20" s="41">
        <v>2700</v>
      </c>
      <c r="W20" s="32">
        <v>0.5</v>
      </c>
      <c r="X20" s="32">
        <v>0.1</v>
      </c>
      <c r="Y20" s="32">
        <v>40</v>
      </c>
      <c r="Z20" s="40"/>
      <c r="AA20" s="32">
        <v>16</v>
      </c>
      <c r="AB20" s="32">
        <v>14</v>
      </c>
      <c r="AC20" s="32">
        <v>1533</v>
      </c>
      <c r="AD20" s="1"/>
      <c r="AE20" s="1"/>
      <c r="AF20" s="40"/>
      <c r="AG20" s="47"/>
      <c r="AH20" s="38"/>
      <c r="AI20" s="32">
        <v>17020</v>
      </c>
      <c r="AJ20" s="33"/>
      <c r="AK20" s="8"/>
      <c r="AL20" s="9"/>
      <c r="AM20" s="9"/>
      <c r="AN20" s="9"/>
      <c r="AO20" s="42"/>
      <c r="AP20" s="42"/>
      <c r="AQ20" s="42"/>
      <c r="AR20" s="42"/>
      <c r="AS20" s="9"/>
      <c r="AT20" s="42"/>
      <c r="AU20" s="9"/>
      <c r="AV20" s="9"/>
      <c r="AW20" s="9"/>
    </row>
    <row r="21" spans="1:49" s="12" customFormat="1" ht="15.6" x14ac:dyDescent="0.3">
      <c r="A21" s="30">
        <v>20</v>
      </c>
      <c r="B21" s="40"/>
      <c r="C21" s="40"/>
      <c r="D21" s="40"/>
      <c r="E21" s="40">
        <v>76.5</v>
      </c>
      <c r="F21" s="40">
        <v>77</v>
      </c>
      <c r="G21" s="40">
        <v>78.5</v>
      </c>
      <c r="H21" s="40">
        <v>80.5</v>
      </c>
      <c r="I21" s="1"/>
      <c r="J21" s="1"/>
      <c r="K21" s="1"/>
      <c r="L21" s="1"/>
      <c r="M21" s="1"/>
      <c r="N21" s="1">
        <v>0.6</v>
      </c>
      <c r="O21" s="1">
        <v>43000</v>
      </c>
      <c r="P21" s="1">
        <v>190</v>
      </c>
      <c r="Q21" s="1">
        <v>20</v>
      </c>
      <c r="R21" s="1">
        <v>1800</v>
      </c>
      <c r="S21" s="1">
        <v>1.5</v>
      </c>
      <c r="T21" s="40">
        <v>5</v>
      </c>
      <c r="U21" s="40">
        <v>50</v>
      </c>
      <c r="V21" s="40">
        <v>2700</v>
      </c>
      <c r="W21" s="32">
        <v>0.5</v>
      </c>
      <c r="X21" s="1">
        <v>0.1</v>
      </c>
      <c r="Y21" s="1">
        <v>40</v>
      </c>
      <c r="Z21" s="40"/>
      <c r="AA21" s="1">
        <v>16</v>
      </c>
      <c r="AB21" s="1">
        <v>14</v>
      </c>
      <c r="AC21" s="1">
        <v>2100</v>
      </c>
      <c r="AD21" s="1"/>
      <c r="AE21" s="1"/>
      <c r="AF21" s="40"/>
      <c r="AG21" s="47"/>
      <c r="AH21" s="35"/>
      <c r="AI21" s="32">
        <v>17000</v>
      </c>
      <c r="AJ21" s="33"/>
      <c r="AK21" s="8"/>
      <c r="AL21" s="9"/>
      <c r="AM21" s="9"/>
      <c r="AN21" s="9"/>
      <c r="AO21" s="42"/>
      <c r="AP21" s="42"/>
      <c r="AQ21" s="42"/>
      <c r="AR21" s="42"/>
      <c r="AS21" s="9"/>
      <c r="AT21" s="42"/>
      <c r="AU21" s="9"/>
      <c r="AV21" s="9"/>
      <c r="AW21" s="9"/>
    </row>
    <row r="22" spans="1:49" ht="15.6" x14ac:dyDescent="0.3">
      <c r="A22" s="30">
        <v>21</v>
      </c>
      <c r="B22" s="40"/>
      <c r="C22" s="40"/>
      <c r="D22" s="40"/>
      <c r="E22" s="40">
        <v>76.7</v>
      </c>
      <c r="F22" s="40">
        <v>77.3</v>
      </c>
      <c r="G22" s="40">
        <v>77.7</v>
      </c>
      <c r="H22" s="40">
        <v>78.7</v>
      </c>
      <c r="I22" s="1"/>
      <c r="J22" s="1"/>
      <c r="K22" s="1"/>
      <c r="L22" s="1"/>
      <c r="M22" s="1"/>
      <c r="N22" s="1">
        <v>0.6</v>
      </c>
      <c r="O22" s="1">
        <v>43600</v>
      </c>
      <c r="P22" s="1">
        <v>105</v>
      </c>
      <c r="Q22" s="1">
        <v>25</v>
      </c>
      <c r="R22" s="1">
        <v>1800</v>
      </c>
      <c r="S22" s="1">
        <v>1.5</v>
      </c>
      <c r="T22" s="40">
        <v>5</v>
      </c>
      <c r="U22" s="40">
        <v>50</v>
      </c>
      <c r="V22" s="40">
        <v>2700</v>
      </c>
      <c r="W22" s="32">
        <v>0.5</v>
      </c>
      <c r="X22" s="1">
        <v>0.1</v>
      </c>
      <c r="Y22" s="1">
        <v>40</v>
      </c>
      <c r="Z22" s="40"/>
      <c r="AA22" s="1">
        <v>16</v>
      </c>
      <c r="AB22" s="1">
        <v>14</v>
      </c>
      <c r="AC22" s="1">
        <v>1310</v>
      </c>
      <c r="AD22" s="1"/>
      <c r="AE22" s="1"/>
      <c r="AF22" s="40"/>
      <c r="AG22" s="47"/>
      <c r="AH22" s="31"/>
      <c r="AI22" s="32">
        <v>17700</v>
      </c>
      <c r="AJ22" s="33"/>
      <c r="AK22" s="4"/>
      <c r="AL22" s="13"/>
      <c r="AM22" s="13"/>
      <c r="AN22" s="13"/>
      <c r="AO22" s="46"/>
      <c r="AP22" s="46"/>
      <c r="AQ22" s="46"/>
      <c r="AR22" s="46"/>
      <c r="AS22" s="13"/>
      <c r="AT22" s="46"/>
      <c r="AU22" s="13"/>
      <c r="AV22" s="13"/>
      <c r="AW22" s="13"/>
    </row>
    <row r="23" spans="1:49" ht="15.6" x14ac:dyDescent="0.3">
      <c r="A23" s="30">
        <v>22</v>
      </c>
      <c r="B23" s="40"/>
      <c r="C23" s="40"/>
      <c r="D23" s="40"/>
      <c r="E23" s="40">
        <v>76.8</v>
      </c>
      <c r="F23" s="40">
        <v>77.400000000000006</v>
      </c>
      <c r="G23" s="40">
        <v>78</v>
      </c>
      <c r="H23" s="40">
        <v>80</v>
      </c>
      <c r="I23" s="1"/>
      <c r="J23" s="1"/>
      <c r="K23" s="1"/>
      <c r="L23" s="1"/>
      <c r="M23" s="1"/>
      <c r="N23" s="1">
        <v>0.62</v>
      </c>
      <c r="O23" s="1">
        <v>48000</v>
      </c>
      <c r="P23" s="1">
        <v>340</v>
      </c>
      <c r="Q23" s="1">
        <v>20</v>
      </c>
      <c r="R23" s="1">
        <v>1800</v>
      </c>
      <c r="S23" s="1">
        <v>1.5</v>
      </c>
      <c r="T23" s="40">
        <v>5</v>
      </c>
      <c r="U23" s="40">
        <v>50</v>
      </c>
      <c r="V23" s="40">
        <v>2700</v>
      </c>
      <c r="W23" s="32">
        <v>0.5</v>
      </c>
      <c r="X23" s="1">
        <v>0.1</v>
      </c>
      <c r="Y23" s="1">
        <v>40</v>
      </c>
      <c r="Z23" s="40"/>
      <c r="AA23" s="1">
        <v>16</v>
      </c>
      <c r="AB23" s="1">
        <v>14</v>
      </c>
      <c r="AC23" s="1">
        <v>1236</v>
      </c>
      <c r="AD23" s="1"/>
      <c r="AE23" s="1"/>
      <c r="AF23" s="40"/>
      <c r="AG23" s="47"/>
      <c r="AH23" s="31"/>
      <c r="AI23" s="32">
        <v>18300</v>
      </c>
      <c r="AJ23" s="33"/>
      <c r="AK23" s="4"/>
      <c r="AL23" s="13"/>
      <c r="AM23" s="13"/>
      <c r="AN23" s="13"/>
      <c r="AO23" s="46"/>
      <c r="AP23" s="46"/>
      <c r="AQ23" s="46"/>
      <c r="AR23" s="46"/>
      <c r="AS23" s="13"/>
      <c r="AT23" s="46"/>
      <c r="AU23" s="13"/>
      <c r="AV23" s="13"/>
      <c r="AW23" s="13"/>
    </row>
    <row r="24" spans="1:49" ht="15.6" x14ac:dyDescent="0.3">
      <c r="A24" s="30">
        <v>23</v>
      </c>
      <c r="B24" s="40"/>
      <c r="C24" s="40"/>
      <c r="D24" s="40"/>
      <c r="E24" s="40">
        <v>77</v>
      </c>
      <c r="F24" s="40">
        <v>77.5</v>
      </c>
      <c r="G24" s="40">
        <v>78.099999999999994</v>
      </c>
      <c r="H24" s="40">
        <v>80.099999999999994</v>
      </c>
      <c r="I24" s="1"/>
      <c r="J24" s="1"/>
      <c r="K24" s="1"/>
      <c r="L24" s="1"/>
      <c r="M24" s="1"/>
      <c r="N24" s="1">
        <v>0.63</v>
      </c>
      <c r="O24" s="1">
        <v>46100</v>
      </c>
      <c r="P24" s="1">
        <v>310</v>
      </c>
      <c r="Q24" s="1">
        <v>20</v>
      </c>
      <c r="R24" s="1">
        <v>1800</v>
      </c>
      <c r="S24" s="1">
        <v>1.5</v>
      </c>
      <c r="T24" s="40">
        <v>5</v>
      </c>
      <c r="U24" s="40">
        <v>50</v>
      </c>
      <c r="V24" s="40">
        <v>2700</v>
      </c>
      <c r="W24" s="32">
        <v>0.5</v>
      </c>
      <c r="X24" s="1">
        <v>0.1</v>
      </c>
      <c r="Y24" s="1">
        <v>40</v>
      </c>
      <c r="Z24" s="40"/>
      <c r="AA24" s="1">
        <v>16</v>
      </c>
      <c r="AB24" s="1">
        <v>14</v>
      </c>
      <c r="AC24" s="1">
        <v>2037</v>
      </c>
      <c r="AD24" s="1"/>
      <c r="AE24" s="1"/>
      <c r="AF24" s="40"/>
      <c r="AG24" s="47"/>
      <c r="AH24" s="31"/>
      <c r="AI24" s="32">
        <v>17200</v>
      </c>
      <c r="AJ24" s="33"/>
      <c r="AK24" s="4"/>
      <c r="AL24" s="13"/>
      <c r="AM24" s="13"/>
      <c r="AN24" s="13"/>
      <c r="AO24" s="46"/>
      <c r="AP24" s="46"/>
      <c r="AQ24" s="46"/>
      <c r="AR24" s="46"/>
      <c r="AS24" s="13"/>
      <c r="AT24" s="46"/>
      <c r="AU24" s="13"/>
      <c r="AV24" s="13"/>
      <c r="AW24" s="13"/>
    </row>
    <row r="25" spans="1:49" ht="15.6" x14ac:dyDescent="0.3">
      <c r="A25" s="30">
        <v>24</v>
      </c>
      <c r="B25" s="40">
        <v>117608</v>
      </c>
      <c r="C25" s="40">
        <v>33972</v>
      </c>
      <c r="D25" s="40">
        <v>43707</v>
      </c>
      <c r="E25" s="40">
        <v>77.099999999999994</v>
      </c>
      <c r="F25" s="40">
        <v>77.599999999999994</v>
      </c>
      <c r="G25" s="40">
        <v>78.3</v>
      </c>
      <c r="H25" s="40">
        <v>80.3</v>
      </c>
      <c r="I25" s="1">
        <v>11.2</v>
      </c>
      <c r="J25" s="1">
        <v>365</v>
      </c>
      <c r="K25" s="1">
        <v>69751.5</v>
      </c>
      <c r="L25" s="1">
        <v>5137.92</v>
      </c>
      <c r="M25" s="1">
        <v>638.6</v>
      </c>
      <c r="N25" s="1">
        <v>0.72</v>
      </c>
      <c r="O25" s="1">
        <v>44840</v>
      </c>
      <c r="P25" s="1">
        <v>300</v>
      </c>
      <c r="Q25" s="1">
        <v>22</v>
      </c>
      <c r="R25" s="1">
        <v>1800</v>
      </c>
      <c r="S25" s="1">
        <v>1.5</v>
      </c>
      <c r="T25" s="40">
        <v>5</v>
      </c>
      <c r="U25" s="40">
        <v>50</v>
      </c>
      <c r="V25" s="40">
        <v>2700</v>
      </c>
      <c r="W25" s="32">
        <v>0.5</v>
      </c>
      <c r="X25" s="1">
        <v>0.1</v>
      </c>
      <c r="Y25" s="1">
        <v>40</v>
      </c>
      <c r="Z25" s="40">
        <v>15</v>
      </c>
      <c r="AA25" s="1">
        <v>16</v>
      </c>
      <c r="AB25" s="1">
        <v>14</v>
      </c>
      <c r="AC25" s="1">
        <v>2256</v>
      </c>
      <c r="AD25" s="1">
        <v>225</v>
      </c>
      <c r="AE25" s="1">
        <v>0.91</v>
      </c>
      <c r="AF25" s="40">
        <v>2</v>
      </c>
      <c r="AG25" s="47" t="s">
        <v>93</v>
      </c>
      <c r="AH25" s="31" t="s">
        <v>114</v>
      </c>
      <c r="AI25" s="32">
        <v>16820</v>
      </c>
      <c r="AJ25" s="33" t="s">
        <v>112</v>
      </c>
      <c r="AK25" s="8">
        <v>74597.33</v>
      </c>
      <c r="AL25" s="13">
        <v>0.1</v>
      </c>
      <c r="AM25" s="13">
        <v>5.5</v>
      </c>
      <c r="AN25" s="13">
        <v>500</v>
      </c>
      <c r="AO25" s="46"/>
      <c r="AP25" s="46"/>
      <c r="AQ25" s="46">
        <v>3282</v>
      </c>
      <c r="AR25" s="46">
        <v>1044</v>
      </c>
      <c r="AS25" s="13">
        <v>640000</v>
      </c>
      <c r="AT25" s="46">
        <v>756000</v>
      </c>
      <c r="AU25" s="13">
        <v>0.1</v>
      </c>
      <c r="AV25" s="13">
        <v>0.8</v>
      </c>
      <c r="AW25" s="13">
        <v>0.1</v>
      </c>
    </row>
    <row r="26" spans="1:49" ht="15.6" x14ac:dyDescent="0.3">
      <c r="A26" s="30">
        <v>25</v>
      </c>
      <c r="B26" s="40"/>
      <c r="C26" s="40"/>
      <c r="D26" s="40"/>
      <c r="E26" s="40">
        <v>77.3</v>
      </c>
      <c r="F26" s="40">
        <v>77.599999999999994</v>
      </c>
      <c r="G26" s="40">
        <v>78.400000000000006</v>
      </c>
      <c r="H26" s="40">
        <v>80.400000000000006</v>
      </c>
      <c r="I26" s="1"/>
      <c r="J26" s="1"/>
      <c r="K26" s="1"/>
      <c r="L26" s="1"/>
      <c r="M26" s="1"/>
      <c r="N26" s="1">
        <v>0.73</v>
      </c>
      <c r="O26" s="1">
        <v>44900</v>
      </c>
      <c r="P26" s="1">
        <v>316</v>
      </c>
      <c r="Q26" s="1">
        <v>24</v>
      </c>
      <c r="R26" s="1">
        <v>1800</v>
      </c>
      <c r="S26" s="1">
        <v>1.5</v>
      </c>
      <c r="T26" s="40">
        <v>5</v>
      </c>
      <c r="U26" s="40">
        <v>50</v>
      </c>
      <c r="V26" s="40">
        <v>2700</v>
      </c>
      <c r="W26" s="32">
        <v>0.5</v>
      </c>
      <c r="X26" s="1">
        <v>0.1</v>
      </c>
      <c r="Y26" s="1">
        <v>40</v>
      </c>
      <c r="Z26" s="40"/>
      <c r="AA26" s="1">
        <v>16</v>
      </c>
      <c r="AB26" s="1">
        <v>14</v>
      </c>
      <c r="AC26" s="1">
        <v>2070</v>
      </c>
      <c r="AD26" s="1"/>
      <c r="AE26" s="1"/>
      <c r="AF26" s="40"/>
      <c r="AG26" s="47"/>
      <c r="AH26" s="31"/>
      <c r="AI26" s="32">
        <v>16770</v>
      </c>
      <c r="AJ26" s="33"/>
      <c r="AK26" s="4"/>
      <c r="AL26" s="13"/>
      <c r="AM26" s="13"/>
      <c r="AN26" s="13"/>
      <c r="AO26" s="46"/>
      <c r="AP26" s="46"/>
      <c r="AQ26" s="46"/>
      <c r="AR26" s="46"/>
      <c r="AS26" s="13"/>
      <c r="AT26" s="46"/>
      <c r="AU26" s="13"/>
      <c r="AV26" s="13"/>
      <c r="AW26" s="13"/>
    </row>
    <row r="27" spans="1:49" ht="15.6" x14ac:dyDescent="0.3">
      <c r="A27" s="30">
        <v>26</v>
      </c>
      <c r="B27" s="40">
        <v>56966.400000000001</v>
      </c>
      <c r="C27" s="40">
        <v>41400</v>
      </c>
      <c r="D27" s="40">
        <v>45438.12</v>
      </c>
      <c r="E27" s="40">
        <v>77.400000000000006</v>
      </c>
      <c r="F27" s="40">
        <v>77.55</v>
      </c>
      <c r="G27" s="40">
        <v>78.150000000000006</v>
      </c>
      <c r="H27" s="40">
        <v>80.150000000000006</v>
      </c>
      <c r="I27" s="1">
        <v>11.2</v>
      </c>
      <c r="J27" s="1">
        <v>365</v>
      </c>
      <c r="K27" s="1">
        <v>99645</v>
      </c>
      <c r="L27" s="1">
        <v>7283.41</v>
      </c>
      <c r="M27" s="1">
        <v>1561</v>
      </c>
      <c r="N27" s="1">
        <v>0.7</v>
      </c>
      <c r="O27" s="1">
        <v>43800</v>
      </c>
      <c r="P27" s="1">
        <v>305</v>
      </c>
      <c r="Q27" s="1">
        <v>25</v>
      </c>
      <c r="R27" s="1">
        <v>1800</v>
      </c>
      <c r="S27" s="1">
        <v>1.5</v>
      </c>
      <c r="T27" s="40">
        <v>5</v>
      </c>
      <c r="U27" s="40">
        <v>50</v>
      </c>
      <c r="V27" s="40">
        <v>2700</v>
      </c>
      <c r="W27" s="32">
        <v>0.5</v>
      </c>
      <c r="X27" s="1">
        <v>0.1</v>
      </c>
      <c r="Y27" s="1">
        <v>40</v>
      </c>
      <c r="Z27" s="40">
        <v>14</v>
      </c>
      <c r="AA27" s="1">
        <v>16</v>
      </c>
      <c r="AB27" s="1">
        <v>14</v>
      </c>
      <c r="AC27" s="1">
        <v>2026</v>
      </c>
      <c r="AD27" s="1">
        <v>240</v>
      </c>
      <c r="AE27" s="1">
        <v>0.91</v>
      </c>
      <c r="AF27" s="40">
        <v>3</v>
      </c>
      <c r="AG27" s="47" t="s">
        <v>93</v>
      </c>
      <c r="AH27" s="31" t="s">
        <v>115</v>
      </c>
      <c r="AI27" s="32">
        <v>16820</v>
      </c>
      <c r="AJ27" s="33" t="s">
        <v>112</v>
      </c>
      <c r="AK27" s="4">
        <v>79716</v>
      </c>
      <c r="AL27" s="13">
        <v>0.15</v>
      </c>
      <c r="AM27" s="13">
        <v>5.4</v>
      </c>
      <c r="AN27" s="13">
        <v>420</v>
      </c>
      <c r="AO27" s="46"/>
      <c r="AP27" s="46"/>
      <c r="AQ27" s="46">
        <v>6000</v>
      </c>
      <c r="AR27" s="46">
        <v>2064</v>
      </c>
      <c r="AS27" s="13">
        <v>598000</v>
      </c>
      <c r="AT27" s="46">
        <v>690200</v>
      </c>
      <c r="AU27" s="12">
        <v>0.15</v>
      </c>
      <c r="AV27" s="9">
        <v>0.8</v>
      </c>
      <c r="AW27" s="9">
        <v>0.05</v>
      </c>
    </row>
    <row r="28" spans="1:49" ht="15.6" x14ac:dyDescent="0.3">
      <c r="A28" s="30">
        <v>27</v>
      </c>
      <c r="B28" s="40"/>
      <c r="D28" s="40"/>
      <c r="E28" s="40">
        <v>77.400000000000006</v>
      </c>
      <c r="F28" s="40">
        <v>77.83</v>
      </c>
      <c r="G28" s="40">
        <v>78.5</v>
      </c>
      <c r="H28" s="40">
        <v>80.5</v>
      </c>
      <c r="I28" s="1"/>
      <c r="J28" s="1"/>
      <c r="K28" s="1"/>
      <c r="L28" s="1"/>
      <c r="M28" s="1"/>
      <c r="N28" s="1">
        <v>0.7</v>
      </c>
      <c r="O28" s="1">
        <v>43486</v>
      </c>
      <c r="P28" s="1">
        <v>315</v>
      </c>
      <c r="Q28" s="1">
        <v>20</v>
      </c>
      <c r="R28" s="1">
        <v>1800</v>
      </c>
      <c r="S28" s="1">
        <v>1.5</v>
      </c>
      <c r="T28" s="40">
        <v>5</v>
      </c>
      <c r="U28" s="40">
        <v>50</v>
      </c>
      <c r="V28" s="40">
        <v>2700</v>
      </c>
      <c r="W28" s="32">
        <v>0.5</v>
      </c>
      <c r="X28" s="1">
        <v>0.1</v>
      </c>
      <c r="Y28" s="1">
        <v>40</v>
      </c>
      <c r="Z28" s="40"/>
      <c r="AA28" s="1">
        <v>16</v>
      </c>
      <c r="AB28" s="1">
        <v>14</v>
      </c>
      <c r="AC28" s="1">
        <v>1605</v>
      </c>
      <c r="AD28" s="1"/>
      <c r="AE28" s="1"/>
      <c r="AF28" s="40"/>
      <c r="AG28" s="47"/>
      <c r="AH28" s="31"/>
      <c r="AI28" s="32">
        <v>17007</v>
      </c>
      <c r="AJ28" s="33"/>
      <c r="AK28" s="4"/>
      <c r="AL28" s="13"/>
      <c r="AM28" s="13"/>
      <c r="AN28" s="13"/>
      <c r="AO28" s="46"/>
      <c r="AP28" s="46"/>
      <c r="AQ28" s="46"/>
      <c r="AR28" s="46"/>
      <c r="AS28" s="13"/>
      <c r="AT28" s="46"/>
      <c r="AU28" s="13"/>
      <c r="AV28" s="13"/>
      <c r="AW28" s="13"/>
    </row>
    <row r="29" spans="1:49" ht="15.6" x14ac:dyDescent="0.3">
      <c r="A29" s="30">
        <v>28</v>
      </c>
      <c r="B29" s="40"/>
      <c r="C29" s="40"/>
      <c r="D29" s="40"/>
      <c r="E29" s="40">
        <v>77.5</v>
      </c>
      <c r="F29" s="40">
        <v>77.8</v>
      </c>
      <c r="G29" s="40">
        <v>78.5</v>
      </c>
      <c r="H29" s="40">
        <v>80.400000000000006</v>
      </c>
      <c r="I29" s="1"/>
      <c r="J29" s="1"/>
      <c r="K29" s="1"/>
      <c r="L29" s="1"/>
      <c r="M29" s="1"/>
      <c r="N29" s="1">
        <v>0.7</v>
      </c>
      <c r="O29" s="1">
        <v>49114</v>
      </c>
      <c r="P29" s="1">
        <v>156</v>
      </c>
      <c r="Q29" s="1">
        <v>26</v>
      </c>
      <c r="R29" s="1">
        <v>1800</v>
      </c>
      <c r="S29" s="1">
        <v>1.5</v>
      </c>
      <c r="T29" s="40">
        <v>5</v>
      </c>
      <c r="U29" s="40">
        <v>50</v>
      </c>
      <c r="V29" s="40">
        <v>2700</v>
      </c>
      <c r="W29" s="1">
        <v>0.6</v>
      </c>
      <c r="X29" s="1">
        <v>0.1</v>
      </c>
      <c r="Y29" s="1">
        <v>40</v>
      </c>
      <c r="Z29" s="40"/>
      <c r="AA29" s="1">
        <v>16</v>
      </c>
      <c r="AB29" s="1">
        <v>14</v>
      </c>
      <c r="AC29" s="1">
        <v>1777</v>
      </c>
      <c r="AD29" s="1"/>
      <c r="AE29" s="1"/>
      <c r="AF29" s="40"/>
      <c r="AG29" s="47"/>
      <c r="AH29" s="31"/>
      <c r="AI29" s="32">
        <v>17222</v>
      </c>
      <c r="AJ29" s="33"/>
      <c r="AK29" s="4"/>
      <c r="AL29" s="13"/>
      <c r="AM29" s="13"/>
      <c r="AN29" s="13"/>
      <c r="AO29" s="46"/>
      <c r="AP29" s="46"/>
      <c r="AQ29" s="46"/>
      <c r="AR29" s="46"/>
      <c r="AS29" s="13"/>
      <c r="AT29" s="46"/>
      <c r="AU29" s="13"/>
      <c r="AV29" s="13"/>
      <c r="AW29" s="13"/>
    </row>
    <row r="30" spans="1:49" ht="15.6" x14ac:dyDescent="0.3">
      <c r="A30" s="30">
        <v>29</v>
      </c>
      <c r="B30" s="40"/>
      <c r="C30" s="40"/>
      <c r="D30" s="40"/>
      <c r="E30" s="40">
        <v>75</v>
      </c>
      <c r="F30" s="40">
        <v>76.5</v>
      </c>
      <c r="G30" s="40">
        <v>78.3</v>
      </c>
      <c r="H30" s="40">
        <v>89.4</v>
      </c>
      <c r="I30" s="1"/>
      <c r="J30" s="1"/>
      <c r="K30" s="1"/>
      <c r="L30" s="1"/>
      <c r="M30" s="1"/>
      <c r="N30" s="1">
        <v>0.76</v>
      </c>
      <c r="O30" s="1">
        <v>46340</v>
      </c>
      <c r="P30" s="1">
        <v>180</v>
      </c>
      <c r="Q30" s="1">
        <v>20</v>
      </c>
      <c r="R30" s="1">
        <v>1800</v>
      </c>
      <c r="S30" s="1">
        <v>1.5</v>
      </c>
      <c r="T30" s="40">
        <v>5</v>
      </c>
      <c r="U30" s="40">
        <v>50</v>
      </c>
      <c r="V30" s="40">
        <v>2700</v>
      </c>
      <c r="W30" s="1">
        <v>0.6</v>
      </c>
      <c r="X30" s="1">
        <v>0.1</v>
      </c>
      <c r="Y30" s="1">
        <v>40</v>
      </c>
      <c r="Z30" s="40"/>
      <c r="AA30" s="1">
        <v>16</v>
      </c>
      <c r="AB30" s="1">
        <v>14</v>
      </c>
      <c r="AC30" s="1">
        <v>1689</v>
      </c>
      <c r="AD30" s="1"/>
      <c r="AE30" s="1"/>
      <c r="AF30" s="40"/>
      <c r="AG30" s="47"/>
      <c r="AH30" s="31"/>
      <c r="AI30" s="32">
        <v>17200</v>
      </c>
      <c r="AJ30" s="33"/>
      <c r="AK30" s="4"/>
      <c r="AL30" s="13"/>
      <c r="AM30" s="13"/>
      <c r="AN30" s="13"/>
      <c r="AO30" s="46"/>
      <c r="AP30" s="46"/>
      <c r="AQ30" s="46"/>
      <c r="AR30" s="46"/>
      <c r="AS30" s="13"/>
      <c r="AT30" s="46"/>
      <c r="AU30" s="13"/>
      <c r="AV30" s="13"/>
      <c r="AW30" s="13"/>
    </row>
    <row r="31" spans="1:49" ht="15.6" x14ac:dyDescent="0.3">
      <c r="A31" s="30">
        <v>30</v>
      </c>
      <c r="B31" s="40"/>
      <c r="C31" s="40"/>
      <c r="D31" s="40"/>
      <c r="E31" s="40">
        <v>77.599999999999994</v>
      </c>
      <c r="F31" s="40">
        <v>78.099999999999994</v>
      </c>
      <c r="G31" s="40">
        <v>78.599999999999994</v>
      </c>
      <c r="H31" s="40">
        <v>80.599999999999994</v>
      </c>
      <c r="I31" s="1"/>
      <c r="J31" s="1"/>
      <c r="K31" s="1"/>
      <c r="L31" s="1"/>
      <c r="M31" s="1"/>
      <c r="N31" s="1">
        <v>0.78</v>
      </c>
      <c r="O31" s="1">
        <v>48633</v>
      </c>
      <c r="P31" s="1">
        <v>146</v>
      </c>
      <c r="Q31" s="1">
        <v>29</v>
      </c>
      <c r="R31" s="1">
        <v>1800</v>
      </c>
      <c r="S31" s="1">
        <v>1.5</v>
      </c>
      <c r="T31" s="40">
        <v>5</v>
      </c>
      <c r="U31" s="40">
        <v>50</v>
      </c>
      <c r="V31" s="40">
        <v>2700</v>
      </c>
      <c r="W31" s="1">
        <v>0.6</v>
      </c>
      <c r="X31" s="1">
        <v>0.1</v>
      </c>
      <c r="Y31" s="1">
        <v>40</v>
      </c>
      <c r="Z31" s="40"/>
      <c r="AA31" s="1">
        <v>16</v>
      </c>
      <c r="AB31" s="1">
        <v>14</v>
      </c>
      <c r="AC31" s="1">
        <v>2031</v>
      </c>
      <c r="AD31" s="1"/>
      <c r="AE31" s="1"/>
      <c r="AF31" s="40"/>
      <c r="AG31" s="47"/>
      <c r="AH31" s="31"/>
      <c r="AI31" s="32">
        <v>16766</v>
      </c>
      <c r="AJ31" s="33"/>
      <c r="AK31" s="4"/>
      <c r="AL31" s="13"/>
      <c r="AM31" s="13"/>
      <c r="AN31" s="13"/>
      <c r="AO31" s="46"/>
      <c r="AP31" s="46"/>
      <c r="AQ31" s="46"/>
      <c r="AR31" s="46"/>
      <c r="AS31" s="13"/>
      <c r="AT31" s="46"/>
      <c r="AU31" s="13"/>
      <c r="AV31" s="13"/>
      <c r="AW31" s="13"/>
    </row>
    <row r="32" spans="1:49" ht="15.6" x14ac:dyDescent="0.3">
      <c r="A32" s="30">
        <v>31</v>
      </c>
      <c r="B32" s="40"/>
      <c r="C32" s="40"/>
      <c r="D32" s="40"/>
      <c r="E32" s="40">
        <v>77.7</v>
      </c>
      <c r="F32" s="40">
        <v>78.400000000000006</v>
      </c>
      <c r="G32" s="40">
        <v>78.8</v>
      </c>
      <c r="H32" s="40">
        <v>83.8</v>
      </c>
      <c r="I32" s="1"/>
      <c r="J32" s="1"/>
      <c r="K32" s="1"/>
      <c r="L32" s="1"/>
      <c r="M32" s="1"/>
      <c r="N32" s="1">
        <v>0.83</v>
      </c>
      <c r="O32" s="1">
        <v>43000</v>
      </c>
      <c r="P32" s="1">
        <v>111</v>
      </c>
      <c r="Q32" s="1">
        <v>20</v>
      </c>
      <c r="R32" s="1">
        <v>1800</v>
      </c>
      <c r="S32" s="1">
        <v>1.5</v>
      </c>
      <c r="T32" s="40">
        <v>5</v>
      </c>
      <c r="U32" s="40">
        <v>50</v>
      </c>
      <c r="V32" s="40">
        <v>2700</v>
      </c>
      <c r="W32" s="1">
        <v>0.6</v>
      </c>
      <c r="X32" s="1">
        <v>0.1</v>
      </c>
      <c r="Y32" s="1">
        <v>40</v>
      </c>
      <c r="Z32" s="40"/>
      <c r="AA32" s="1">
        <v>16</v>
      </c>
      <c r="AB32" s="1">
        <v>14</v>
      </c>
      <c r="AC32" s="1">
        <v>1505</v>
      </c>
      <c r="AD32" s="1"/>
      <c r="AE32" s="1"/>
      <c r="AF32" s="40"/>
      <c r="AG32" s="47"/>
      <c r="AH32" s="31"/>
      <c r="AI32" s="32">
        <v>16462</v>
      </c>
      <c r="AJ32" s="33"/>
      <c r="AK32" s="4"/>
      <c r="AL32" s="13"/>
      <c r="AM32" s="13"/>
      <c r="AN32" s="13"/>
      <c r="AO32" s="46"/>
      <c r="AP32" s="46"/>
      <c r="AQ32" s="46"/>
      <c r="AR32" s="46"/>
      <c r="AS32" s="13"/>
      <c r="AT32" s="46"/>
      <c r="AU32" s="13"/>
      <c r="AV32" s="13"/>
      <c r="AW32" s="13"/>
    </row>
    <row r="33" spans="1:49" ht="15.6" x14ac:dyDescent="0.3">
      <c r="A33" s="30">
        <v>32</v>
      </c>
      <c r="B33" s="40"/>
      <c r="C33" s="40"/>
      <c r="D33" s="40"/>
      <c r="E33" s="40">
        <v>77.8</v>
      </c>
      <c r="F33" s="40">
        <v>78.400000000000006</v>
      </c>
      <c r="G33" s="40">
        <v>80</v>
      </c>
      <c r="H33" s="40">
        <v>81</v>
      </c>
      <c r="I33" s="1"/>
      <c r="J33" s="1"/>
      <c r="K33" s="1"/>
      <c r="L33" s="1"/>
      <c r="M33" s="1"/>
      <c r="N33" s="1">
        <v>0.66</v>
      </c>
      <c r="O33" s="1">
        <v>48000</v>
      </c>
      <c r="P33" s="1">
        <v>111</v>
      </c>
      <c r="Q33" s="1">
        <v>26</v>
      </c>
      <c r="R33" s="1">
        <v>1800</v>
      </c>
      <c r="S33" s="1">
        <v>1.5</v>
      </c>
      <c r="T33" s="40">
        <v>5</v>
      </c>
      <c r="U33" s="40">
        <v>50</v>
      </c>
      <c r="V33" s="40">
        <v>2700</v>
      </c>
      <c r="W33" s="1">
        <v>0.6</v>
      </c>
      <c r="X33" s="1">
        <v>0.1</v>
      </c>
      <c r="Y33" s="1">
        <v>40</v>
      </c>
      <c r="Z33" s="40"/>
      <c r="AA33" s="1">
        <v>16</v>
      </c>
      <c r="AB33" s="1">
        <v>14</v>
      </c>
      <c r="AC33" s="1">
        <v>2328</v>
      </c>
      <c r="AD33" s="1"/>
      <c r="AE33" s="1"/>
      <c r="AF33" s="40"/>
      <c r="AG33" s="47"/>
      <c r="AH33" s="31"/>
      <c r="AI33" s="32">
        <v>18726</v>
      </c>
      <c r="AJ33" s="33"/>
      <c r="AK33" s="4"/>
      <c r="AL33" s="13"/>
      <c r="AM33" s="13"/>
      <c r="AN33" s="13"/>
      <c r="AO33" s="46"/>
      <c r="AP33" s="46"/>
      <c r="AQ33" s="46"/>
      <c r="AR33" s="46"/>
      <c r="AS33" s="13"/>
      <c r="AT33" s="46"/>
      <c r="AU33" s="13"/>
      <c r="AV33" s="13"/>
      <c r="AW33" s="13"/>
    </row>
    <row r="34" spans="1:49" ht="15.6" x14ac:dyDescent="0.3">
      <c r="A34" s="30">
        <v>33</v>
      </c>
      <c r="B34" s="40"/>
      <c r="C34" s="40"/>
      <c r="D34" s="40"/>
      <c r="E34" s="40">
        <v>77.349999999999994</v>
      </c>
      <c r="F34" s="40">
        <v>77.599999999999994</v>
      </c>
      <c r="G34" s="40">
        <v>78.400000000000006</v>
      </c>
      <c r="H34" s="40">
        <v>80.400000000000006</v>
      </c>
      <c r="I34" s="1"/>
      <c r="J34" s="1"/>
      <c r="K34" s="1"/>
      <c r="L34" s="1"/>
      <c r="M34" s="1"/>
      <c r="N34" s="1">
        <v>0.63</v>
      </c>
      <c r="O34" s="1">
        <v>49000</v>
      </c>
      <c r="P34" s="1">
        <v>118</v>
      </c>
      <c r="Q34" s="1">
        <v>20</v>
      </c>
      <c r="R34" s="1">
        <v>1800</v>
      </c>
      <c r="S34" s="1">
        <v>1.5</v>
      </c>
      <c r="T34" s="40">
        <v>5</v>
      </c>
      <c r="U34" s="40">
        <v>50</v>
      </c>
      <c r="V34" s="40">
        <v>2700</v>
      </c>
      <c r="W34" s="1">
        <v>0.6</v>
      </c>
      <c r="X34" s="1">
        <v>0.1</v>
      </c>
      <c r="Y34" s="1">
        <v>40</v>
      </c>
      <c r="Z34" s="40"/>
      <c r="AA34" s="1">
        <v>16</v>
      </c>
      <c r="AB34" s="1">
        <v>14</v>
      </c>
      <c r="AC34" s="1">
        <v>1777</v>
      </c>
      <c r="AD34" s="1"/>
      <c r="AE34" s="1"/>
      <c r="AF34" s="40"/>
      <c r="AG34" s="47"/>
      <c r="AH34" s="31"/>
      <c r="AI34" s="32">
        <v>19700</v>
      </c>
      <c r="AJ34" s="33"/>
      <c r="AK34" s="4"/>
      <c r="AL34" s="13"/>
      <c r="AM34" s="13"/>
      <c r="AN34" s="13"/>
      <c r="AO34" s="46"/>
      <c r="AP34" s="46"/>
      <c r="AQ34" s="46"/>
      <c r="AR34" s="46"/>
      <c r="AS34" s="13"/>
      <c r="AT34" s="46"/>
      <c r="AU34" s="13"/>
      <c r="AV34" s="13"/>
      <c r="AW34" s="13"/>
    </row>
    <row r="35" spans="1:49" ht="15.6" x14ac:dyDescent="0.3">
      <c r="A35" s="30">
        <v>34</v>
      </c>
      <c r="B35" s="40"/>
      <c r="C35" s="40"/>
      <c r="D35" s="40"/>
      <c r="E35" s="40">
        <v>77.64</v>
      </c>
      <c r="F35" s="40">
        <v>77.849999999999994</v>
      </c>
      <c r="G35" s="40">
        <v>78.5</v>
      </c>
      <c r="H35" s="40">
        <v>80.5</v>
      </c>
      <c r="I35" s="1"/>
      <c r="J35" s="1"/>
      <c r="K35" s="1"/>
      <c r="L35" s="1"/>
      <c r="M35" s="1"/>
      <c r="N35" s="1">
        <v>0.79</v>
      </c>
      <c r="O35" s="1">
        <v>43100</v>
      </c>
      <c r="P35" s="1">
        <v>100</v>
      </c>
      <c r="Q35" s="1">
        <v>22</v>
      </c>
      <c r="R35" s="1">
        <v>1800</v>
      </c>
      <c r="S35" s="1">
        <v>1.5</v>
      </c>
      <c r="T35" s="40">
        <v>5</v>
      </c>
      <c r="U35" s="40">
        <v>50</v>
      </c>
      <c r="V35" s="40">
        <v>2700</v>
      </c>
      <c r="W35" s="1">
        <v>0.6</v>
      </c>
      <c r="X35" s="1">
        <v>0.1</v>
      </c>
      <c r="Y35" s="1">
        <v>40</v>
      </c>
      <c r="Z35" s="40"/>
      <c r="AA35" s="1">
        <v>16</v>
      </c>
      <c r="AB35" s="1">
        <v>14</v>
      </c>
      <c r="AC35" s="1">
        <v>1636</v>
      </c>
      <c r="AD35" s="1"/>
      <c r="AE35" s="1"/>
      <c r="AF35" s="40"/>
      <c r="AG35" s="47"/>
      <c r="AH35" s="31"/>
      <c r="AI35" s="32">
        <v>17600</v>
      </c>
      <c r="AJ35" s="33"/>
      <c r="AK35" s="4"/>
      <c r="AL35" s="13"/>
      <c r="AM35" s="13"/>
      <c r="AN35" s="13"/>
      <c r="AO35" s="46"/>
      <c r="AP35" s="46"/>
      <c r="AQ35" s="46"/>
      <c r="AR35" s="46"/>
      <c r="AS35" s="13"/>
      <c r="AT35" s="46"/>
      <c r="AU35" s="13"/>
      <c r="AV35" s="13"/>
      <c r="AW35" s="13"/>
    </row>
    <row r="36" spans="1:49" ht="15.6" x14ac:dyDescent="0.3">
      <c r="A36" s="30">
        <v>35</v>
      </c>
      <c r="B36" s="40"/>
      <c r="C36" s="40"/>
      <c r="D36" s="40"/>
      <c r="E36" s="40">
        <v>77.73</v>
      </c>
      <c r="F36" s="40">
        <v>78.400000000000006</v>
      </c>
      <c r="G36" s="40">
        <v>78.8</v>
      </c>
      <c r="H36" s="40">
        <v>80.8</v>
      </c>
      <c r="I36" s="1"/>
      <c r="J36" s="1"/>
      <c r="K36" s="1"/>
      <c r="L36" s="1"/>
      <c r="M36" s="1"/>
      <c r="N36" s="1">
        <v>0.77</v>
      </c>
      <c r="O36" s="1">
        <v>46300</v>
      </c>
      <c r="P36" s="1">
        <v>154</v>
      </c>
      <c r="Q36" s="1">
        <v>29</v>
      </c>
      <c r="R36" s="1">
        <v>1800</v>
      </c>
      <c r="S36" s="1">
        <v>1.5</v>
      </c>
      <c r="T36" s="40">
        <v>5</v>
      </c>
      <c r="U36" s="40">
        <v>50</v>
      </c>
      <c r="V36" s="40">
        <v>2700</v>
      </c>
      <c r="W36" s="1">
        <v>0.6</v>
      </c>
      <c r="X36" s="1">
        <v>0.1</v>
      </c>
      <c r="Y36" s="1">
        <v>40</v>
      </c>
      <c r="Z36" s="40"/>
      <c r="AA36" s="1">
        <v>16</v>
      </c>
      <c r="AB36" s="1">
        <v>14</v>
      </c>
      <c r="AC36" s="1">
        <v>1780</v>
      </c>
      <c r="AD36" s="1"/>
      <c r="AE36" s="1"/>
      <c r="AF36" s="40"/>
      <c r="AG36" s="47"/>
      <c r="AH36" s="31"/>
      <c r="AI36" s="32">
        <v>16300</v>
      </c>
      <c r="AJ36" s="33"/>
      <c r="AK36" s="4"/>
      <c r="AL36" s="13"/>
      <c r="AM36" s="13"/>
      <c r="AN36" s="13"/>
      <c r="AO36" s="46"/>
      <c r="AP36" s="46"/>
      <c r="AQ36" s="46"/>
      <c r="AR36" s="46"/>
      <c r="AS36" s="13"/>
      <c r="AT36" s="46"/>
      <c r="AU36" s="13"/>
      <c r="AV36" s="13"/>
      <c r="AW36" s="13"/>
    </row>
    <row r="37" spans="1:49" ht="15.6" x14ac:dyDescent="0.3">
      <c r="A37" s="30">
        <v>36</v>
      </c>
      <c r="B37" s="40"/>
      <c r="C37" s="40"/>
      <c r="D37" s="40"/>
      <c r="E37" s="40">
        <v>77.83</v>
      </c>
      <c r="F37" s="40">
        <v>78.5</v>
      </c>
      <c r="G37" s="40">
        <v>80.099999999999994</v>
      </c>
      <c r="H37" s="40">
        <v>81.099999999999994</v>
      </c>
      <c r="I37" s="1"/>
      <c r="J37" s="1"/>
      <c r="K37" s="1"/>
      <c r="L37" s="1"/>
      <c r="M37" s="1"/>
      <c r="N37" s="1">
        <v>0.87</v>
      </c>
      <c r="O37" s="1">
        <v>43801</v>
      </c>
      <c r="P37" s="1">
        <v>116</v>
      </c>
      <c r="Q37" s="1">
        <v>24</v>
      </c>
      <c r="R37" s="1">
        <v>1800</v>
      </c>
      <c r="S37" s="1">
        <v>1.5</v>
      </c>
      <c r="T37" s="40">
        <v>5</v>
      </c>
      <c r="U37" s="40">
        <v>50</v>
      </c>
      <c r="V37" s="40">
        <v>2700</v>
      </c>
      <c r="W37" s="1">
        <v>0.6</v>
      </c>
      <c r="X37" s="1">
        <v>0.1</v>
      </c>
      <c r="Y37" s="1">
        <v>40</v>
      </c>
      <c r="Z37" s="40"/>
      <c r="AA37" s="1">
        <v>16</v>
      </c>
      <c r="AB37" s="1">
        <v>14</v>
      </c>
      <c r="AC37" s="1">
        <v>1387</v>
      </c>
      <c r="AD37" s="1"/>
      <c r="AE37" s="1"/>
      <c r="AF37" s="40"/>
      <c r="AG37" s="47"/>
      <c r="AH37" s="31"/>
      <c r="AI37" s="32">
        <v>16702</v>
      </c>
      <c r="AJ37" s="33"/>
      <c r="AK37" s="4"/>
      <c r="AL37" s="13"/>
      <c r="AM37" s="13"/>
      <c r="AN37" s="13"/>
      <c r="AO37" s="46"/>
      <c r="AP37" s="46"/>
      <c r="AQ37" s="46"/>
      <c r="AR37" s="46"/>
      <c r="AS37" s="13"/>
      <c r="AT37" s="46"/>
      <c r="AU37" s="13"/>
      <c r="AV37" s="13"/>
      <c r="AW37" s="13"/>
    </row>
    <row r="38" spans="1:49" ht="15.6" x14ac:dyDescent="0.3">
      <c r="A38" s="30">
        <v>37</v>
      </c>
      <c r="B38" s="40"/>
      <c r="C38" s="40"/>
      <c r="D38" s="40"/>
      <c r="E38" s="40">
        <v>77.45</v>
      </c>
      <c r="F38" s="40">
        <v>77.8</v>
      </c>
      <c r="G38" s="40">
        <v>78.5</v>
      </c>
      <c r="H38" s="40">
        <v>80.5</v>
      </c>
      <c r="I38" s="1"/>
      <c r="J38" s="1"/>
      <c r="K38" s="1"/>
      <c r="L38" s="1"/>
      <c r="M38" s="1"/>
      <c r="N38" s="1">
        <v>0.73</v>
      </c>
      <c r="O38" s="1">
        <v>43100</v>
      </c>
      <c r="P38" s="1">
        <v>350</v>
      </c>
      <c r="Q38" s="1">
        <v>22</v>
      </c>
      <c r="R38" s="1">
        <v>1800</v>
      </c>
      <c r="S38" s="1">
        <v>1.5</v>
      </c>
      <c r="T38" s="40">
        <v>5</v>
      </c>
      <c r="U38" s="40">
        <v>50</v>
      </c>
      <c r="V38" s="40">
        <v>2700</v>
      </c>
      <c r="W38" s="1">
        <v>0.6</v>
      </c>
      <c r="X38" s="1">
        <v>0.1</v>
      </c>
      <c r="Y38" s="1">
        <v>40</v>
      </c>
      <c r="Z38" s="40"/>
      <c r="AA38" s="1">
        <v>16</v>
      </c>
      <c r="AB38" s="1">
        <v>14</v>
      </c>
      <c r="AC38" s="1">
        <v>1622</v>
      </c>
      <c r="AD38" s="1"/>
      <c r="AE38" s="1"/>
      <c r="AF38" s="40"/>
      <c r="AG38" s="47"/>
      <c r="AH38" s="31"/>
      <c r="AI38" s="32">
        <v>19200</v>
      </c>
      <c r="AJ38" s="33"/>
      <c r="AK38" s="4"/>
      <c r="AL38" s="13"/>
      <c r="AM38" s="13"/>
      <c r="AN38" s="13"/>
      <c r="AO38" s="46"/>
      <c r="AP38" s="46"/>
      <c r="AQ38" s="46"/>
      <c r="AR38" s="46"/>
      <c r="AS38" s="13"/>
      <c r="AT38" s="46"/>
      <c r="AU38" s="13"/>
      <c r="AV38" s="13"/>
      <c r="AW38" s="13"/>
    </row>
    <row r="39" spans="1:49" ht="15.6" x14ac:dyDescent="0.3">
      <c r="A39" s="30">
        <v>38</v>
      </c>
      <c r="B39" s="40"/>
      <c r="C39" s="40"/>
      <c r="D39" s="40"/>
      <c r="E39" s="40">
        <v>77.569999999999993</v>
      </c>
      <c r="F39" s="40">
        <v>78</v>
      </c>
      <c r="G39" s="40">
        <v>78.599999999999994</v>
      </c>
      <c r="H39" s="40">
        <v>80.599999999999994</v>
      </c>
      <c r="I39" s="1"/>
      <c r="J39" s="1"/>
      <c r="K39" s="1"/>
      <c r="L39" s="1"/>
      <c r="M39" s="1"/>
      <c r="N39" s="1">
        <v>0.76</v>
      </c>
      <c r="O39" s="1">
        <v>44010</v>
      </c>
      <c r="P39" s="1">
        <v>311</v>
      </c>
      <c r="Q39" s="1">
        <v>29</v>
      </c>
      <c r="R39" s="1">
        <v>1800</v>
      </c>
      <c r="S39" s="1">
        <v>1.5</v>
      </c>
      <c r="T39" s="40">
        <v>5</v>
      </c>
      <c r="U39" s="40">
        <v>50</v>
      </c>
      <c r="V39" s="40">
        <v>2700</v>
      </c>
      <c r="W39" s="1">
        <v>0.6</v>
      </c>
      <c r="X39" s="1">
        <v>0.1</v>
      </c>
      <c r="Y39" s="1">
        <v>40</v>
      </c>
      <c r="Z39" s="40"/>
      <c r="AA39" s="1">
        <v>16</v>
      </c>
      <c r="AB39" s="1">
        <v>14</v>
      </c>
      <c r="AC39" s="1">
        <v>1755</v>
      </c>
      <c r="AD39" s="1"/>
      <c r="AE39" s="1"/>
      <c r="AF39" s="40"/>
      <c r="AG39" s="47"/>
      <c r="AH39" s="31"/>
      <c r="AI39" s="32">
        <v>17020</v>
      </c>
      <c r="AJ39" s="33"/>
      <c r="AK39" s="4"/>
      <c r="AL39" s="13"/>
      <c r="AM39" s="13"/>
      <c r="AN39" s="13"/>
      <c r="AO39" s="46"/>
      <c r="AP39" s="46"/>
      <c r="AQ39" s="46"/>
      <c r="AR39" s="46"/>
      <c r="AS39" s="13"/>
      <c r="AT39" s="46"/>
      <c r="AU39" s="13"/>
      <c r="AV39" s="13"/>
      <c r="AW39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B516A-8A54-4F13-8A2B-3B7C251AE243}">
  <dimension ref="A1:Q36"/>
  <sheetViews>
    <sheetView zoomScale="55" zoomScaleNormal="55" workbookViewId="0">
      <selection sqref="A1:XFD1048576"/>
    </sheetView>
  </sheetViews>
  <sheetFormatPr defaultRowHeight="14.4" x14ac:dyDescent="0.3"/>
  <cols>
    <col min="1" max="1" width="50" customWidth="1"/>
    <col min="5" max="5" width="9.5546875" customWidth="1"/>
    <col min="8" max="8" width="37" customWidth="1"/>
    <col min="15" max="15" width="15.21875" customWidth="1"/>
  </cols>
  <sheetData>
    <row r="1" spans="1:11" x14ac:dyDescent="0.3">
      <c r="A1" s="8"/>
      <c r="B1" s="8"/>
      <c r="C1" s="8"/>
      <c r="D1" s="8" t="s">
        <v>37</v>
      </c>
      <c r="E1" s="8" t="s">
        <v>38</v>
      </c>
      <c r="F1" s="8" t="s">
        <v>39</v>
      </c>
      <c r="G1" s="8" t="s">
        <v>54</v>
      </c>
      <c r="H1" s="8"/>
    </row>
    <row r="2" spans="1:11" ht="19.95" customHeight="1" x14ac:dyDescent="0.3">
      <c r="A2" s="5" t="s">
        <v>41</v>
      </c>
      <c r="B2" s="6">
        <v>4.18</v>
      </c>
      <c r="C2" s="1">
        <f>ROUNDUP(B2,0)</f>
        <v>5</v>
      </c>
      <c r="D2" s="10"/>
      <c r="E2" s="10">
        <v>3</v>
      </c>
      <c r="F2" s="10">
        <v>3</v>
      </c>
      <c r="G2" s="10"/>
      <c r="H2" s="11" t="s">
        <v>53</v>
      </c>
    </row>
    <row r="3" spans="1:11" ht="19.95" customHeight="1" x14ac:dyDescent="0.3">
      <c r="A3" s="5" t="s">
        <v>42</v>
      </c>
      <c r="B3" s="6">
        <v>5.08</v>
      </c>
      <c r="C3" s="1">
        <v>6</v>
      </c>
      <c r="D3" s="10"/>
      <c r="E3" s="10"/>
      <c r="F3" s="10">
        <v>6</v>
      </c>
      <c r="G3" s="10">
        <v>4</v>
      </c>
      <c r="H3" s="11" t="s">
        <v>55</v>
      </c>
      <c r="K3" s="12"/>
    </row>
    <row r="4" spans="1:11" ht="19.95" customHeight="1" x14ac:dyDescent="0.3">
      <c r="A4" s="5" t="s">
        <v>43</v>
      </c>
      <c r="B4" s="6">
        <v>0.21</v>
      </c>
      <c r="C4" s="1">
        <f>ROUNDUP(B4,0)</f>
        <v>1</v>
      </c>
      <c r="D4" s="10"/>
      <c r="E4" s="10"/>
      <c r="F4" s="10"/>
      <c r="G4" s="10"/>
      <c r="H4" s="11" t="s">
        <v>53</v>
      </c>
    </row>
    <row r="5" spans="1:11" ht="19.95" customHeight="1" x14ac:dyDescent="0.3">
      <c r="A5" s="5" t="s">
        <v>44</v>
      </c>
      <c r="B5" s="6">
        <v>0.21</v>
      </c>
      <c r="C5" s="1">
        <f t="shared" ref="C5:C9" si="0">ROUNDUP(B5,0)</f>
        <v>1</v>
      </c>
      <c r="D5" s="10"/>
      <c r="E5" s="10"/>
      <c r="F5" s="10"/>
      <c r="G5" s="10"/>
      <c r="H5" s="11" t="s">
        <v>53</v>
      </c>
    </row>
    <row r="6" spans="1:11" ht="19.95" customHeight="1" x14ac:dyDescent="0.3">
      <c r="A6" s="5" t="s">
        <v>45</v>
      </c>
      <c r="B6" s="6">
        <v>7.32</v>
      </c>
      <c r="C6" s="1">
        <f>ROUNDUP(B6,0)</f>
        <v>8</v>
      </c>
      <c r="D6" s="10"/>
      <c r="E6" s="10"/>
      <c r="F6" s="10">
        <v>6</v>
      </c>
      <c r="G6" s="10">
        <v>5</v>
      </c>
      <c r="H6" s="11" t="s">
        <v>53</v>
      </c>
    </row>
    <row r="7" spans="1:11" ht="19.95" customHeight="1" x14ac:dyDescent="0.3">
      <c r="A7" s="5" t="s">
        <v>46</v>
      </c>
      <c r="B7" s="6">
        <v>0.84</v>
      </c>
      <c r="C7" s="1">
        <f t="shared" si="0"/>
        <v>1</v>
      </c>
      <c r="D7" s="10"/>
      <c r="E7" s="10"/>
      <c r="F7" s="10"/>
      <c r="G7" s="10"/>
      <c r="H7" s="11" t="s">
        <v>53</v>
      </c>
    </row>
    <row r="8" spans="1:11" ht="19.95" customHeight="1" x14ac:dyDescent="0.3">
      <c r="A8" s="5" t="s">
        <v>47</v>
      </c>
      <c r="B8" s="6">
        <v>0.63</v>
      </c>
      <c r="C8" s="1">
        <f t="shared" si="0"/>
        <v>1</v>
      </c>
      <c r="D8" s="10"/>
      <c r="E8" s="10"/>
      <c r="F8" s="10"/>
      <c r="G8" s="10"/>
      <c r="H8" s="11" t="s">
        <v>53</v>
      </c>
    </row>
    <row r="9" spans="1:11" ht="19.95" customHeight="1" x14ac:dyDescent="0.3">
      <c r="A9" s="5" t="s">
        <v>48</v>
      </c>
      <c r="B9" s="6">
        <v>1.42</v>
      </c>
      <c r="C9" s="1">
        <f t="shared" si="0"/>
        <v>2</v>
      </c>
      <c r="D9" s="10"/>
      <c r="E9" s="10"/>
      <c r="F9" s="10"/>
      <c r="G9" s="10"/>
      <c r="H9" s="11" t="s">
        <v>53</v>
      </c>
    </row>
    <row r="10" spans="1:11" ht="19.95" customHeight="1" x14ac:dyDescent="0.3">
      <c r="A10" s="7" t="s">
        <v>49</v>
      </c>
      <c r="B10" s="6">
        <v>3.76</v>
      </c>
      <c r="C10" s="1">
        <f>ROUNDUP(B10,0)</f>
        <v>4</v>
      </c>
      <c r="D10" s="10"/>
      <c r="E10" s="10"/>
      <c r="F10" s="10"/>
      <c r="G10" s="10">
        <v>4</v>
      </c>
      <c r="H10" s="11" t="s">
        <v>40</v>
      </c>
    </row>
    <row r="11" spans="1:11" ht="19.95" customHeight="1" x14ac:dyDescent="0.3">
      <c r="A11" s="7" t="s">
        <v>28</v>
      </c>
      <c r="B11" s="6">
        <v>2.09</v>
      </c>
      <c r="C11" s="1">
        <f t="shared" ref="C11:C23" si="1">ROUNDUP(B11,0)</f>
        <v>3</v>
      </c>
      <c r="D11" s="10"/>
      <c r="E11" s="10"/>
      <c r="F11" s="10">
        <v>3</v>
      </c>
      <c r="G11" s="10"/>
      <c r="H11" s="11"/>
    </row>
    <row r="12" spans="1:11" ht="19.95" customHeight="1" x14ac:dyDescent="0.3">
      <c r="A12" s="7" t="s">
        <v>50</v>
      </c>
      <c r="B12" s="6">
        <v>1.05</v>
      </c>
      <c r="C12" s="1">
        <f t="shared" si="1"/>
        <v>2</v>
      </c>
      <c r="D12" s="10"/>
      <c r="E12" s="10"/>
      <c r="F12" s="10">
        <v>1</v>
      </c>
      <c r="G12" s="10">
        <v>1</v>
      </c>
      <c r="H12" s="11" t="s">
        <v>53</v>
      </c>
    </row>
    <row r="13" spans="1:11" ht="19.95" customHeight="1" x14ac:dyDescent="0.3">
      <c r="A13" s="7" t="s">
        <v>51</v>
      </c>
      <c r="B13" s="6">
        <v>0.42</v>
      </c>
      <c r="C13" s="1">
        <f t="shared" si="1"/>
        <v>1</v>
      </c>
      <c r="D13" s="10"/>
      <c r="E13" s="10"/>
      <c r="F13" s="10"/>
      <c r="G13" s="10"/>
      <c r="H13" s="11" t="s">
        <v>53</v>
      </c>
    </row>
    <row r="14" spans="1:11" ht="19.95" customHeight="1" x14ac:dyDescent="0.3">
      <c r="A14" s="7" t="s">
        <v>29</v>
      </c>
      <c r="B14" s="6">
        <v>0.84</v>
      </c>
      <c r="C14" s="1">
        <f t="shared" si="1"/>
        <v>1</v>
      </c>
      <c r="D14" s="10"/>
      <c r="E14" s="10"/>
      <c r="F14" s="10">
        <v>1</v>
      </c>
      <c r="G14" s="10"/>
      <c r="H14" s="11" t="s">
        <v>53</v>
      </c>
    </row>
    <row r="15" spans="1:11" ht="15.6" x14ac:dyDescent="0.3">
      <c r="A15" s="7" t="s">
        <v>52</v>
      </c>
      <c r="B15" s="6">
        <v>0.21</v>
      </c>
      <c r="C15" s="1">
        <f t="shared" si="1"/>
        <v>1</v>
      </c>
      <c r="D15" s="10"/>
      <c r="E15" s="10"/>
      <c r="F15" s="10">
        <v>1</v>
      </c>
      <c r="G15" s="10"/>
      <c r="H15" s="11" t="s">
        <v>53</v>
      </c>
    </row>
    <row r="16" spans="1:11" ht="15.6" x14ac:dyDescent="0.3">
      <c r="A16" s="7" t="s">
        <v>30</v>
      </c>
      <c r="B16" s="6">
        <v>0.21</v>
      </c>
      <c r="C16" s="1">
        <f t="shared" si="1"/>
        <v>1</v>
      </c>
      <c r="D16" s="10"/>
      <c r="E16" s="10"/>
      <c r="F16" s="10"/>
      <c r="G16" s="10"/>
      <c r="H16" s="11" t="s">
        <v>53</v>
      </c>
    </row>
    <row r="17" spans="1:17" ht="15.6" x14ac:dyDescent="0.3">
      <c r="A17" s="7" t="s">
        <v>31</v>
      </c>
      <c r="B17" s="6">
        <v>0.63</v>
      </c>
      <c r="C17" s="1">
        <f t="shared" si="1"/>
        <v>1</v>
      </c>
      <c r="D17" s="10"/>
      <c r="E17" s="10"/>
      <c r="F17" s="10">
        <v>1</v>
      </c>
      <c r="G17" s="10"/>
      <c r="H17" s="11" t="s">
        <v>53</v>
      </c>
    </row>
    <row r="18" spans="1:17" ht="15.6" x14ac:dyDescent="0.3">
      <c r="A18" s="7" t="s">
        <v>32</v>
      </c>
      <c r="B18" s="6">
        <v>0.42</v>
      </c>
      <c r="C18" s="1">
        <f t="shared" si="1"/>
        <v>1</v>
      </c>
      <c r="D18" s="10"/>
      <c r="E18" s="10"/>
      <c r="F18" s="10">
        <v>1</v>
      </c>
      <c r="G18" s="10"/>
      <c r="H18" s="11" t="s">
        <v>53</v>
      </c>
    </row>
    <row r="19" spans="1:17" ht="15.6" x14ac:dyDescent="0.3">
      <c r="A19" s="7" t="s">
        <v>33</v>
      </c>
      <c r="B19" s="6">
        <v>0.21</v>
      </c>
      <c r="C19" s="1">
        <f t="shared" si="1"/>
        <v>1</v>
      </c>
      <c r="D19" s="10"/>
      <c r="E19" s="10"/>
      <c r="F19" s="10"/>
      <c r="G19" s="10"/>
      <c r="H19" s="11" t="s">
        <v>53</v>
      </c>
    </row>
    <row r="20" spans="1:17" ht="15.6" x14ac:dyDescent="0.3">
      <c r="A20" s="7" t="s">
        <v>34</v>
      </c>
      <c r="B20" s="6">
        <v>0.21</v>
      </c>
      <c r="C20" s="1">
        <f t="shared" si="1"/>
        <v>1</v>
      </c>
      <c r="D20" s="10"/>
      <c r="E20" s="10"/>
      <c r="F20" s="10"/>
      <c r="G20" s="10"/>
      <c r="H20" s="11" t="s">
        <v>53</v>
      </c>
    </row>
    <row r="21" spans="1:17" ht="15.6" x14ac:dyDescent="0.3">
      <c r="A21" s="7" t="s">
        <v>35</v>
      </c>
      <c r="B21" s="6">
        <v>0.21</v>
      </c>
      <c r="C21" s="1">
        <f t="shared" si="1"/>
        <v>1</v>
      </c>
      <c r="D21" s="10"/>
      <c r="E21" s="10"/>
      <c r="F21" s="10"/>
      <c r="G21" s="10"/>
      <c r="H21" s="11" t="s">
        <v>53</v>
      </c>
    </row>
    <row r="22" spans="1:17" ht="15.6" x14ac:dyDescent="0.3">
      <c r="A22" s="16" t="s">
        <v>36</v>
      </c>
      <c r="B22" s="17">
        <v>0.21</v>
      </c>
      <c r="C22" s="18">
        <f t="shared" si="1"/>
        <v>1</v>
      </c>
      <c r="D22" s="10"/>
      <c r="E22" s="10"/>
      <c r="F22" s="10"/>
      <c r="G22" s="10"/>
      <c r="H22" s="11" t="s">
        <v>53</v>
      </c>
      <c r="I22" s="4" t="s">
        <v>57</v>
      </c>
      <c r="J22" s="4">
        <v>0</v>
      </c>
      <c r="K22" s="4">
        <v>6</v>
      </c>
      <c r="L22" s="4">
        <v>4</v>
      </c>
      <c r="M22" s="4">
        <v>0</v>
      </c>
      <c r="N22">
        <f>SUM(J22:M22)</f>
        <v>10</v>
      </c>
      <c r="O22" s="56" t="s">
        <v>122</v>
      </c>
    </row>
    <row r="23" spans="1:17" ht="15.6" x14ac:dyDescent="0.3">
      <c r="A23" s="7" t="s">
        <v>59</v>
      </c>
      <c r="B23" s="6">
        <v>10.8</v>
      </c>
      <c r="C23" s="6">
        <f t="shared" si="1"/>
        <v>11</v>
      </c>
      <c r="D23" s="10"/>
      <c r="E23" s="10"/>
      <c r="F23" s="10"/>
      <c r="G23" s="10"/>
      <c r="H23" s="11"/>
      <c r="I23" s="4" t="s">
        <v>58</v>
      </c>
      <c r="J23" s="4">
        <v>0</v>
      </c>
      <c r="K23" s="4">
        <v>2</v>
      </c>
      <c r="L23" s="4">
        <v>7</v>
      </c>
      <c r="M23" s="4">
        <v>2</v>
      </c>
      <c r="N23">
        <f t="shared" ref="N23:N24" si="2">SUM(J23:M23)</f>
        <v>11</v>
      </c>
      <c r="O23" s="56"/>
    </row>
    <row r="24" spans="1:17" x14ac:dyDescent="0.3">
      <c r="A24" s="19"/>
      <c r="B24" s="19"/>
      <c r="C24" s="20">
        <f>SUM(C2:C23)</f>
        <v>55</v>
      </c>
      <c r="I24" s="4" t="s">
        <v>56</v>
      </c>
      <c r="J24" s="4">
        <v>0</v>
      </c>
      <c r="K24" s="4">
        <v>11</v>
      </c>
      <c r="L24" s="4">
        <v>15</v>
      </c>
      <c r="M24" s="4">
        <v>4</v>
      </c>
      <c r="N24">
        <f>SUM(J24:M24)</f>
        <v>30</v>
      </c>
      <c r="O24" s="56"/>
      <c r="Q24">
        <f>SUM(K24:M24)</f>
        <v>30</v>
      </c>
    </row>
    <row r="25" spans="1:17" x14ac:dyDescent="0.3">
      <c r="I25" s="4"/>
      <c r="J25" s="4" t="s">
        <v>37</v>
      </c>
      <c r="K25" s="4" t="s">
        <v>38</v>
      </c>
      <c r="L25" s="4" t="s">
        <v>39</v>
      </c>
      <c r="M25" s="4" t="s">
        <v>54</v>
      </c>
      <c r="N25" s="23">
        <v>40</v>
      </c>
      <c r="O25" s="56"/>
    </row>
    <row r="26" spans="1:17" x14ac:dyDescent="0.3">
      <c r="C26" s="4" t="s">
        <v>57</v>
      </c>
      <c r="D26" s="9">
        <f t="shared" ref="D26:G27" si="3">D2</f>
        <v>0</v>
      </c>
      <c r="E26" s="9">
        <f t="shared" si="3"/>
        <v>3</v>
      </c>
      <c r="F26" s="9">
        <f t="shared" si="3"/>
        <v>3</v>
      </c>
      <c r="G26" s="9">
        <f t="shared" si="3"/>
        <v>0</v>
      </c>
      <c r="H26" s="22">
        <f>SUM(D26:G26)</f>
        <v>6</v>
      </c>
      <c r="I26" s="4" t="s">
        <v>57</v>
      </c>
      <c r="J26" s="4">
        <v>0</v>
      </c>
      <c r="K26" s="4">
        <v>2</v>
      </c>
      <c r="L26" s="4">
        <v>6</v>
      </c>
      <c r="M26" s="4">
        <v>0</v>
      </c>
      <c r="N26">
        <f>SUM(J26:M26)</f>
        <v>8</v>
      </c>
    </row>
    <row r="27" spans="1:17" x14ac:dyDescent="0.3">
      <c r="C27" s="4" t="s">
        <v>58</v>
      </c>
      <c r="D27" s="13">
        <f t="shared" si="3"/>
        <v>0</v>
      </c>
      <c r="E27" s="13">
        <f t="shared" si="3"/>
        <v>0</v>
      </c>
      <c r="F27" s="13">
        <f t="shared" si="3"/>
        <v>6</v>
      </c>
      <c r="G27" s="13">
        <f t="shared" si="3"/>
        <v>4</v>
      </c>
      <c r="H27" s="22">
        <f>SUM(D27:G27)</f>
        <v>10</v>
      </c>
      <c r="I27" s="4" t="s">
        <v>58</v>
      </c>
      <c r="J27" s="4">
        <v>0</v>
      </c>
      <c r="K27" s="4">
        <v>0</v>
      </c>
      <c r="L27" s="4">
        <v>4</v>
      </c>
      <c r="M27" s="4">
        <v>4</v>
      </c>
      <c r="N27">
        <f t="shared" ref="N27:N28" si="4">SUM(J27:M27)</f>
        <v>8</v>
      </c>
    </row>
    <row r="28" spans="1:17" x14ac:dyDescent="0.3">
      <c r="C28" s="4" t="s">
        <v>56</v>
      </c>
      <c r="D28" s="9">
        <f>SUM(D4:D22)</f>
        <v>0</v>
      </c>
      <c r="E28" s="9">
        <f>SUM(E4:E22)</f>
        <v>0</v>
      </c>
      <c r="F28" s="9">
        <f>SUM(F4:F22)</f>
        <v>14</v>
      </c>
      <c r="G28" s="9">
        <f>SUM(G4:G22)</f>
        <v>10</v>
      </c>
      <c r="H28" s="22">
        <f>SUM(D28:G28)</f>
        <v>24</v>
      </c>
      <c r="I28" s="4" t="s">
        <v>56</v>
      </c>
      <c r="J28" s="4">
        <v>0</v>
      </c>
      <c r="K28" s="4">
        <v>4</v>
      </c>
      <c r="L28" s="4">
        <v>13</v>
      </c>
      <c r="M28" s="4">
        <v>13</v>
      </c>
      <c r="N28">
        <f t="shared" si="4"/>
        <v>30</v>
      </c>
    </row>
    <row r="29" spans="1:17" x14ac:dyDescent="0.3">
      <c r="C29" s="4"/>
      <c r="D29" s="8" t="s">
        <v>37</v>
      </c>
      <c r="E29" s="21" t="s">
        <v>38</v>
      </c>
      <c r="F29" s="21" t="s">
        <v>39</v>
      </c>
      <c r="G29" s="21" t="s">
        <v>54</v>
      </c>
      <c r="H29" s="23">
        <f>SUM(D26:G28)</f>
        <v>40</v>
      </c>
      <c r="I29" s="4"/>
      <c r="J29" s="4" t="s">
        <v>37</v>
      </c>
      <c r="K29" s="4" t="s">
        <v>38</v>
      </c>
      <c r="L29" s="4" t="s">
        <v>39</v>
      </c>
      <c r="M29" s="4" t="s">
        <v>54</v>
      </c>
      <c r="N29" s="23">
        <v>40</v>
      </c>
    </row>
    <row r="30" spans="1:17" x14ac:dyDescent="0.3">
      <c r="E30" s="4" t="s">
        <v>59</v>
      </c>
      <c r="F30" s="4"/>
      <c r="G30" s="4"/>
      <c r="H30" s="4">
        <f>C23</f>
        <v>11</v>
      </c>
      <c r="N30">
        <v>11</v>
      </c>
    </row>
    <row r="32" spans="1:17" x14ac:dyDescent="0.3">
      <c r="C32" s="4"/>
      <c r="D32" s="4" t="s">
        <v>57</v>
      </c>
      <c r="E32" s="4" t="s">
        <v>58</v>
      </c>
      <c r="F32" s="4" t="s">
        <v>56</v>
      </c>
    </row>
    <row r="33" spans="3:8" x14ac:dyDescent="0.3">
      <c r="C33" s="8" t="s">
        <v>37</v>
      </c>
      <c r="D33" s="14">
        <f>D26</f>
        <v>0</v>
      </c>
      <c r="E33" s="15">
        <f>D27</f>
        <v>0</v>
      </c>
      <c r="F33" s="14">
        <f>D28</f>
        <v>0</v>
      </c>
    </row>
    <row r="34" spans="3:8" x14ac:dyDescent="0.3">
      <c r="C34" s="8" t="s">
        <v>38</v>
      </c>
      <c r="D34" s="14">
        <f>E26</f>
        <v>3</v>
      </c>
      <c r="E34" s="15">
        <f>E27</f>
        <v>0</v>
      </c>
      <c r="F34" s="14">
        <f>E28</f>
        <v>0</v>
      </c>
    </row>
    <row r="35" spans="3:8" x14ac:dyDescent="0.3">
      <c r="C35" s="8" t="s">
        <v>39</v>
      </c>
      <c r="D35" s="14">
        <f>F26</f>
        <v>3</v>
      </c>
      <c r="E35" s="15">
        <f>F27</f>
        <v>6</v>
      </c>
      <c r="F35" s="14">
        <f>F28</f>
        <v>14</v>
      </c>
    </row>
    <row r="36" spans="3:8" x14ac:dyDescent="0.3">
      <c r="C36" s="8" t="s">
        <v>54</v>
      </c>
      <c r="D36" s="14">
        <f>G26</f>
        <v>0</v>
      </c>
      <c r="E36" s="15">
        <f>G27</f>
        <v>4</v>
      </c>
      <c r="F36" s="14">
        <f>G28</f>
        <v>10</v>
      </c>
      <c r="H36" s="39">
        <f>SUM(D33:F36)</f>
        <v>40</v>
      </c>
    </row>
  </sheetData>
  <mergeCells count="1">
    <mergeCell ref="O22:O2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D3C5E-3A48-42A1-9408-0390318B1F36}">
  <dimension ref="A1:V55"/>
  <sheetViews>
    <sheetView zoomScale="85" zoomScaleNormal="85" workbookViewId="0">
      <selection activeCell="B32" sqref="B32"/>
    </sheetView>
  </sheetViews>
  <sheetFormatPr defaultRowHeight="14.4" x14ac:dyDescent="0.3"/>
  <cols>
    <col min="1" max="1" width="15.33203125" customWidth="1"/>
    <col min="2" max="2" width="25.109375" bestFit="1" customWidth="1"/>
    <col min="3" max="3" width="31.109375" customWidth="1"/>
    <col min="4" max="4" width="20.88671875" customWidth="1"/>
  </cols>
  <sheetData>
    <row r="1" spans="1:5" ht="28.8" x14ac:dyDescent="0.3">
      <c r="A1" s="24" t="s">
        <v>67</v>
      </c>
      <c r="B1" s="24" t="s">
        <v>63</v>
      </c>
      <c r="C1" s="24" t="s">
        <v>65</v>
      </c>
      <c r="D1" s="24" t="s">
        <v>64</v>
      </c>
      <c r="E1" s="29" t="s">
        <v>88</v>
      </c>
    </row>
    <row r="2" spans="1:5" x14ac:dyDescent="0.3">
      <c r="A2" s="24" t="s">
        <v>57</v>
      </c>
      <c r="B2" s="24">
        <v>2200</v>
      </c>
      <c r="C2" s="24">
        <v>3050</v>
      </c>
      <c r="D2" s="24">
        <v>2800</v>
      </c>
    </row>
    <row r="3" spans="1:5" x14ac:dyDescent="0.3">
      <c r="A3" s="24" t="s">
        <v>58</v>
      </c>
      <c r="B3" s="24">
        <v>2900</v>
      </c>
      <c r="C3" s="24">
        <v>4050</v>
      </c>
      <c r="D3" s="24">
        <v>3750</v>
      </c>
    </row>
    <row r="4" spans="1:5" x14ac:dyDescent="0.3">
      <c r="A4" s="24" t="s">
        <v>56</v>
      </c>
      <c r="B4" s="24">
        <v>1600</v>
      </c>
      <c r="C4" s="24">
        <v>2300</v>
      </c>
      <c r="D4" s="24">
        <v>2100</v>
      </c>
    </row>
    <row r="5" spans="1:5" x14ac:dyDescent="0.3">
      <c r="A5" s="24"/>
      <c r="B5" s="24"/>
      <c r="C5" s="24"/>
      <c r="D5" s="24"/>
    </row>
    <row r="6" spans="1:5" ht="43.2" x14ac:dyDescent="0.3">
      <c r="A6" s="24" t="s">
        <v>62</v>
      </c>
      <c r="B6" s="24" t="s">
        <v>63</v>
      </c>
      <c r="C6" s="24" t="s">
        <v>65</v>
      </c>
      <c r="D6" s="24" t="s">
        <v>64</v>
      </c>
      <c r="E6" s="29" t="s">
        <v>89</v>
      </c>
    </row>
    <row r="7" spans="1:5" x14ac:dyDescent="0.3">
      <c r="A7" s="24" t="s">
        <v>66</v>
      </c>
      <c r="B7" s="24">
        <v>1650</v>
      </c>
      <c r="C7" s="24">
        <v>2300</v>
      </c>
      <c r="D7" s="24">
        <v>2100</v>
      </c>
    </row>
    <row r="53" spans="21:22" x14ac:dyDescent="0.3">
      <c r="U53" s="25"/>
      <c r="V53" s="25"/>
    </row>
    <row r="54" spans="21:22" x14ac:dyDescent="0.3">
      <c r="U54" s="25"/>
      <c r="V54" s="25"/>
    </row>
    <row r="55" spans="21:22" x14ac:dyDescent="0.3">
      <c r="U55" s="25"/>
      <c r="V55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D7B8-44C6-43F9-A1AB-0C4E6C7AC035}">
  <dimension ref="A1:C23"/>
  <sheetViews>
    <sheetView zoomScale="70" zoomScaleNormal="70" workbookViewId="0">
      <selection activeCell="B9" sqref="B9"/>
    </sheetView>
  </sheetViews>
  <sheetFormatPr defaultRowHeight="14.4" x14ac:dyDescent="0.3"/>
  <cols>
    <col min="1" max="1" width="41.5546875" customWidth="1"/>
    <col min="2" max="2" width="32.88671875" customWidth="1"/>
  </cols>
  <sheetData>
    <row r="1" spans="1:3" x14ac:dyDescent="0.3">
      <c r="A1" s="26" t="s">
        <v>69</v>
      </c>
      <c r="B1" s="26" t="s">
        <v>70</v>
      </c>
      <c r="C1" t="s">
        <v>87</v>
      </c>
    </row>
    <row r="2" spans="1:3" x14ac:dyDescent="0.3">
      <c r="A2" s="26" t="s">
        <v>71</v>
      </c>
      <c r="B2" s="28">
        <v>1</v>
      </c>
    </row>
    <row r="3" spans="1:3" x14ac:dyDescent="0.3">
      <c r="A3" s="26" t="s">
        <v>72</v>
      </c>
      <c r="B3" s="28">
        <v>1.1000000000000001</v>
      </c>
    </row>
    <row r="4" spans="1:3" x14ac:dyDescent="0.3">
      <c r="A4" s="26" t="s">
        <v>73</v>
      </c>
      <c r="B4" s="28">
        <v>1.2</v>
      </c>
    </row>
    <row r="5" spans="1:3" x14ac:dyDescent="0.3">
      <c r="A5" s="26" t="s">
        <v>74</v>
      </c>
      <c r="B5" s="28">
        <v>1.4</v>
      </c>
    </row>
    <row r="6" spans="1:3" x14ac:dyDescent="0.3">
      <c r="A6" s="26" t="s">
        <v>75</v>
      </c>
      <c r="B6" s="28">
        <v>1.5</v>
      </c>
    </row>
    <row r="8" spans="1:3" ht="26.4" x14ac:dyDescent="0.3">
      <c r="A8" s="26" t="s">
        <v>76</v>
      </c>
      <c r="B8" s="26" t="s">
        <v>77</v>
      </c>
      <c r="C8" t="s">
        <v>86</v>
      </c>
    </row>
    <row r="9" spans="1:3" x14ac:dyDescent="0.3">
      <c r="A9" s="27" t="s">
        <v>78</v>
      </c>
      <c r="B9" s="28">
        <v>1</v>
      </c>
    </row>
    <row r="10" spans="1:3" x14ac:dyDescent="0.3">
      <c r="A10" s="27" t="s">
        <v>79</v>
      </c>
      <c r="B10" s="28">
        <v>1.1000000000000001</v>
      </c>
    </row>
    <row r="11" spans="1:3" x14ac:dyDescent="0.3">
      <c r="A11" s="27" t="s">
        <v>80</v>
      </c>
      <c r="B11" s="28">
        <v>1.1000000000000001</v>
      </c>
    </row>
    <row r="12" spans="1:3" x14ac:dyDescent="0.3">
      <c r="A12" s="27" t="s">
        <v>81</v>
      </c>
      <c r="B12" s="28">
        <v>1.2</v>
      </c>
    </row>
    <row r="13" spans="1:3" ht="26.4" x14ac:dyDescent="0.3">
      <c r="A13" s="27" t="s">
        <v>82</v>
      </c>
      <c r="B13" s="28">
        <v>1.2</v>
      </c>
    </row>
    <row r="14" spans="1:3" x14ac:dyDescent="0.3">
      <c r="A14" s="27" t="s">
        <v>128</v>
      </c>
      <c r="B14" s="28">
        <v>1.25</v>
      </c>
    </row>
    <row r="15" spans="1:3" x14ac:dyDescent="0.3">
      <c r="A15" s="27" t="s">
        <v>83</v>
      </c>
      <c r="B15" s="28">
        <v>1.3</v>
      </c>
    </row>
    <row r="17" spans="1:3" x14ac:dyDescent="0.3">
      <c r="A17" s="26" t="s">
        <v>84</v>
      </c>
      <c r="B17" s="26" t="s">
        <v>77</v>
      </c>
      <c r="C17" t="s">
        <v>85</v>
      </c>
    </row>
    <row r="18" spans="1:3" x14ac:dyDescent="0.3">
      <c r="A18" s="27" t="s">
        <v>94</v>
      </c>
      <c r="B18" s="28">
        <v>1</v>
      </c>
    </row>
    <row r="19" spans="1:3" ht="26.4" x14ac:dyDescent="0.3">
      <c r="A19" s="27" t="s">
        <v>95</v>
      </c>
      <c r="B19" s="28">
        <v>0.9</v>
      </c>
    </row>
    <row r="20" spans="1:3" x14ac:dyDescent="0.3">
      <c r="A20" s="27" t="s">
        <v>96</v>
      </c>
      <c r="B20" s="28">
        <v>1.1000000000000001</v>
      </c>
    </row>
    <row r="21" spans="1:3" x14ac:dyDescent="0.3">
      <c r="A21" s="27" t="s">
        <v>92</v>
      </c>
      <c r="B21" s="28">
        <v>1.1000000000000001</v>
      </c>
    </row>
    <row r="22" spans="1:3" x14ac:dyDescent="0.3">
      <c r="A22" s="27" t="s">
        <v>60</v>
      </c>
      <c r="B22" s="28">
        <v>1.2</v>
      </c>
    </row>
    <row r="23" spans="1:3" x14ac:dyDescent="0.3">
      <c r="A23" s="27" t="s">
        <v>93</v>
      </c>
      <c r="B23" s="28">
        <v>1.3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B3A8-4F35-4BE5-9497-8069F8725470}">
  <dimension ref="A1:Q36"/>
  <sheetViews>
    <sheetView tabSelected="1" zoomScale="70" zoomScaleNormal="70" workbookViewId="0">
      <selection sqref="A1:XFD1048576"/>
    </sheetView>
  </sheetViews>
  <sheetFormatPr defaultRowHeight="14.4" x14ac:dyDescent="0.3"/>
  <cols>
    <col min="1" max="1" width="50" customWidth="1"/>
    <col min="5" max="5" width="9.5546875" customWidth="1"/>
    <col min="8" max="8" width="37" customWidth="1"/>
    <col min="15" max="15" width="15.21875" customWidth="1"/>
  </cols>
  <sheetData>
    <row r="1" spans="1:11" x14ac:dyDescent="0.3">
      <c r="A1" s="8"/>
      <c r="B1" s="8"/>
      <c r="C1" s="8"/>
      <c r="D1" s="8" t="s">
        <v>37</v>
      </c>
      <c r="E1" s="8" t="s">
        <v>38</v>
      </c>
      <c r="F1" s="8" t="s">
        <v>39</v>
      </c>
      <c r="G1" s="8" t="s">
        <v>54</v>
      </c>
      <c r="H1" s="8"/>
    </row>
    <row r="2" spans="1:11" ht="19.95" customHeight="1" x14ac:dyDescent="0.3">
      <c r="A2" s="5" t="s">
        <v>41</v>
      </c>
      <c r="B2" s="6">
        <v>4.18</v>
      </c>
      <c r="C2" s="1">
        <f>ROUNDUP(B2,0)</f>
        <v>5</v>
      </c>
      <c r="D2" s="10"/>
      <c r="E2" s="10">
        <v>3</v>
      </c>
      <c r="F2" s="10">
        <v>3</v>
      </c>
      <c r="G2" s="10"/>
      <c r="H2" s="11" t="s">
        <v>53</v>
      </c>
    </row>
    <row r="3" spans="1:11" ht="19.95" customHeight="1" x14ac:dyDescent="0.3">
      <c r="A3" s="5" t="s">
        <v>42</v>
      </c>
      <c r="B3" s="6">
        <v>5.08</v>
      </c>
      <c r="C3" s="1">
        <v>6</v>
      </c>
      <c r="D3" s="10"/>
      <c r="E3" s="10"/>
      <c r="F3" s="10">
        <v>6</v>
      </c>
      <c r="G3" s="10">
        <v>4</v>
      </c>
      <c r="H3" s="11" t="s">
        <v>55</v>
      </c>
      <c r="K3" s="12"/>
    </row>
    <row r="4" spans="1:11" ht="19.95" customHeight="1" x14ac:dyDescent="0.3">
      <c r="A4" s="5" t="s">
        <v>43</v>
      </c>
      <c r="B4" s="6">
        <v>0.21</v>
      </c>
      <c r="C4" s="1">
        <f>ROUNDUP(B4,0)</f>
        <v>1</v>
      </c>
      <c r="D4" s="10"/>
      <c r="E4" s="10"/>
      <c r="F4" s="10"/>
      <c r="G4" s="10"/>
      <c r="H4" s="11" t="s">
        <v>53</v>
      </c>
    </row>
    <row r="5" spans="1:11" ht="19.95" customHeight="1" x14ac:dyDescent="0.3">
      <c r="A5" s="5" t="s">
        <v>44</v>
      </c>
      <c r="B5" s="6">
        <v>0.21</v>
      </c>
      <c r="C5" s="1">
        <f t="shared" ref="C5:C9" si="0">ROUNDUP(B5,0)</f>
        <v>1</v>
      </c>
      <c r="D5" s="10"/>
      <c r="E5" s="10"/>
      <c r="F5" s="10"/>
      <c r="G5" s="10"/>
      <c r="H5" s="11" t="s">
        <v>53</v>
      </c>
    </row>
    <row r="6" spans="1:11" ht="19.95" customHeight="1" x14ac:dyDescent="0.3">
      <c r="A6" s="5" t="s">
        <v>45</v>
      </c>
      <c r="B6" s="6">
        <v>7.32</v>
      </c>
      <c r="C6" s="1">
        <f>ROUNDUP(B6,0)</f>
        <v>8</v>
      </c>
      <c r="D6" s="10"/>
      <c r="E6" s="10"/>
      <c r="F6" s="10">
        <v>6</v>
      </c>
      <c r="G6" s="10">
        <v>5</v>
      </c>
      <c r="H6" s="11" t="s">
        <v>53</v>
      </c>
    </row>
    <row r="7" spans="1:11" ht="19.95" customHeight="1" x14ac:dyDescent="0.3">
      <c r="A7" s="5" t="s">
        <v>46</v>
      </c>
      <c r="B7" s="6">
        <v>0.84</v>
      </c>
      <c r="C7" s="1">
        <f t="shared" si="0"/>
        <v>1</v>
      </c>
      <c r="D7" s="10"/>
      <c r="E7" s="10"/>
      <c r="F7" s="10"/>
      <c r="G7" s="10"/>
      <c r="H7" s="11" t="s">
        <v>53</v>
      </c>
    </row>
    <row r="8" spans="1:11" ht="19.95" customHeight="1" x14ac:dyDescent="0.3">
      <c r="A8" s="5" t="s">
        <v>47</v>
      </c>
      <c r="B8" s="6">
        <v>0.63</v>
      </c>
      <c r="C8" s="1">
        <f t="shared" si="0"/>
        <v>1</v>
      </c>
      <c r="D8" s="10"/>
      <c r="E8" s="10"/>
      <c r="F8" s="10"/>
      <c r="G8" s="10"/>
      <c r="H8" s="11" t="s">
        <v>53</v>
      </c>
    </row>
    <row r="9" spans="1:11" ht="19.95" customHeight="1" x14ac:dyDescent="0.3">
      <c r="A9" s="5" t="s">
        <v>48</v>
      </c>
      <c r="B9" s="6">
        <v>1.42</v>
      </c>
      <c r="C9" s="1">
        <f t="shared" si="0"/>
        <v>2</v>
      </c>
      <c r="D9" s="10"/>
      <c r="E9" s="10"/>
      <c r="F9" s="10"/>
      <c r="G9" s="10"/>
      <c r="H9" s="11" t="s">
        <v>53</v>
      </c>
    </row>
    <row r="10" spans="1:11" ht="19.95" customHeight="1" x14ac:dyDescent="0.3">
      <c r="A10" s="7" t="s">
        <v>49</v>
      </c>
      <c r="B10" s="6">
        <v>3.76</v>
      </c>
      <c r="C10" s="1">
        <f>ROUNDUP(B10,0)</f>
        <v>4</v>
      </c>
      <c r="D10" s="10"/>
      <c r="E10" s="10"/>
      <c r="F10" s="10"/>
      <c r="G10" s="10">
        <v>4</v>
      </c>
      <c r="H10" s="11" t="s">
        <v>40</v>
      </c>
    </row>
    <row r="11" spans="1:11" ht="19.95" customHeight="1" x14ac:dyDescent="0.3">
      <c r="A11" s="7" t="s">
        <v>28</v>
      </c>
      <c r="B11" s="6">
        <v>2.09</v>
      </c>
      <c r="C11" s="1">
        <f t="shared" ref="C11:C23" si="1">ROUNDUP(B11,0)</f>
        <v>3</v>
      </c>
      <c r="D11" s="10"/>
      <c r="E11" s="10"/>
      <c r="F11" s="10">
        <v>3</v>
      </c>
      <c r="G11" s="10"/>
      <c r="H11" s="11"/>
    </row>
    <row r="12" spans="1:11" ht="19.95" customHeight="1" x14ac:dyDescent="0.3">
      <c r="A12" s="7" t="s">
        <v>50</v>
      </c>
      <c r="B12" s="6">
        <v>1.05</v>
      </c>
      <c r="C12" s="1">
        <f t="shared" si="1"/>
        <v>2</v>
      </c>
      <c r="D12" s="10"/>
      <c r="E12" s="10"/>
      <c r="F12" s="10">
        <v>1</v>
      </c>
      <c r="G12" s="10">
        <v>1</v>
      </c>
      <c r="H12" s="11" t="s">
        <v>53</v>
      </c>
    </row>
    <row r="13" spans="1:11" ht="19.95" customHeight="1" x14ac:dyDescent="0.3">
      <c r="A13" s="7" t="s">
        <v>51</v>
      </c>
      <c r="B13" s="6">
        <v>0.42</v>
      </c>
      <c r="C13" s="1">
        <f t="shared" si="1"/>
        <v>1</v>
      </c>
      <c r="D13" s="10"/>
      <c r="E13" s="10"/>
      <c r="F13" s="10"/>
      <c r="G13" s="10"/>
      <c r="H13" s="11" t="s">
        <v>53</v>
      </c>
    </row>
    <row r="14" spans="1:11" ht="19.95" customHeight="1" x14ac:dyDescent="0.3">
      <c r="A14" s="7" t="s">
        <v>29</v>
      </c>
      <c r="B14" s="6">
        <v>0.84</v>
      </c>
      <c r="C14" s="1">
        <f t="shared" si="1"/>
        <v>1</v>
      </c>
      <c r="D14" s="10"/>
      <c r="E14" s="10"/>
      <c r="F14" s="10">
        <v>1</v>
      </c>
      <c r="G14" s="10"/>
      <c r="H14" s="11" t="s">
        <v>53</v>
      </c>
    </row>
    <row r="15" spans="1:11" ht="15.6" x14ac:dyDescent="0.3">
      <c r="A15" s="7" t="s">
        <v>52</v>
      </c>
      <c r="B15" s="6">
        <v>0.21</v>
      </c>
      <c r="C15" s="1">
        <f t="shared" si="1"/>
        <v>1</v>
      </c>
      <c r="D15" s="10"/>
      <c r="E15" s="10"/>
      <c r="F15" s="10">
        <v>1</v>
      </c>
      <c r="G15" s="10"/>
      <c r="H15" s="11" t="s">
        <v>53</v>
      </c>
    </row>
    <row r="16" spans="1:11" ht="15.6" x14ac:dyDescent="0.3">
      <c r="A16" s="7" t="s">
        <v>30</v>
      </c>
      <c r="B16" s="6">
        <v>0.21</v>
      </c>
      <c r="C16" s="1">
        <f t="shared" si="1"/>
        <v>1</v>
      </c>
      <c r="D16" s="10"/>
      <c r="E16" s="10"/>
      <c r="F16" s="10"/>
      <c r="G16" s="10"/>
      <c r="H16" s="11" t="s">
        <v>53</v>
      </c>
    </row>
    <row r="17" spans="1:17" ht="15.6" x14ac:dyDescent="0.3">
      <c r="A17" s="7" t="s">
        <v>31</v>
      </c>
      <c r="B17" s="6">
        <v>0.63</v>
      </c>
      <c r="C17" s="1">
        <f t="shared" si="1"/>
        <v>1</v>
      </c>
      <c r="D17" s="10"/>
      <c r="E17" s="10"/>
      <c r="F17" s="10">
        <v>1</v>
      </c>
      <c r="G17" s="10"/>
      <c r="H17" s="11" t="s">
        <v>53</v>
      </c>
    </row>
    <row r="18" spans="1:17" ht="15.6" x14ac:dyDescent="0.3">
      <c r="A18" s="7" t="s">
        <v>32</v>
      </c>
      <c r="B18" s="6">
        <v>0.42</v>
      </c>
      <c r="C18" s="1">
        <f t="shared" si="1"/>
        <v>1</v>
      </c>
      <c r="D18" s="10"/>
      <c r="E18" s="10"/>
      <c r="F18" s="10">
        <v>1</v>
      </c>
      <c r="G18" s="10"/>
      <c r="H18" s="11" t="s">
        <v>53</v>
      </c>
    </row>
    <row r="19" spans="1:17" ht="15.6" x14ac:dyDescent="0.3">
      <c r="A19" s="7" t="s">
        <v>33</v>
      </c>
      <c r="B19" s="6">
        <v>0.21</v>
      </c>
      <c r="C19" s="1">
        <f t="shared" si="1"/>
        <v>1</v>
      </c>
      <c r="D19" s="10"/>
      <c r="E19" s="10"/>
      <c r="F19" s="10"/>
      <c r="G19" s="10"/>
      <c r="H19" s="11" t="s">
        <v>53</v>
      </c>
    </row>
    <row r="20" spans="1:17" ht="15.6" x14ac:dyDescent="0.3">
      <c r="A20" s="7" t="s">
        <v>34</v>
      </c>
      <c r="B20" s="6">
        <v>0.21</v>
      </c>
      <c r="C20" s="1">
        <f t="shared" si="1"/>
        <v>1</v>
      </c>
      <c r="D20" s="10"/>
      <c r="E20" s="10"/>
      <c r="F20" s="10"/>
      <c r="G20" s="10"/>
      <c r="H20" s="11" t="s">
        <v>53</v>
      </c>
    </row>
    <row r="21" spans="1:17" ht="15.6" x14ac:dyDescent="0.3">
      <c r="A21" s="7" t="s">
        <v>35</v>
      </c>
      <c r="B21" s="6">
        <v>0.21</v>
      </c>
      <c r="C21" s="1">
        <f t="shared" si="1"/>
        <v>1</v>
      </c>
      <c r="D21" s="10"/>
      <c r="E21" s="10"/>
      <c r="F21" s="10"/>
      <c r="G21" s="10"/>
      <c r="H21" s="11" t="s">
        <v>53</v>
      </c>
    </row>
    <row r="22" spans="1:17" ht="15.6" x14ac:dyDescent="0.3">
      <c r="A22" s="16" t="s">
        <v>36</v>
      </c>
      <c r="B22" s="17">
        <v>0.21</v>
      </c>
      <c r="C22" s="18">
        <f t="shared" si="1"/>
        <v>1</v>
      </c>
      <c r="D22" s="10"/>
      <c r="E22" s="10"/>
      <c r="F22" s="10"/>
      <c r="G22" s="10"/>
      <c r="H22" s="11" t="s">
        <v>53</v>
      </c>
      <c r="I22" s="4" t="s">
        <v>57</v>
      </c>
      <c r="J22" s="4">
        <v>0</v>
      </c>
      <c r="K22" s="4">
        <v>6</v>
      </c>
      <c r="L22" s="4">
        <v>4</v>
      </c>
      <c r="M22" s="4">
        <v>0</v>
      </c>
      <c r="N22">
        <f>SUM(J22:M22)</f>
        <v>10</v>
      </c>
      <c r="O22" s="56" t="s">
        <v>122</v>
      </c>
    </row>
    <row r="23" spans="1:17" ht="15.6" x14ac:dyDescent="0.3">
      <c r="A23" s="7" t="s">
        <v>59</v>
      </c>
      <c r="B23" s="6">
        <v>10.8</v>
      </c>
      <c r="C23" s="6">
        <f t="shared" si="1"/>
        <v>11</v>
      </c>
      <c r="D23" s="10"/>
      <c r="E23" s="10"/>
      <c r="F23" s="10"/>
      <c r="G23" s="10"/>
      <c r="H23" s="11"/>
      <c r="I23" s="4" t="s">
        <v>58</v>
      </c>
      <c r="J23" s="4">
        <v>0</v>
      </c>
      <c r="K23" s="4">
        <v>2</v>
      </c>
      <c r="L23" s="4">
        <v>7</v>
      </c>
      <c r="M23" s="4">
        <v>2</v>
      </c>
      <c r="N23">
        <f t="shared" ref="N23" si="2">SUM(J23:M23)</f>
        <v>11</v>
      </c>
      <c r="O23" s="56"/>
    </row>
    <row r="24" spans="1:17" x14ac:dyDescent="0.3">
      <c r="A24" s="19"/>
      <c r="B24" s="19"/>
      <c r="C24" s="20">
        <f>SUM(C2:C23)</f>
        <v>55</v>
      </c>
      <c r="I24" s="4" t="s">
        <v>56</v>
      </c>
      <c r="J24" s="4">
        <v>0</v>
      </c>
      <c r="K24" s="4">
        <v>11</v>
      </c>
      <c r="L24" s="4">
        <v>15</v>
      </c>
      <c r="M24" s="4">
        <v>4</v>
      </c>
      <c r="N24">
        <f>SUM(J24:M24)</f>
        <v>30</v>
      </c>
      <c r="O24" s="56"/>
      <c r="Q24">
        <f>SUM(K24:M24)</f>
        <v>30</v>
      </c>
    </row>
    <row r="25" spans="1:17" x14ac:dyDescent="0.3">
      <c r="I25" s="4"/>
      <c r="J25" s="4" t="s">
        <v>37</v>
      </c>
      <c r="K25" s="4" t="s">
        <v>38</v>
      </c>
      <c r="L25" s="4" t="s">
        <v>39</v>
      </c>
      <c r="M25" s="4" t="s">
        <v>54</v>
      </c>
      <c r="N25" s="23">
        <v>40</v>
      </c>
      <c r="O25" s="56"/>
    </row>
    <row r="26" spans="1:17" x14ac:dyDescent="0.3">
      <c r="C26" s="4" t="s">
        <v>57</v>
      </c>
      <c r="D26" s="9">
        <f t="shared" ref="D26:G27" si="3">D2</f>
        <v>0</v>
      </c>
      <c r="E26" s="9">
        <f t="shared" si="3"/>
        <v>3</v>
      </c>
      <c r="F26" s="9">
        <f t="shared" si="3"/>
        <v>3</v>
      </c>
      <c r="G26" s="9">
        <f t="shared" si="3"/>
        <v>0</v>
      </c>
      <c r="H26" s="22">
        <f>SUM(D26:G26)</f>
        <v>6</v>
      </c>
      <c r="I26" s="4" t="s">
        <v>57</v>
      </c>
      <c r="J26" s="4">
        <v>0</v>
      </c>
      <c r="K26" s="4">
        <v>2</v>
      </c>
      <c r="L26" s="4">
        <v>6</v>
      </c>
      <c r="M26" s="4">
        <v>0</v>
      </c>
      <c r="N26">
        <f>SUM(J26:M26)</f>
        <v>8</v>
      </c>
    </row>
    <row r="27" spans="1:17" x14ac:dyDescent="0.3">
      <c r="C27" s="4" t="s">
        <v>58</v>
      </c>
      <c r="D27" s="13">
        <f t="shared" si="3"/>
        <v>0</v>
      </c>
      <c r="E27" s="13">
        <f t="shared" si="3"/>
        <v>0</v>
      </c>
      <c r="F27" s="13">
        <f t="shared" si="3"/>
        <v>6</v>
      </c>
      <c r="G27" s="13">
        <f t="shared" si="3"/>
        <v>4</v>
      </c>
      <c r="H27" s="22">
        <f>SUM(D27:G27)</f>
        <v>10</v>
      </c>
      <c r="I27" s="4" t="s">
        <v>58</v>
      </c>
      <c r="J27" s="4">
        <v>0</v>
      </c>
      <c r="K27" s="4">
        <v>0</v>
      </c>
      <c r="L27" s="4">
        <v>4</v>
      </c>
      <c r="M27" s="4">
        <v>4</v>
      </c>
      <c r="N27">
        <f t="shared" ref="N27:N28" si="4">SUM(J27:M27)</f>
        <v>8</v>
      </c>
    </row>
    <row r="28" spans="1:17" x14ac:dyDescent="0.3">
      <c r="C28" s="4" t="s">
        <v>56</v>
      </c>
      <c r="D28" s="9">
        <f>SUM(D4:D22)</f>
        <v>0</v>
      </c>
      <c r="E28" s="9">
        <f>SUM(E4:E22)</f>
        <v>0</v>
      </c>
      <c r="F28" s="9">
        <f>SUM(F4:F22)</f>
        <v>14</v>
      </c>
      <c r="G28" s="9">
        <f>SUM(G4:G22)</f>
        <v>10</v>
      </c>
      <c r="H28" s="22">
        <f>SUM(D28:G28)</f>
        <v>24</v>
      </c>
      <c r="I28" s="4" t="s">
        <v>56</v>
      </c>
      <c r="J28" s="4">
        <v>0</v>
      </c>
      <c r="K28" s="4">
        <v>4</v>
      </c>
      <c r="L28" s="4">
        <v>13</v>
      </c>
      <c r="M28" s="4">
        <v>13</v>
      </c>
      <c r="N28">
        <f t="shared" si="4"/>
        <v>30</v>
      </c>
    </row>
    <row r="29" spans="1:17" x14ac:dyDescent="0.3">
      <c r="C29" s="4"/>
      <c r="D29" s="8" t="s">
        <v>37</v>
      </c>
      <c r="E29" s="21" t="s">
        <v>38</v>
      </c>
      <c r="F29" s="21" t="s">
        <v>39</v>
      </c>
      <c r="G29" s="21" t="s">
        <v>54</v>
      </c>
      <c r="H29" s="23">
        <f>SUM(D26:G28)</f>
        <v>40</v>
      </c>
      <c r="I29" s="4"/>
      <c r="J29" s="4" t="s">
        <v>37</v>
      </c>
      <c r="K29" s="4" t="s">
        <v>38</v>
      </c>
      <c r="L29" s="4" t="s">
        <v>39</v>
      </c>
      <c r="M29" s="4" t="s">
        <v>54</v>
      </c>
      <c r="N29" s="23">
        <v>40</v>
      </c>
    </row>
    <row r="30" spans="1:17" x14ac:dyDescent="0.3">
      <c r="E30" s="4" t="s">
        <v>59</v>
      </c>
      <c r="F30" s="4"/>
      <c r="G30" s="4"/>
      <c r="H30" s="4">
        <f>C23</f>
        <v>11</v>
      </c>
      <c r="N30">
        <v>11</v>
      </c>
    </row>
    <row r="32" spans="1:17" x14ac:dyDescent="0.3">
      <c r="C32" s="4"/>
      <c r="D32" s="4" t="s">
        <v>57</v>
      </c>
      <c r="E32" s="4" t="s">
        <v>58</v>
      </c>
      <c r="F32" s="4" t="s">
        <v>56</v>
      </c>
    </row>
    <row r="33" spans="3:8" x14ac:dyDescent="0.3">
      <c r="C33" s="8" t="s">
        <v>37</v>
      </c>
      <c r="D33" s="14">
        <f>D26</f>
        <v>0</v>
      </c>
      <c r="E33" s="15">
        <f>D27</f>
        <v>0</v>
      </c>
      <c r="F33" s="14">
        <f>D28</f>
        <v>0</v>
      </c>
    </row>
    <row r="34" spans="3:8" x14ac:dyDescent="0.3">
      <c r="C34" s="8" t="s">
        <v>38</v>
      </c>
      <c r="D34" s="14">
        <f>E26</f>
        <v>3</v>
      </c>
      <c r="E34" s="15">
        <f>E27</f>
        <v>0</v>
      </c>
      <c r="F34" s="14">
        <f>E28</f>
        <v>0</v>
      </c>
    </row>
    <row r="35" spans="3:8" x14ac:dyDescent="0.3">
      <c r="C35" s="8" t="s">
        <v>39</v>
      </c>
      <c r="D35" s="14">
        <f>F26</f>
        <v>3</v>
      </c>
      <c r="E35" s="15">
        <f>F27</f>
        <v>6</v>
      </c>
      <c r="F35" s="14">
        <f>F28</f>
        <v>14</v>
      </c>
    </row>
    <row r="36" spans="3:8" x14ac:dyDescent="0.3">
      <c r="C36" s="8" t="s">
        <v>54</v>
      </c>
      <c r="D36" s="14">
        <f>G26</f>
        <v>0</v>
      </c>
      <c r="E36" s="15">
        <f>G27</f>
        <v>4</v>
      </c>
      <c r="F36" s="14">
        <f>G28</f>
        <v>10</v>
      </c>
      <c r="H36" s="39">
        <f>SUM(D33:F36)</f>
        <v>40</v>
      </c>
    </row>
  </sheetData>
  <mergeCells count="1">
    <mergeCell ref="O22:O2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08C4-AE83-48EE-9439-64DE52B3D3E2}">
  <dimension ref="A1:O36"/>
  <sheetViews>
    <sheetView topLeftCell="E18" zoomScale="149" zoomScaleNormal="55" workbookViewId="0">
      <selection activeCell="E18" sqref="A1:XFD1048576"/>
    </sheetView>
  </sheetViews>
  <sheetFormatPr defaultRowHeight="14.4" x14ac:dyDescent="0.3"/>
  <cols>
    <col min="1" max="1" width="50" customWidth="1"/>
    <col min="5" max="5" width="9.5546875" customWidth="1"/>
    <col min="8" max="8" width="37" customWidth="1"/>
    <col min="15" max="15" width="15.21875" customWidth="1"/>
  </cols>
  <sheetData>
    <row r="1" spans="1:11" x14ac:dyDescent="0.3">
      <c r="A1" s="8"/>
      <c r="B1" s="8"/>
      <c r="C1" s="8"/>
      <c r="D1" s="8" t="s">
        <v>37</v>
      </c>
      <c r="E1" s="8" t="s">
        <v>38</v>
      </c>
      <c r="F1" s="8" t="s">
        <v>39</v>
      </c>
      <c r="G1" s="8" t="s">
        <v>54</v>
      </c>
      <c r="H1" s="8"/>
    </row>
    <row r="2" spans="1:11" ht="19.95" customHeight="1" x14ac:dyDescent="0.3">
      <c r="A2" s="5" t="s">
        <v>41</v>
      </c>
      <c r="B2" s="6">
        <v>4.18</v>
      </c>
      <c r="C2" s="1">
        <f>ROUNDUP(B2,0)</f>
        <v>5</v>
      </c>
      <c r="D2" s="10"/>
      <c r="E2" s="10">
        <v>3</v>
      </c>
      <c r="F2" s="10">
        <v>3</v>
      </c>
      <c r="G2" s="10"/>
      <c r="H2" s="11" t="s">
        <v>53</v>
      </c>
    </row>
    <row r="3" spans="1:11" ht="19.95" customHeight="1" x14ac:dyDescent="0.3">
      <c r="A3" s="5" t="s">
        <v>42</v>
      </c>
      <c r="B3" s="6">
        <v>5.08</v>
      </c>
      <c r="C3" s="1">
        <v>6</v>
      </c>
      <c r="D3" s="10"/>
      <c r="E3" s="10"/>
      <c r="F3" s="10">
        <v>6</v>
      </c>
      <c r="G3" s="10">
        <v>4</v>
      </c>
      <c r="H3" s="11" t="s">
        <v>55</v>
      </c>
      <c r="K3" s="12"/>
    </row>
    <row r="4" spans="1:11" ht="19.95" customHeight="1" x14ac:dyDescent="0.3">
      <c r="A4" s="5" t="s">
        <v>43</v>
      </c>
      <c r="B4" s="6">
        <v>0.21</v>
      </c>
      <c r="C4" s="1">
        <f>ROUNDUP(B4,0)</f>
        <v>1</v>
      </c>
      <c r="D4" s="10"/>
      <c r="E4" s="10"/>
      <c r="F4" s="10"/>
      <c r="G4" s="10"/>
      <c r="H4" s="11" t="s">
        <v>53</v>
      </c>
    </row>
    <row r="5" spans="1:11" ht="19.95" customHeight="1" x14ac:dyDescent="0.3">
      <c r="A5" s="5" t="s">
        <v>44</v>
      </c>
      <c r="B5" s="6">
        <v>0.21</v>
      </c>
      <c r="C5" s="1">
        <f t="shared" ref="C5:C9" si="0">ROUNDUP(B5,0)</f>
        <v>1</v>
      </c>
      <c r="D5" s="10"/>
      <c r="E5" s="10"/>
      <c r="F5" s="10"/>
      <c r="G5" s="10"/>
      <c r="H5" s="11" t="s">
        <v>53</v>
      </c>
    </row>
    <row r="6" spans="1:11" ht="19.95" customHeight="1" x14ac:dyDescent="0.3">
      <c r="A6" s="5" t="s">
        <v>45</v>
      </c>
      <c r="B6" s="6">
        <v>7.32</v>
      </c>
      <c r="C6" s="1">
        <f>ROUNDUP(B6,0)</f>
        <v>8</v>
      </c>
      <c r="D6" s="10"/>
      <c r="E6" s="10"/>
      <c r="F6" s="10">
        <v>6</v>
      </c>
      <c r="G6" s="10">
        <v>5</v>
      </c>
      <c r="H6" s="11" t="s">
        <v>53</v>
      </c>
    </row>
    <row r="7" spans="1:11" ht="19.95" customHeight="1" x14ac:dyDescent="0.3">
      <c r="A7" s="5" t="s">
        <v>46</v>
      </c>
      <c r="B7" s="6">
        <v>0.84</v>
      </c>
      <c r="C7" s="1">
        <f t="shared" si="0"/>
        <v>1</v>
      </c>
      <c r="D7" s="10"/>
      <c r="E7" s="10"/>
      <c r="F7" s="10"/>
      <c r="G7" s="10"/>
      <c r="H7" s="11" t="s">
        <v>53</v>
      </c>
    </row>
    <row r="8" spans="1:11" ht="19.95" customHeight="1" x14ac:dyDescent="0.3">
      <c r="A8" s="5" t="s">
        <v>47</v>
      </c>
      <c r="B8" s="6">
        <v>0.63</v>
      </c>
      <c r="C8" s="1">
        <f t="shared" si="0"/>
        <v>1</v>
      </c>
      <c r="D8" s="10"/>
      <c r="E8" s="10"/>
      <c r="F8" s="10"/>
      <c r="G8" s="10"/>
      <c r="H8" s="11" t="s">
        <v>53</v>
      </c>
    </row>
    <row r="9" spans="1:11" ht="19.95" customHeight="1" x14ac:dyDescent="0.3">
      <c r="A9" s="5" t="s">
        <v>48</v>
      </c>
      <c r="B9" s="6">
        <v>1.42</v>
      </c>
      <c r="C9" s="1">
        <f t="shared" si="0"/>
        <v>2</v>
      </c>
      <c r="D9" s="10"/>
      <c r="E9" s="10"/>
      <c r="F9" s="10"/>
      <c r="G9" s="10"/>
      <c r="H9" s="11" t="s">
        <v>53</v>
      </c>
    </row>
    <row r="10" spans="1:11" ht="19.95" customHeight="1" x14ac:dyDescent="0.3">
      <c r="A10" s="7" t="s">
        <v>49</v>
      </c>
      <c r="B10" s="6">
        <v>3.76</v>
      </c>
      <c r="C10" s="1">
        <f>ROUNDUP(B10,0)</f>
        <v>4</v>
      </c>
      <c r="D10" s="10"/>
      <c r="E10" s="10"/>
      <c r="F10" s="10"/>
      <c r="G10" s="10">
        <v>4</v>
      </c>
      <c r="H10" s="11" t="s">
        <v>40</v>
      </c>
    </row>
    <row r="11" spans="1:11" ht="19.95" customHeight="1" x14ac:dyDescent="0.3">
      <c r="A11" s="7" t="s">
        <v>28</v>
      </c>
      <c r="B11" s="6">
        <v>2.09</v>
      </c>
      <c r="C11" s="1">
        <f t="shared" ref="C11:C23" si="1">ROUNDUP(B11,0)</f>
        <v>3</v>
      </c>
      <c r="D11" s="10"/>
      <c r="E11" s="10"/>
      <c r="F11" s="10">
        <v>3</v>
      </c>
      <c r="G11" s="10"/>
      <c r="H11" s="11"/>
    </row>
    <row r="12" spans="1:11" ht="19.95" customHeight="1" x14ac:dyDescent="0.3">
      <c r="A12" s="7" t="s">
        <v>50</v>
      </c>
      <c r="B12" s="6">
        <v>1.05</v>
      </c>
      <c r="C12" s="1">
        <f t="shared" si="1"/>
        <v>2</v>
      </c>
      <c r="D12" s="10"/>
      <c r="E12" s="10"/>
      <c r="F12" s="10">
        <v>1</v>
      </c>
      <c r="G12" s="10">
        <v>1</v>
      </c>
      <c r="H12" s="11" t="s">
        <v>53</v>
      </c>
    </row>
    <row r="13" spans="1:11" ht="19.95" customHeight="1" x14ac:dyDescent="0.3">
      <c r="A13" s="7" t="s">
        <v>51</v>
      </c>
      <c r="B13" s="6">
        <v>0.42</v>
      </c>
      <c r="C13" s="1">
        <f t="shared" si="1"/>
        <v>1</v>
      </c>
      <c r="D13" s="10"/>
      <c r="E13" s="10"/>
      <c r="F13" s="10"/>
      <c r="G13" s="10"/>
      <c r="H13" s="11" t="s">
        <v>53</v>
      </c>
    </row>
    <row r="14" spans="1:11" ht="19.95" customHeight="1" x14ac:dyDescent="0.3">
      <c r="A14" s="7" t="s">
        <v>29</v>
      </c>
      <c r="B14" s="6">
        <v>0.84</v>
      </c>
      <c r="C14" s="1">
        <f t="shared" si="1"/>
        <v>1</v>
      </c>
      <c r="D14" s="10"/>
      <c r="E14" s="10"/>
      <c r="F14" s="10">
        <v>1</v>
      </c>
      <c r="G14" s="10"/>
      <c r="H14" s="11" t="s">
        <v>53</v>
      </c>
    </row>
    <row r="15" spans="1:11" ht="15.6" x14ac:dyDescent="0.3">
      <c r="A15" s="7" t="s">
        <v>52</v>
      </c>
      <c r="B15" s="6">
        <v>0.21</v>
      </c>
      <c r="C15" s="1">
        <f t="shared" si="1"/>
        <v>1</v>
      </c>
      <c r="D15" s="10"/>
      <c r="E15" s="10"/>
      <c r="F15" s="10">
        <v>1</v>
      </c>
      <c r="G15" s="10"/>
      <c r="H15" s="11" t="s">
        <v>53</v>
      </c>
    </row>
    <row r="16" spans="1:11" ht="15.6" x14ac:dyDescent="0.3">
      <c r="A16" s="7" t="s">
        <v>30</v>
      </c>
      <c r="B16" s="6">
        <v>0.21</v>
      </c>
      <c r="C16" s="1">
        <f t="shared" si="1"/>
        <v>1</v>
      </c>
      <c r="D16" s="10"/>
      <c r="E16" s="10"/>
      <c r="F16" s="10"/>
      <c r="G16" s="10"/>
      <c r="H16" s="11" t="s">
        <v>53</v>
      </c>
    </row>
    <row r="17" spans="1:15" ht="15.6" x14ac:dyDescent="0.3">
      <c r="A17" s="7" t="s">
        <v>31</v>
      </c>
      <c r="B17" s="6">
        <v>0.63</v>
      </c>
      <c r="C17" s="1">
        <f t="shared" si="1"/>
        <v>1</v>
      </c>
      <c r="D17" s="10"/>
      <c r="E17" s="10"/>
      <c r="F17" s="10">
        <v>1</v>
      </c>
      <c r="G17" s="10"/>
      <c r="H17" s="11" t="s">
        <v>53</v>
      </c>
    </row>
    <row r="18" spans="1:15" ht="15.6" x14ac:dyDescent="0.3">
      <c r="A18" s="7" t="s">
        <v>32</v>
      </c>
      <c r="B18" s="6">
        <v>0.42</v>
      </c>
      <c r="C18" s="1">
        <f t="shared" si="1"/>
        <v>1</v>
      </c>
      <c r="D18" s="10"/>
      <c r="E18" s="10"/>
      <c r="F18" s="10">
        <v>1</v>
      </c>
      <c r="G18" s="10"/>
      <c r="H18" s="11" t="s">
        <v>53</v>
      </c>
    </row>
    <row r="19" spans="1:15" ht="15.6" x14ac:dyDescent="0.3">
      <c r="A19" s="7" t="s">
        <v>33</v>
      </c>
      <c r="B19" s="6">
        <v>0.21</v>
      </c>
      <c r="C19" s="1">
        <f t="shared" si="1"/>
        <v>1</v>
      </c>
      <c r="D19" s="10"/>
      <c r="E19" s="10"/>
      <c r="F19" s="10"/>
      <c r="G19" s="10"/>
      <c r="H19" s="11" t="s">
        <v>53</v>
      </c>
    </row>
    <row r="20" spans="1:15" ht="15.6" x14ac:dyDescent="0.3">
      <c r="A20" s="7" t="s">
        <v>34</v>
      </c>
      <c r="B20" s="6">
        <v>0.21</v>
      </c>
      <c r="C20" s="1">
        <f t="shared" si="1"/>
        <v>1</v>
      </c>
      <c r="D20" s="10"/>
      <c r="E20" s="10"/>
      <c r="F20" s="10"/>
      <c r="G20" s="10"/>
      <c r="H20" s="11" t="s">
        <v>53</v>
      </c>
    </row>
    <row r="21" spans="1:15" ht="15.6" x14ac:dyDescent="0.3">
      <c r="A21" s="7" t="s">
        <v>35</v>
      </c>
      <c r="B21" s="6">
        <v>0.21</v>
      </c>
      <c r="C21" s="1">
        <f t="shared" si="1"/>
        <v>1</v>
      </c>
      <c r="D21" s="10"/>
      <c r="E21" s="10"/>
      <c r="F21" s="10"/>
      <c r="G21" s="10"/>
      <c r="H21" s="11" t="s">
        <v>53</v>
      </c>
    </row>
    <row r="22" spans="1:15" ht="15.6" x14ac:dyDescent="0.3">
      <c r="A22" s="16" t="s">
        <v>36</v>
      </c>
      <c r="B22" s="17">
        <v>0.21</v>
      </c>
      <c r="C22" s="18">
        <f t="shared" si="1"/>
        <v>1</v>
      </c>
      <c r="D22" s="10"/>
      <c r="E22" s="10"/>
      <c r="F22" s="10"/>
      <c r="G22" s="10"/>
      <c r="H22" s="11" t="s">
        <v>53</v>
      </c>
      <c r="I22" s="4" t="s">
        <v>57</v>
      </c>
      <c r="J22" s="4">
        <v>0</v>
      </c>
      <c r="K22" s="4">
        <v>5</v>
      </c>
      <c r="L22" s="4">
        <v>2</v>
      </c>
      <c r="M22" s="4">
        <v>0</v>
      </c>
      <c r="O22" s="56" t="s">
        <v>122</v>
      </c>
    </row>
    <row r="23" spans="1:15" ht="15.6" x14ac:dyDescent="0.3">
      <c r="A23" s="7" t="s">
        <v>59</v>
      </c>
      <c r="B23" s="6">
        <v>10.8</v>
      </c>
      <c r="C23" s="6">
        <f t="shared" si="1"/>
        <v>11</v>
      </c>
      <c r="D23" s="10"/>
      <c r="E23" s="10"/>
      <c r="F23" s="10"/>
      <c r="G23" s="10"/>
      <c r="H23" s="11"/>
      <c r="I23" s="4" t="s">
        <v>58</v>
      </c>
      <c r="J23" s="4">
        <v>0</v>
      </c>
      <c r="K23" s="4">
        <v>4</v>
      </c>
      <c r="L23" s="4">
        <v>4</v>
      </c>
      <c r="M23" s="4">
        <v>2</v>
      </c>
      <c r="O23" s="56"/>
    </row>
    <row r="24" spans="1:15" x14ac:dyDescent="0.3">
      <c r="A24" s="19"/>
      <c r="B24" s="19"/>
      <c r="C24" s="20">
        <f>SUM(C2:C23)</f>
        <v>55</v>
      </c>
      <c r="I24" s="4" t="s">
        <v>56</v>
      </c>
      <c r="J24" s="4">
        <v>0</v>
      </c>
      <c r="K24" s="4">
        <v>9</v>
      </c>
      <c r="L24" s="4">
        <v>12</v>
      </c>
      <c r="M24" s="4">
        <v>7</v>
      </c>
      <c r="O24" s="56"/>
    </row>
    <row r="25" spans="1:15" x14ac:dyDescent="0.3">
      <c r="I25" s="4"/>
      <c r="J25" s="4" t="s">
        <v>37</v>
      </c>
      <c r="K25" s="4" t="s">
        <v>38</v>
      </c>
      <c r="L25" s="4" t="s">
        <v>39</v>
      </c>
      <c r="M25" s="4" t="s">
        <v>54</v>
      </c>
      <c r="N25" s="23">
        <v>40</v>
      </c>
      <c r="O25" s="56"/>
    </row>
    <row r="26" spans="1:15" x14ac:dyDescent="0.3">
      <c r="C26" s="4" t="s">
        <v>57</v>
      </c>
      <c r="D26" s="9">
        <f t="shared" ref="D26:D27" si="2">D2</f>
        <v>0</v>
      </c>
      <c r="E26" s="9">
        <v>3</v>
      </c>
      <c r="F26" s="9">
        <v>2</v>
      </c>
      <c r="G26" s="9">
        <v>2</v>
      </c>
      <c r="H26" s="22">
        <f>SUM(D26:G26)</f>
        <v>7</v>
      </c>
      <c r="I26" s="4" t="s">
        <v>57</v>
      </c>
      <c r="J26" s="4">
        <v>0</v>
      </c>
      <c r="K26" s="4">
        <v>3</v>
      </c>
      <c r="L26" s="4">
        <v>2</v>
      </c>
      <c r="M26" s="4">
        <v>2</v>
      </c>
      <c r="N26">
        <v>7</v>
      </c>
    </row>
    <row r="27" spans="1:15" x14ac:dyDescent="0.3">
      <c r="C27" s="4" t="s">
        <v>58</v>
      </c>
      <c r="D27" s="13">
        <f t="shared" si="2"/>
        <v>0</v>
      </c>
      <c r="E27" s="13">
        <v>2</v>
      </c>
      <c r="F27" s="13">
        <v>4</v>
      </c>
      <c r="G27" s="13">
        <v>2</v>
      </c>
      <c r="H27" s="22">
        <f>SUM(D27:G27)</f>
        <v>8</v>
      </c>
      <c r="I27" s="4" t="s">
        <v>58</v>
      </c>
      <c r="J27" s="4">
        <v>0</v>
      </c>
      <c r="K27" s="4">
        <v>2</v>
      </c>
      <c r="L27" s="4">
        <v>4</v>
      </c>
      <c r="M27" s="4">
        <v>2</v>
      </c>
      <c r="N27">
        <v>8</v>
      </c>
    </row>
    <row r="28" spans="1:15" x14ac:dyDescent="0.3">
      <c r="C28" s="4" t="s">
        <v>56</v>
      </c>
      <c r="D28" s="9">
        <f>SUM(D4:D22)</f>
        <v>0</v>
      </c>
      <c r="E28" s="9">
        <v>2</v>
      </c>
      <c r="F28" s="9">
        <v>13</v>
      </c>
      <c r="G28" s="9">
        <f>SUM(G4:G22)</f>
        <v>10</v>
      </c>
      <c r="H28" s="22">
        <f>SUM(D28:G28)</f>
        <v>25</v>
      </c>
      <c r="I28" s="4" t="s">
        <v>56</v>
      </c>
      <c r="J28" s="4">
        <v>0</v>
      </c>
      <c r="K28" s="4">
        <v>2</v>
      </c>
      <c r="L28" s="4">
        <v>13</v>
      </c>
      <c r="M28" s="4">
        <v>10</v>
      </c>
      <c r="N28">
        <v>25</v>
      </c>
    </row>
    <row r="29" spans="1:15" x14ac:dyDescent="0.3">
      <c r="C29" s="4"/>
      <c r="D29" s="8" t="s">
        <v>37</v>
      </c>
      <c r="E29" s="21" t="s">
        <v>38</v>
      </c>
      <c r="F29" s="21" t="s">
        <v>39</v>
      </c>
      <c r="G29" s="21" t="s">
        <v>54</v>
      </c>
      <c r="H29" s="23">
        <f>SUM(D26:G28)</f>
        <v>40</v>
      </c>
      <c r="I29" s="4"/>
      <c r="J29" s="4" t="s">
        <v>37</v>
      </c>
      <c r="K29" s="4" t="s">
        <v>38</v>
      </c>
      <c r="L29" s="4" t="s">
        <v>39</v>
      </c>
      <c r="M29" s="4" t="s">
        <v>54</v>
      </c>
      <c r="N29" s="23">
        <v>40</v>
      </c>
    </row>
    <row r="30" spans="1:15" x14ac:dyDescent="0.3">
      <c r="E30" s="4" t="s">
        <v>59</v>
      </c>
      <c r="F30" s="4"/>
      <c r="G30" s="4"/>
      <c r="H30" s="4">
        <f>C23</f>
        <v>11</v>
      </c>
      <c r="N30">
        <v>11</v>
      </c>
    </row>
    <row r="32" spans="1:15" x14ac:dyDescent="0.3">
      <c r="C32" s="4"/>
      <c r="D32" s="4" t="s">
        <v>57</v>
      </c>
      <c r="E32" s="4" t="s">
        <v>58</v>
      </c>
      <c r="F32" s="4" t="s">
        <v>56</v>
      </c>
    </row>
    <row r="33" spans="3:8" x14ac:dyDescent="0.3">
      <c r="C33" s="8" t="s">
        <v>37</v>
      </c>
      <c r="D33" s="14">
        <f>D26</f>
        <v>0</v>
      </c>
      <c r="E33" s="15">
        <f>D27</f>
        <v>0</v>
      </c>
      <c r="F33" s="14">
        <f>D28</f>
        <v>0</v>
      </c>
    </row>
    <row r="34" spans="3:8" x14ac:dyDescent="0.3">
      <c r="C34" s="8" t="s">
        <v>38</v>
      </c>
      <c r="D34" s="14">
        <f>E26</f>
        <v>3</v>
      </c>
      <c r="E34" s="15">
        <f>E27</f>
        <v>2</v>
      </c>
      <c r="F34" s="14">
        <f>E28</f>
        <v>2</v>
      </c>
    </row>
    <row r="35" spans="3:8" x14ac:dyDescent="0.3">
      <c r="C35" s="8" t="s">
        <v>39</v>
      </c>
      <c r="D35" s="14">
        <f>F26</f>
        <v>2</v>
      </c>
      <c r="E35" s="15">
        <f>F27</f>
        <v>4</v>
      </c>
      <c r="F35" s="14">
        <f>F28</f>
        <v>13</v>
      </c>
    </row>
    <row r="36" spans="3:8" x14ac:dyDescent="0.3">
      <c r="C36" s="8" t="s">
        <v>54</v>
      </c>
      <c r="D36" s="14">
        <f>G26</f>
        <v>2</v>
      </c>
      <c r="E36" s="15">
        <f>G27</f>
        <v>2</v>
      </c>
      <c r="F36" s="14">
        <f>G28</f>
        <v>10</v>
      </c>
      <c r="H36" s="39">
        <f>SUM(D33:F36)</f>
        <v>40</v>
      </c>
    </row>
  </sheetData>
  <mergeCells count="1">
    <mergeCell ref="O22:O2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Sheet1</vt:lpstr>
      <vt:lpstr>Sheet2</vt:lpstr>
      <vt:lpstr>Norm_rash</vt:lpstr>
      <vt:lpstr>K_1_2_3</vt:lpstr>
      <vt:lpstr>Бойко</vt:lpstr>
      <vt:lpstr>Бессмертный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AndreyA</dc:creator>
  <cp:lastModifiedBy>AndreyA</cp:lastModifiedBy>
  <dcterms:created xsi:type="dcterms:W3CDTF">2015-06-05T18:19:34Z</dcterms:created>
  <dcterms:modified xsi:type="dcterms:W3CDTF">2023-06-24T20:45:41Z</dcterms:modified>
</cp:coreProperties>
</file>