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esktop\"/>
    </mc:Choice>
  </mc:AlternateContent>
  <xr:revisionPtr revIDLastSave="0" documentId="13_ncr:1_{89EA73E8-E5BD-4883-9B69-6724FD83E135}" xr6:coauthVersionLast="43" xr6:coauthVersionMax="43" xr10:uidLastSave="{00000000-0000-0000-0000-000000000000}"/>
  <bookViews>
    <workbookView xWindow="-110" yWindow="-110" windowWidth="1849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1" i="1"/>
  <c r="H9" i="1"/>
  <c r="H8" i="1"/>
  <c r="H7" i="1"/>
  <c r="H6" i="1"/>
  <c r="H5" i="1"/>
  <c r="H4" i="1"/>
  <c r="H3" i="1"/>
  <c r="H2" i="1"/>
  <c r="C4" i="1" l="1"/>
  <c r="J4" i="1" s="1"/>
  <c r="K4" i="1" s="1"/>
  <c r="C5" i="1"/>
  <c r="C6" i="1"/>
  <c r="J6" i="1" s="1"/>
  <c r="K6" i="1" s="1"/>
  <c r="C7" i="1"/>
  <c r="J7" i="1" s="1"/>
  <c r="K7" i="1" s="1"/>
  <c r="C8" i="1"/>
  <c r="J8" i="1" s="1"/>
  <c r="K8" i="1" s="1"/>
  <c r="C9" i="1"/>
  <c r="C3" i="1"/>
  <c r="J2" i="1"/>
  <c r="K2" i="1" s="1"/>
  <c r="G2" i="1"/>
  <c r="B3" i="1" s="1"/>
  <c r="G3" i="1" s="1"/>
  <c r="B4" i="1" l="1"/>
  <c r="G4" i="1" s="1"/>
  <c r="I3" i="1"/>
  <c r="I2" i="1"/>
  <c r="B13" i="1"/>
  <c r="J13" i="1" s="1"/>
  <c r="K13" i="1" s="1"/>
  <c r="B12" i="1"/>
  <c r="J12" i="1" s="1"/>
  <c r="K12" i="1" s="1"/>
  <c r="B5" i="1" l="1"/>
  <c r="G5" i="1" s="1"/>
  <c r="I4" i="1"/>
  <c r="B6" i="1" l="1"/>
  <c r="G6" i="1" s="1"/>
  <c r="I5" i="1"/>
  <c r="B7" i="1" l="1"/>
  <c r="G7" i="1" s="1"/>
  <c r="I6" i="1"/>
  <c r="B8" i="1" l="1"/>
  <c r="G8" i="1" s="1"/>
  <c r="I7" i="1"/>
  <c r="B9" i="1" l="1"/>
  <c r="G9" i="1" s="1"/>
  <c r="I9" i="1" s="1"/>
  <c r="B11" i="1" s="1"/>
  <c r="J11" i="1" s="1"/>
  <c r="K11" i="1" s="1"/>
  <c r="K14" i="1" s="1"/>
  <c r="I8" i="1"/>
  <c r="I14" i="1" l="1"/>
</calcChain>
</file>

<file path=xl/sharedStrings.xml><?xml version="1.0" encoding="utf-8"?>
<sst xmlns="http://schemas.openxmlformats.org/spreadsheetml/2006/main" count="130" uniqueCount="23">
  <si>
    <t>Number of Parameters</t>
  </si>
  <si>
    <t>Softmax</t>
  </si>
  <si>
    <t>FC1</t>
  </si>
  <si>
    <t>FC2</t>
  </si>
  <si>
    <t>Size of Filter + 1</t>
  </si>
  <si>
    <t>Conv1</t>
  </si>
  <si>
    <t>Conv2</t>
  </si>
  <si>
    <t>Conv3</t>
  </si>
  <si>
    <t>Conv4</t>
  </si>
  <si>
    <t>Conv5</t>
  </si>
  <si>
    <t>Number of output neurons</t>
  </si>
  <si>
    <t>Total Neurons</t>
  </si>
  <si>
    <t>Total Parameters</t>
  </si>
  <si>
    <t>Number of output channels or filters</t>
  </si>
  <si>
    <t>MaxPool</t>
  </si>
  <si>
    <t xml:space="preserve">f                  </t>
  </si>
  <si>
    <t xml:space="preserve">p                          </t>
  </si>
  <si>
    <t xml:space="preserve">s           </t>
  </si>
  <si>
    <t>Number of input channels</t>
  </si>
  <si>
    <t>Size of input image n</t>
  </si>
  <si>
    <t>Size of input</t>
  </si>
  <si>
    <t>Numer of Parameters Per Neuron</t>
  </si>
  <si>
    <t xml:space="preserve">Size of output image 
(n+2p-f)/s+1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</si>
</sst>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"/>
  <sheetViews>
    <sheetView tabSelected="1" zoomScale="49" workbookViewId="0">
      <selection activeCell="H19" sqref="H19"/>
    </sheetView>
  </sheetViews>
  <sheetFormatPr defaultColWidth="10.6640625" defaultRowHeight="26" x14ac:dyDescent="0.6"/>
  <cols>
    <col min="1" max="1" width="13.6640625" style="9" bestFit="1" customWidth="1"/>
    <col min="2" max="2" width="22.33203125" style="11" customWidth="1"/>
    <col min="3" max="3" width="27.83203125" style="2" customWidth="1"/>
    <col min="4" max="4" width="26.83203125" style="2" customWidth="1"/>
    <col min="5" max="6" width="15.83203125" style="2" customWidth="1"/>
    <col min="7" max="7" width="34.08203125" style="2" customWidth="1"/>
    <col min="8" max="8" width="30.83203125" style="2" customWidth="1"/>
    <col min="9" max="9" width="26.83203125" style="8" customWidth="1"/>
    <col min="10" max="10" width="35.6640625" style="8" customWidth="1"/>
    <col min="11" max="12" width="26.83203125" style="8" customWidth="1"/>
    <col min="13" max="15" width="30.83203125" style="9" customWidth="1"/>
    <col min="16" max="16384" width="10.6640625" style="9"/>
  </cols>
  <sheetData>
    <row r="1" spans="1:11" ht="53" thickTop="1" thickBot="1" x14ac:dyDescent="0.65">
      <c r="A1" s="3"/>
      <c r="B1" s="1" t="s">
        <v>19</v>
      </c>
      <c r="C1" s="1" t="s">
        <v>18</v>
      </c>
      <c r="D1" s="1" t="s">
        <v>15</v>
      </c>
      <c r="E1" s="1" t="s">
        <v>16</v>
      </c>
      <c r="F1" s="1" t="s">
        <v>17</v>
      </c>
      <c r="G1" s="1" t="s">
        <v>22</v>
      </c>
      <c r="H1" s="1" t="s">
        <v>13</v>
      </c>
      <c r="I1" s="1" t="s">
        <v>10</v>
      </c>
      <c r="J1" s="1" t="s">
        <v>4</v>
      </c>
      <c r="K1" s="1" t="s">
        <v>0</v>
      </c>
    </row>
    <row r="2" spans="1:11" s="8" customFormat="1" ht="27" thickTop="1" thickBot="1" x14ac:dyDescent="0.65">
      <c r="A2" s="10" t="s">
        <v>5</v>
      </c>
      <c r="B2" s="6">
        <v>28</v>
      </c>
      <c r="C2" s="6">
        <v>1</v>
      </c>
      <c r="D2" s="4">
        <v>4</v>
      </c>
      <c r="E2" s="4">
        <v>1</v>
      </c>
      <c r="F2" s="4">
        <v>1</v>
      </c>
      <c r="G2" s="3">
        <f>1 + ((B2+2*E2-D2)/F2)</f>
        <v>27</v>
      </c>
      <c r="H2" s="4">
        <f>48/2</f>
        <v>24</v>
      </c>
      <c r="I2" s="3">
        <f>H2*G2*G2</f>
        <v>17496</v>
      </c>
      <c r="J2" s="3">
        <f>(D2*D2*C2)+1</f>
        <v>17</v>
      </c>
      <c r="K2" s="3">
        <f>J2*H2</f>
        <v>408</v>
      </c>
    </row>
    <row r="3" spans="1:11" ht="27" thickTop="1" thickBot="1" x14ac:dyDescent="0.65">
      <c r="A3" s="10" t="s">
        <v>14</v>
      </c>
      <c r="B3" s="3">
        <f>G2</f>
        <v>27</v>
      </c>
      <c r="C3" s="3">
        <f>H2</f>
        <v>24</v>
      </c>
      <c r="D3" s="4">
        <v>1</v>
      </c>
      <c r="E3" s="4">
        <v>0</v>
      </c>
      <c r="F3" s="4">
        <v>1</v>
      </c>
      <c r="G3" s="3">
        <f t="shared" ref="G3:G9" si="0">1 + ((B3+2*E3-D3)/F3)</f>
        <v>27</v>
      </c>
      <c r="H3" s="4">
        <f>48/2</f>
        <v>24</v>
      </c>
      <c r="I3" s="3">
        <f t="shared" ref="I3:I9" si="1">H3*G3*G3</f>
        <v>17496</v>
      </c>
      <c r="J3" s="5"/>
      <c r="K3" s="5"/>
    </row>
    <row r="4" spans="1:11" ht="27" thickTop="1" thickBot="1" x14ac:dyDescent="0.65">
      <c r="A4" s="10" t="s">
        <v>6</v>
      </c>
      <c r="B4" s="3">
        <f>G3</f>
        <v>27</v>
      </c>
      <c r="C4" s="3">
        <f t="shared" ref="C4:C9" si="2">H3</f>
        <v>24</v>
      </c>
      <c r="D4" s="4">
        <v>5</v>
      </c>
      <c r="E4" s="4">
        <v>2</v>
      </c>
      <c r="F4" s="4">
        <v>1</v>
      </c>
      <c r="G4" s="3">
        <f t="shared" si="0"/>
        <v>27</v>
      </c>
      <c r="H4" s="4">
        <f>128/2</f>
        <v>64</v>
      </c>
      <c r="I4" s="3">
        <f t="shared" si="1"/>
        <v>46656</v>
      </c>
      <c r="J4" s="3">
        <f>(D4*D4*C4)+1</f>
        <v>601</v>
      </c>
      <c r="K4" s="3">
        <f>J4*H4</f>
        <v>38464</v>
      </c>
    </row>
    <row r="5" spans="1:11" ht="27" thickTop="1" thickBot="1" x14ac:dyDescent="0.65">
      <c r="A5" s="10" t="s">
        <v>14</v>
      </c>
      <c r="B5" s="3">
        <f t="shared" ref="B5:B9" si="3">G4</f>
        <v>27</v>
      </c>
      <c r="C5" s="3">
        <f t="shared" si="2"/>
        <v>64</v>
      </c>
      <c r="D5" s="4">
        <v>3</v>
      </c>
      <c r="E5" s="4">
        <v>0</v>
      </c>
      <c r="F5" s="4">
        <v>2</v>
      </c>
      <c r="G5" s="3">
        <f t="shared" si="0"/>
        <v>13</v>
      </c>
      <c r="H5" s="4">
        <f>128/2</f>
        <v>64</v>
      </c>
      <c r="I5" s="3">
        <f t="shared" si="1"/>
        <v>10816</v>
      </c>
      <c r="J5" s="5"/>
      <c r="K5" s="5"/>
    </row>
    <row r="6" spans="1:11" ht="27" thickTop="1" thickBot="1" x14ac:dyDescent="0.65">
      <c r="A6" s="10" t="s">
        <v>7</v>
      </c>
      <c r="B6" s="3">
        <f t="shared" si="3"/>
        <v>13</v>
      </c>
      <c r="C6" s="3">
        <f t="shared" si="2"/>
        <v>64</v>
      </c>
      <c r="D6" s="4">
        <v>5</v>
      </c>
      <c r="E6" s="4">
        <v>2</v>
      </c>
      <c r="F6" s="4">
        <v>1</v>
      </c>
      <c r="G6" s="3">
        <f t="shared" si="0"/>
        <v>13</v>
      </c>
      <c r="H6" s="4">
        <f>192/2</f>
        <v>96</v>
      </c>
      <c r="I6" s="3">
        <f t="shared" si="1"/>
        <v>16224</v>
      </c>
      <c r="J6" s="3">
        <f>(D6*D6*C6)+1</f>
        <v>1601</v>
      </c>
      <c r="K6" s="3">
        <f>J6*H6</f>
        <v>153696</v>
      </c>
    </row>
    <row r="7" spans="1:11" ht="27" thickTop="1" thickBot="1" x14ac:dyDescent="0.65">
      <c r="A7" s="10" t="s">
        <v>8</v>
      </c>
      <c r="B7" s="3">
        <f t="shared" si="3"/>
        <v>13</v>
      </c>
      <c r="C7" s="3">
        <f t="shared" si="2"/>
        <v>96</v>
      </c>
      <c r="D7" s="4">
        <v>3</v>
      </c>
      <c r="E7" s="4">
        <v>1</v>
      </c>
      <c r="F7" s="4">
        <v>1</v>
      </c>
      <c r="G7" s="3">
        <f t="shared" si="0"/>
        <v>13</v>
      </c>
      <c r="H7" s="4">
        <f>192/2</f>
        <v>96</v>
      </c>
      <c r="I7" s="3">
        <f t="shared" si="1"/>
        <v>16224</v>
      </c>
      <c r="J7" s="3">
        <f>(D7*D7*C7)+1</f>
        <v>865</v>
      </c>
      <c r="K7" s="3">
        <f>J7*H7</f>
        <v>83040</v>
      </c>
    </row>
    <row r="8" spans="1:11" ht="27" thickTop="1" thickBot="1" x14ac:dyDescent="0.65">
      <c r="A8" s="10" t="s">
        <v>9</v>
      </c>
      <c r="B8" s="3">
        <f t="shared" si="3"/>
        <v>13</v>
      </c>
      <c r="C8" s="3">
        <f t="shared" si="2"/>
        <v>96</v>
      </c>
      <c r="D8" s="4">
        <v>3</v>
      </c>
      <c r="E8" s="4">
        <v>1</v>
      </c>
      <c r="F8" s="4">
        <v>1</v>
      </c>
      <c r="G8" s="3">
        <f t="shared" si="0"/>
        <v>13</v>
      </c>
      <c r="H8" s="4">
        <f>128/2</f>
        <v>64</v>
      </c>
      <c r="I8" s="3">
        <f t="shared" si="1"/>
        <v>10816</v>
      </c>
      <c r="J8" s="3">
        <f>(D8*D8*C8)+1</f>
        <v>865</v>
      </c>
      <c r="K8" s="3">
        <f>J8*H8</f>
        <v>55360</v>
      </c>
    </row>
    <row r="9" spans="1:11" ht="27" thickTop="1" thickBot="1" x14ac:dyDescent="0.65">
      <c r="A9" s="10" t="s">
        <v>14</v>
      </c>
      <c r="B9" s="3">
        <f t="shared" si="3"/>
        <v>13</v>
      </c>
      <c r="C9" s="3">
        <f t="shared" si="2"/>
        <v>64</v>
      </c>
      <c r="D9" s="4">
        <v>3</v>
      </c>
      <c r="E9" s="4">
        <v>0</v>
      </c>
      <c r="F9" s="4">
        <v>2</v>
      </c>
      <c r="G9" s="3">
        <f t="shared" si="0"/>
        <v>6</v>
      </c>
      <c r="H9" s="4">
        <f>128/2</f>
        <v>64</v>
      </c>
      <c r="I9" s="3">
        <f t="shared" si="1"/>
        <v>2304</v>
      </c>
      <c r="J9" s="5"/>
      <c r="K9" s="5"/>
    </row>
    <row r="10" spans="1:11" ht="53" thickTop="1" thickBot="1" x14ac:dyDescent="0.65">
      <c r="A10" s="10"/>
      <c r="B10" s="1" t="s">
        <v>20</v>
      </c>
      <c r="C10" s="5"/>
      <c r="D10" s="5"/>
      <c r="E10" s="5"/>
      <c r="F10" s="5"/>
      <c r="G10" s="5"/>
      <c r="H10" s="5"/>
      <c r="I10" s="1" t="s">
        <v>10</v>
      </c>
      <c r="J10" s="5" t="s">
        <v>21</v>
      </c>
      <c r="K10" s="5"/>
    </row>
    <row r="11" spans="1:11" ht="27" thickTop="1" thickBot="1" x14ac:dyDescent="0.65">
      <c r="A11" s="10" t="s">
        <v>2</v>
      </c>
      <c r="B11" s="6">
        <f>I9</f>
        <v>2304</v>
      </c>
      <c r="C11" s="5"/>
      <c r="D11" s="5"/>
      <c r="E11" s="5"/>
      <c r="F11" s="5"/>
      <c r="G11" s="5"/>
      <c r="H11" s="5"/>
      <c r="I11" s="4">
        <f>2048/8</f>
        <v>256</v>
      </c>
      <c r="J11" s="3">
        <f>B11+1</f>
        <v>2305</v>
      </c>
      <c r="K11" s="3">
        <f>J11*I11</f>
        <v>590080</v>
      </c>
    </row>
    <row r="12" spans="1:11" ht="27" thickTop="1" thickBot="1" x14ac:dyDescent="0.65">
      <c r="A12" s="10" t="s">
        <v>3</v>
      </c>
      <c r="B12" s="4">
        <f>I11</f>
        <v>256</v>
      </c>
      <c r="C12" s="5"/>
      <c r="D12" s="5"/>
      <c r="E12" s="5"/>
      <c r="F12" s="5"/>
      <c r="G12" s="5"/>
      <c r="H12" s="5"/>
      <c r="I12" s="4">
        <f>2048/8</f>
        <v>256</v>
      </c>
      <c r="J12" s="3">
        <f>B12+1</f>
        <v>257</v>
      </c>
      <c r="K12" s="3">
        <f>J12*I12</f>
        <v>65792</v>
      </c>
    </row>
    <row r="13" spans="1:11" ht="27" thickTop="1" thickBot="1" x14ac:dyDescent="0.65">
      <c r="A13" s="10" t="s">
        <v>1</v>
      </c>
      <c r="B13" s="4">
        <f>I12</f>
        <v>256</v>
      </c>
      <c r="C13" s="5"/>
      <c r="D13" s="5"/>
      <c r="E13" s="5"/>
      <c r="F13" s="5"/>
      <c r="G13" s="5"/>
      <c r="H13" s="5"/>
      <c r="I13" s="4">
        <v>10</v>
      </c>
      <c r="J13" s="12">
        <f>B13+1</f>
        <v>257</v>
      </c>
      <c r="K13" s="3">
        <f>J13*I13</f>
        <v>2570</v>
      </c>
    </row>
    <row r="14" spans="1:11" ht="27" thickTop="1" thickBot="1" x14ac:dyDescent="0.65">
      <c r="A14" s="11"/>
      <c r="B14" s="2"/>
      <c r="H14" s="13" t="s">
        <v>11</v>
      </c>
      <c r="I14" s="13">
        <f>SUM(I2:I9) + SUM(I11:I13)</f>
        <v>138554</v>
      </c>
      <c r="J14" s="13" t="s">
        <v>12</v>
      </c>
      <c r="K14" s="13">
        <f>SUM(K2:K9) + SUM(K11:K13)</f>
        <v>989410</v>
      </c>
    </row>
    <row r="15" spans="1:11" ht="26.5" thickTop="1" x14ac:dyDescent="0.6"/>
    <row r="16" spans="1:11" x14ac:dyDescent="0.6">
      <c r="I16" s="7"/>
    </row>
  </sheetData>
  <pageMargins left="0.7" right="0.7" top="0.75" bottom="0.75" header="0.3" footer="0.3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Dubrule, Olivier</dc:creator>
  <cp:lastModifiedBy>Richard</cp:lastModifiedBy>
  <cp:lastPrinted>2019-05-13T09:12:43Z</cp:lastPrinted>
  <dcterms:created xsi:type="dcterms:W3CDTF">2018-07-06T17:02:32Z</dcterms:created>
  <dcterms:modified xsi:type="dcterms:W3CDTF">2019-05-20T13:59:04Z</dcterms:modified>
</cp:coreProperties>
</file>