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<sst xmlns="http://schemas.openxmlformats.org/spreadsheetml/2006/main" count="26" uniqueCount="25">
  <si>
    <t xml:space="preserve">Size of input image n</t>
  </si>
  <si>
    <t xml:space="preserve">Number of input channels</t>
  </si>
  <si>
    <t xml:space="preserve">f                  </t>
  </si>
  <si>
    <t xml:space="preserve">p                          </t>
  </si>
  <si>
    <t xml:space="preserve">s           </t>
  </si>
  <si>
    <t xml:space="preserve">Size of output image 
(n+2p-f)/s+1           </t>
  </si>
  <si>
    <t xml:space="preserve">Number of output channels or filters</t>
  </si>
  <si>
    <t xml:space="preserve">Number of output neurons</t>
  </si>
  <si>
    <t xml:space="preserve">Size of Filter + 1</t>
  </si>
  <si>
    <t xml:space="preserve">Number of Parameters</t>
  </si>
  <si>
    <t xml:space="preserve">C1</t>
  </si>
  <si>
    <t xml:space="preserve">P1</t>
  </si>
  <si>
    <t xml:space="preserve">C2</t>
  </si>
  <si>
    <t xml:space="preserve">P2</t>
  </si>
  <si>
    <t xml:space="preserve">C3</t>
  </si>
  <si>
    <t xml:space="preserve">C4</t>
  </si>
  <si>
    <t xml:space="preserve">C5</t>
  </si>
  <si>
    <t xml:space="preserve">P5</t>
  </si>
  <si>
    <t xml:space="preserve">Size of input</t>
  </si>
  <si>
    <t xml:space="preserve">Numer of Parameters Per Neuron</t>
  </si>
  <si>
    <t xml:space="preserve">FC6</t>
  </si>
  <si>
    <t xml:space="preserve">FC7</t>
  </si>
  <si>
    <t xml:space="preserve">Softmax</t>
  </si>
  <si>
    <t xml:space="preserve">Total Neurons</t>
  </si>
  <si>
    <t xml:space="preserve">Total Parameters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</si>
</sst>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C5E0B4"/>
        <bgColor rgb="FFB4C7E7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FABAB"/>
        <bgColor rgb="FFB4C7E7"/>
      </patternFill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49" zoomScaleNormal="49" zoomScalePageLayoutView="100" workbookViewId="0">
      <selection pane="topLeft" activeCell="G18" activeCellId="0" sqref="G18"/>
    </sheetView>
  </sheetViews>
  <sheetFormatPr defaultRowHeight="26"/>
  <cols>
    <col collapsed="false" hidden="false" max="1" min="1" style="1" width="14.0148148148148"/>
    <col collapsed="false" hidden="false" max="2" min="2" style="2" width="22.8333333333333"/>
    <col collapsed="false" hidden="false" max="3" min="3" style="3" width="28.5148148148148"/>
    <col collapsed="false" hidden="false" max="4" min="4" style="3" width="27.437037037037"/>
    <col collapsed="false" hidden="false" max="6" min="5" style="3" width="16.1703703703704"/>
    <col collapsed="false" hidden="false" max="7" min="7" style="3" width="34.9851851851852"/>
    <col collapsed="false" hidden="false" max="8" min="8" style="3" width="31.5555555555556"/>
    <col collapsed="false" hidden="false" max="9" min="9" style="4" width="27.437037037037"/>
    <col collapsed="false" hidden="false" max="10" min="10" style="4" width="36.5518518518518"/>
    <col collapsed="false" hidden="false" max="12" min="11" style="4" width="27.437037037037"/>
    <col collapsed="false" hidden="false" max="15" min="13" style="1" width="31.5555555555556"/>
    <col collapsed="false" hidden="false" max="1025" min="16" style="1" width="10.9740740740741"/>
  </cols>
  <sheetData>
    <row r="1" customFormat="false" ht="53" hidden="false" customHeight="false" outlineLevel="0" collapsed="false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27" hidden="false" customHeight="false" outlineLevel="0" collapsed="false">
      <c r="A2" s="7" t="s">
        <v>10</v>
      </c>
      <c r="B2" s="8" t="n">
        <v>28</v>
      </c>
      <c r="C2" s="8" t="n">
        <v>1</v>
      </c>
      <c r="D2" s="9" t="n">
        <v>4</v>
      </c>
      <c r="E2" s="9" t="n">
        <v>1</v>
      </c>
      <c r="F2" s="9" t="n">
        <v>1</v>
      </c>
      <c r="G2" s="5" t="n">
        <f aca="false">1 + ((B2+2*E2-D2)/F2)</f>
        <v>27</v>
      </c>
      <c r="H2" s="9" t="n">
        <f aca="false">48/2</f>
        <v>24</v>
      </c>
      <c r="I2" s="5" t="n">
        <f aca="false">H2*G2*G2</f>
        <v>17496</v>
      </c>
      <c r="J2" s="5" t="n">
        <f aca="false">(D2*D2*C2)+1</f>
        <v>17</v>
      </c>
      <c r="K2" s="5" t="n">
        <f aca="false">J2*H2</f>
        <v>408</v>
      </c>
    </row>
    <row r="3" customFormat="false" ht="27" hidden="false" customHeight="false" outlineLevel="0" collapsed="false">
      <c r="A3" s="7" t="s">
        <v>11</v>
      </c>
      <c r="B3" s="5" t="n">
        <f aca="false">G2</f>
        <v>27</v>
      </c>
      <c r="C3" s="5" t="n">
        <f aca="false">H2</f>
        <v>24</v>
      </c>
      <c r="D3" s="9" t="n">
        <v>1</v>
      </c>
      <c r="E3" s="9" t="n">
        <v>0</v>
      </c>
      <c r="F3" s="9" t="n">
        <v>1</v>
      </c>
      <c r="G3" s="5" t="n">
        <f aca="false">1 + ((B3+2*E3-D3)/F3)</f>
        <v>27</v>
      </c>
      <c r="H3" s="9" t="n">
        <f aca="false">48/2</f>
        <v>24</v>
      </c>
      <c r="I3" s="5" t="n">
        <f aca="false">H3*G3*G3</f>
        <v>17496</v>
      </c>
      <c r="J3" s="10"/>
      <c r="K3" s="10"/>
    </row>
    <row r="4" customFormat="false" ht="27" hidden="false" customHeight="false" outlineLevel="0" collapsed="false">
      <c r="A4" s="7" t="s">
        <v>12</v>
      </c>
      <c r="B4" s="5" t="n">
        <f aca="false">G3</f>
        <v>27</v>
      </c>
      <c r="C4" s="5" t="n">
        <f aca="false">H3</f>
        <v>24</v>
      </c>
      <c r="D4" s="9" t="n">
        <v>5</v>
      </c>
      <c r="E4" s="9" t="n">
        <v>2</v>
      </c>
      <c r="F4" s="9" t="n">
        <v>1</v>
      </c>
      <c r="G4" s="5" t="n">
        <f aca="false">1 + ((B4+2*E4-D4)/F4)</f>
        <v>27</v>
      </c>
      <c r="H4" s="9" t="n">
        <f aca="false">128/2</f>
        <v>64</v>
      </c>
      <c r="I4" s="5" t="n">
        <f aca="false">H4*G4*G4</f>
        <v>46656</v>
      </c>
      <c r="J4" s="5" t="n">
        <f aca="false">(D4*D4*C4)+1</f>
        <v>601</v>
      </c>
      <c r="K4" s="5" t="n">
        <f aca="false">J4*H4</f>
        <v>38464</v>
      </c>
    </row>
    <row r="5" customFormat="false" ht="27" hidden="false" customHeight="false" outlineLevel="0" collapsed="false">
      <c r="A5" s="7" t="s">
        <v>13</v>
      </c>
      <c r="B5" s="5" t="n">
        <f aca="false">G4</f>
        <v>27</v>
      </c>
      <c r="C5" s="5" t="n">
        <f aca="false">H4</f>
        <v>64</v>
      </c>
      <c r="D5" s="9" t="n">
        <v>3</v>
      </c>
      <c r="E5" s="9" t="n">
        <v>0</v>
      </c>
      <c r="F5" s="9" t="n">
        <v>2</v>
      </c>
      <c r="G5" s="5" t="n">
        <f aca="false">1 + ((B5+2*E5-D5)/F5)</f>
        <v>13</v>
      </c>
      <c r="H5" s="9" t="n">
        <f aca="false">128/2</f>
        <v>64</v>
      </c>
      <c r="I5" s="5" t="n">
        <f aca="false">H5*G5*G5</f>
        <v>10816</v>
      </c>
      <c r="J5" s="10"/>
      <c r="K5" s="10"/>
    </row>
    <row r="6" customFormat="false" ht="27" hidden="false" customHeight="false" outlineLevel="0" collapsed="false">
      <c r="A6" s="7" t="s">
        <v>14</v>
      </c>
      <c r="B6" s="5" t="n">
        <f aca="false">G5</f>
        <v>13</v>
      </c>
      <c r="C6" s="5" t="n">
        <f aca="false">H5</f>
        <v>64</v>
      </c>
      <c r="D6" s="9" t="n">
        <v>5</v>
      </c>
      <c r="E6" s="9" t="n">
        <v>2</v>
      </c>
      <c r="F6" s="9" t="n">
        <v>1</v>
      </c>
      <c r="G6" s="5" t="n">
        <f aca="false">1 + ((B6+2*E6-D6)/F6)</f>
        <v>13</v>
      </c>
      <c r="H6" s="9" t="n">
        <f aca="false">192/2</f>
        <v>96</v>
      </c>
      <c r="I6" s="5" t="n">
        <f aca="false">H6*G6*G6</f>
        <v>16224</v>
      </c>
      <c r="J6" s="5" t="n">
        <f aca="false">(D6*D6*C6)+1</f>
        <v>1601</v>
      </c>
      <c r="K6" s="5" t="n">
        <f aca="false">J6*H6</f>
        <v>153696</v>
      </c>
    </row>
    <row r="7" customFormat="false" ht="27" hidden="false" customHeight="false" outlineLevel="0" collapsed="false">
      <c r="A7" s="7" t="s">
        <v>15</v>
      </c>
      <c r="B7" s="5" t="n">
        <f aca="false">G6</f>
        <v>13</v>
      </c>
      <c r="C7" s="5" t="n">
        <f aca="false">H6</f>
        <v>96</v>
      </c>
      <c r="D7" s="9" t="n">
        <v>3</v>
      </c>
      <c r="E7" s="9" t="n">
        <v>1</v>
      </c>
      <c r="F7" s="9" t="n">
        <v>1</v>
      </c>
      <c r="G7" s="5" t="n">
        <f aca="false">1 + ((B7+2*E7-D7)/F7)</f>
        <v>13</v>
      </c>
      <c r="H7" s="9" t="n">
        <f aca="false">192/2</f>
        <v>96</v>
      </c>
      <c r="I7" s="5" t="n">
        <f aca="false">H7*G7*G7</f>
        <v>16224</v>
      </c>
      <c r="J7" s="5" t="n">
        <f aca="false">(D7*D7*C7)+1</f>
        <v>865</v>
      </c>
      <c r="K7" s="5" t="n">
        <f aca="false">J7*H7</f>
        <v>83040</v>
      </c>
    </row>
    <row r="8" customFormat="false" ht="27" hidden="false" customHeight="false" outlineLevel="0" collapsed="false">
      <c r="A8" s="7" t="s">
        <v>16</v>
      </c>
      <c r="B8" s="5" t="n">
        <f aca="false">G7</f>
        <v>13</v>
      </c>
      <c r="C8" s="5" t="n">
        <f aca="false">H7</f>
        <v>96</v>
      </c>
      <c r="D8" s="9" t="n">
        <v>3</v>
      </c>
      <c r="E8" s="9" t="n">
        <v>1</v>
      </c>
      <c r="F8" s="9" t="n">
        <v>1</v>
      </c>
      <c r="G8" s="5" t="n">
        <f aca="false">1 + ((B8+2*E8-D8)/F8)</f>
        <v>13</v>
      </c>
      <c r="H8" s="9" t="n">
        <f aca="false">128/2</f>
        <v>64</v>
      </c>
      <c r="I8" s="5" t="n">
        <f aca="false">H8*G8*G8</f>
        <v>10816</v>
      </c>
      <c r="J8" s="5" t="n">
        <f aca="false">(D8*D8*C8)+1</f>
        <v>865</v>
      </c>
      <c r="K8" s="5" t="n">
        <f aca="false">J8*H8</f>
        <v>55360</v>
      </c>
    </row>
    <row r="9" customFormat="false" ht="27" hidden="false" customHeight="false" outlineLevel="0" collapsed="false">
      <c r="A9" s="7" t="s">
        <v>17</v>
      </c>
      <c r="B9" s="5" t="n">
        <f aca="false">G8</f>
        <v>13</v>
      </c>
      <c r="C9" s="5" t="n">
        <f aca="false">H8</f>
        <v>64</v>
      </c>
      <c r="D9" s="9" t="n">
        <v>3</v>
      </c>
      <c r="E9" s="9" t="n">
        <v>0</v>
      </c>
      <c r="F9" s="9" t="n">
        <v>2</v>
      </c>
      <c r="G9" s="5" t="n">
        <f aca="false">1 + ((B9+2*E9-D9)/F9)</f>
        <v>6</v>
      </c>
      <c r="H9" s="9" t="n">
        <f aca="false">128/2</f>
        <v>64</v>
      </c>
      <c r="I9" s="5" t="n">
        <f aca="false">H9*G9*G9</f>
        <v>2304</v>
      </c>
      <c r="J9" s="10"/>
      <c r="K9" s="10"/>
    </row>
    <row r="10" customFormat="false" ht="53" hidden="false" customHeight="false" outlineLevel="0" collapsed="false">
      <c r="A10" s="7"/>
      <c r="B10" s="6" t="s">
        <v>18</v>
      </c>
      <c r="C10" s="10"/>
      <c r="D10" s="10"/>
      <c r="E10" s="10"/>
      <c r="F10" s="10"/>
      <c r="G10" s="10"/>
      <c r="H10" s="10"/>
      <c r="I10" s="6" t="s">
        <v>7</v>
      </c>
      <c r="J10" s="10" t="s">
        <v>19</v>
      </c>
      <c r="K10" s="10"/>
    </row>
    <row r="11" customFormat="false" ht="27" hidden="false" customHeight="false" outlineLevel="0" collapsed="false">
      <c r="A11" s="7" t="s">
        <v>20</v>
      </c>
      <c r="B11" s="8" t="n">
        <f aca="false">I9</f>
        <v>2304</v>
      </c>
      <c r="C11" s="10"/>
      <c r="D11" s="10"/>
      <c r="E11" s="10"/>
      <c r="F11" s="10"/>
      <c r="G11" s="10"/>
      <c r="H11" s="10"/>
      <c r="I11" s="9" t="n">
        <f aca="false">2048/8</f>
        <v>256</v>
      </c>
      <c r="J11" s="5" t="n">
        <f aca="false">B11+1</f>
        <v>2305</v>
      </c>
      <c r="K11" s="5" t="n">
        <f aca="false">J11*I11</f>
        <v>590080</v>
      </c>
    </row>
    <row r="12" customFormat="false" ht="27" hidden="false" customHeight="false" outlineLevel="0" collapsed="false">
      <c r="A12" s="7" t="s">
        <v>21</v>
      </c>
      <c r="B12" s="9" t="n">
        <f aca="false">I11</f>
        <v>256</v>
      </c>
      <c r="C12" s="10"/>
      <c r="D12" s="10"/>
      <c r="E12" s="10"/>
      <c r="F12" s="10"/>
      <c r="G12" s="10"/>
      <c r="H12" s="10"/>
      <c r="I12" s="9" t="n">
        <f aca="false">2048/8</f>
        <v>256</v>
      </c>
      <c r="J12" s="5" t="n">
        <f aca="false">B12+1</f>
        <v>257</v>
      </c>
      <c r="K12" s="5" t="n">
        <f aca="false">J12*I12</f>
        <v>65792</v>
      </c>
    </row>
    <row r="13" customFormat="false" ht="27" hidden="false" customHeight="false" outlineLevel="0" collapsed="false">
      <c r="A13" s="7" t="s">
        <v>22</v>
      </c>
      <c r="B13" s="9" t="n">
        <f aca="false">I12</f>
        <v>256</v>
      </c>
      <c r="C13" s="10"/>
      <c r="D13" s="10"/>
      <c r="E13" s="10"/>
      <c r="F13" s="10"/>
      <c r="G13" s="10"/>
      <c r="H13" s="10"/>
      <c r="I13" s="9" t="n">
        <v>10</v>
      </c>
      <c r="J13" s="11" t="n">
        <f aca="false">B13+1</f>
        <v>257</v>
      </c>
      <c r="K13" s="5" t="n">
        <f aca="false">J13*I13</f>
        <v>2570</v>
      </c>
    </row>
    <row r="14" customFormat="false" ht="27" hidden="false" customHeight="false" outlineLevel="0" collapsed="false">
      <c r="A14" s="2"/>
      <c r="B14" s="3"/>
      <c r="H14" s="12" t="s">
        <v>23</v>
      </c>
      <c r="I14" s="12" t="n">
        <f aca="false">SUM(I2:I9) + SUM(I11:I13)</f>
        <v>138554</v>
      </c>
      <c r="J14" s="12" t="s">
        <v>24</v>
      </c>
      <c r="K14" s="12" t="n">
        <f aca="false">SUM(K2:K9) + SUM(K11:K13)</f>
        <v>989410</v>
      </c>
    </row>
    <row r="15" customFormat="false" ht="26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2018-07-06T17:02:32Z</dcterms:created>
  <dc:creator>Dubrule, Olivier</dc:creator>
  <dc:description/>
  <dc:language>en-IE</dc:language>
  <cp:lastModifiedBy/>
  <cp:lastPrinted>2019-05-13T09:12:43Z</cp:lastPrinted>
  <dcterms:modified xsi:type="dcterms:W3CDTF">2019-05-21T10:36:23Z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