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zidarjanjilovic/Desktop/Bozo/"/>
    </mc:Choice>
  </mc:AlternateContent>
  <xr:revisionPtr revIDLastSave="0" documentId="13_ncr:1_{7559434E-871F-3C44-8914-B640BDCD2316}" xr6:coauthVersionLast="47" xr6:coauthVersionMax="47" xr10:uidLastSave="{00000000-0000-0000-0000-000000000000}"/>
  <bookViews>
    <workbookView xWindow="14060" yWindow="1500" windowWidth="47220" windowHeight="27620" activeTab="1" xr2:uid="{9EF19011-765F-B940-A075-CF381D521C31}"/>
  </bookViews>
  <sheets>
    <sheet name="Main" sheetId="1" r:id="rId1"/>
    <sheet name="In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46" i="2" s="1"/>
  <c r="H12" i="2" s="1"/>
  <c r="C13" i="2"/>
  <c r="C19" i="2" s="1"/>
  <c r="H11" i="2" s="1"/>
  <c r="H13" i="2" l="1"/>
  <c r="C49" i="2"/>
</calcChain>
</file>

<file path=xl/sharedStrings.xml><?xml version="1.0" encoding="utf-8"?>
<sst xmlns="http://schemas.openxmlformats.org/spreadsheetml/2006/main" count="43" uniqueCount="43">
  <si>
    <t>INTRODUCTION</t>
  </si>
  <si>
    <t>Welcome to the excel_template for budgeting and investing.</t>
  </si>
  <si>
    <t>Here you will find all the tools necesary to calculate your monthly budget and deterimine your monthly investment amount.</t>
  </si>
  <si>
    <t>INPUTS</t>
  </si>
  <si>
    <t>On this page you supply the necesary data that is needed to calculate your monthly budget.</t>
  </si>
  <si>
    <t>Monthly Income</t>
  </si>
  <si>
    <t>SALARY:</t>
  </si>
  <si>
    <t>Other income (optional):</t>
  </si>
  <si>
    <t>rent</t>
  </si>
  <si>
    <t>dividends</t>
  </si>
  <si>
    <t>passive income</t>
  </si>
  <si>
    <t>other</t>
  </si>
  <si>
    <t>Total monthly income:</t>
  </si>
  <si>
    <t>Monthly expenses</t>
  </si>
  <si>
    <t xml:space="preserve">Rent </t>
  </si>
  <si>
    <t>Mortgage repayment</t>
  </si>
  <si>
    <t>Services</t>
  </si>
  <si>
    <t>Running costs</t>
  </si>
  <si>
    <t>Food</t>
  </si>
  <si>
    <t>Car insurance</t>
  </si>
  <si>
    <t>Car fuel</t>
  </si>
  <si>
    <t>Subscriptions:</t>
  </si>
  <si>
    <t>Youtube</t>
  </si>
  <si>
    <t>Netflix</t>
  </si>
  <si>
    <t>Spotify</t>
  </si>
  <si>
    <t>Other</t>
  </si>
  <si>
    <t>Gym</t>
  </si>
  <si>
    <t>Total monthly expenses:</t>
  </si>
  <si>
    <t>Car lease</t>
  </si>
  <si>
    <t>Workplace food</t>
  </si>
  <si>
    <t>Disposable income left</t>
  </si>
  <si>
    <t>Note: This is your primary disposable income. Before starting to invest, you need to be able to pay all your dues.</t>
  </si>
  <si>
    <t>Credit cards</t>
  </si>
  <si>
    <t>GRAPHICAL REPRESENTATION OF INCOME vs. EXPENSES</t>
  </si>
  <si>
    <t>Total income</t>
  </si>
  <si>
    <t>Total expenses</t>
  </si>
  <si>
    <t>Percentage spent</t>
  </si>
  <si>
    <t>Fill out just the white boxes. Other boxes fill automatically.</t>
  </si>
  <si>
    <t>If your disposable income is 0 or less, you need to optimize your spending habits. Latter may suggest that you spend more than you earn</t>
  </si>
  <si>
    <t>like garbage disposal etc.</t>
  </si>
  <si>
    <t>internet connection, energy bill etc.</t>
  </si>
  <si>
    <t>Instructions</t>
  </si>
  <si>
    <t>1. Start at the "main" sheet, where you input your basic data about income and expenses. Theese are your basic inputs that will determine the outcome of your investment portfolio.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</si>
</sst>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BentonSans-Book"/>
    </font>
    <font>
      <b/>
      <sz val="12"/>
      <color theme="1"/>
      <name val="BentonSans-Book"/>
    </font>
    <font>
      <i/>
      <sz val="12"/>
      <color theme="1"/>
      <name val="BentonSans-Book"/>
    </font>
    <font>
      <b/>
      <i/>
      <sz val="12"/>
      <color theme="1"/>
      <name val="BentonSans-Book"/>
    </font>
  </fonts>
  <fills count="3">
    <fill>
      <patternFill patternType="none"/>
    </fill>
    <fill>
      <patternFill patternType="gray125"/>
    </fill>
    <fill>
      <patternFill patternType="solid">
        <fgColor rgb="FFE2F6FC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2" borderId="0" xfId="0" applyFont="1" applyFill="1"/>
    <xf numFmtId="0" fontId="2" fillId="2" borderId="0" xfId="0" applyFont="1" applyFill="1"/>
    <xf numFmtId="0" fontId="2" fillId="2" borderId="2" xfId="0" applyFont="1" applyFill="1" applyBorder="1"/>
    <xf numFmtId="0" fontId="2" fillId="2" borderId="3" xfId="0" applyFont="1" applyFill="1" applyBorder="1"/>
    <xf numFmtId="3" fontId="2" fillId="2" borderId="3" xfId="0" applyNumberFormat="1" applyFont="1" applyFill="1" applyBorder="1"/>
    <xf numFmtId="3" fontId="2" fillId="2" borderId="0" xfId="0" applyNumberFormat="1" applyFont="1" applyFill="1"/>
    <xf numFmtId="0" fontId="2" fillId="2" borderId="4" xfId="0" applyFont="1" applyFill="1" applyBorder="1"/>
    <xf numFmtId="3" fontId="2" fillId="2" borderId="4" xfId="0" applyNumberFormat="1" applyFont="1" applyFill="1" applyBorder="1"/>
    <xf numFmtId="0" fontId="3" fillId="2" borderId="1" xfId="0" applyFont="1" applyFill="1" applyBorder="1"/>
    <xf numFmtId="164" fontId="3" fillId="2" borderId="1" xfId="1" applyNumberFormat="1" applyFont="1" applyFill="1" applyBorder="1"/>
    <xf numFmtId="0" fontId="2" fillId="2" borderId="0" xfId="0" applyFont="1" applyFill="1" applyBorder="1" applyAlignment="1">
      <alignment horizontal="left" indent="1"/>
    </xf>
    <xf numFmtId="0" fontId="2" fillId="2" borderId="4" xfId="0" applyFont="1" applyFill="1" applyBorder="1" applyAlignment="1">
      <alignment horizontal="left" indent="1"/>
    </xf>
    <xf numFmtId="0" fontId="3" fillId="2" borderId="2" xfId="0" applyFont="1" applyFill="1" applyBorder="1"/>
    <xf numFmtId="3" fontId="3" fillId="2" borderId="2" xfId="0" applyNumberFormat="1" applyFont="1" applyFill="1" applyBorder="1"/>
    <xf numFmtId="3" fontId="3" fillId="2" borderId="0" xfId="0" applyNumberFormat="1" applyFont="1" applyFill="1"/>
    <xf numFmtId="0" fontId="2" fillId="2" borderId="0" xfId="0" applyFont="1" applyFill="1" applyBorder="1"/>
    <xf numFmtId="0" fontId="4" fillId="2" borderId="0" xfId="0" applyFont="1" applyFill="1"/>
    <xf numFmtId="3" fontId="2" fillId="0" borderId="2" xfId="0" applyNumberFormat="1" applyFont="1" applyFill="1" applyBorder="1"/>
    <xf numFmtId="3" fontId="2" fillId="0" borderId="3" xfId="0" applyNumberFormat="1" applyFont="1" applyFill="1" applyBorder="1"/>
    <xf numFmtId="3" fontId="2" fillId="0" borderId="0" xfId="0" applyNumberFormat="1" applyFont="1" applyFill="1" applyBorder="1"/>
    <xf numFmtId="3" fontId="2" fillId="0" borderId="4" xfId="0" applyNumberFormat="1" applyFont="1" applyFill="1" applyBorder="1"/>
    <xf numFmtId="0" fontId="5" fillId="0" borderId="0" xfId="0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E2F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 i="0">
                <a:latin typeface="BENTONSANS-MEDIUM" panose="02000503040000020004" pitchFamily="2" charset="0"/>
              </a:rPr>
              <a:t>MONTHLY EXPENSES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>
        <c:manualLayout>
          <c:layoutTarget val="inner"/>
          <c:xMode val="edge"/>
          <c:yMode val="edge"/>
          <c:x val="0.30915103793843951"/>
          <c:y val="0.15663295052545309"/>
          <c:w val="0.37260701503221189"/>
          <c:h val="0.648012200056020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88-A542-B7E6-E89C3879C5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8-A542-B7E6-E89C3879C5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F88-A542-B7E6-E89C3879C56E}"/>
              </c:ext>
            </c:extLst>
          </c:dPt>
          <c:dPt>
            <c:idx val="4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88-A542-B7E6-E89C3879C56E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8-A542-B7E6-E89C3879C5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F88-A542-B7E6-E89C3879C56E}"/>
              </c:ext>
            </c:extLst>
          </c:dPt>
          <c:dPt>
            <c:idx val="9"/>
            <c:bubble3D val="0"/>
            <c:spPr>
              <a:solidFill>
                <a:schemeClr val="accent3">
                  <a:lumMod val="60000"/>
                  <a:lumOff val="40000"/>
                  <a:alpha val="9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88-A542-B7E6-E89C3879C5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88-A542-B7E6-E89C3879C56E}"/>
              </c:ext>
            </c:extLst>
          </c:dPt>
          <c:dLbls>
            <c:dLbl>
              <c:idx val="0"/>
              <c:layout>
                <c:manualLayout>
                  <c:x val="6.2687306132187912E-2"/>
                  <c:y val="-0.1045945244986669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Rent </a:t>
                    </a:r>
                    <a:fld id="{E02525EE-5BCC-C340-B2F4-EC737EF6A25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F88-A542-B7E6-E89C3879C56E}"/>
                </c:ext>
              </c:extLst>
            </c:dLbl>
            <c:dLbl>
              <c:idx val="2"/>
              <c:layout>
                <c:manualLayout>
                  <c:x val="2.4146206156048677E-2"/>
                  <c:y val="1.50340792381190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Services</a:t>
                    </a:r>
                    <a:r>
                      <a:rPr lang="en-US" baseline="0"/>
                      <a:t> </a:t>
                    </a:r>
                    <a:fld id="{C3A4D16E-62E4-6240-A653-9C6A404F23C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F88-A542-B7E6-E89C3879C56E}"/>
                </c:ext>
              </c:extLst>
            </c:dLbl>
            <c:dLbl>
              <c:idx val="3"/>
              <c:layout>
                <c:manualLayout>
                  <c:x val="-4.4298258172273917E-2"/>
                  <c:y val="2.35981865903123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Running costs </a:t>
                    </a:r>
                    <a:fld id="{9DBD6D4A-A7FE-444B-A81B-4C0B97E2BF3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4F88-A542-B7E6-E89C3879C56E}"/>
                </c:ext>
              </c:extLst>
            </c:dLbl>
            <c:dLbl>
              <c:idx val="4"/>
              <c:layout>
                <c:manualLayout>
                  <c:x val="-4.4080052493438319E-2"/>
                  <c:y val="3.65049329308144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Food </a:t>
                    </a:r>
                    <a:fld id="{8D969BE7-A37F-1949-A508-714895FF18E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F88-A542-B7E6-E89C3879C56E}"/>
                </c:ext>
              </c:extLst>
            </c:dLbl>
            <c:dLbl>
              <c:idx val="5"/>
              <c:layout>
                <c:manualLayout>
                  <c:x val="-2.5722023383440706E-2"/>
                  <c:y val="-4.48094778666500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Workplace</a:t>
                    </a:r>
                    <a:r>
                      <a:rPr lang="en-US" baseline="0"/>
                      <a:t> food </a:t>
                    </a:r>
                    <a:fld id="{FB8E7818-BD3A-634A-99E0-9B6D49851F37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F88-A542-B7E6-E89C3879C56E}"/>
                </c:ext>
              </c:extLst>
            </c:dLbl>
            <c:dLbl>
              <c:idx val="8"/>
              <c:layout>
                <c:manualLayout>
                  <c:x val="-1.5899069434502505E-2"/>
                  <c:y val="-1.62752482026703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Car Insurance </a:t>
                    </a:r>
                    <a:fld id="{E81EF528-259B-5147-A0ED-605BE014C64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F88-A542-B7E6-E89C3879C56E}"/>
                </c:ext>
              </c:extLst>
            </c:dLbl>
            <c:dLbl>
              <c:idx val="9"/>
              <c:layout>
                <c:manualLayout>
                  <c:x val="-3.1970949654020517E-2"/>
                  <c:y val="-2.52053572354839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Car Fuel </a:t>
                    </a:r>
                    <a:fld id="{49E5B919-AACF-5946-BC71-8F99EC8FB38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F88-A542-B7E6-E89C3879C56E}"/>
                </c:ext>
              </c:extLst>
            </c:dLbl>
            <c:dLbl>
              <c:idx val="10"/>
              <c:layout>
                <c:manualLayout>
                  <c:x val="-5.5515151515151517E-2"/>
                  <c:y val="-3.94180075316672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Subscriptions </a:t>
                    </a:r>
                    <a:fld id="{221D3C0C-A9BE-EA42-BA24-DAA1A48E1E1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4F88-A542-B7E6-E89C3879C5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(Inputs!$B$25:$B$28,Inputs!$B$30:$B$31,Inputs!$B$33,Inputs!$B$35:$B$37,Inputs!$B$39)</c:f>
              <c:strCache>
                <c:ptCount val="11"/>
                <c:pt idx="0">
                  <c:v>Rent </c:v>
                </c:pt>
                <c:pt idx="1">
                  <c:v>Mortgage repayment</c:v>
                </c:pt>
                <c:pt idx="2">
                  <c:v>Services</c:v>
                </c:pt>
                <c:pt idx="3">
                  <c:v>Running costs</c:v>
                </c:pt>
                <c:pt idx="4">
                  <c:v>Food</c:v>
                </c:pt>
                <c:pt idx="5">
                  <c:v>Workplace food</c:v>
                </c:pt>
                <c:pt idx="6">
                  <c:v>Credit cards</c:v>
                </c:pt>
                <c:pt idx="7">
                  <c:v>Car lease</c:v>
                </c:pt>
                <c:pt idx="8">
                  <c:v>Car insurance</c:v>
                </c:pt>
                <c:pt idx="9">
                  <c:v>Car fuel</c:v>
                </c:pt>
                <c:pt idx="10">
                  <c:v>Subscriptions:</c:v>
                </c:pt>
              </c:strCache>
            </c:strRef>
          </c:cat>
          <c:val>
            <c:numRef>
              <c:f>(Inputs!$C$25:$C$28,Inputs!$C$30:$C$31,Inputs!$C$33,Inputs!$C$35:$C$37,Inputs!$C$39)</c:f>
              <c:numCache>
                <c:formatCode>#,##0</c:formatCode>
                <c:ptCount val="11"/>
                <c:pt idx="0">
                  <c:v>-500</c:v>
                </c:pt>
                <c:pt idx="1">
                  <c:v>0</c:v>
                </c:pt>
                <c:pt idx="2">
                  <c:v>-200</c:v>
                </c:pt>
                <c:pt idx="3">
                  <c:v>-200</c:v>
                </c:pt>
                <c:pt idx="4">
                  <c:v>-300</c:v>
                </c:pt>
                <c:pt idx="5">
                  <c:v>-150</c:v>
                </c:pt>
                <c:pt idx="6">
                  <c:v>0</c:v>
                </c:pt>
                <c:pt idx="7">
                  <c:v>0</c:v>
                </c:pt>
                <c:pt idx="8">
                  <c:v>-50</c:v>
                </c:pt>
                <c:pt idx="9">
                  <c:v>-60</c:v>
                </c:pt>
                <c:pt idx="10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8-A542-B7E6-E89C3879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23</xdr:row>
      <xdr:rowOff>95250</xdr:rowOff>
    </xdr:from>
    <xdr:to>
      <xdr:col>16</xdr:col>
      <xdr:colOff>88900</xdr:colOff>
      <xdr:row>47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4DADA-8585-7089-83BB-4FE0CAC86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E05C-2B35-6648-8789-612E797448BE}">
  <dimension ref="B4:B13"/>
  <sheetViews>
    <sheetView showGridLines="0" workbookViewId="0">
      <selection activeCell="F27" sqref="F27"/>
    </sheetView>
  </sheetViews>
  <sheetFormatPr baseColWidth="10" defaultRowHeight="16"/>
  <cols>
    <col min="1" max="16384" width="10.83203125" style="1"/>
  </cols>
  <sheetData>
    <row r="4" spans="2:2">
      <c r="B4" s="2" t="s">
        <v>0</v>
      </c>
    </row>
    <row r="6" spans="2:2">
      <c r="B6" s="1" t="s">
        <v>1</v>
      </c>
    </row>
    <row r="7" spans="2:2">
      <c r="B7" s="1" t="s">
        <v>2</v>
      </c>
    </row>
    <row r="11" spans="2:2">
      <c r="B11" s="24" t="s">
        <v>41</v>
      </c>
    </row>
    <row r="13" spans="2:2">
      <c r="B13" s="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C4E2-6C55-454F-89EC-3FEB99185771}">
  <dimension ref="B4:H51"/>
  <sheetViews>
    <sheetView showGridLines="0" tabSelected="1" topLeftCell="A2" workbookViewId="0">
      <selection activeCell="D63" sqref="D63"/>
    </sheetView>
  </sheetViews>
  <sheetFormatPr baseColWidth="10" defaultRowHeight="16"/>
  <cols>
    <col min="1" max="1" width="10.83203125" style="4"/>
    <col min="2" max="2" width="24.83203125" style="4" customWidth="1"/>
    <col min="3" max="6" width="10.83203125" style="4"/>
    <col min="7" max="7" width="17.5" style="4" customWidth="1"/>
    <col min="8" max="16384" width="10.83203125" style="4"/>
  </cols>
  <sheetData>
    <row r="4" spans="2:8">
      <c r="B4" s="3" t="s">
        <v>3</v>
      </c>
    </row>
    <row r="6" spans="2:8">
      <c r="B6" s="4" t="s">
        <v>4</v>
      </c>
    </row>
    <row r="7" spans="2:8">
      <c r="B7" s="4" t="s">
        <v>37</v>
      </c>
    </row>
    <row r="9" spans="2:8" ht="17" thickBot="1">
      <c r="B9" s="11" t="s">
        <v>5</v>
      </c>
      <c r="G9" s="3" t="s">
        <v>33</v>
      </c>
    </row>
    <row r="10" spans="2:8" ht="17" thickTop="1"/>
    <row r="11" spans="2:8">
      <c r="B11" s="5" t="s">
        <v>6</v>
      </c>
      <c r="C11" s="20">
        <v>2000</v>
      </c>
      <c r="G11" s="6" t="s">
        <v>34</v>
      </c>
      <c r="H11" s="7">
        <f>+C19</f>
        <v>2350</v>
      </c>
    </row>
    <row r="12" spans="2:8">
      <c r="C12" s="8"/>
      <c r="G12" s="9" t="s">
        <v>35</v>
      </c>
      <c r="H12" s="10">
        <f>+C46</f>
        <v>-1535</v>
      </c>
    </row>
    <row r="13" spans="2:8" ht="17" thickBot="1">
      <c r="B13" s="6" t="s">
        <v>7</v>
      </c>
      <c r="C13" s="21">
        <f>+SUM(C14:C17)</f>
        <v>350</v>
      </c>
      <c r="G13" s="11" t="s">
        <v>36</v>
      </c>
      <c r="H13" s="12">
        <f>+H12/H11</f>
        <v>-0.65319148936170213</v>
      </c>
    </row>
    <row r="14" spans="2:8" ht="17" thickTop="1">
      <c r="B14" s="13" t="s">
        <v>8</v>
      </c>
      <c r="C14" s="22">
        <v>200</v>
      </c>
    </row>
    <row r="15" spans="2:8">
      <c r="B15" s="13" t="s">
        <v>9</v>
      </c>
      <c r="C15" s="22">
        <v>0</v>
      </c>
    </row>
    <row r="16" spans="2:8">
      <c r="B16" s="13" t="s">
        <v>10</v>
      </c>
      <c r="C16" s="22">
        <v>150</v>
      </c>
    </row>
    <row r="17" spans="2:4">
      <c r="B17" s="14" t="s">
        <v>11</v>
      </c>
      <c r="C17" s="23">
        <v>0</v>
      </c>
    </row>
    <row r="18" spans="2:4">
      <c r="C18" s="8"/>
    </row>
    <row r="19" spans="2:4">
      <c r="B19" s="15" t="s">
        <v>12</v>
      </c>
      <c r="C19" s="16">
        <f>+C13+C11</f>
        <v>2350</v>
      </c>
    </row>
    <row r="20" spans="2:4">
      <c r="B20" s="3"/>
      <c r="C20" s="17"/>
    </row>
    <row r="21" spans="2:4">
      <c r="B21" s="3"/>
      <c r="C21" s="17"/>
    </row>
    <row r="22" spans="2:4">
      <c r="C22" s="8"/>
    </row>
    <row r="23" spans="2:4" ht="17" thickBot="1">
      <c r="B23" s="11" t="s">
        <v>13</v>
      </c>
      <c r="C23" s="8"/>
    </row>
    <row r="24" spans="2:4" ht="17" thickTop="1">
      <c r="C24" s="8"/>
    </row>
    <row r="25" spans="2:4">
      <c r="B25" s="6" t="s">
        <v>14</v>
      </c>
      <c r="C25" s="21">
        <v>-500</v>
      </c>
    </row>
    <row r="26" spans="2:4">
      <c r="B26" s="18" t="s">
        <v>15</v>
      </c>
      <c r="C26" s="22">
        <v>0</v>
      </c>
    </row>
    <row r="27" spans="2:4">
      <c r="B27" s="18" t="s">
        <v>16</v>
      </c>
      <c r="C27" s="22">
        <v>-200</v>
      </c>
      <c r="D27" s="19" t="s">
        <v>39</v>
      </c>
    </row>
    <row r="28" spans="2:4">
      <c r="B28" s="9" t="s">
        <v>17</v>
      </c>
      <c r="C28" s="23">
        <v>-200</v>
      </c>
      <c r="D28" s="19" t="s">
        <v>40</v>
      </c>
    </row>
    <row r="29" spans="2:4">
      <c r="C29" s="8"/>
    </row>
    <row r="30" spans="2:4">
      <c r="B30" s="6" t="s">
        <v>18</v>
      </c>
      <c r="C30" s="21">
        <v>-300</v>
      </c>
    </row>
    <row r="31" spans="2:4">
      <c r="B31" s="9" t="s">
        <v>29</v>
      </c>
      <c r="C31" s="23">
        <v>-150</v>
      </c>
    </row>
    <row r="32" spans="2:4">
      <c r="C32" s="8"/>
    </row>
    <row r="33" spans="2:3">
      <c r="B33" s="5" t="s">
        <v>32</v>
      </c>
      <c r="C33" s="20">
        <v>0</v>
      </c>
    </row>
    <row r="34" spans="2:3">
      <c r="C34" s="8"/>
    </row>
    <row r="35" spans="2:3">
      <c r="B35" s="6" t="s">
        <v>28</v>
      </c>
      <c r="C35" s="21">
        <v>0</v>
      </c>
    </row>
    <row r="36" spans="2:3">
      <c r="B36" s="18" t="s">
        <v>19</v>
      </c>
      <c r="C36" s="22">
        <v>-50</v>
      </c>
    </row>
    <row r="37" spans="2:3">
      <c r="B37" s="9" t="s">
        <v>20</v>
      </c>
      <c r="C37" s="23">
        <v>-60</v>
      </c>
    </row>
    <row r="38" spans="2:3">
      <c r="C38" s="8"/>
    </row>
    <row r="39" spans="2:3">
      <c r="B39" s="6" t="s">
        <v>21</v>
      </c>
      <c r="C39" s="21">
        <f>+SUM(C40:C44)</f>
        <v>-75</v>
      </c>
    </row>
    <row r="40" spans="2:3">
      <c r="B40" s="13" t="s">
        <v>22</v>
      </c>
      <c r="C40" s="22">
        <v>-7</v>
      </c>
    </row>
    <row r="41" spans="2:3">
      <c r="B41" s="13" t="s">
        <v>23</v>
      </c>
      <c r="C41" s="22">
        <v>-8</v>
      </c>
    </row>
    <row r="42" spans="2:3">
      <c r="B42" s="13" t="s">
        <v>24</v>
      </c>
      <c r="C42" s="22">
        <v>0</v>
      </c>
    </row>
    <row r="43" spans="2:3">
      <c r="B43" s="13" t="s">
        <v>26</v>
      </c>
      <c r="C43" s="22">
        <v>-25</v>
      </c>
    </row>
    <row r="44" spans="2:3">
      <c r="B44" s="14" t="s">
        <v>25</v>
      </c>
      <c r="C44" s="23">
        <v>-35</v>
      </c>
    </row>
    <row r="45" spans="2:3">
      <c r="C45" s="8"/>
    </row>
    <row r="46" spans="2:3">
      <c r="B46" s="15" t="s">
        <v>27</v>
      </c>
      <c r="C46" s="16">
        <f>+C39+C37+C36+C35+C30+C28+C27+C26+C25+C31+C33</f>
        <v>-1535</v>
      </c>
    </row>
    <row r="47" spans="2:3">
      <c r="C47" s="8"/>
    </row>
    <row r="48" spans="2:3">
      <c r="C48" s="8"/>
    </row>
    <row r="49" spans="2:3">
      <c r="B49" s="15" t="s">
        <v>30</v>
      </c>
      <c r="C49" s="16">
        <f>+C19+C46</f>
        <v>815</v>
      </c>
    </row>
    <row r="50" spans="2:3">
      <c r="B50" s="19" t="s">
        <v>31</v>
      </c>
    </row>
    <row r="51" spans="2:3">
      <c r="B51" s="19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Božidar Janjilović</dc:creator>
  <cp:lastModifiedBy>Božidar Janjilović</cp:lastModifiedBy>
  <dcterms:created xsi:type="dcterms:W3CDTF">2025-04-28T11:06:41Z</dcterms:created>
  <dcterms:modified xsi:type="dcterms:W3CDTF">2025-04-28T11:35:27Z</dcterms:modified>
</cp:coreProperties>
</file>