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phil\Documents\"/>
    </mc:Choice>
  </mc:AlternateContent>
  <xr:revisionPtr revIDLastSave="0" documentId="13_ncr:1_{D6F12FF0-FFCD-44FD-9BEF-4A2BC5AEB0CE}" xr6:coauthVersionLast="47" xr6:coauthVersionMax="47" xr10:uidLastSave="{00000000-0000-0000-0000-000000000000}"/>
  <bookViews>
    <workbookView xWindow="-108" yWindow="-108" windowWidth="23256" windowHeight="12576" activeTab="4" xr2:uid="{D4B43350-3044-4A88-B4A3-D3968837E4A9}"/>
  </bookViews>
  <sheets>
    <sheet name="Sheet2" sheetId="2" r:id="rId1"/>
    <sheet name="Sheet3" sheetId="3" r:id="rId2"/>
    <sheet name="Sheet5" sheetId="5" r:id="rId3"/>
    <sheet name="Sheet16" sheetId="16" r:id="rId4"/>
    <sheet name="Sheet1" sheetId="1" r:id="rId5"/>
  </sheets>
  <definedNames>
    <definedName name="_xlnm._FilterDatabase" localSheetId="4" hidden="1">Sheet1!$AD$71:$AE$101</definedName>
    <definedName name="_xlnm._FilterDatabase" localSheetId="0" hidden="1">Sheet2!$F$1:$AC$32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6" i="1" l="1"/>
  <c r="O46" i="1"/>
  <c r="N46" i="1"/>
  <c r="M46" i="1"/>
  <c r="L46" i="1"/>
  <c r="P45" i="1"/>
  <c r="O45" i="1"/>
  <c r="N45" i="1"/>
  <c r="M45" i="1"/>
  <c r="L42" i="1"/>
  <c r="L43" i="1"/>
  <c r="L45" i="1"/>
  <c r="P43" i="1"/>
  <c r="O43" i="1"/>
  <c r="N43" i="1"/>
  <c r="M43" i="1"/>
  <c r="P42" i="1"/>
  <c r="O42" i="1"/>
  <c r="P41" i="1"/>
  <c r="P40" i="1"/>
  <c r="O41" i="1"/>
  <c r="O40" i="1"/>
  <c r="N42" i="1"/>
  <c r="N41" i="1"/>
  <c r="N40" i="1"/>
  <c r="M42" i="1"/>
  <c r="M41" i="1"/>
  <c r="M40" i="1"/>
  <c r="L41" i="1"/>
  <c r="L40" i="1"/>
  <c r="G55" i="1"/>
  <c r="F55" i="1"/>
  <c r="E55" i="1"/>
  <c r="D55" i="1"/>
  <c r="C55" i="1"/>
  <c r="G54" i="1"/>
  <c r="F54" i="1"/>
  <c r="E54" i="1"/>
  <c r="D54" i="1"/>
  <c r="C54" i="1"/>
  <c r="G52" i="1"/>
  <c r="F52" i="1"/>
  <c r="E52" i="1"/>
  <c r="D52" i="1"/>
  <c r="C52" i="1"/>
  <c r="C40" i="1"/>
  <c r="D40" i="1"/>
  <c r="E40" i="1"/>
  <c r="F40" i="1"/>
  <c r="G40" i="1"/>
  <c r="C41" i="1"/>
  <c r="D41" i="1"/>
  <c r="E41" i="1"/>
  <c r="G41" i="1"/>
  <c r="C42" i="1"/>
  <c r="D42" i="1"/>
  <c r="E42" i="1"/>
  <c r="F42" i="1"/>
  <c r="G42" i="1"/>
  <c r="C43" i="1"/>
  <c r="D43" i="1"/>
  <c r="E43" i="1"/>
  <c r="F43" i="1"/>
  <c r="G43" i="1"/>
  <c r="C44" i="1"/>
  <c r="D44" i="1"/>
  <c r="E44" i="1"/>
  <c r="F44" i="1"/>
  <c r="G44" i="1"/>
  <c r="C45" i="1"/>
  <c r="D45" i="1"/>
  <c r="E45" i="1"/>
  <c r="F45" i="1"/>
  <c r="G45" i="1"/>
  <c r="C46" i="1"/>
  <c r="D46" i="1"/>
  <c r="E46" i="1"/>
  <c r="F46" i="1"/>
  <c r="G46" i="1"/>
  <c r="C49" i="1"/>
  <c r="D49" i="1"/>
  <c r="E49" i="1"/>
  <c r="F49" i="1"/>
  <c r="G49" i="1"/>
  <c r="C50" i="1"/>
  <c r="D50" i="1"/>
  <c r="E50" i="1"/>
  <c r="F50" i="1"/>
  <c r="G50" i="1"/>
  <c r="C51" i="1"/>
  <c r="D51" i="1"/>
  <c r="E51" i="1"/>
  <c r="F51" i="1"/>
  <c r="G51" i="1"/>
</calcChain>
</file>

<file path=xl/sharedStrings.xml><?xml version="1.0" encoding="utf-8"?>
<sst xmlns="http://schemas.openxmlformats.org/spreadsheetml/2006/main" count="831" uniqueCount="467">
  <si>
    <t>League Average 2021</t>
  </si>
  <si>
    <t>PA</t>
  </si>
  <si>
    <t>Shifts</t>
  </si>
  <si>
    <t>Shift %</t>
  </si>
  <si>
    <t>RHH</t>
  </si>
  <si>
    <t>wOBA</t>
  </si>
  <si>
    <t>LHH</t>
  </si>
  <si>
    <t> Dodgers</t>
  </si>
  <si>
    <t> Mets</t>
  </si>
  <si>
    <t> Astros</t>
  </si>
  <si>
    <t> Braves</t>
  </si>
  <si>
    <t> Tigers</t>
  </si>
  <si>
    <t> Athletics</t>
  </si>
  <si>
    <t> Marlins</t>
  </si>
  <si>
    <t> Cubs</t>
  </si>
  <si>
    <t> Angels</t>
  </si>
  <si>
    <t> Nationals</t>
  </si>
  <si>
    <t> Twins</t>
  </si>
  <si>
    <t> Pirates</t>
  </si>
  <si>
    <t> Red Sox</t>
  </si>
  <si>
    <t> D-backs</t>
  </si>
  <si>
    <t> Mariners</t>
  </si>
  <si>
    <t> Rays</t>
  </si>
  <si>
    <t> Rangers</t>
  </si>
  <si>
    <t> Yankees</t>
  </si>
  <si>
    <t> Royals</t>
  </si>
  <si>
    <t> Orioles</t>
  </si>
  <si>
    <t> Reds</t>
  </si>
  <si>
    <t> Padres</t>
  </si>
  <si>
    <t> Giants</t>
  </si>
  <si>
    <t> Blue Jays</t>
  </si>
  <si>
    <t> Indians</t>
  </si>
  <si>
    <t> Cardinals</t>
  </si>
  <si>
    <t> White Sox</t>
  </si>
  <si>
    <t> Rockies</t>
  </si>
  <si>
    <t> Brewers</t>
  </si>
  <si>
    <t> Phillies</t>
  </si>
  <si>
    <t>Rank</t>
  </si>
  <si>
    <t>Year</t>
  </si>
  <si>
    <t>Team</t>
  </si>
  <si>
    <t>SD</t>
  </si>
  <si>
    <t>G</t>
  </si>
  <si>
    <t>HR</t>
  </si>
  <si>
    <t>R</t>
  </si>
  <si>
    <t>RBI</t>
  </si>
  <si>
    <t>SB</t>
  </si>
  <si>
    <t>BB%</t>
  </si>
  <si>
    <t>K%</t>
  </si>
  <si>
    <t>ISO</t>
  </si>
  <si>
    <t>BABIP</t>
  </si>
  <si>
    <t>AVG</t>
  </si>
  <si>
    <t>OBP</t>
  </si>
  <si>
    <t>SLG</t>
  </si>
  <si>
    <t>xwOBA</t>
  </si>
  <si>
    <t>wRC+</t>
  </si>
  <si>
    <t>BsR</t>
  </si>
  <si>
    <t>Off</t>
  </si>
  <si>
    <t>Def</t>
  </si>
  <si>
    <t>HOU</t>
  </si>
  <si>
    <t>TOR</t>
  </si>
  <si>
    <t>SFG</t>
  </si>
  <si>
    <t>TBR</t>
  </si>
  <si>
    <t>LAD</t>
  </si>
  <si>
    <t>CHW</t>
  </si>
  <si>
    <t>STL</t>
  </si>
  <si>
    <t>BOS</t>
  </si>
  <si>
    <t>OAK</t>
  </si>
  <si>
    <t>MIL</t>
  </si>
  <si>
    <t>ATL</t>
  </si>
  <si>
    <t>CIN</t>
  </si>
  <si>
    <t>WSN</t>
  </si>
  <si>
    <t>SDP</t>
  </si>
  <si>
    <t>PHI</t>
  </si>
  <si>
    <t>NYY</t>
  </si>
  <si>
    <t>NYM</t>
  </si>
  <si>
    <t>MIN</t>
  </si>
  <si>
    <t>CLE</t>
  </si>
  <si>
    <t>CHC</t>
  </si>
  <si>
    <t>COL</t>
  </si>
  <si>
    <t>KCR</t>
  </si>
  <si>
    <t>LAA</t>
  </si>
  <si>
    <t>TEX</t>
  </si>
  <si>
    <t>MIA</t>
  </si>
  <si>
    <t>SEA</t>
  </si>
  <si>
    <t>ARI</t>
  </si>
  <si>
    <t>PIT</t>
  </si>
  <si>
    <t>BAL</t>
  </si>
  <si>
    <t>DET</t>
  </si>
  <si>
    <t>LHH and RHH</t>
  </si>
  <si>
    <t>Total Shifts( Teams combined)</t>
  </si>
  <si>
    <t>Mean</t>
  </si>
  <si>
    <t>Median</t>
  </si>
  <si>
    <t>Min</t>
  </si>
  <si>
    <t>Max</t>
  </si>
  <si>
    <t>Total Shifts(Teams combined)</t>
  </si>
  <si>
    <t>Season</t>
  </si>
  <si>
    <t>Tm</t>
  </si>
  <si>
    <t>BB/K</t>
  </si>
  <si>
    <t>OPS</t>
  </si>
  <si>
    <t>wRC</t>
  </si>
  <si>
    <t>wRAA</t>
  </si>
  <si>
    <t>LHH Advanced</t>
  </si>
  <si>
    <t>RHH Advanced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</si>
  <si>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</si>
  <si>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</si>
  <si>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</si>
  <si>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</si>
  <si>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</si>
  <si>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</si>
  <si>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</si>
  <si>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</si>
  <si>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</si>
  <si>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</si>
  <si>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</si>
  <si>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</si>
  <si>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</si>
  <si>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</si>
  <si>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</si>
  <si>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</si>
  <si>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</si>
  <si>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</si>
  <si>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</si>
  <si>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</si>
  <si>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</si>
  <si>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</si>
  <si>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</si>
  <si>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</si>
  <si>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</si>
  <si>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</si>
  <si>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Shift %</t>
  </si>
  <si>
    <t>Residuals</t>
  </si>
  <si>
    <t>Standard Residuals</t>
  </si>
  <si>
    <t>WAR</t>
  </si>
  <si>
    <t>Shift Percentage(LHH) and Average</t>
  </si>
  <si>
    <t>Shift Percentage (RHH and LHH) and WAR</t>
  </si>
  <si>
    <t>Rk</t>
  </si>
  <si>
    <t>W</t>
  </si>
  <si>
    <t>L</t>
  </si>
  <si>
    <t>W-L%</t>
  </si>
  <si>
    <t>RA</t>
  </si>
  <si>
    <t>Rdiff</t>
  </si>
  <si>
    <t>SOS</t>
  </si>
  <si>
    <t>SRS</t>
  </si>
  <si>
    <t>pythWL</t>
  </si>
  <si>
    <t>Luck</t>
  </si>
  <si>
    <t>vEast</t>
  </si>
  <si>
    <t>vCent</t>
  </si>
  <si>
    <t>vWest</t>
  </si>
  <si>
    <t>Inter</t>
  </si>
  <si>
    <t>Home</t>
  </si>
  <si>
    <t>Road</t>
  </si>
  <si>
    <t>ExInn</t>
  </si>
  <si>
    <t>1Run</t>
  </si>
  <si>
    <t>vRHP</t>
  </si>
  <si>
    <t>vLHP</t>
  </si>
  <si>
    <t>≥.500</t>
  </si>
  <si>
    <t>&lt;.500</t>
  </si>
  <si>
    <t>103-59</t>
  </si>
  <si>
    <t>21-11</t>
  </si>
  <si>
    <t>20-14</t>
  </si>
  <si>
    <t>53-23</t>
  </si>
  <si>
    <t>13-7</t>
  </si>
  <si>
    <t>54-27</t>
  </si>
  <si>
    <t>53-28</t>
  </si>
  <si>
    <t>31-17</t>
  </si>
  <si>
    <t>80-35</t>
  </si>
  <si>
    <t>27-20</t>
  </si>
  <si>
    <t>35-28</t>
  </si>
  <si>
    <t>72-27</t>
  </si>
  <si>
    <t>109-53</t>
  </si>
  <si>
    <t>24-9</t>
  </si>
  <si>
    <t>20-13</t>
  </si>
  <si>
    <t>50-26</t>
  </si>
  <si>
    <t>58-23</t>
  </si>
  <si>
    <t>48-33</t>
  </si>
  <si>
    <t>24-24</t>
  </si>
  <si>
    <t>73-42</t>
  </si>
  <si>
    <t>33-14</t>
  </si>
  <si>
    <t>35-27</t>
  </si>
  <si>
    <t>71-29</t>
  </si>
  <si>
    <t>101-61</t>
  </si>
  <si>
    <t>51-25</t>
  </si>
  <si>
    <t>19-13</t>
  </si>
  <si>
    <t>15-19</t>
  </si>
  <si>
    <t>15-5</t>
  </si>
  <si>
    <t>52-29</t>
  </si>
  <si>
    <t>20-25</t>
  </si>
  <si>
    <t>62-35</t>
  </si>
  <si>
    <t>38-27</t>
  </si>
  <si>
    <t>48-42</t>
  </si>
  <si>
    <t>52-20</t>
  </si>
  <si>
    <t>93-69</t>
  </si>
  <si>
    <t>17-14</t>
  </si>
  <si>
    <t>47-29</t>
  </si>
  <si>
    <t>23-12</t>
  </si>
  <si>
    <t>45-36</t>
  </si>
  <si>
    <t>50-31</t>
  </si>
  <si>
    <t>21-15</t>
  </si>
  <si>
    <t>75-48</t>
  </si>
  <si>
    <t>20-19</t>
  </si>
  <si>
    <t>32-36</t>
  </si>
  <si>
    <t>63-31</t>
  </si>
  <si>
    <t>18-13</t>
  </si>
  <si>
    <t>19-16</t>
  </si>
  <si>
    <t>49-27</t>
  </si>
  <si>
    <t>51-30</t>
  </si>
  <si>
    <t>44-37</t>
  </si>
  <si>
    <t>21-19</t>
  </si>
  <si>
    <t>61-39</t>
  </si>
  <si>
    <t>34-28</t>
  </si>
  <si>
    <t>45-32</t>
  </si>
  <si>
    <t>50-35</t>
  </si>
  <si>
    <t>97-65</t>
  </si>
  <si>
    <t>19-14</t>
  </si>
  <si>
    <t>44-32</t>
  </si>
  <si>
    <t>16-17</t>
  </si>
  <si>
    <t>14-6</t>
  </si>
  <si>
    <t>40-41</t>
  </si>
  <si>
    <t>18-24</t>
  </si>
  <si>
    <t>68-52</t>
  </si>
  <si>
    <t>25-17</t>
  </si>
  <si>
    <t>27-29</t>
  </si>
  <si>
    <t>66-40</t>
  </si>
  <si>
    <t>88-74</t>
  </si>
  <si>
    <t>41-35</t>
  </si>
  <si>
    <t>15-18</t>
  </si>
  <si>
    <t>16-4</t>
  </si>
  <si>
    <t>49-32</t>
  </si>
  <si>
    <t>43-38</t>
  </si>
  <si>
    <t>26-18</t>
  </si>
  <si>
    <t>57-39</t>
  </si>
  <si>
    <t>35-31</t>
  </si>
  <si>
    <t>46-48</t>
  </si>
  <si>
    <t>46-22</t>
  </si>
  <si>
    <t>86-76</t>
  </si>
  <si>
    <t>36-40</t>
  </si>
  <si>
    <t>22-10</t>
  </si>
  <si>
    <t>22-12</t>
  </si>
  <si>
    <t>46-35</t>
  </si>
  <si>
    <t>28-20</t>
  </si>
  <si>
    <t>60-46</t>
  </si>
  <si>
    <t>32-24</t>
  </si>
  <si>
    <t>48-43</t>
  </si>
  <si>
    <t>44-27</t>
  </si>
  <si>
    <t>99-63</t>
  </si>
  <si>
    <t>42-34</t>
  </si>
  <si>
    <t>19-15</t>
  </si>
  <si>
    <t>16-16</t>
  </si>
  <si>
    <t>47-33</t>
  </si>
  <si>
    <t>44-38</t>
  </si>
  <si>
    <t>15-15</t>
  </si>
  <si>
    <t>68-51</t>
  </si>
  <si>
    <t>23-20</t>
  </si>
  <si>
    <t>48-44</t>
  </si>
  <si>
    <t>43-27</t>
  </si>
  <si>
    <t>85-77</t>
  </si>
  <si>
    <t>17-16</t>
  </si>
  <si>
    <t>26-19</t>
  </si>
  <si>
    <t>66-59</t>
  </si>
  <si>
    <t>24-13</t>
  </si>
  <si>
    <t>58-36</t>
  </si>
  <si>
    <t>76-86</t>
  </si>
  <si>
    <t>15-17</t>
  </si>
  <si>
    <t>14-7</t>
  </si>
  <si>
    <t>33-19</t>
  </si>
  <si>
    <t>54-44</t>
  </si>
  <si>
    <t>36-28</t>
  </si>
  <si>
    <t>44-34</t>
  </si>
  <si>
    <t>46-38</t>
  </si>
  <si>
    <t>94-67</t>
  </si>
  <si>
    <t>45-31</t>
  </si>
  <si>
    <t>15-16</t>
  </si>
  <si>
    <t>42-38</t>
  </si>
  <si>
    <t>26-31</t>
  </si>
  <si>
    <t>65-55</t>
  </si>
  <si>
    <t>23-18</t>
  </si>
  <si>
    <t>31-37</t>
  </si>
  <si>
    <t>57-36</t>
  </si>
  <si>
    <t>87-75</t>
  </si>
  <si>
    <t>23-10</t>
  </si>
  <si>
    <t>37-39</t>
  </si>
  <si>
    <t>23-27</t>
  </si>
  <si>
    <t>49-50</t>
  </si>
  <si>
    <t>37-26</t>
  </si>
  <si>
    <t>30-51</t>
  </si>
  <si>
    <t>56-25</t>
  </si>
  <si>
    <t>83-79</t>
  </si>
  <si>
    <t>43-33</t>
  </si>
  <si>
    <t>39-42</t>
  </si>
  <si>
    <t>24-20</t>
  </si>
  <si>
    <t>62-59</t>
  </si>
  <si>
    <t>21-20</t>
  </si>
  <si>
    <t>52-42</t>
  </si>
  <si>
    <t>80-82</t>
  </si>
  <si>
    <t>13-19</t>
  </si>
  <si>
    <t>47-34</t>
  </si>
  <si>
    <t>35-46</t>
  </si>
  <si>
    <t>30-25</t>
  </si>
  <si>
    <t>59-51</t>
  </si>
  <si>
    <t>23-29</t>
  </si>
  <si>
    <t>30-38</t>
  </si>
  <si>
    <t>13-21</t>
  </si>
  <si>
    <t>17-22</t>
  </si>
  <si>
    <t>51-52</t>
  </si>
  <si>
    <t>29-30</t>
  </si>
  <si>
    <t>28-51</t>
  </si>
  <si>
    <t>52-31</t>
  </si>
  <si>
    <t>34-42</t>
  </si>
  <si>
    <t>34-47</t>
  </si>
  <si>
    <t>21-26</t>
  </si>
  <si>
    <t>55-63</t>
  </si>
  <si>
    <t>39-44</t>
  </si>
  <si>
    <t>40-39</t>
  </si>
  <si>
    <t>75-87</t>
  </si>
  <si>
    <t>18-14</t>
  </si>
  <si>
    <t>30-46</t>
  </si>
  <si>
    <t>18-16</t>
  </si>
  <si>
    <t>42-39</t>
  </si>
  <si>
    <t>23-23</t>
  </si>
  <si>
    <t>48-60</t>
  </si>
  <si>
    <t>29-25</t>
  </si>
  <si>
    <t>39-36</t>
  </si>
  <si>
    <t>38-49</t>
  </si>
  <si>
    <t>77-85</t>
  </si>
  <si>
    <t>39-37</t>
  </si>
  <si>
    <t>13-20</t>
  </si>
  <si>
    <t>31-35</t>
  </si>
  <si>
    <t>59-52</t>
  </si>
  <si>
    <t>18-33</t>
  </si>
  <si>
    <t>33-53</t>
  </si>
  <si>
    <t>73-89</t>
  </si>
  <si>
    <t>21-12</t>
  </si>
  <si>
    <t>29-47</t>
  </si>
  <si>
    <t>40-42</t>
  </si>
  <si>
    <t>37-43</t>
  </si>
  <si>
    <t>25-14</t>
  </si>
  <si>
    <t>47-60</t>
  </si>
  <si>
    <t>39-62</t>
  </si>
  <si>
    <t>38-23</t>
  </si>
  <si>
    <t>75-86</t>
  </si>
  <si>
    <t>14-19</t>
  </si>
  <si>
    <t>31-45</t>
  </si>
  <si>
    <t>26-54</t>
  </si>
  <si>
    <t>24-25</t>
  </si>
  <si>
    <t>47-69</t>
  </si>
  <si>
    <t>27-18</t>
  </si>
  <si>
    <t>31-52</t>
  </si>
  <si>
    <t>43-35</t>
  </si>
  <si>
    <t>71-91</t>
  </si>
  <si>
    <t>48-64</t>
  </si>
  <si>
    <t>26-24</t>
  </si>
  <si>
    <t>35-44</t>
  </si>
  <si>
    <t>38-43</t>
  </si>
  <si>
    <t>25-19</t>
  </si>
  <si>
    <t>53-53</t>
  </si>
  <si>
    <t>20-36</t>
  </si>
  <si>
    <t>29-49</t>
  </si>
  <si>
    <t>44-40</t>
  </si>
  <si>
    <t>68-94</t>
  </si>
  <si>
    <t>35-41</t>
  </si>
  <si>
    <t>17-15</t>
  </si>
  <si>
    <t>32-49</t>
  </si>
  <si>
    <t>24-27</t>
  </si>
  <si>
    <t>50-67</t>
  </si>
  <si>
    <t>21-24</t>
  </si>
  <si>
    <t>31-60</t>
  </si>
  <si>
    <t>40-31</t>
  </si>
  <si>
    <t>72-90</t>
  </si>
  <si>
    <t>17-17</t>
  </si>
  <si>
    <t>25-56</t>
  </si>
  <si>
    <t>21-29</t>
  </si>
  <si>
    <t>49-64</t>
  </si>
  <si>
    <t>18-31</t>
  </si>
  <si>
    <t>31-56</t>
  </si>
  <si>
    <t>36-39</t>
  </si>
  <si>
    <t>14-18</t>
  </si>
  <si>
    <t>22-26</t>
  </si>
  <si>
    <t>47-63</t>
  </si>
  <si>
    <t>18-34</t>
  </si>
  <si>
    <t>27-58</t>
  </si>
  <si>
    <t>38-39</t>
  </si>
  <si>
    <t>58-104</t>
  </si>
  <si>
    <t>23-53</t>
  </si>
  <si>
    <t>37-44</t>
  </si>
  <si>
    <t>24-57</t>
  </si>
  <si>
    <t>20-22</t>
  </si>
  <si>
    <t>47-65</t>
  </si>
  <si>
    <t>14-36</t>
  </si>
  <si>
    <t>29-59</t>
  </si>
  <si>
    <t>32-42</t>
  </si>
  <si>
    <t>62-100</t>
  </si>
  <si>
    <t>14-20</t>
  </si>
  <si>
    <t>28-48</t>
  </si>
  <si>
    <t>36-45</t>
  </si>
  <si>
    <t>18-21</t>
  </si>
  <si>
    <t>33-68</t>
  </si>
  <si>
    <t>27-34</t>
  </si>
  <si>
    <t>34-63</t>
  </si>
  <si>
    <t>26-39</t>
  </si>
  <si>
    <t>54-108</t>
  </si>
  <si>
    <t>20-56</t>
  </si>
  <si>
    <t>27-54</t>
  </si>
  <si>
    <t>13-24</t>
  </si>
  <si>
    <t>30-67</t>
  </si>
  <si>
    <t>22-43</t>
  </si>
  <si>
    <t>30-78</t>
  </si>
  <si>
    <t>22-32</t>
  </si>
  <si>
    <t>61-101</t>
  </si>
  <si>
    <t>22-54</t>
  </si>
  <si>
    <t>20-61</t>
  </si>
  <si>
    <t>40-75</t>
  </si>
  <si>
    <t>22-63</t>
  </si>
  <si>
    <t>30-47</t>
  </si>
  <si>
    <t>81-80</t>
  </si>
  <si>
    <t>24-23</t>
  </si>
  <si>
    <t>23-24</t>
  </si>
  <si>
    <t>43-37</t>
  </si>
  <si>
    <t>22-22</t>
  </si>
  <si>
    <t>55-54</t>
  </si>
  <si>
    <t>25-26</t>
  </si>
  <si>
    <t>34-46</t>
  </si>
  <si>
    <t>46-34</t>
  </si>
  <si>
    <t xml:space="preserve"> Orioles</t>
  </si>
  <si>
    <t xml:space="preserve"> Red Sox</t>
  </si>
  <si>
    <t>Cubs</t>
  </si>
  <si>
    <t xml:space="preserve"> White Sox</t>
  </si>
  <si>
    <t xml:space="preserve"> Reds</t>
  </si>
  <si>
    <t>Indians</t>
  </si>
  <si>
    <t xml:space="preserve"> Rockies</t>
  </si>
  <si>
    <t xml:space="preserve"> Tigers</t>
  </si>
  <si>
    <t xml:space="preserve"> Astros</t>
  </si>
  <si>
    <t>Angels</t>
  </si>
  <si>
    <t>Marlins</t>
  </si>
  <si>
    <t xml:space="preserve"> Brewers</t>
  </si>
  <si>
    <t xml:space="preserve"> Twins</t>
  </si>
  <si>
    <t>Mets</t>
  </si>
  <si>
    <t xml:space="preserve"> Yankees</t>
  </si>
  <si>
    <t xml:space="preserve"> Athletics</t>
  </si>
  <si>
    <t xml:space="preserve"> Phillies</t>
  </si>
  <si>
    <t>Pirates</t>
  </si>
  <si>
    <t>Padres</t>
  </si>
  <si>
    <t>Cardinals</t>
  </si>
  <si>
    <t xml:space="preserve"> Rays</t>
  </si>
  <si>
    <t>Rangers</t>
  </si>
  <si>
    <t xml:space="preserve"> Blue Jays</t>
  </si>
  <si>
    <t>Royals</t>
  </si>
  <si>
    <t>Diamondbacks</t>
  </si>
  <si>
    <t>Dodgers</t>
  </si>
  <si>
    <t>Giants</t>
  </si>
  <si>
    <t>Mariners</t>
  </si>
  <si>
    <t>Nationals</t>
  </si>
  <si>
    <t>Braves</t>
  </si>
  <si>
    <t>Astros</t>
  </si>
  <si>
    <t>Athletics</t>
  </si>
  <si>
    <t>Blue Jays</t>
  </si>
  <si>
    <t>Brewers</t>
  </si>
  <si>
    <t>D-backs</t>
  </si>
  <si>
    <t>Orioles</t>
  </si>
  <si>
    <t>Phillies</t>
  </si>
  <si>
    <t>Rays</t>
  </si>
  <si>
    <t>Red Sox</t>
  </si>
  <si>
    <t>Reds</t>
  </si>
  <si>
    <t>Rockies</t>
  </si>
  <si>
    <t>Tigers</t>
  </si>
  <si>
    <t>Twins</t>
  </si>
  <si>
    <t>White Sox</t>
  </si>
  <si>
    <t>Yankees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</si>
</sst>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8"/>
      <color rgb="FF333333"/>
      <name val="Roboto Condensed"/>
    </font>
    <font>
      <sz val="8"/>
      <color rgb="FF333333"/>
      <name val="Arial"/>
      <family val="2"/>
    </font>
    <font>
      <sz val="8"/>
      <color rgb="FFFFFFFF"/>
      <name val="Roboto Condensed"/>
    </font>
    <font>
      <sz val="8"/>
      <color rgb="FF000000"/>
      <name val="Roboto Condensed"/>
    </font>
    <font>
      <i/>
      <sz val="11"/>
      <color theme="1"/>
      <name val="Calibri"/>
      <family val="2"/>
      <scheme val="minor"/>
    </font>
    <font>
      <sz val="8"/>
      <color rgb="FF000000"/>
      <name val="Arial Unicode MS"/>
    </font>
  </fonts>
  <fills count="8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4A50"/>
        <bgColor indexed="64"/>
      </patternFill>
    </fill>
    <fill>
      <patternFill patternType="solid">
        <fgColor rgb="FF960000"/>
        <bgColor indexed="64"/>
      </patternFill>
    </fill>
    <fill>
      <patternFill patternType="solid">
        <fgColor rgb="FFCE0000"/>
        <bgColor indexed="64"/>
      </patternFill>
    </fill>
    <fill>
      <patternFill patternType="solid">
        <fgColor rgb="FFF6F6F6"/>
        <bgColor indexed="64"/>
      </patternFill>
    </fill>
    <fill>
      <patternFill patternType="solid">
        <fgColor rgb="FFE35F65"/>
        <bgColor indexed="64"/>
      </patternFill>
    </fill>
    <fill>
      <patternFill patternType="solid">
        <fgColor rgb="FF8A0000"/>
        <bgColor indexed="64"/>
      </patternFill>
    </fill>
    <fill>
      <patternFill patternType="solid">
        <fgColor rgb="FFDB353C"/>
        <bgColor indexed="64"/>
      </patternFill>
    </fill>
    <fill>
      <patternFill patternType="solid">
        <fgColor rgb="FFE7797D"/>
        <bgColor indexed="64"/>
      </patternFill>
    </fill>
    <fill>
      <patternFill patternType="solid">
        <fgColor rgb="FFE6717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A7AA"/>
        <bgColor indexed="64"/>
      </patternFill>
    </fill>
    <fill>
      <patternFill patternType="solid">
        <fgColor rgb="FFB70000"/>
        <bgColor indexed="64"/>
      </patternFill>
    </fill>
    <fill>
      <patternFill patternType="solid">
        <fgColor rgb="FFE67075"/>
        <bgColor indexed="64"/>
      </patternFill>
    </fill>
    <fill>
      <patternFill patternType="solid">
        <fgColor rgb="FFF0ACAF"/>
        <bgColor indexed="64"/>
      </patternFill>
    </fill>
    <fill>
      <patternFill patternType="solid">
        <fgColor rgb="FFEC9094"/>
        <bgColor indexed="64"/>
      </patternFill>
    </fill>
    <fill>
      <patternFill patternType="solid">
        <fgColor rgb="FFD00000"/>
        <bgColor indexed="64"/>
      </patternFill>
    </fill>
    <fill>
      <patternFill patternType="solid">
        <fgColor rgb="FFF3BABC"/>
        <bgColor indexed="64"/>
      </patternFill>
    </fill>
    <fill>
      <patternFill patternType="solid">
        <fgColor rgb="FFD9252D"/>
        <bgColor indexed="64"/>
      </patternFill>
    </fill>
    <fill>
      <patternFill patternType="solid">
        <fgColor rgb="FFF4BEC1"/>
        <bgColor indexed="64"/>
      </patternFill>
    </fill>
    <fill>
      <patternFill patternType="solid">
        <fgColor rgb="FFB90000"/>
        <bgColor indexed="64"/>
      </patternFill>
    </fill>
    <fill>
      <patternFill patternType="solid">
        <fgColor rgb="FFF0ABAE"/>
        <bgColor indexed="64"/>
      </patternFill>
    </fill>
    <fill>
      <patternFill patternType="solid">
        <fgColor rgb="FFF3F5FA"/>
        <bgColor indexed="64"/>
      </patternFill>
    </fill>
    <fill>
      <patternFill patternType="solid">
        <fgColor rgb="FFD71E26"/>
        <bgColor indexed="64"/>
      </patternFill>
    </fill>
    <fill>
      <patternFill patternType="solid">
        <fgColor rgb="FFF4C0C2"/>
        <bgColor indexed="64"/>
      </patternFill>
    </fill>
    <fill>
      <patternFill patternType="solid">
        <fgColor rgb="FFF9DEDF"/>
        <bgColor indexed="64"/>
      </patternFill>
    </fill>
    <fill>
      <patternFill patternType="solid">
        <fgColor rgb="FFD3040D"/>
        <bgColor indexed="64"/>
      </patternFill>
    </fill>
    <fill>
      <patternFill patternType="solid">
        <fgColor rgb="FFF5C5C7"/>
        <bgColor indexed="64"/>
      </patternFill>
    </fill>
    <fill>
      <patternFill patternType="solid">
        <fgColor rgb="FFF2B4B6"/>
        <bgColor indexed="64"/>
      </patternFill>
    </fill>
    <fill>
      <patternFill patternType="solid">
        <fgColor rgb="FFDC373E"/>
        <bgColor indexed="64"/>
      </patternFill>
    </fill>
    <fill>
      <patternFill patternType="solid">
        <fgColor rgb="FFF5C7C9"/>
        <bgColor indexed="64"/>
      </patternFill>
    </fill>
    <fill>
      <patternFill patternType="solid">
        <fgColor rgb="FFD6DFEE"/>
        <bgColor indexed="64"/>
      </patternFill>
    </fill>
    <fill>
      <patternFill patternType="solid">
        <fgColor rgb="FFCF0000"/>
        <bgColor indexed="64"/>
      </patternFill>
    </fill>
    <fill>
      <patternFill patternType="solid">
        <fgColor rgb="FFF6C9CB"/>
        <bgColor indexed="64"/>
      </patternFill>
    </fill>
    <fill>
      <patternFill patternType="solid">
        <fgColor rgb="FFC3D0E6"/>
        <bgColor indexed="64"/>
      </patternFill>
    </fill>
    <fill>
      <patternFill patternType="solid">
        <fgColor rgb="FFD3030C"/>
        <bgColor indexed="64"/>
      </patternFill>
    </fill>
    <fill>
      <patternFill patternType="solid">
        <fgColor rgb="FFF6CED0"/>
        <bgColor indexed="64"/>
      </patternFill>
    </fill>
    <fill>
      <patternFill patternType="solid">
        <fgColor rgb="FFF5F7FB"/>
        <bgColor indexed="64"/>
      </patternFill>
    </fill>
    <fill>
      <patternFill patternType="solid">
        <fgColor rgb="FFD10000"/>
        <bgColor indexed="64"/>
      </patternFill>
    </fill>
    <fill>
      <patternFill patternType="solid">
        <fgColor rgb="FFF8D5D6"/>
        <bgColor indexed="64"/>
      </patternFill>
    </fill>
    <fill>
      <patternFill patternType="solid">
        <fgColor rgb="FFE1565C"/>
        <bgColor indexed="64"/>
      </patternFill>
    </fill>
    <fill>
      <patternFill patternType="solid">
        <fgColor rgb="FFE98185"/>
        <bgColor indexed="64"/>
      </patternFill>
    </fill>
    <fill>
      <patternFill patternType="solid">
        <fgColor rgb="FFF8DADB"/>
        <bgColor indexed="64"/>
      </patternFill>
    </fill>
    <fill>
      <patternFill patternType="solid">
        <fgColor rgb="FFF4C3C5"/>
        <bgColor indexed="64"/>
      </patternFill>
    </fill>
    <fill>
      <patternFill patternType="solid">
        <fgColor rgb="FFDF464D"/>
        <bgColor indexed="64"/>
      </patternFill>
    </fill>
    <fill>
      <patternFill patternType="solid">
        <fgColor rgb="FFF9DADC"/>
        <bgColor indexed="64"/>
      </patternFill>
    </fill>
    <fill>
      <patternFill patternType="solid">
        <fgColor rgb="FFDB333A"/>
        <bgColor indexed="64"/>
      </patternFill>
    </fill>
    <fill>
      <patternFill patternType="solid">
        <fgColor rgb="FFE98287"/>
        <bgColor indexed="64"/>
      </patternFill>
    </fill>
    <fill>
      <patternFill patternType="solid">
        <fgColor rgb="FFF9DDDF"/>
        <bgColor indexed="64"/>
      </patternFill>
    </fill>
    <fill>
      <patternFill patternType="solid">
        <fgColor rgb="FFBBC9E3"/>
        <bgColor indexed="64"/>
      </patternFill>
    </fill>
    <fill>
      <patternFill patternType="solid">
        <fgColor rgb="FFD40A13"/>
        <bgColor indexed="64"/>
      </patternFill>
    </fill>
    <fill>
      <patternFill patternType="solid">
        <fgColor rgb="FFFCF0F1"/>
        <bgColor indexed="64"/>
      </patternFill>
    </fill>
    <fill>
      <patternFill patternType="solid">
        <fgColor rgb="FFD7DFEF"/>
        <bgColor indexed="64"/>
      </patternFill>
    </fill>
    <fill>
      <patternFill patternType="solid">
        <fgColor rgb="FFDC383F"/>
        <bgColor indexed="64"/>
      </patternFill>
    </fill>
    <fill>
      <patternFill patternType="solid">
        <fgColor rgb="FFFDF2F2"/>
        <bgColor indexed="64"/>
      </patternFill>
    </fill>
    <fill>
      <patternFill patternType="solid">
        <fgColor rgb="FFFBE9EA"/>
        <bgColor indexed="64"/>
      </patternFill>
    </fill>
    <fill>
      <patternFill patternType="solid">
        <fgColor rgb="FFFEFAFA"/>
        <bgColor indexed="64"/>
      </patternFill>
    </fill>
    <fill>
      <patternFill patternType="solid">
        <fgColor rgb="FFC0CEE5"/>
        <bgColor indexed="64"/>
      </patternFill>
    </fill>
    <fill>
      <patternFill patternType="solid">
        <fgColor rgb="FFDD3F46"/>
        <bgColor indexed="64"/>
      </patternFill>
    </fill>
    <fill>
      <patternFill patternType="solid">
        <fgColor rgb="FFFEFBFB"/>
        <bgColor indexed="64"/>
      </patternFill>
    </fill>
    <fill>
      <patternFill patternType="solid">
        <fgColor rgb="FFABBDDD"/>
        <bgColor indexed="64"/>
      </patternFill>
    </fill>
    <fill>
      <patternFill patternType="solid">
        <fgColor rgb="FFE4686D"/>
        <bgColor indexed="64"/>
      </patternFill>
    </fill>
    <fill>
      <patternFill patternType="solid">
        <fgColor rgb="FFFEFCFC"/>
        <bgColor indexed="64"/>
      </patternFill>
    </fill>
    <fill>
      <patternFill patternType="solid">
        <fgColor rgb="FF859FCD"/>
        <bgColor indexed="64"/>
      </patternFill>
    </fill>
    <fill>
      <patternFill patternType="solid">
        <fgColor rgb="FFDE464C"/>
        <bgColor indexed="64"/>
      </patternFill>
    </fill>
    <fill>
      <patternFill patternType="solid">
        <fgColor rgb="FFFFFEFE"/>
        <bgColor indexed="64"/>
      </patternFill>
    </fill>
    <fill>
      <patternFill patternType="solid">
        <fgColor rgb="FF98AED5"/>
        <bgColor indexed="64"/>
      </patternFill>
    </fill>
    <fill>
      <patternFill patternType="solid">
        <fgColor rgb="FFE35E64"/>
        <bgColor indexed="64"/>
      </patternFill>
    </fill>
    <fill>
      <patternFill patternType="solid">
        <fgColor rgb="FFDF484F"/>
        <bgColor indexed="64"/>
      </patternFill>
    </fill>
    <fill>
      <patternFill patternType="solid">
        <fgColor rgb="FFF0F3F9"/>
        <bgColor indexed="64"/>
      </patternFill>
    </fill>
    <fill>
      <patternFill patternType="solid">
        <fgColor rgb="FFA5B8DA"/>
        <bgColor indexed="64"/>
      </patternFill>
    </fill>
    <fill>
      <patternFill patternType="solid">
        <fgColor rgb="FFEC9195"/>
        <bgColor indexed="64"/>
      </patternFill>
    </fill>
    <fill>
      <patternFill patternType="solid">
        <fgColor rgb="FFE5EBF4"/>
        <bgColor indexed="64"/>
      </patternFill>
    </fill>
    <fill>
      <patternFill patternType="solid">
        <fgColor rgb="FFD8E0EF"/>
        <bgColor indexed="64"/>
      </patternFill>
    </fill>
    <fill>
      <patternFill patternType="solid">
        <fgColor rgb="FFDDE4F1"/>
        <bgColor indexed="64"/>
      </patternFill>
    </fill>
    <fill>
      <patternFill patternType="solid">
        <fgColor rgb="FFEB8F93"/>
        <bgColor indexed="64"/>
      </patternFill>
    </fill>
    <fill>
      <patternFill patternType="solid">
        <fgColor rgb="FFD2DCED"/>
        <bgColor indexed="64"/>
      </patternFill>
    </fill>
    <fill>
      <patternFill patternType="solid">
        <fgColor rgb="FFA3B7DA"/>
        <bgColor indexed="64"/>
      </patternFill>
    </fill>
    <fill>
      <patternFill patternType="solid">
        <fgColor rgb="FFF7D2D4"/>
        <bgColor indexed="64"/>
      </patternFill>
    </fill>
    <fill>
      <patternFill patternType="solid">
        <fgColor rgb="FFC9D5E9"/>
        <bgColor indexed="64"/>
      </patternFill>
    </fill>
    <fill>
      <patternFill patternType="solid">
        <fgColor rgb="FF9BB0D6"/>
        <bgColor indexed="64"/>
      </patternFill>
    </fill>
    <fill>
      <patternFill patternType="solid">
        <fgColor rgb="FFC7D3E8"/>
        <bgColor indexed="64"/>
      </patternFill>
    </fill>
    <fill>
      <patternFill patternType="solid">
        <fgColor rgb="FFC8D4E9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6" borderId="0" xfId="0" applyFont="1" applyFill="1" applyAlignment="1">
      <alignment vertical="center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0" fontId="4" fillId="7" borderId="0" xfId="0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4" fillId="13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4" fillId="15" borderId="0" xfId="0" applyFont="1" applyFill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7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4" fillId="19" borderId="0" xfId="0" applyFont="1" applyFill="1" applyAlignment="1">
      <alignment horizontal="center" vertical="center"/>
    </xf>
    <xf numFmtId="0" fontId="3" fillId="20" borderId="0" xfId="0" applyFont="1" applyFill="1" applyAlignment="1">
      <alignment horizontal="center" vertical="center"/>
    </xf>
    <xf numFmtId="0" fontId="4" fillId="21" borderId="0" xfId="0" applyFont="1" applyFill="1" applyAlignment="1">
      <alignment horizontal="center" vertical="center"/>
    </xf>
    <xf numFmtId="0" fontId="3" fillId="22" borderId="0" xfId="0" applyFont="1" applyFill="1" applyAlignment="1">
      <alignment horizontal="center" vertical="center"/>
    </xf>
    <xf numFmtId="0" fontId="4" fillId="23" borderId="0" xfId="0" applyFont="1" applyFill="1" applyAlignment="1">
      <alignment horizontal="center" vertical="center"/>
    </xf>
    <xf numFmtId="0" fontId="4" fillId="24" borderId="0" xfId="0" applyFont="1" applyFill="1" applyAlignment="1">
      <alignment horizontal="center" vertical="center"/>
    </xf>
    <xf numFmtId="0" fontId="3" fillId="25" borderId="0" xfId="0" applyFont="1" applyFill="1" applyAlignment="1">
      <alignment horizontal="center" vertical="center"/>
    </xf>
    <xf numFmtId="0" fontId="4" fillId="26" borderId="0" xfId="0" applyFont="1" applyFill="1" applyAlignment="1">
      <alignment horizontal="center" vertical="center"/>
    </xf>
    <xf numFmtId="0" fontId="4" fillId="27" borderId="0" xfId="0" applyFont="1" applyFill="1" applyAlignment="1">
      <alignment horizontal="center" vertical="center"/>
    </xf>
    <xf numFmtId="0" fontId="3" fillId="28" borderId="0" xfId="0" applyFont="1" applyFill="1" applyAlignment="1">
      <alignment horizontal="center" vertical="center"/>
    </xf>
    <xf numFmtId="0" fontId="4" fillId="29" borderId="0" xfId="0" applyFont="1" applyFill="1" applyAlignment="1">
      <alignment horizontal="center" vertical="center"/>
    </xf>
    <xf numFmtId="0" fontId="4" fillId="30" borderId="0" xfId="0" applyFont="1" applyFill="1" applyAlignment="1">
      <alignment horizontal="center" vertical="center"/>
    </xf>
    <xf numFmtId="0" fontId="3" fillId="31" borderId="0" xfId="0" applyFont="1" applyFill="1" applyAlignment="1">
      <alignment horizontal="center" vertical="center"/>
    </xf>
    <xf numFmtId="0" fontId="4" fillId="32" borderId="0" xfId="0" applyFont="1" applyFill="1" applyAlignment="1">
      <alignment horizontal="center" vertical="center"/>
    </xf>
    <xf numFmtId="0" fontId="4" fillId="33" borderId="0" xfId="0" applyFont="1" applyFill="1" applyAlignment="1">
      <alignment horizontal="center" vertical="center"/>
    </xf>
    <xf numFmtId="0" fontId="3" fillId="34" borderId="0" xfId="0" applyFont="1" applyFill="1" applyAlignment="1">
      <alignment horizontal="center" vertical="center"/>
    </xf>
    <xf numFmtId="0" fontId="4" fillId="35" borderId="0" xfId="0" applyFont="1" applyFill="1" applyAlignment="1">
      <alignment horizontal="center" vertical="center"/>
    </xf>
    <xf numFmtId="0" fontId="4" fillId="36" borderId="0" xfId="0" applyFont="1" applyFill="1" applyAlignment="1">
      <alignment horizontal="center" vertical="center"/>
    </xf>
    <xf numFmtId="0" fontId="3" fillId="37" borderId="0" xfId="0" applyFont="1" applyFill="1" applyAlignment="1">
      <alignment horizontal="center" vertical="center"/>
    </xf>
    <xf numFmtId="0" fontId="4" fillId="38" borderId="0" xfId="0" applyFont="1" applyFill="1" applyAlignment="1">
      <alignment horizontal="center" vertical="center"/>
    </xf>
    <xf numFmtId="0" fontId="4" fillId="39" borderId="0" xfId="0" applyFont="1" applyFill="1" applyAlignment="1">
      <alignment horizontal="center" vertical="center"/>
    </xf>
    <xf numFmtId="0" fontId="3" fillId="40" borderId="0" xfId="0" applyFont="1" applyFill="1" applyAlignment="1">
      <alignment horizontal="center" vertical="center"/>
    </xf>
    <xf numFmtId="0" fontId="4" fillId="41" borderId="0" xfId="0" applyFont="1" applyFill="1" applyAlignment="1">
      <alignment horizontal="center" vertical="center"/>
    </xf>
    <xf numFmtId="0" fontId="4" fillId="42" borderId="0" xfId="0" applyFont="1" applyFill="1" applyAlignment="1">
      <alignment horizontal="center" vertical="center"/>
    </xf>
    <xf numFmtId="0" fontId="4" fillId="43" borderId="0" xfId="0" applyFont="1" applyFill="1" applyAlignment="1">
      <alignment horizontal="center" vertical="center"/>
    </xf>
    <xf numFmtId="0" fontId="4" fillId="44" borderId="0" xfId="0" applyFont="1" applyFill="1" applyAlignment="1">
      <alignment horizontal="center" vertical="center"/>
    </xf>
    <xf numFmtId="0" fontId="4" fillId="45" borderId="0" xfId="0" applyFont="1" applyFill="1" applyAlignment="1">
      <alignment horizontal="center" vertical="center"/>
    </xf>
    <xf numFmtId="0" fontId="3" fillId="46" borderId="0" xfId="0" applyFont="1" applyFill="1" applyAlignment="1">
      <alignment horizontal="center" vertical="center"/>
    </xf>
    <xf numFmtId="0" fontId="4" fillId="47" borderId="0" xfId="0" applyFont="1" applyFill="1" applyAlignment="1">
      <alignment horizontal="center" vertical="center"/>
    </xf>
    <xf numFmtId="0" fontId="3" fillId="48" borderId="0" xfId="0" applyFont="1" applyFill="1" applyAlignment="1">
      <alignment horizontal="center" vertical="center"/>
    </xf>
    <xf numFmtId="0" fontId="4" fillId="49" borderId="0" xfId="0" applyFont="1" applyFill="1" applyAlignment="1">
      <alignment horizontal="center" vertical="center"/>
    </xf>
    <xf numFmtId="0" fontId="4" fillId="50" borderId="0" xfId="0" applyFont="1" applyFill="1" applyAlignment="1">
      <alignment horizontal="center" vertical="center"/>
    </xf>
    <xf numFmtId="0" fontId="4" fillId="51" borderId="0" xfId="0" applyFont="1" applyFill="1" applyAlignment="1">
      <alignment horizontal="center" vertical="center"/>
    </xf>
    <xf numFmtId="0" fontId="3" fillId="52" borderId="0" xfId="0" applyFont="1" applyFill="1" applyAlignment="1">
      <alignment horizontal="center" vertical="center"/>
    </xf>
    <xf numFmtId="0" fontId="4" fillId="53" borderId="0" xfId="0" applyFont="1" applyFill="1" applyAlignment="1">
      <alignment horizontal="center" vertical="center"/>
    </xf>
    <xf numFmtId="0" fontId="4" fillId="54" borderId="0" xfId="0" applyFont="1" applyFill="1" applyAlignment="1">
      <alignment horizontal="center" vertical="center"/>
    </xf>
    <xf numFmtId="0" fontId="3" fillId="55" borderId="0" xfId="0" applyFont="1" applyFill="1" applyAlignment="1">
      <alignment horizontal="center" vertical="center"/>
    </xf>
    <xf numFmtId="0" fontId="4" fillId="56" borderId="0" xfId="0" applyFont="1" applyFill="1" applyAlignment="1">
      <alignment horizontal="center" vertical="center"/>
    </xf>
    <xf numFmtId="0" fontId="4" fillId="57" borderId="0" xfId="0" applyFont="1" applyFill="1" applyAlignment="1">
      <alignment horizontal="center" vertical="center"/>
    </xf>
    <xf numFmtId="0" fontId="4" fillId="58" borderId="0" xfId="0" applyFont="1" applyFill="1" applyAlignment="1">
      <alignment horizontal="center" vertical="center"/>
    </xf>
    <xf numFmtId="0" fontId="4" fillId="59" borderId="0" xfId="0" applyFont="1" applyFill="1" applyAlignment="1">
      <alignment horizontal="center" vertical="center"/>
    </xf>
    <xf numFmtId="0" fontId="3" fillId="60" borderId="0" xfId="0" applyFont="1" applyFill="1" applyAlignment="1">
      <alignment horizontal="center" vertical="center"/>
    </xf>
    <xf numFmtId="0" fontId="4" fillId="61" borderId="0" xfId="0" applyFont="1" applyFill="1" applyAlignment="1">
      <alignment horizontal="center" vertical="center"/>
    </xf>
    <xf numFmtId="0" fontId="4" fillId="62" borderId="0" xfId="0" applyFont="1" applyFill="1" applyAlignment="1">
      <alignment horizontal="center" vertical="center"/>
    </xf>
    <xf numFmtId="0" fontId="4" fillId="63" borderId="0" xfId="0" applyFont="1" applyFill="1" applyAlignment="1">
      <alignment horizontal="center" vertical="center"/>
    </xf>
    <xf numFmtId="0" fontId="4" fillId="64" borderId="0" xfId="0" applyFont="1" applyFill="1" applyAlignment="1">
      <alignment horizontal="center" vertical="center"/>
    </xf>
    <xf numFmtId="0" fontId="4" fillId="65" borderId="0" xfId="0" applyFont="1" applyFill="1" applyAlignment="1">
      <alignment horizontal="center" vertical="center"/>
    </xf>
    <xf numFmtId="0" fontId="3" fillId="66" borderId="0" xfId="0" applyFont="1" applyFill="1" applyAlignment="1">
      <alignment horizontal="center" vertical="center"/>
    </xf>
    <xf numFmtId="0" fontId="4" fillId="67" borderId="0" xfId="0" applyFont="1" applyFill="1" applyAlignment="1">
      <alignment horizontal="center" vertical="center"/>
    </xf>
    <xf numFmtId="0" fontId="4" fillId="68" borderId="0" xfId="0" applyFont="1" applyFill="1" applyAlignment="1">
      <alignment horizontal="center" vertical="center"/>
    </xf>
    <xf numFmtId="0" fontId="4" fillId="69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70" borderId="0" xfId="0" applyFont="1" applyFill="1" applyAlignment="1">
      <alignment horizontal="center" vertical="center"/>
    </xf>
    <xf numFmtId="0" fontId="4" fillId="71" borderId="0" xfId="0" applyFont="1" applyFill="1" applyAlignment="1">
      <alignment horizontal="center" vertical="center"/>
    </xf>
    <xf numFmtId="0" fontId="4" fillId="72" borderId="0" xfId="0" applyFont="1" applyFill="1" applyAlignment="1">
      <alignment horizontal="center" vertical="center"/>
    </xf>
    <xf numFmtId="0" fontId="4" fillId="73" borderId="0" xfId="0" applyFont="1" applyFill="1" applyAlignment="1">
      <alignment horizontal="center" vertical="center"/>
    </xf>
    <xf numFmtId="0" fontId="4" fillId="74" borderId="0" xfId="0" applyFont="1" applyFill="1" applyAlignment="1">
      <alignment horizontal="center" vertical="center"/>
    </xf>
    <xf numFmtId="0" fontId="4" fillId="75" borderId="0" xfId="0" applyFont="1" applyFill="1" applyAlignment="1">
      <alignment horizontal="center" vertical="center"/>
    </xf>
    <xf numFmtId="0" fontId="4" fillId="76" borderId="0" xfId="0" applyFont="1" applyFill="1" applyAlignment="1">
      <alignment horizontal="center" vertical="center"/>
    </xf>
    <xf numFmtId="0" fontId="4" fillId="77" borderId="0" xfId="0" applyFont="1" applyFill="1" applyAlignment="1">
      <alignment horizontal="center" vertical="center"/>
    </xf>
    <xf numFmtId="0" fontId="4" fillId="78" borderId="0" xfId="0" applyFont="1" applyFill="1" applyAlignment="1">
      <alignment horizontal="center" vertical="center"/>
    </xf>
    <xf numFmtId="0" fontId="4" fillId="79" borderId="0" xfId="0" applyFont="1" applyFill="1" applyAlignment="1">
      <alignment horizontal="center" vertical="center"/>
    </xf>
    <xf numFmtId="0" fontId="4" fillId="80" borderId="0" xfId="0" applyFont="1" applyFill="1" applyAlignment="1">
      <alignment horizontal="center" vertical="center"/>
    </xf>
    <xf numFmtId="0" fontId="4" fillId="81" borderId="0" xfId="0" applyFont="1" applyFill="1" applyAlignment="1">
      <alignment horizontal="center" vertical="center"/>
    </xf>
    <xf numFmtId="0" fontId="4" fillId="82" borderId="0" xfId="0" applyFont="1" applyFill="1" applyAlignment="1">
      <alignment horizontal="center" vertical="center"/>
    </xf>
    <xf numFmtId="0" fontId="4" fillId="83" borderId="0" xfId="0" applyFont="1" applyFill="1" applyAlignment="1">
      <alignment horizontal="center" vertical="center"/>
    </xf>
    <xf numFmtId="0" fontId="4" fillId="84" borderId="0" xfId="0" applyFont="1" applyFill="1" applyAlignment="1">
      <alignment horizontal="center" vertical="center"/>
    </xf>
    <xf numFmtId="10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5" fillId="0" borderId="13" xfId="0" applyFont="1" applyBorder="1" applyAlignment="1">
      <alignment horizontal="center"/>
    </xf>
    <xf numFmtId="0" fontId="5" fillId="0" borderId="13" xfId="0" applyFont="1" applyBorder="1" applyAlignment="1">
      <alignment horizontal="centerContinuous"/>
    </xf>
    <xf numFmtId="0" fontId="6" fillId="0" borderId="0" xfId="0" applyFont="1" applyAlignment="1">
      <alignment vertical="center"/>
    </xf>
    <xf numFmtId="16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2"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LHH vs RHH League averages against the shift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Sheet1!$B$52:$B$55</c:f>
              <c:strCache>
                <c:ptCount val="4"/>
                <c:pt idx="0">
                  <c:v>K%</c:v>
                </c:pt>
                <c:pt idx="1">
                  <c:v>AVG</c:v>
                </c:pt>
                <c:pt idx="2">
                  <c:v>wOBA</c:v>
                </c:pt>
                <c:pt idx="3">
                  <c:v>ISO</c:v>
                </c:pt>
              </c:strCache>
            </c:strRef>
          </c:cat>
          <c:val>
            <c:numRef>
              <c:f>Sheet1!$C$52:$C$55</c:f>
              <c:numCache>
                <c:formatCode>General</c:formatCode>
                <c:ptCount val="4"/>
                <c:pt idx="0">
                  <c:v>0.22964268899999998</c:v>
                </c:pt>
                <c:pt idx="1">
                  <c:v>0.23915700000000001</c:v>
                </c:pt>
                <c:pt idx="2">
                  <c:v>0.31261048959242665</c:v>
                </c:pt>
                <c:pt idx="3">
                  <c:v>0.16409719433333336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84-4401-B89A-D9F5F4F19167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Sheet1!$B$52:$B$55</c:f>
              <c:strCache>
                <c:ptCount val="4"/>
                <c:pt idx="0">
                  <c:v>K%</c:v>
                </c:pt>
                <c:pt idx="1">
                  <c:v>AVG</c:v>
                </c:pt>
                <c:pt idx="2">
                  <c:v>wOBA</c:v>
                </c:pt>
                <c:pt idx="3">
                  <c:v>ISO</c:v>
                </c:pt>
              </c:strCache>
            </c:strRef>
          </c:cat>
          <c:val>
            <c:numRef>
              <c:f>Sheet1!$K$43:$K$46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84-4401-B89A-D9F5F4F19167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Sheet1!$B$52:$B$55</c:f>
              <c:strCache>
                <c:ptCount val="4"/>
                <c:pt idx="0">
                  <c:v>K%</c:v>
                </c:pt>
                <c:pt idx="1">
                  <c:v>AVG</c:v>
                </c:pt>
                <c:pt idx="2">
                  <c:v>wOBA</c:v>
                </c:pt>
                <c:pt idx="3">
                  <c:v>ISO</c:v>
                </c:pt>
              </c:strCache>
            </c:strRef>
          </c:cat>
          <c:val>
            <c:numRef>
              <c:f>Sheet1!$L$43:$L$46</c:f>
              <c:numCache>
                <c:formatCode>General</c:formatCode>
                <c:ptCount val="4"/>
                <c:pt idx="0">
                  <c:v>0.23428877033333334</c:v>
                </c:pt>
                <c:pt idx="1">
                  <c:v>0.24548600000000001</c:v>
                </c:pt>
                <c:pt idx="2">
                  <c:v>0.31396004450506043</c:v>
                </c:pt>
                <c:pt idx="3">
                  <c:v>0.16735713899999999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84-4401-B89A-D9F5F4F19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17250912"/>
        <c:axId val="417251896"/>
      </c:barChart>
      <c:catAx>
        <c:axId val="41725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251896"/>
        <c:crosses val="autoZero"/>
        <c:auto val="1"/>
        <c:lblAlgn val="ctr"/>
        <c:lblOffset val="100"/>
        <c:noMultiLvlLbl val="0"/>
      </c:catAx>
      <c:valAx>
        <c:axId val="41725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25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6</xdr:row>
      <xdr:rowOff>0</xdr:rowOff>
    </xdr:from>
    <xdr:to>
      <xdr:col>4</xdr:col>
      <xdr:colOff>304800</xdr:colOff>
      <xdr:row>7</xdr:row>
      <xdr:rowOff>121920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0146F6CD-BFCA-4F68-A2F5-4C821FAF502E}"/>
            </a:ext>
          </a:extLst>
        </xdr:cNvPr>
        <xdr:cNvSpPr>
          <a:spLocks noChangeAspect="1" noChangeArrowheads="1"/>
        </xdr:cNvSpPr>
      </xdr:nvSpPr>
      <xdr:spPr bwMode="auto">
        <a:xfrm>
          <a:off x="3124200" y="128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304800</xdr:colOff>
      <xdr:row>8</xdr:row>
      <xdr:rowOff>121920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DC923D46-5A47-41F8-A0C3-AC1364C40AED}"/>
            </a:ext>
          </a:extLst>
        </xdr:cNvPr>
        <xdr:cNvSpPr>
          <a:spLocks noChangeAspect="1" noChangeArrowheads="1"/>
        </xdr:cNvSpPr>
      </xdr:nvSpPr>
      <xdr:spPr bwMode="auto">
        <a:xfrm>
          <a:off x="3124200" y="1463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304800</xdr:colOff>
      <xdr:row>9</xdr:row>
      <xdr:rowOff>121920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64BD1BA1-BBF8-49FE-A923-EA5A3D0FFC03}"/>
            </a:ext>
          </a:extLst>
        </xdr:cNvPr>
        <xdr:cNvSpPr>
          <a:spLocks noChangeAspect="1" noChangeArrowheads="1"/>
        </xdr:cNvSpPr>
      </xdr:nvSpPr>
      <xdr:spPr bwMode="auto">
        <a:xfrm>
          <a:off x="3124200" y="1645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304800</xdr:colOff>
      <xdr:row>10</xdr:row>
      <xdr:rowOff>121920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13257D52-F117-4E1D-827E-79C3977F5530}"/>
            </a:ext>
          </a:extLst>
        </xdr:cNvPr>
        <xdr:cNvSpPr>
          <a:spLocks noChangeAspect="1" noChangeArrowheads="1"/>
        </xdr:cNvSpPr>
      </xdr:nvSpPr>
      <xdr:spPr bwMode="auto">
        <a:xfrm>
          <a:off x="31242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304800</xdr:colOff>
      <xdr:row>11</xdr:row>
      <xdr:rowOff>121920</xdr:rowOff>
    </xdr:to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DF1D6081-DFC8-4F72-B4E5-81354C10CC13}"/>
            </a:ext>
          </a:extLst>
        </xdr:cNvPr>
        <xdr:cNvSpPr>
          <a:spLocks noChangeAspect="1" noChangeArrowheads="1"/>
        </xdr:cNvSpPr>
      </xdr:nvSpPr>
      <xdr:spPr bwMode="auto">
        <a:xfrm>
          <a:off x="3124200" y="2011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304800</xdr:colOff>
      <xdr:row>12</xdr:row>
      <xdr:rowOff>121920</xdr:rowOff>
    </xdr:to>
    <xdr:sp macro="" textlink="">
      <xdr:nvSpPr>
        <xdr:cNvPr id="1030" name="AutoShape 6">
          <a:extLst>
            <a:ext uri="{FF2B5EF4-FFF2-40B4-BE49-F238E27FC236}">
              <a16:creationId xmlns:a16="http://schemas.microsoft.com/office/drawing/2014/main" id="{CDF82B16-8260-4456-A180-C3076E13FB12}"/>
            </a:ext>
          </a:extLst>
        </xdr:cNvPr>
        <xdr:cNvSpPr>
          <a:spLocks noChangeAspect="1" noChangeArrowheads="1"/>
        </xdr:cNvSpPr>
      </xdr:nvSpPr>
      <xdr:spPr bwMode="auto">
        <a:xfrm>
          <a:off x="3124200" y="2194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304800</xdr:colOff>
      <xdr:row>13</xdr:row>
      <xdr:rowOff>121920</xdr:rowOff>
    </xdr:to>
    <xdr:sp macro="" textlink="">
      <xdr:nvSpPr>
        <xdr:cNvPr id="1031" name="AutoShape 7">
          <a:extLst>
            <a:ext uri="{FF2B5EF4-FFF2-40B4-BE49-F238E27FC236}">
              <a16:creationId xmlns:a16="http://schemas.microsoft.com/office/drawing/2014/main" id="{CEAEEA4C-6136-47C1-8761-8ACCDB796B4C}"/>
            </a:ext>
          </a:extLst>
        </xdr:cNvPr>
        <xdr:cNvSpPr>
          <a:spLocks noChangeAspect="1" noChangeArrowheads="1"/>
        </xdr:cNvSpPr>
      </xdr:nvSpPr>
      <xdr:spPr bwMode="auto">
        <a:xfrm>
          <a:off x="3124200" y="2377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304800</xdr:colOff>
      <xdr:row>14</xdr:row>
      <xdr:rowOff>121920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E851C6DC-84D5-4FC1-9242-AA484639DB65}"/>
            </a:ext>
          </a:extLst>
        </xdr:cNvPr>
        <xdr:cNvSpPr>
          <a:spLocks noChangeAspect="1" noChangeArrowheads="1"/>
        </xdr:cNvSpPr>
      </xdr:nvSpPr>
      <xdr:spPr bwMode="auto">
        <a:xfrm>
          <a:off x="3124200" y="2560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304800</xdr:colOff>
      <xdr:row>15</xdr:row>
      <xdr:rowOff>121920</xdr:rowOff>
    </xdr:to>
    <xdr:sp macro="" textlink="">
      <xdr:nvSpPr>
        <xdr:cNvPr id="1033" name="AutoShape 9">
          <a:extLst>
            <a:ext uri="{FF2B5EF4-FFF2-40B4-BE49-F238E27FC236}">
              <a16:creationId xmlns:a16="http://schemas.microsoft.com/office/drawing/2014/main" id="{CC3A0828-9B0E-49D5-A09D-66DC64448EA2}"/>
            </a:ext>
          </a:extLst>
        </xdr:cNvPr>
        <xdr:cNvSpPr>
          <a:spLocks noChangeAspect="1" noChangeArrowheads="1"/>
        </xdr:cNvSpPr>
      </xdr:nvSpPr>
      <xdr:spPr bwMode="auto">
        <a:xfrm>
          <a:off x="3124200" y="27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304800</xdr:colOff>
      <xdr:row>16</xdr:row>
      <xdr:rowOff>121920</xdr:rowOff>
    </xdr:to>
    <xdr:sp macro="" textlink="">
      <xdr:nvSpPr>
        <xdr:cNvPr id="1034" name="AutoShape 10">
          <a:extLst>
            <a:ext uri="{FF2B5EF4-FFF2-40B4-BE49-F238E27FC236}">
              <a16:creationId xmlns:a16="http://schemas.microsoft.com/office/drawing/2014/main" id="{F43F9C0D-6F89-4D74-A807-6AC831BF2F11}"/>
            </a:ext>
          </a:extLst>
        </xdr:cNvPr>
        <xdr:cNvSpPr>
          <a:spLocks noChangeAspect="1" noChangeArrowheads="1"/>
        </xdr:cNvSpPr>
      </xdr:nvSpPr>
      <xdr:spPr bwMode="auto">
        <a:xfrm>
          <a:off x="3124200" y="2926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304800</xdr:colOff>
      <xdr:row>17</xdr:row>
      <xdr:rowOff>121920</xdr:rowOff>
    </xdr:to>
    <xdr:sp macro="" textlink="">
      <xdr:nvSpPr>
        <xdr:cNvPr id="1035" name="AutoShape 11">
          <a:extLst>
            <a:ext uri="{FF2B5EF4-FFF2-40B4-BE49-F238E27FC236}">
              <a16:creationId xmlns:a16="http://schemas.microsoft.com/office/drawing/2014/main" id="{F8CBFDB9-8B20-4990-8E9F-753B3E05F7A4}"/>
            </a:ext>
          </a:extLst>
        </xdr:cNvPr>
        <xdr:cNvSpPr>
          <a:spLocks noChangeAspect="1" noChangeArrowheads="1"/>
        </xdr:cNvSpPr>
      </xdr:nvSpPr>
      <xdr:spPr bwMode="auto">
        <a:xfrm>
          <a:off x="3124200" y="3108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304800</xdr:colOff>
      <xdr:row>18</xdr:row>
      <xdr:rowOff>121920</xdr:rowOff>
    </xdr:to>
    <xdr:sp macro="" textlink="">
      <xdr:nvSpPr>
        <xdr:cNvPr id="1036" name="AutoShape 12">
          <a:extLst>
            <a:ext uri="{FF2B5EF4-FFF2-40B4-BE49-F238E27FC236}">
              <a16:creationId xmlns:a16="http://schemas.microsoft.com/office/drawing/2014/main" id="{4E1D4A3A-50F6-41CE-8F42-CD4EC241524A}"/>
            </a:ext>
          </a:extLst>
        </xdr:cNvPr>
        <xdr:cNvSpPr>
          <a:spLocks noChangeAspect="1" noChangeArrowheads="1"/>
        </xdr:cNvSpPr>
      </xdr:nvSpPr>
      <xdr:spPr bwMode="auto">
        <a:xfrm>
          <a:off x="3124200" y="3291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304800</xdr:colOff>
      <xdr:row>19</xdr:row>
      <xdr:rowOff>121920</xdr:rowOff>
    </xdr:to>
    <xdr:sp macro="" textlink="">
      <xdr:nvSpPr>
        <xdr:cNvPr id="1037" name="AutoShape 13">
          <a:extLst>
            <a:ext uri="{FF2B5EF4-FFF2-40B4-BE49-F238E27FC236}">
              <a16:creationId xmlns:a16="http://schemas.microsoft.com/office/drawing/2014/main" id="{2077B3B0-32E5-4556-8D30-7DAC8E8DF01A}"/>
            </a:ext>
          </a:extLst>
        </xdr:cNvPr>
        <xdr:cNvSpPr>
          <a:spLocks noChangeAspect="1" noChangeArrowheads="1"/>
        </xdr:cNvSpPr>
      </xdr:nvSpPr>
      <xdr:spPr bwMode="auto">
        <a:xfrm>
          <a:off x="3124200" y="3474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304800</xdr:colOff>
      <xdr:row>20</xdr:row>
      <xdr:rowOff>121920</xdr:rowOff>
    </xdr:to>
    <xdr:sp macro="" textlink="">
      <xdr:nvSpPr>
        <xdr:cNvPr id="1038" name="AutoShape 14">
          <a:extLst>
            <a:ext uri="{FF2B5EF4-FFF2-40B4-BE49-F238E27FC236}">
              <a16:creationId xmlns:a16="http://schemas.microsoft.com/office/drawing/2014/main" id="{15439189-2B9F-4EA5-B544-F56B94A918EA}"/>
            </a:ext>
          </a:extLst>
        </xdr:cNvPr>
        <xdr:cNvSpPr>
          <a:spLocks noChangeAspect="1" noChangeArrowheads="1"/>
        </xdr:cNvSpPr>
      </xdr:nvSpPr>
      <xdr:spPr bwMode="auto">
        <a:xfrm>
          <a:off x="31242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304800</xdr:colOff>
      <xdr:row>21</xdr:row>
      <xdr:rowOff>121920</xdr:rowOff>
    </xdr:to>
    <xdr:sp macro="" textlink="">
      <xdr:nvSpPr>
        <xdr:cNvPr id="1039" name="AutoShape 15">
          <a:extLst>
            <a:ext uri="{FF2B5EF4-FFF2-40B4-BE49-F238E27FC236}">
              <a16:creationId xmlns:a16="http://schemas.microsoft.com/office/drawing/2014/main" id="{07A11715-61BF-402D-B4AA-34573B098FBC}"/>
            </a:ext>
          </a:extLst>
        </xdr:cNvPr>
        <xdr:cNvSpPr>
          <a:spLocks noChangeAspect="1" noChangeArrowheads="1"/>
        </xdr:cNvSpPr>
      </xdr:nvSpPr>
      <xdr:spPr bwMode="auto">
        <a:xfrm>
          <a:off x="3124200" y="3840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304800</xdr:colOff>
      <xdr:row>22</xdr:row>
      <xdr:rowOff>121920</xdr:rowOff>
    </xdr:to>
    <xdr:sp macro="" textlink="">
      <xdr:nvSpPr>
        <xdr:cNvPr id="1040" name="AutoShape 16">
          <a:extLst>
            <a:ext uri="{FF2B5EF4-FFF2-40B4-BE49-F238E27FC236}">
              <a16:creationId xmlns:a16="http://schemas.microsoft.com/office/drawing/2014/main" id="{F4AB8A8E-95AD-498B-8916-F8DAD816AFA2}"/>
            </a:ext>
          </a:extLst>
        </xdr:cNvPr>
        <xdr:cNvSpPr>
          <a:spLocks noChangeAspect="1" noChangeArrowheads="1"/>
        </xdr:cNvSpPr>
      </xdr:nvSpPr>
      <xdr:spPr bwMode="auto">
        <a:xfrm>
          <a:off x="3124200" y="4023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304800</xdr:colOff>
      <xdr:row>23</xdr:row>
      <xdr:rowOff>121920</xdr:rowOff>
    </xdr:to>
    <xdr:sp macro="" textlink="">
      <xdr:nvSpPr>
        <xdr:cNvPr id="1041" name="AutoShape 17">
          <a:extLst>
            <a:ext uri="{FF2B5EF4-FFF2-40B4-BE49-F238E27FC236}">
              <a16:creationId xmlns:a16="http://schemas.microsoft.com/office/drawing/2014/main" id="{05C68BA3-2FC4-49C4-B115-4B89F473D00A}"/>
            </a:ext>
          </a:extLst>
        </xdr:cNvPr>
        <xdr:cNvSpPr>
          <a:spLocks noChangeAspect="1" noChangeArrowheads="1"/>
        </xdr:cNvSpPr>
      </xdr:nvSpPr>
      <xdr:spPr bwMode="auto">
        <a:xfrm>
          <a:off x="3124200" y="4206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304800</xdr:colOff>
      <xdr:row>24</xdr:row>
      <xdr:rowOff>121920</xdr:rowOff>
    </xdr:to>
    <xdr:sp macro="" textlink="">
      <xdr:nvSpPr>
        <xdr:cNvPr id="1042" name="AutoShape 18">
          <a:extLst>
            <a:ext uri="{FF2B5EF4-FFF2-40B4-BE49-F238E27FC236}">
              <a16:creationId xmlns:a16="http://schemas.microsoft.com/office/drawing/2014/main" id="{93B85D71-C37B-4B52-9806-D2DEDFB99430}"/>
            </a:ext>
          </a:extLst>
        </xdr:cNvPr>
        <xdr:cNvSpPr>
          <a:spLocks noChangeAspect="1" noChangeArrowheads="1"/>
        </xdr:cNvSpPr>
      </xdr:nvSpPr>
      <xdr:spPr bwMode="auto">
        <a:xfrm>
          <a:off x="3124200" y="4389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304800</xdr:colOff>
      <xdr:row>25</xdr:row>
      <xdr:rowOff>121920</xdr:rowOff>
    </xdr:to>
    <xdr:sp macro="" textlink="">
      <xdr:nvSpPr>
        <xdr:cNvPr id="1043" name="AutoShape 19">
          <a:extLst>
            <a:ext uri="{FF2B5EF4-FFF2-40B4-BE49-F238E27FC236}">
              <a16:creationId xmlns:a16="http://schemas.microsoft.com/office/drawing/2014/main" id="{ECA978F2-3CCC-4823-8F80-C9DD351B1339}"/>
            </a:ext>
          </a:extLst>
        </xdr:cNvPr>
        <xdr:cNvSpPr>
          <a:spLocks noChangeAspect="1" noChangeArrowheads="1"/>
        </xdr:cNvSpPr>
      </xdr:nvSpPr>
      <xdr:spPr bwMode="auto">
        <a:xfrm>
          <a:off x="31242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304800</xdr:colOff>
      <xdr:row>26</xdr:row>
      <xdr:rowOff>121920</xdr:rowOff>
    </xdr:to>
    <xdr:sp macro="" textlink="">
      <xdr:nvSpPr>
        <xdr:cNvPr id="1044" name="AutoShape 20">
          <a:extLst>
            <a:ext uri="{FF2B5EF4-FFF2-40B4-BE49-F238E27FC236}">
              <a16:creationId xmlns:a16="http://schemas.microsoft.com/office/drawing/2014/main" id="{C7798DA1-922B-4457-BD1C-ADF3173D31D1}"/>
            </a:ext>
          </a:extLst>
        </xdr:cNvPr>
        <xdr:cNvSpPr>
          <a:spLocks noChangeAspect="1" noChangeArrowheads="1"/>
        </xdr:cNvSpPr>
      </xdr:nvSpPr>
      <xdr:spPr bwMode="auto">
        <a:xfrm>
          <a:off x="3124200" y="4754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304800</xdr:colOff>
      <xdr:row>27</xdr:row>
      <xdr:rowOff>121920</xdr:rowOff>
    </xdr:to>
    <xdr:sp macro="" textlink="">
      <xdr:nvSpPr>
        <xdr:cNvPr id="1045" name="AutoShape 21">
          <a:extLst>
            <a:ext uri="{FF2B5EF4-FFF2-40B4-BE49-F238E27FC236}">
              <a16:creationId xmlns:a16="http://schemas.microsoft.com/office/drawing/2014/main" id="{225E6524-4C8F-40BF-9452-69657A89A854}"/>
            </a:ext>
          </a:extLst>
        </xdr:cNvPr>
        <xdr:cNvSpPr>
          <a:spLocks noChangeAspect="1" noChangeArrowheads="1"/>
        </xdr:cNvSpPr>
      </xdr:nvSpPr>
      <xdr:spPr bwMode="auto">
        <a:xfrm>
          <a:off x="3124200" y="4937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304800</xdr:colOff>
      <xdr:row>28</xdr:row>
      <xdr:rowOff>121920</xdr:rowOff>
    </xdr:to>
    <xdr:sp macro="" textlink="">
      <xdr:nvSpPr>
        <xdr:cNvPr id="1046" name="AutoShape 22">
          <a:extLst>
            <a:ext uri="{FF2B5EF4-FFF2-40B4-BE49-F238E27FC236}">
              <a16:creationId xmlns:a16="http://schemas.microsoft.com/office/drawing/2014/main" id="{C2867A10-B929-4181-9707-7E48FE32DFFD}"/>
            </a:ext>
          </a:extLst>
        </xdr:cNvPr>
        <xdr:cNvSpPr>
          <a:spLocks noChangeAspect="1" noChangeArrowheads="1"/>
        </xdr:cNvSpPr>
      </xdr:nvSpPr>
      <xdr:spPr bwMode="auto">
        <a:xfrm>
          <a:off x="3124200" y="5120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304800</xdr:colOff>
      <xdr:row>29</xdr:row>
      <xdr:rowOff>121920</xdr:rowOff>
    </xdr:to>
    <xdr:sp macro="" textlink="">
      <xdr:nvSpPr>
        <xdr:cNvPr id="1047" name="AutoShape 23">
          <a:extLst>
            <a:ext uri="{FF2B5EF4-FFF2-40B4-BE49-F238E27FC236}">
              <a16:creationId xmlns:a16="http://schemas.microsoft.com/office/drawing/2014/main" id="{80AF45DA-17A6-4494-AD0E-6E284EA827DB}"/>
            </a:ext>
          </a:extLst>
        </xdr:cNvPr>
        <xdr:cNvSpPr>
          <a:spLocks noChangeAspect="1" noChangeArrowheads="1"/>
        </xdr:cNvSpPr>
      </xdr:nvSpPr>
      <xdr:spPr bwMode="auto">
        <a:xfrm>
          <a:off x="3124200" y="5303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304800</xdr:colOff>
      <xdr:row>30</xdr:row>
      <xdr:rowOff>121920</xdr:rowOff>
    </xdr:to>
    <xdr:sp macro="" textlink="">
      <xdr:nvSpPr>
        <xdr:cNvPr id="1048" name="AutoShape 24">
          <a:extLst>
            <a:ext uri="{FF2B5EF4-FFF2-40B4-BE49-F238E27FC236}">
              <a16:creationId xmlns:a16="http://schemas.microsoft.com/office/drawing/2014/main" id="{BB7F18D6-E95A-4343-9978-696373696B14}"/>
            </a:ext>
          </a:extLst>
        </xdr:cNvPr>
        <xdr:cNvSpPr>
          <a:spLocks noChangeAspect="1" noChangeArrowheads="1"/>
        </xdr:cNvSpPr>
      </xdr:nvSpPr>
      <xdr:spPr bwMode="auto">
        <a:xfrm>
          <a:off x="3124200" y="54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304800</xdr:colOff>
      <xdr:row>31</xdr:row>
      <xdr:rowOff>121920</xdr:rowOff>
    </xdr:to>
    <xdr:sp macro="" textlink="">
      <xdr:nvSpPr>
        <xdr:cNvPr id="1049" name="AutoShape 25">
          <a:extLst>
            <a:ext uri="{FF2B5EF4-FFF2-40B4-BE49-F238E27FC236}">
              <a16:creationId xmlns:a16="http://schemas.microsoft.com/office/drawing/2014/main" id="{B22A9581-4F62-46AB-B0D2-73A16A254FA8}"/>
            </a:ext>
          </a:extLst>
        </xdr:cNvPr>
        <xdr:cNvSpPr>
          <a:spLocks noChangeAspect="1" noChangeArrowheads="1"/>
        </xdr:cNvSpPr>
      </xdr:nvSpPr>
      <xdr:spPr bwMode="auto">
        <a:xfrm>
          <a:off x="3124200" y="5669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304800</xdr:colOff>
      <xdr:row>32</xdr:row>
      <xdr:rowOff>121920</xdr:rowOff>
    </xdr:to>
    <xdr:sp macro="" textlink="">
      <xdr:nvSpPr>
        <xdr:cNvPr id="1050" name="AutoShape 26">
          <a:extLst>
            <a:ext uri="{FF2B5EF4-FFF2-40B4-BE49-F238E27FC236}">
              <a16:creationId xmlns:a16="http://schemas.microsoft.com/office/drawing/2014/main" id="{76C70C7A-D2B8-40FB-86C1-77893FF1214F}"/>
            </a:ext>
          </a:extLst>
        </xdr:cNvPr>
        <xdr:cNvSpPr>
          <a:spLocks noChangeAspect="1" noChangeArrowheads="1"/>
        </xdr:cNvSpPr>
      </xdr:nvSpPr>
      <xdr:spPr bwMode="auto">
        <a:xfrm>
          <a:off x="3124200" y="5852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304800</xdr:colOff>
      <xdr:row>33</xdr:row>
      <xdr:rowOff>121920</xdr:rowOff>
    </xdr:to>
    <xdr:sp macro="" textlink="">
      <xdr:nvSpPr>
        <xdr:cNvPr id="1051" name="AutoShape 27">
          <a:extLst>
            <a:ext uri="{FF2B5EF4-FFF2-40B4-BE49-F238E27FC236}">
              <a16:creationId xmlns:a16="http://schemas.microsoft.com/office/drawing/2014/main" id="{38A66555-7BD2-4D88-AF83-D93C32A45A42}"/>
            </a:ext>
          </a:extLst>
        </xdr:cNvPr>
        <xdr:cNvSpPr>
          <a:spLocks noChangeAspect="1" noChangeArrowheads="1"/>
        </xdr:cNvSpPr>
      </xdr:nvSpPr>
      <xdr:spPr bwMode="auto">
        <a:xfrm>
          <a:off x="3124200" y="6035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304800</xdr:colOff>
      <xdr:row>34</xdr:row>
      <xdr:rowOff>121920</xdr:rowOff>
    </xdr:to>
    <xdr:sp macro="" textlink="">
      <xdr:nvSpPr>
        <xdr:cNvPr id="1052" name="AutoShape 28">
          <a:extLst>
            <a:ext uri="{FF2B5EF4-FFF2-40B4-BE49-F238E27FC236}">
              <a16:creationId xmlns:a16="http://schemas.microsoft.com/office/drawing/2014/main" id="{0860D166-6764-4FDB-8BF0-8E6FAEC21421}"/>
            </a:ext>
          </a:extLst>
        </xdr:cNvPr>
        <xdr:cNvSpPr>
          <a:spLocks noChangeAspect="1" noChangeArrowheads="1"/>
        </xdr:cNvSpPr>
      </xdr:nvSpPr>
      <xdr:spPr bwMode="auto">
        <a:xfrm>
          <a:off x="3124200" y="6217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304800</xdr:colOff>
      <xdr:row>35</xdr:row>
      <xdr:rowOff>121920</xdr:rowOff>
    </xdr:to>
    <xdr:sp macro="" textlink="">
      <xdr:nvSpPr>
        <xdr:cNvPr id="1053" name="AutoShape 29">
          <a:extLst>
            <a:ext uri="{FF2B5EF4-FFF2-40B4-BE49-F238E27FC236}">
              <a16:creationId xmlns:a16="http://schemas.microsoft.com/office/drawing/2014/main" id="{51406E50-7264-4DC7-824E-AE63EA441D0C}"/>
            </a:ext>
          </a:extLst>
        </xdr:cNvPr>
        <xdr:cNvSpPr>
          <a:spLocks noChangeAspect="1" noChangeArrowheads="1"/>
        </xdr:cNvSpPr>
      </xdr:nvSpPr>
      <xdr:spPr bwMode="auto">
        <a:xfrm>
          <a:off x="3124200" y="640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304800</xdr:colOff>
      <xdr:row>36</xdr:row>
      <xdr:rowOff>121920</xdr:rowOff>
    </xdr:to>
    <xdr:sp macro="" textlink="">
      <xdr:nvSpPr>
        <xdr:cNvPr id="1054" name="AutoShape 30">
          <a:extLst>
            <a:ext uri="{FF2B5EF4-FFF2-40B4-BE49-F238E27FC236}">
              <a16:creationId xmlns:a16="http://schemas.microsoft.com/office/drawing/2014/main" id="{80FB55DE-F17A-4172-9118-D0F553A7AE89}"/>
            </a:ext>
          </a:extLst>
        </xdr:cNvPr>
        <xdr:cNvSpPr>
          <a:spLocks noChangeAspect="1" noChangeArrowheads="1"/>
        </xdr:cNvSpPr>
      </xdr:nvSpPr>
      <xdr:spPr bwMode="auto">
        <a:xfrm>
          <a:off x="3124200" y="6583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77755</xdr:colOff>
      <xdr:row>53</xdr:row>
      <xdr:rowOff>156288</xdr:rowOff>
    </xdr:from>
    <xdr:to>
      <xdr:col>11</xdr:col>
      <xdr:colOff>536510</xdr:colOff>
      <xdr:row>68</xdr:row>
      <xdr:rowOff>100304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D84B87-0DC6-4C35-B5DE-9ACED0756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phil" refreshedDate="44596.698232870367" createdVersion="7" refreshedVersion="7" minRefreshableVersion="3" recordCount="2" xr:uid="{35FBFAD6-A4D1-46D8-BA39-B080EBB35684}">
  <cacheSource type="worksheet">
    <worksheetSource name="Table1"/>
  </cacheSource>
  <cacheFields count="6">
    <cacheField name="LHH and RHH combined" numFmtId="0">
      <sharedItems/>
    </cacheField>
    <cacheField name="mean" numFmtId="0">
      <sharedItems containsSemiMixedTypes="0" containsString="0" containsNumber="1" minValue="30.859999999999992" maxValue="1852.6"/>
    </cacheField>
    <cacheField name="median" numFmtId="0">
      <sharedItems containsSemiMixedTypes="0" containsString="0" containsNumber="1" minValue="30.85" maxValue="1855.5"/>
    </cacheField>
    <cacheField name="SD" numFmtId="0">
      <sharedItems containsSemiMixedTypes="0" containsString="0" containsNumber="1" minValue="8.7656374554278926" maxValue="521.15785196681691"/>
    </cacheField>
    <cacheField name="min " numFmtId="0">
      <sharedItems containsSemiMixedTypes="0" containsString="0" containsNumber="1" minValue="17.2" maxValue="1027"/>
    </cacheField>
    <cacheField name="max" numFmtId="0">
      <sharedItems containsSemiMixedTypes="0" containsString="0" containsNumber="1" minValue="53.6" maxValue="31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s v="Total Shifts"/>
    <n v="1852.6"/>
    <n v="1855.5"/>
    <n v="521.15785196681691"/>
    <n v="1027"/>
    <n v="3165"/>
  </r>
  <r>
    <s v="Shift %"/>
    <n v="30.859999999999992"/>
    <n v="30.85"/>
    <n v="8.7656374554278926"/>
    <n v="17.2"/>
    <n v="53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99BD39-EE14-4209-84E9-88E78F00B317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20" firstHeaderRow="1" firstDataRow="1" firstDataCol="0"/>
  <pivotFields count="6"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8827A5-2F54-4CBD-A756-DD3B09B9E0EC}" name="Table6" displayName="Table6" ref="B39:G46" totalsRowShown="0">
  <tableColumns count="6">
    <tableColumn id="1" xr3:uid="{4D3EBFC3-41BB-430E-835E-6927FA820D5A}" name="LHH and RHH"/>
    <tableColumn id="2" xr3:uid="{ACE2CD6C-1B65-4C11-9AA1-153B0E6F4E8F}" name="Mean"/>
    <tableColumn id="3" xr3:uid="{EB021F02-1F30-400D-B0B1-672C12D1BB2C}" name="Median"/>
    <tableColumn id="4" xr3:uid="{53C5054E-C384-4230-AD29-B9CBBB8906A9}" name="SD"/>
    <tableColumn id="5" xr3:uid="{DEDEAD58-A724-4762-8005-87002B633DB9}" name="Min"/>
    <tableColumn id="6" xr3:uid="{2140F6AA-D10E-4DC5-9115-76AAB632879C}" name="Max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0D21FD-93F6-40B3-B7C5-C5CCB1875C0C}" name="Table2" displayName="Table2" ref="A56:T86" totalsRowShown="0">
  <autoFilter ref="A56:T86" xr:uid="{E80D21FD-93F6-40B3-B7C5-C5CCB1875C0C}"/>
  <tableColumns count="20">
    <tableColumn id="1" xr3:uid="{5C1543F4-51C7-4284-9C71-EF670DFD4FE2}" name="Team"/>
    <tableColumn id="2" xr3:uid="{43F73925-77D6-4A68-8D07-18276BE37823}" name="G"/>
    <tableColumn id="3" xr3:uid="{BB365D53-CCF7-4912-8F1B-76A5262C6345}" name="PA"/>
    <tableColumn id="4" xr3:uid="{FD6E26BB-BD55-4841-937E-E6D2D063E85B}" name="HR"/>
    <tableColumn id="5" xr3:uid="{05A22D16-9393-4E40-8A27-7DC0B22C628F}" name="R"/>
    <tableColumn id="6" xr3:uid="{DC54A1FD-FC61-487D-BCAB-E590A2E34C37}" name="RBI"/>
    <tableColumn id="7" xr3:uid="{9BAC803E-8A14-4685-BEA0-9413DA319C54}" name="SB"/>
    <tableColumn id="8" xr3:uid="{6227B63C-D148-4CFF-A70E-9C8C3D72E994}" name="BB%" dataDxfId="1"/>
    <tableColumn id="9" xr3:uid="{B816291E-56A2-4562-96F1-4E4ADB872901}" name="K%" dataDxfId="0"/>
    <tableColumn id="10" xr3:uid="{5822F325-511F-447F-A5E3-F3018F5E7DD5}" name="ISO"/>
    <tableColumn id="11" xr3:uid="{97DE77AC-E279-41AC-9512-3D03B396042B}" name="BABIP"/>
    <tableColumn id="12" xr3:uid="{707682BD-6AC7-4B6A-BB3D-975B0B575193}" name="AVG"/>
    <tableColumn id="13" xr3:uid="{ED5B6BAE-1B88-4AD3-9775-935EE7705B52}" name="OBP"/>
    <tableColumn id="14" xr3:uid="{D4C555DB-6BA1-4B70-83B4-B010918C8BE6}" name="SLG"/>
    <tableColumn id="15" xr3:uid="{E8DCF12D-F729-446E-A36A-CE46F3F561C2}" name="wOBA"/>
    <tableColumn id="16" xr3:uid="{4F6D6415-36C7-4EFD-BFD8-EEDECE0F6948}" name="xwOBA"/>
    <tableColumn id="17" xr3:uid="{C65726A3-2C25-4120-9F6B-FE11C51137AD}" name="wRC+"/>
    <tableColumn id="18" xr3:uid="{477BBBE9-1707-4A7B-AFDA-6C1547C599AC}" name="BsR"/>
    <tableColumn id="19" xr3:uid="{62A6D8C6-5966-4073-BA03-81F541C4CEB9}" name="Off"/>
    <tableColumn id="20" xr3:uid="{3607600E-C32F-4F5A-A518-4A2E42098255}" name="De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859B25-954A-4386-85DF-D87891501276}" name="Table3" displayName="Table3" ref="B48:G55" totalsRowShown="0">
  <autoFilter ref="B48:G55" xr:uid="{8F859B25-954A-4386-85DF-D87891501276}"/>
  <tableColumns count="6">
    <tableColumn id="1" xr3:uid="{50843F06-8D91-483A-BA06-8A2E7E500F2D}" name="LHH"/>
    <tableColumn id="2" xr3:uid="{6BB022D2-F28A-491C-8891-2F3D9003BFF4}" name="Mean"/>
    <tableColumn id="3" xr3:uid="{D65552E7-9989-4DF2-87C8-3991D733AE02}" name="Median"/>
    <tableColumn id="4" xr3:uid="{F9E63A7E-09AD-4C43-9C2C-60C82ECCEC6D}" name="SD"/>
    <tableColumn id="5" xr3:uid="{45D6DC62-0647-4F64-B2FA-5F4FC178ED34}" name="Min"/>
    <tableColumn id="6" xr3:uid="{85AEBA50-6953-4A87-91A3-E63E651310CB}" name="Max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C29DFA5-6721-4724-A5EA-3342BD3E3F5A}" name="Table4" displayName="Table4" ref="K39:P46" totalsRowShown="0">
  <autoFilter ref="K39:P46" xr:uid="{1C29DFA5-6721-4724-A5EA-3342BD3E3F5A}"/>
  <tableColumns count="6">
    <tableColumn id="1" xr3:uid="{76B845A6-994C-4561-BEC2-F74869B67529}" name="RHH"/>
    <tableColumn id="2" xr3:uid="{1E5F06A6-3646-4DC5-8291-F3AF81EBAD7F}" name="Mean"/>
    <tableColumn id="3" xr3:uid="{F1071121-7657-4150-96D6-DF7C2063613F}" name="Median"/>
    <tableColumn id="4" xr3:uid="{78230331-1053-48F1-AA69-60C9759B8AF7}" name="SD"/>
    <tableColumn id="5" xr3:uid="{62A618FF-9221-4121-AB24-DEE5E8313E43}" name="Min"/>
    <tableColumn id="6" xr3:uid="{FEFC3A58-D60F-4579-A605-6E1C287191F1}" name="Ma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962CD-9A31-4110-BADA-8D9E66C3E3BC}">
  <dimension ref="A1:AC32"/>
  <sheetViews>
    <sheetView topLeftCell="A5" workbookViewId="0">
      <selection activeCell="G1" sqref="G1:H31"/>
    </sheetView>
  </sheetViews>
  <sheetFormatPr defaultRowHeight="14.4"/>
  <cols>
    <col min="7" max="7" width="14.109375" customWidth="1"/>
  </cols>
  <sheetData>
    <row r="1" spans="1:29">
      <c r="F1" s="106" t="s">
        <v>135</v>
      </c>
      <c r="G1" t="s">
        <v>96</v>
      </c>
      <c r="H1" t="s">
        <v>136</v>
      </c>
      <c r="I1" t="s">
        <v>137</v>
      </c>
      <c r="J1" t="s">
        <v>138</v>
      </c>
      <c r="K1" t="s">
        <v>43</v>
      </c>
      <c r="L1" t="s">
        <v>139</v>
      </c>
      <c r="M1" t="s">
        <v>140</v>
      </c>
      <c r="N1" t="s">
        <v>141</v>
      </c>
      <c r="O1" t="s">
        <v>142</v>
      </c>
      <c r="P1" t="s">
        <v>143</v>
      </c>
      <c r="Q1" t="s">
        <v>144</v>
      </c>
      <c r="R1" t="s">
        <v>145</v>
      </c>
      <c r="S1" t="s">
        <v>146</v>
      </c>
      <c r="T1" t="s">
        <v>147</v>
      </c>
      <c r="U1" t="s">
        <v>148</v>
      </c>
      <c r="V1" t="s">
        <v>149</v>
      </c>
      <c r="W1" t="s">
        <v>150</v>
      </c>
      <c r="X1" t="s">
        <v>151</v>
      </c>
      <c r="Y1" t="s">
        <v>152</v>
      </c>
      <c r="Z1" t="s">
        <v>153</v>
      </c>
      <c r="AA1" t="s">
        <v>154</v>
      </c>
      <c r="AB1" t="s">
        <v>155</v>
      </c>
      <c r="AC1" t="s">
        <v>156</v>
      </c>
    </row>
    <row r="2" spans="1:29">
      <c r="F2" s="106">
        <v>22</v>
      </c>
      <c r="G2" t="s">
        <v>445</v>
      </c>
      <c r="H2">
        <v>74</v>
      </c>
      <c r="I2">
        <v>88</v>
      </c>
      <c r="J2">
        <v>0.45700000000000002</v>
      </c>
      <c r="K2">
        <v>4.2</v>
      </c>
      <c r="L2">
        <v>4.9000000000000004</v>
      </c>
      <c r="M2">
        <v>-0.6</v>
      </c>
      <c r="N2">
        <v>0</v>
      </c>
      <c r="O2">
        <v>-0.6</v>
      </c>
      <c r="P2" t="s">
        <v>348</v>
      </c>
      <c r="Q2">
        <v>3</v>
      </c>
      <c r="R2" s="107">
        <v>44916</v>
      </c>
      <c r="S2" t="s">
        <v>235</v>
      </c>
      <c r="T2" t="s">
        <v>340</v>
      </c>
      <c r="U2" s="107">
        <v>44903</v>
      </c>
      <c r="V2" t="s">
        <v>288</v>
      </c>
      <c r="W2" t="s">
        <v>296</v>
      </c>
      <c r="X2" s="107">
        <v>44656</v>
      </c>
      <c r="Y2" t="s">
        <v>207</v>
      </c>
      <c r="Z2" t="s">
        <v>349</v>
      </c>
      <c r="AA2" t="s">
        <v>350</v>
      </c>
      <c r="AB2" t="s">
        <v>351</v>
      </c>
      <c r="AC2" t="s">
        <v>311</v>
      </c>
    </row>
    <row r="3" spans="1:29">
      <c r="A3" s="94"/>
      <c r="B3" s="95"/>
      <c r="C3" s="96"/>
      <c r="F3" s="106">
        <v>28</v>
      </c>
      <c r="G3" t="s">
        <v>443</v>
      </c>
      <c r="H3">
        <v>60</v>
      </c>
      <c r="I3">
        <v>102</v>
      </c>
      <c r="J3">
        <v>0.37</v>
      </c>
      <c r="K3">
        <v>3.9</v>
      </c>
      <c r="L3">
        <v>5</v>
      </c>
      <c r="M3">
        <v>-1.2</v>
      </c>
      <c r="N3">
        <v>0.2</v>
      </c>
      <c r="O3">
        <v>-1</v>
      </c>
      <c r="P3" t="s">
        <v>390</v>
      </c>
      <c r="Q3">
        <v>-2</v>
      </c>
      <c r="R3" t="s">
        <v>391</v>
      </c>
      <c r="S3" s="107">
        <v>44886</v>
      </c>
      <c r="T3" t="s">
        <v>392</v>
      </c>
      <c r="U3" s="107">
        <v>44755</v>
      </c>
      <c r="V3" t="s">
        <v>393</v>
      </c>
      <c r="W3" t="s">
        <v>384</v>
      </c>
      <c r="X3" s="107">
        <v>44813</v>
      </c>
      <c r="Y3" t="s">
        <v>394</v>
      </c>
      <c r="Z3" t="s">
        <v>395</v>
      </c>
      <c r="AA3" t="s">
        <v>396</v>
      </c>
      <c r="AB3" t="s">
        <v>397</v>
      </c>
      <c r="AC3" t="s">
        <v>398</v>
      </c>
    </row>
    <row r="4" spans="1:29">
      <c r="A4" s="97"/>
      <c r="B4" s="98"/>
      <c r="C4" s="99"/>
      <c r="F4" s="106">
        <v>27</v>
      </c>
      <c r="G4" t="s">
        <v>439</v>
      </c>
      <c r="H4">
        <v>61</v>
      </c>
      <c r="I4">
        <v>101</v>
      </c>
      <c r="J4">
        <v>0.377</v>
      </c>
      <c r="K4">
        <v>3.8</v>
      </c>
      <c r="L4">
        <v>5.0999999999999996</v>
      </c>
      <c r="M4">
        <v>-1.4</v>
      </c>
      <c r="N4">
        <v>0</v>
      </c>
      <c r="O4">
        <v>-1.4</v>
      </c>
      <c r="P4" t="s">
        <v>381</v>
      </c>
      <c r="Q4">
        <v>3</v>
      </c>
      <c r="R4" t="s">
        <v>368</v>
      </c>
      <c r="S4" t="s">
        <v>382</v>
      </c>
      <c r="T4" s="107">
        <v>44886</v>
      </c>
      <c r="U4" s="107">
        <v>44844</v>
      </c>
      <c r="V4" t="s">
        <v>383</v>
      </c>
      <c r="W4" t="s">
        <v>384</v>
      </c>
      <c r="X4" s="107">
        <v>44684</v>
      </c>
      <c r="Y4" t="s">
        <v>385</v>
      </c>
      <c r="Z4" t="s">
        <v>386</v>
      </c>
      <c r="AA4" t="s">
        <v>387</v>
      </c>
      <c r="AB4" t="s">
        <v>388</v>
      </c>
      <c r="AC4" t="s">
        <v>389</v>
      </c>
    </row>
    <row r="5" spans="1:29">
      <c r="A5" s="97"/>
      <c r="B5" s="98"/>
      <c r="C5" s="99"/>
      <c r="F5" s="106">
        <v>17</v>
      </c>
      <c r="G5" t="s">
        <v>440</v>
      </c>
      <c r="H5">
        <v>79</v>
      </c>
      <c r="I5">
        <v>83</v>
      </c>
      <c r="J5">
        <v>0.48799999999999999</v>
      </c>
      <c r="K5">
        <v>4.5</v>
      </c>
      <c r="L5">
        <v>4.4000000000000004</v>
      </c>
      <c r="M5">
        <v>0.1</v>
      </c>
      <c r="N5">
        <v>0.1</v>
      </c>
      <c r="O5">
        <v>0.2</v>
      </c>
      <c r="P5" t="s">
        <v>286</v>
      </c>
      <c r="Q5">
        <v>-4</v>
      </c>
      <c r="R5" t="s">
        <v>225</v>
      </c>
      <c r="S5" t="s">
        <v>215</v>
      </c>
      <c r="T5" t="s">
        <v>307</v>
      </c>
      <c r="U5" t="s">
        <v>216</v>
      </c>
      <c r="V5" t="s">
        <v>195</v>
      </c>
      <c r="W5" t="s">
        <v>308</v>
      </c>
      <c r="X5" s="107">
        <v>44781</v>
      </c>
      <c r="Y5" t="s">
        <v>309</v>
      </c>
      <c r="Z5" t="s">
        <v>310</v>
      </c>
      <c r="AA5" t="s">
        <v>289</v>
      </c>
      <c r="AB5" t="s">
        <v>311</v>
      </c>
      <c r="AC5" t="s">
        <v>312</v>
      </c>
    </row>
    <row r="6" spans="1:29">
      <c r="A6" s="97"/>
      <c r="B6" s="98"/>
      <c r="C6" s="99"/>
      <c r="F6" s="106">
        <v>26</v>
      </c>
      <c r="G6" t="s">
        <v>450</v>
      </c>
      <c r="H6">
        <v>65</v>
      </c>
      <c r="I6">
        <v>97</v>
      </c>
      <c r="J6">
        <v>0.40100000000000002</v>
      </c>
      <c r="K6">
        <v>4.5</v>
      </c>
      <c r="L6">
        <v>5.0999999999999996</v>
      </c>
      <c r="M6">
        <v>-0.6</v>
      </c>
      <c r="N6">
        <v>0</v>
      </c>
      <c r="O6">
        <v>-0.6</v>
      </c>
      <c r="P6" t="s">
        <v>367</v>
      </c>
      <c r="Q6">
        <v>-7</v>
      </c>
      <c r="R6" t="s">
        <v>315</v>
      </c>
      <c r="S6" t="s">
        <v>375</v>
      </c>
      <c r="T6" s="107">
        <v>44888</v>
      </c>
      <c r="U6" s="107">
        <v>44844</v>
      </c>
      <c r="V6" t="s">
        <v>296</v>
      </c>
      <c r="W6" t="s">
        <v>284</v>
      </c>
      <c r="X6" s="107">
        <v>44603</v>
      </c>
      <c r="Y6" t="s">
        <v>376</v>
      </c>
      <c r="Z6" t="s">
        <v>377</v>
      </c>
      <c r="AA6" t="s">
        <v>378</v>
      </c>
      <c r="AB6" t="s">
        <v>379</v>
      </c>
      <c r="AC6" t="s">
        <v>380</v>
      </c>
    </row>
    <row r="7" spans="1:29">
      <c r="A7" s="97"/>
      <c r="B7" s="98"/>
      <c r="C7" s="99"/>
      <c r="F7" s="106">
        <v>19</v>
      </c>
      <c r="G7" t="s">
        <v>435</v>
      </c>
      <c r="H7">
        <v>77</v>
      </c>
      <c r="I7">
        <v>85</v>
      </c>
      <c r="J7">
        <v>0.47499999999999998</v>
      </c>
      <c r="K7">
        <v>3.9</v>
      </c>
      <c r="L7">
        <v>4.0999999999999996</v>
      </c>
      <c r="M7">
        <v>-0.2</v>
      </c>
      <c r="N7">
        <v>0</v>
      </c>
      <c r="O7">
        <v>-0.2</v>
      </c>
      <c r="P7" t="s">
        <v>323</v>
      </c>
      <c r="Q7">
        <v>0</v>
      </c>
      <c r="R7" t="s">
        <v>324</v>
      </c>
      <c r="S7" t="s">
        <v>325</v>
      </c>
      <c r="T7" t="s">
        <v>215</v>
      </c>
      <c r="U7" s="107">
        <v>44815</v>
      </c>
      <c r="V7" t="s">
        <v>295</v>
      </c>
      <c r="W7" t="s">
        <v>284</v>
      </c>
      <c r="X7" s="107">
        <v>44872</v>
      </c>
      <c r="Y7" t="s">
        <v>326</v>
      </c>
      <c r="Z7" t="s">
        <v>327</v>
      </c>
      <c r="AA7" t="s">
        <v>328</v>
      </c>
      <c r="AB7" t="s">
        <v>329</v>
      </c>
      <c r="AC7" t="s">
        <v>214</v>
      </c>
    </row>
    <row r="8" spans="1:29">
      <c r="A8" s="97"/>
      <c r="B8" s="98"/>
      <c r="C8" s="99"/>
      <c r="F8" s="106">
        <v>25</v>
      </c>
      <c r="G8" t="s">
        <v>432</v>
      </c>
      <c r="H8">
        <v>67</v>
      </c>
      <c r="I8">
        <v>95</v>
      </c>
      <c r="J8">
        <v>0.41399999999999998</v>
      </c>
      <c r="K8">
        <v>3.8</v>
      </c>
      <c r="L8">
        <v>4.3</v>
      </c>
      <c r="M8">
        <v>-0.5</v>
      </c>
      <c r="N8">
        <v>0</v>
      </c>
      <c r="O8">
        <v>-0.5</v>
      </c>
      <c r="P8" t="s">
        <v>367</v>
      </c>
      <c r="Q8">
        <v>-5</v>
      </c>
      <c r="R8" t="s">
        <v>359</v>
      </c>
      <c r="S8" s="107">
        <v>44915</v>
      </c>
      <c r="T8" t="s">
        <v>368</v>
      </c>
      <c r="U8" s="107">
        <v>44637</v>
      </c>
      <c r="V8" t="s">
        <v>317</v>
      </c>
      <c r="W8" t="s">
        <v>369</v>
      </c>
      <c r="X8" s="107">
        <v>44812</v>
      </c>
      <c r="Y8" t="s">
        <v>370</v>
      </c>
      <c r="Z8" t="s">
        <v>371</v>
      </c>
      <c r="AA8" t="s">
        <v>372</v>
      </c>
      <c r="AB8" t="s">
        <v>373</v>
      </c>
      <c r="AC8" t="s">
        <v>374</v>
      </c>
    </row>
    <row r="9" spans="1:29">
      <c r="A9" s="97"/>
      <c r="B9" s="98"/>
      <c r="C9" s="99"/>
      <c r="F9" s="106">
        <v>11</v>
      </c>
      <c r="G9" t="s">
        <v>449</v>
      </c>
      <c r="H9">
        <v>90</v>
      </c>
      <c r="I9">
        <v>72</v>
      </c>
      <c r="J9">
        <v>0.55600000000000005</v>
      </c>
      <c r="K9">
        <v>4.3</v>
      </c>
      <c r="L9">
        <v>4.5999999999999996</v>
      </c>
      <c r="M9">
        <v>-0.3</v>
      </c>
      <c r="N9">
        <v>0.1</v>
      </c>
      <c r="O9">
        <v>-0.2</v>
      </c>
      <c r="P9" t="s">
        <v>261</v>
      </c>
      <c r="Q9">
        <v>14</v>
      </c>
      <c r="R9" t="s">
        <v>246</v>
      </c>
      <c r="S9" t="s">
        <v>262</v>
      </c>
      <c r="T9" t="s">
        <v>193</v>
      </c>
      <c r="U9" s="107">
        <v>44815</v>
      </c>
      <c r="V9" t="s">
        <v>238</v>
      </c>
      <c r="W9" t="s">
        <v>206</v>
      </c>
      <c r="X9" t="s">
        <v>263</v>
      </c>
      <c r="Y9" t="s">
        <v>264</v>
      </c>
      <c r="Z9" t="s">
        <v>265</v>
      </c>
      <c r="AA9" t="s">
        <v>266</v>
      </c>
      <c r="AB9" t="s">
        <v>267</v>
      </c>
      <c r="AC9" t="s">
        <v>268</v>
      </c>
    </row>
    <row r="10" spans="1:29">
      <c r="A10" s="97"/>
      <c r="B10" s="98"/>
      <c r="C10" s="99"/>
      <c r="F10" s="106">
        <v>16</v>
      </c>
      <c r="G10" t="s">
        <v>427</v>
      </c>
      <c r="H10">
        <v>80</v>
      </c>
      <c r="I10">
        <v>82</v>
      </c>
      <c r="J10">
        <v>0.49399999999999999</v>
      </c>
      <c r="K10">
        <v>4.4000000000000004</v>
      </c>
      <c r="L10">
        <v>4.5</v>
      </c>
      <c r="M10">
        <v>-0.1</v>
      </c>
      <c r="N10">
        <v>-0.1</v>
      </c>
      <c r="O10">
        <v>-0.1</v>
      </c>
      <c r="P10" t="s">
        <v>293</v>
      </c>
      <c r="Q10">
        <v>0</v>
      </c>
      <c r="R10" t="s">
        <v>301</v>
      </c>
      <c r="S10" t="s">
        <v>287</v>
      </c>
      <c r="T10" t="s">
        <v>262</v>
      </c>
      <c r="U10" s="107">
        <v>44815</v>
      </c>
      <c r="V10" t="s">
        <v>217</v>
      </c>
      <c r="W10" t="s">
        <v>217</v>
      </c>
      <c r="X10" s="107">
        <v>44751</v>
      </c>
      <c r="Y10" t="s">
        <v>302</v>
      </c>
      <c r="Z10" t="s">
        <v>303</v>
      </c>
      <c r="AA10" t="s">
        <v>304</v>
      </c>
      <c r="AB10" t="s">
        <v>305</v>
      </c>
      <c r="AC10" t="s">
        <v>306</v>
      </c>
    </row>
    <row r="11" spans="1:29">
      <c r="A11" s="97"/>
      <c r="B11" s="98"/>
      <c r="C11" s="99"/>
      <c r="F11" s="106">
        <v>1</v>
      </c>
      <c r="G11" t="s">
        <v>448</v>
      </c>
      <c r="H11">
        <v>107</v>
      </c>
      <c r="I11">
        <v>55</v>
      </c>
      <c r="J11">
        <v>0.66</v>
      </c>
      <c r="K11">
        <v>5</v>
      </c>
      <c r="L11">
        <v>3.7</v>
      </c>
      <c r="M11">
        <v>1.3</v>
      </c>
      <c r="N11">
        <v>-0.1</v>
      </c>
      <c r="O11">
        <v>1.2</v>
      </c>
      <c r="P11" t="s">
        <v>157</v>
      </c>
      <c r="Q11">
        <v>4</v>
      </c>
      <c r="R11" t="s">
        <v>158</v>
      </c>
      <c r="S11" t="s">
        <v>159</v>
      </c>
      <c r="T11" t="s">
        <v>160</v>
      </c>
      <c r="U11" t="s">
        <v>161</v>
      </c>
      <c r="V11" t="s">
        <v>162</v>
      </c>
      <c r="W11" t="s">
        <v>163</v>
      </c>
      <c r="X11" s="107">
        <v>44843</v>
      </c>
      <c r="Y11" t="s">
        <v>164</v>
      </c>
      <c r="Z11" t="s">
        <v>165</v>
      </c>
      <c r="AA11" t="s">
        <v>166</v>
      </c>
      <c r="AB11" t="s">
        <v>167</v>
      </c>
      <c r="AC11" t="s">
        <v>168</v>
      </c>
    </row>
    <row r="12" spans="1:29">
      <c r="A12" s="97"/>
      <c r="B12" s="98"/>
      <c r="C12" s="99"/>
      <c r="F12" s="106">
        <v>2</v>
      </c>
      <c r="G12" t="s">
        <v>447</v>
      </c>
      <c r="H12">
        <v>106</v>
      </c>
      <c r="I12">
        <v>56</v>
      </c>
      <c r="J12">
        <v>0.65400000000000003</v>
      </c>
      <c r="K12">
        <v>5.0999999999999996</v>
      </c>
      <c r="L12">
        <v>3.5</v>
      </c>
      <c r="M12">
        <v>1.7</v>
      </c>
      <c r="N12">
        <v>-0.1</v>
      </c>
      <c r="O12">
        <v>1.6</v>
      </c>
      <c r="P12" t="s">
        <v>169</v>
      </c>
      <c r="Q12">
        <v>-3</v>
      </c>
      <c r="R12" t="s">
        <v>170</v>
      </c>
      <c r="S12" t="s">
        <v>171</v>
      </c>
      <c r="T12" t="s">
        <v>172</v>
      </c>
      <c r="U12" s="107">
        <v>44903</v>
      </c>
      <c r="V12" t="s">
        <v>173</v>
      </c>
      <c r="W12" t="s">
        <v>174</v>
      </c>
      <c r="X12" s="107">
        <v>44725</v>
      </c>
      <c r="Y12" t="s">
        <v>175</v>
      </c>
      <c r="Z12" t="s">
        <v>176</v>
      </c>
      <c r="AA12" t="s">
        <v>177</v>
      </c>
      <c r="AB12" t="s">
        <v>178</v>
      </c>
      <c r="AC12" t="s">
        <v>179</v>
      </c>
    </row>
    <row r="13" spans="1:29">
      <c r="A13" s="97"/>
      <c r="B13" s="98"/>
      <c r="C13" s="99"/>
      <c r="F13" s="106">
        <v>30</v>
      </c>
      <c r="G13" t="s">
        <v>446</v>
      </c>
      <c r="H13">
        <v>52</v>
      </c>
      <c r="I13">
        <v>110</v>
      </c>
      <c r="J13">
        <v>0.32100000000000001</v>
      </c>
      <c r="K13">
        <v>4.2</v>
      </c>
      <c r="L13">
        <v>5.5</v>
      </c>
      <c r="M13">
        <v>-1.3</v>
      </c>
      <c r="N13">
        <v>0.2</v>
      </c>
      <c r="O13">
        <v>-1.1000000000000001</v>
      </c>
      <c r="P13" t="s">
        <v>407</v>
      </c>
      <c r="Q13">
        <v>-9</v>
      </c>
      <c r="R13" t="s">
        <v>301</v>
      </c>
      <c r="S13" t="s">
        <v>294</v>
      </c>
      <c r="T13" t="s">
        <v>408</v>
      </c>
      <c r="U13" s="107">
        <v>44667</v>
      </c>
      <c r="V13" t="s">
        <v>361</v>
      </c>
      <c r="W13" t="s">
        <v>409</v>
      </c>
      <c r="X13" s="107">
        <v>44722</v>
      </c>
      <c r="Y13" s="107">
        <v>44865</v>
      </c>
      <c r="Z13" t="s">
        <v>410</v>
      </c>
      <c r="AA13" s="108">
        <v>13119</v>
      </c>
      <c r="AB13" t="s">
        <v>411</v>
      </c>
      <c r="AC13" t="s">
        <v>412</v>
      </c>
    </row>
    <row r="14" spans="1:29">
      <c r="A14" s="97"/>
      <c r="B14" s="98"/>
      <c r="C14" s="99"/>
      <c r="F14" s="106">
        <v>24</v>
      </c>
      <c r="G14" t="s">
        <v>424</v>
      </c>
      <c r="H14">
        <v>71</v>
      </c>
      <c r="I14">
        <v>91</v>
      </c>
      <c r="J14">
        <v>0.438</v>
      </c>
      <c r="K14">
        <v>4.4000000000000004</v>
      </c>
      <c r="L14">
        <v>5.2</v>
      </c>
      <c r="M14">
        <v>-0.8</v>
      </c>
      <c r="N14">
        <v>-0.1</v>
      </c>
      <c r="O14">
        <v>-0.9</v>
      </c>
      <c r="P14" t="s">
        <v>358</v>
      </c>
      <c r="Q14">
        <v>3</v>
      </c>
      <c r="R14" t="s">
        <v>301</v>
      </c>
      <c r="S14" t="s">
        <v>359</v>
      </c>
      <c r="T14" t="s">
        <v>360</v>
      </c>
      <c r="U14" s="107">
        <v>44726</v>
      </c>
      <c r="V14" t="s">
        <v>288</v>
      </c>
      <c r="W14" t="s">
        <v>361</v>
      </c>
      <c r="X14" s="107">
        <v>44719</v>
      </c>
      <c r="Y14" t="s">
        <v>362</v>
      </c>
      <c r="Z14" t="s">
        <v>363</v>
      </c>
      <c r="AA14" t="s">
        <v>364</v>
      </c>
      <c r="AB14" t="s">
        <v>365</v>
      </c>
      <c r="AC14" t="s">
        <v>366</v>
      </c>
    </row>
    <row r="15" spans="1:29">
      <c r="A15" s="97"/>
      <c r="B15" s="98"/>
      <c r="C15" s="99"/>
      <c r="F15" s="106">
        <v>10</v>
      </c>
      <c r="G15" t="s">
        <v>441</v>
      </c>
      <c r="H15">
        <v>90</v>
      </c>
      <c r="I15">
        <v>72</v>
      </c>
      <c r="J15">
        <v>0.55600000000000005</v>
      </c>
      <c r="K15">
        <v>4.4000000000000004</v>
      </c>
      <c r="L15">
        <v>4.0999999999999996</v>
      </c>
      <c r="M15">
        <v>0.2</v>
      </c>
      <c r="N15">
        <v>-0.2</v>
      </c>
      <c r="O15">
        <v>0</v>
      </c>
      <c r="P15" t="s">
        <v>255</v>
      </c>
      <c r="Q15">
        <v>5</v>
      </c>
      <c r="R15" t="s">
        <v>256</v>
      </c>
      <c r="S15" t="s">
        <v>245</v>
      </c>
      <c r="T15" t="s">
        <v>171</v>
      </c>
      <c r="U15" s="107">
        <v>44874</v>
      </c>
      <c r="V15" t="s">
        <v>195</v>
      </c>
      <c r="W15" t="s">
        <v>195</v>
      </c>
      <c r="X15" s="107">
        <v>44744</v>
      </c>
      <c r="Y15" t="s">
        <v>257</v>
      </c>
      <c r="Z15" t="s">
        <v>258</v>
      </c>
      <c r="AA15" t="s">
        <v>259</v>
      </c>
      <c r="AB15" t="s">
        <v>200</v>
      </c>
      <c r="AC15" t="s">
        <v>260</v>
      </c>
    </row>
    <row r="16" spans="1:29">
      <c r="A16" s="97"/>
      <c r="B16" s="98"/>
      <c r="C16" s="99"/>
      <c r="F16" s="106">
        <v>12</v>
      </c>
      <c r="G16" t="s">
        <v>451</v>
      </c>
      <c r="H16">
        <v>88</v>
      </c>
      <c r="I16">
        <v>73</v>
      </c>
      <c r="J16">
        <v>0.54700000000000004</v>
      </c>
      <c r="K16">
        <v>4.9000000000000004</v>
      </c>
      <c r="L16">
        <v>4.0999999999999996</v>
      </c>
      <c r="M16">
        <v>0.8</v>
      </c>
      <c r="N16">
        <v>-0.1</v>
      </c>
      <c r="O16">
        <v>0.7</v>
      </c>
      <c r="P16" t="s">
        <v>269</v>
      </c>
      <c r="Q16">
        <v>-6</v>
      </c>
      <c r="R16" t="s">
        <v>270</v>
      </c>
      <c r="S16" t="s">
        <v>237</v>
      </c>
      <c r="T16" t="s">
        <v>271</v>
      </c>
      <c r="U16" s="107">
        <v>44726</v>
      </c>
      <c r="V16" t="s">
        <v>272</v>
      </c>
      <c r="W16" t="s">
        <v>238</v>
      </c>
      <c r="X16" s="107">
        <v>44690</v>
      </c>
      <c r="Y16" t="s">
        <v>273</v>
      </c>
      <c r="Z16" t="s">
        <v>274</v>
      </c>
      <c r="AA16" t="s">
        <v>275</v>
      </c>
      <c r="AB16" t="s">
        <v>276</v>
      </c>
      <c r="AC16" t="s">
        <v>277</v>
      </c>
    </row>
    <row r="17" spans="1:29">
      <c r="A17" s="97"/>
      <c r="B17" s="98"/>
      <c r="C17" s="99"/>
      <c r="F17" s="106">
        <v>20</v>
      </c>
      <c r="G17" t="s">
        <v>431</v>
      </c>
      <c r="H17">
        <v>77</v>
      </c>
      <c r="I17">
        <v>85</v>
      </c>
      <c r="J17">
        <v>0.47499999999999998</v>
      </c>
      <c r="K17">
        <v>4.5</v>
      </c>
      <c r="L17">
        <v>5</v>
      </c>
      <c r="M17">
        <v>-0.5</v>
      </c>
      <c r="N17">
        <v>0.2</v>
      </c>
      <c r="O17">
        <v>-0.3</v>
      </c>
      <c r="P17" t="s">
        <v>330</v>
      </c>
      <c r="Q17">
        <v>4</v>
      </c>
      <c r="R17" t="s">
        <v>215</v>
      </c>
      <c r="S17" t="s">
        <v>331</v>
      </c>
      <c r="T17" t="s">
        <v>332</v>
      </c>
      <c r="U17" s="107">
        <v>44874</v>
      </c>
      <c r="V17" t="s">
        <v>333</v>
      </c>
      <c r="W17" t="s">
        <v>334</v>
      </c>
      <c r="X17" s="107">
        <v>44625</v>
      </c>
      <c r="Y17" t="s">
        <v>335</v>
      </c>
      <c r="Z17" t="s">
        <v>336</v>
      </c>
      <c r="AA17" t="s">
        <v>297</v>
      </c>
      <c r="AB17" t="s">
        <v>337</v>
      </c>
      <c r="AC17" t="s">
        <v>338</v>
      </c>
    </row>
    <row r="18" spans="1:29">
      <c r="A18" s="97"/>
      <c r="B18" s="98"/>
      <c r="C18" s="99"/>
      <c r="F18" s="106">
        <v>8</v>
      </c>
      <c r="G18" t="s">
        <v>436</v>
      </c>
      <c r="H18">
        <v>92</v>
      </c>
      <c r="I18">
        <v>70</v>
      </c>
      <c r="J18">
        <v>0.56799999999999995</v>
      </c>
      <c r="K18">
        <v>4.4000000000000004</v>
      </c>
      <c r="L18">
        <v>4.0999999999999996</v>
      </c>
      <c r="M18">
        <v>0.3</v>
      </c>
      <c r="N18">
        <v>0.1</v>
      </c>
      <c r="O18">
        <v>0.4</v>
      </c>
      <c r="P18" t="s">
        <v>234</v>
      </c>
      <c r="Q18">
        <v>6</v>
      </c>
      <c r="R18" t="s">
        <v>235</v>
      </c>
      <c r="S18" t="s">
        <v>236</v>
      </c>
      <c r="T18" t="s">
        <v>237</v>
      </c>
      <c r="U18" s="107">
        <v>44903</v>
      </c>
      <c r="V18" t="s">
        <v>238</v>
      </c>
      <c r="W18" t="s">
        <v>238</v>
      </c>
      <c r="X18" s="107">
        <v>44842</v>
      </c>
      <c r="Y18" t="s">
        <v>239</v>
      </c>
      <c r="Z18" t="s">
        <v>240</v>
      </c>
      <c r="AA18" t="s">
        <v>241</v>
      </c>
      <c r="AB18" t="s">
        <v>242</v>
      </c>
      <c r="AC18" t="s">
        <v>243</v>
      </c>
    </row>
    <row r="19" spans="1:29">
      <c r="A19" s="97"/>
      <c r="B19" s="98"/>
      <c r="C19" s="99"/>
      <c r="F19" s="106">
        <v>6</v>
      </c>
      <c r="G19" t="s">
        <v>425</v>
      </c>
      <c r="H19">
        <v>93</v>
      </c>
      <c r="I19">
        <v>69</v>
      </c>
      <c r="J19">
        <v>0.57399999999999995</v>
      </c>
      <c r="K19">
        <v>4.9000000000000004</v>
      </c>
      <c r="L19">
        <v>3.9</v>
      </c>
      <c r="M19">
        <v>1</v>
      </c>
      <c r="N19">
        <v>-0.2</v>
      </c>
      <c r="O19">
        <v>0.8</v>
      </c>
      <c r="P19" t="s">
        <v>212</v>
      </c>
      <c r="Q19">
        <v>-4</v>
      </c>
      <c r="R19" t="s">
        <v>213</v>
      </c>
      <c r="S19" t="s">
        <v>214</v>
      </c>
      <c r="T19" t="s">
        <v>215</v>
      </c>
      <c r="U19" t="s">
        <v>216</v>
      </c>
      <c r="V19" t="s">
        <v>163</v>
      </c>
      <c r="W19" t="s">
        <v>217</v>
      </c>
      <c r="X19" s="107">
        <v>44719</v>
      </c>
      <c r="Y19" t="s">
        <v>218</v>
      </c>
      <c r="Z19" t="s">
        <v>219</v>
      </c>
      <c r="AA19" t="s">
        <v>220</v>
      </c>
      <c r="AB19" t="s">
        <v>221</v>
      </c>
      <c r="AC19" t="s">
        <v>222</v>
      </c>
    </row>
    <row r="20" spans="1:29">
      <c r="A20" s="100"/>
      <c r="B20" s="101"/>
      <c r="C20" s="102"/>
      <c r="F20" s="106">
        <v>23</v>
      </c>
      <c r="G20" t="s">
        <v>434</v>
      </c>
      <c r="H20">
        <v>73</v>
      </c>
      <c r="I20">
        <v>89</v>
      </c>
      <c r="J20">
        <v>0.45100000000000001</v>
      </c>
      <c r="K20">
        <v>4.5</v>
      </c>
      <c r="L20">
        <v>5.0999999999999996</v>
      </c>
      <c r="M20">
        <v>-0.6</v>
      </c>
      <c r="N20">
        <v>0</v>
      </c>
      <c r="O20">
        <v>-0.6</v>
      </c>
      <c r="P20" t="s">
        <v>348</v>
      </c>
      <c r="Q20">
        <v>2</v>
      </c>
      <c r="R20" t="s">
        <v>325</v>
      </c>
      <c r="S20" t="s">
        <v>280</v>
      </c>
      <c r="T20" t="s">
        <v>325</v>
      </c>
      <c r="U20" s="107">
        <v>44844</v>
      </c>
      <c r="V20" t="s">
        <v>352</v>
      </c>
      <c r="W20" t="s">
        <v>296</v>
      </c>
      <c r="X20" s="107">
        <v>44877</v>
      </c>
      <c r="Y20" t="s">
        <v>353</v>
      </c>
      <c r="Z20" t="s">
        <v>354</v>
      </c>
      <c r="AA20" t="s">
        <v>355</v>
      </c>
      <c r="AB20" t="s">
        <v>356</v>
      </c>
      <c r="AC20" t="s">
        <v>357</v>
      </c>
    </row>
    <row r="21" spans="1:29">
      <c r="F21" s="106">
        <v>18</v>
      </c>
      <c r="G21" t="s">
        <v>429</v>
      </c>
      <c r="H21">
        <v>77</v>
      </c>
      <c r="I21">
        <v>85</v>
      </c>
      <c r="J21">
        <v>0.47499999999999998</v>
      </c>
      <c r="K21">
        <v>4.3</v>
      </c>
      <c r="L21">
        <v>4.7</v>
      </c>
      <c r="M21">
        <v>-0.4</v>
      </c>
      <c r="N21">
        <v>-0.1</v>
      </c>
      <c r="O21">
        <v>-0.4</v>
      </c>
      <c r="P21" t="s">
        <v>313</v>
      </c>
      <c r="Q21">
        <v>2</v>
      </c>
      <c r="R21" t="s">
        <v>314</v>
      </c>
      <c r="S21" t="s">
        <v>315</v>
      </c>
      <c r="T21" t="s">
        <v>316</v>
      </c>
      <c r="U21" s="107">
        <v>44874</v>
      </c>
      <c r="V21" t="s">
        <v>317</v>
      </c>
      <c r="W21" t="s">
        <v>296</v>
      </c>
      <c r="X21" s="107">
        <v>44903</v>
      </c>
      <c r="Y21" t="s">
        <v>318</v>
      </c>
      <c r="Z21" t="s">
        <v>319</v>
      </c>
      <c r="AA21" t="s">
        <v>320</v>
      </c>
      <c r="AB21" t="s">
        <v>321</v>
      </c>
      <c r="AC21" t="s">
        <v>322</v>
      </c>
    </row>
    <row r="22" spans="1:29">
      <c r="F22" s="106">
        <v>21</v>
      </c>
      <c r="G22" t="s">
        <v>428</v>
      </c>
      <c r="H22">
        <v>74</v>
      </c>
      <c r="I22">
        <v>87</v>
      </c>
      <c r="J22">
        <v>0.46</v>
      </c>
      <c r="K22">
        <v>4.5999999999999996</v>
      </c>
      <c r="L22">
        <v>4.9000000000000004</v>
      </c>
      <c r="M22">
        <v>-0.4</v>
      </c>
      <c r="N22">
        <v>0.1</v>
      </c>
      <c r="O22">
        <v>-0.2</v>
      </c>
      <c r="P22" t="s">
        <v>339</v>
      </c>
      <c r="Q22">
        <v>-1</v>
      </c>
      <c r="R22" t="s">
        <v>182</v>
      </c>
      <c r="S22" t="s">
        <v>340</v>
      </c>
      <c r="T22" t="s">
        <v>341</v>
      </c>
      <c r="U22" s="107">
        <v>44844</v>
      </c>
      <c r="V22" t="s">
        <v>174</v>
      </c>
      <c r="W22" t="s">
        <v>342</v>
      </c>
      <c r="X22" s="107">
        <v>44780</v>
      </c>
      <c r="Y22" t="s">
        <v>343</v>
      </c>
      <c r="Z22" t="s">
        <v>344</v>
      </c>
      <c r="AA22" t="s">
        <v>345</v>
      </c>
      <c r="AB22" t="s">
        <v>346</v>
      </c>
      <c r="AC22" t="s">
        <v>347</v>
      </c>
    </row>
    <row r="23" spans="1:29">
      <c r="F23" s="106">
        <v>14</v>
      </c>
      <c r="G23" t="s">
        <v>426</v>
      </c>
      <c r="H23">
        <v>83</v>
      </c>
      <c r="I23">
        <v>79</v>
      </c>
      <c r="J23">
        <v>0.51200000000000001</v>
      </c>
      <c r="K23">
        <v>4.9000000000000004</v>
      </c>
      <c r="L23">
        <v>4.7</v>
      </c>
      <c r="M23">
        <v>0.2</v>
      </c>
      <c r="N23">
        <v>-0.2</v>
      </c>
      <c r="O23">
        <v>0</v>
      </c>
      <c r="P23" t="s">
        <v>286</v>
      </c>
      <c r="Q23">
        <v>0</v>
      </c>
      <c r="R23" t="s">
        <v>171</v>
      </c>
      <c r="S23" t="s">
        <v>287</v>
      </c>
      <c r="T23" s="107">
        <v>44887</v>
      </c>
      <c r="U23" s="107">
        <v>44815</v>
      </c>
      <c r="V23" t="s">
        <v>206</v>
      </c>
      <c r="W23" t="s">
        <v>288</v>
      </c>
      <c r="X23" s="107">
        <v>44812</v>
      </c>
      <c r="Y23" t="s">
        <v>289</v>
      </c>
      <c r="Z23" t="s">
        <v>290</v>
      </c>
      <c r="AA23" t="s">
        <v>291</v>
      </c>
      <c r="AB23" t="s">
        <v>276</v>
      </c>
      <c r="AC23" t="s">
        <v>292</v>
      </c>
    </row>
    <row r="24" spans="1:29">
      <c r="F24" s="106">
        <v>7</v>
      </c>
      <c r="G24" t="s">
        <v>423</v>
      </c>
      <c r="H24">
        <v>92</v>
      </c>
      <c r="I24">
        <v>70</v>
      </c>
      <c r="J24">
        <v>0.56799999999999995</v>
      </c>
      <c r="K24">
        <v>5.0999999999999996</v>
      </c>
      <c r="L24">
        <v>4.5999999999999996</v>
      </c>
      <c r="M24">
        <v>0.5</v>
      </c>
      <c r="N24">
        <v>0.1</v>
      </c>
      <c r="O24">
        <v>0.6</v>
      </c>
      <c r="P24" t="s">
        <v>223</v>
      </c>
      <c r="Q24">
        <v>4</v>
      </c>
      <c r="R24" t="s">
        <v>224</v>
      </c>
      <c r="S24" t="s">
        <v>171</v>
      </c>
      <c r="T24" t="s">
        <v>225</v>
      </c>
      <c r="U24" t="s">
        <v>226</v>
      </c>
      <c r="V24" t="s">
        <v>227</v>
      </c>
      <c r="W24" t="s">
        <v>228</v>
      </c>
      <c r="X24" s="107">
        <v>44870</v>
      </c>
      <c r="Y24" t="s">
        <v>229</v>
      </c>
      <c r="Z24" t="s">
        <v>230</v>
      </c>
      <c r="AA24" t="s">
        <v>231</v>
      </c>
      <c r="AB24" t="s">
        <v>232</v>
      </c>
      <c r="AC24" t="s">
        <v>233</v>
      </c>
    </row>
    <row r="25" spans="1:29">
      <c r="F25" s="106">
        <v>3</v>
      </c>
      <c r="G25" t="s">
        <v>442</v>
      </c>
      <c r="H25">
        <v>100</v>
      </c>
      <c r="I25">
        <v>62</v>
      </c>
      <c r="J25">
        <v>0.61699999999999999</v>
      </c>
      <c r="K25">
        <v>5.3</v>
      </c>
      <c r="L25">
        <v>4</v>
      </c>
      <c r="M25">
        <v>1.3</v>
      </c>
      <c r="N25">
        <v>0</v>
      </c>
      <c r="O25">
        <v>1.3</v>
      </c>
      <c r="P25" t="s">
        <v>180</v>
      </c>
      <c r="Q25">
        <v>-1</v>
      </c>
      <c r="R25" t="s">
        <v>181</v>
      </c>
      <c r="S25" t="s">
        <v>182</v>
      </c>
      <c r="T25" t="s">
        <v>183</v>
      </c>
      <c r="U25" t="s">
        <v>184</v>
      </c>
      <c r="V25" t="s">
        <v>185</v>
      </c>
      <c r="W25" t="s">
        <v>174</v>
      </c>
      <c r="X25" s="107">
        <v>44754</v>
      </c>
      <c r="Y25" t="s">
        <v>186</v>
      </c>
      <c r="Z25" t="s">
        <v>187</v>
      </c>
      <c r="AA25" t="s">
        <v>188</v>
      </c>
      <c r="AB25" t="s">
        <v>189</v>
      </c>
      <c r="AC25" t="s">
        <v>190</v>
      </c>
    </row>
    <row r="26" spans="1:29">
      <c r="F26" s="106">
        <v>15</v>
      </c>
      <c r="G26" t="s">
        <v>438</v>
      </c>
      <c r="H26">
        <v>82</v>
      </c>
      <c r="I26">
        <v>80</v>
      </c>
      <c r="J26">
        <v>0.50600000000000001</v>
      </c>
      <c r="K26">
        <v>4.5</v>
      </c>
      <c r="L26">
        <v>4.5999999999999996</v>
      </c>
      <c r="M26">
        <v>-0.1</v>
      </c>
      <c r="N26">
        <v>0</v>
      </c>
      <c r="O26">
        <v>-0.1</v>
      </c>
      <c r="P26" t="s">
        <v>293</v>
      </c>
      <c r="Q26">
        <v>2</v>
      </c>
      <c r="R26" t="s">
        <v>224</v>
      </c>
      <c r="S26" t="s">
        <v>159</v>
      </c>
      <c r="T26" t="s">
        <v>294</v>
      </c>
      <c r="U26" s="107">
        <v>44785</v>
      </c>
      <c r="V26" t="s">
        <v>295</v>
      </c>
      <c r="W26" t="s">
        <v>296</v>
      </c>
      <c r="X26" s="107">
        <v>44871</v>
      </c>
      <c r="Y26" t="s">
        <v>297</v>
      </c>
      <c r="Z26" t="s">
        <v>298</v>
      </c>
      <c r="AA26" t="s">
        <v>299</v>
      </c>
      <c r="AB26" t="s">
        <v>300</v>
      </c>
      <c r="AC26" t="s">
        <v>292</v>
      </c>
    </row>
    <row r="27" spans="1:29">
      <c r="F27" s="106">
        <v>29</v>
      </c>
      <c r="G27" t="s">
        <v>422</v>
      </c>
      <c r="H27">
        <v>52</v>
      </c>
      <c r="I27">
        <v>110</v>
      </c>
      <c r="J27">
        <v>0.32100000000000001</v>
      </c>
      <c r="K27">
        <v>4.0999999999999996</v>
      </c>
      <c r="L27">
        <v>5.9</v>
      </c>
      <c r="M27">
        <v>-1.8</v>
      </c>
      <c r="N27">
        <v>0.3</v>
      </c>
      <c r="O27">
        <v>-1.5</v>
      </c>
      <c r="P27" t="s">
        <v>399</v>
      </c>
      <c r="Q27">
        <v>-2</v>
      </c>
      <c r="R27" t="s">
        <v>400</v>
      </c>
      <c r="S27" s="107">
        <v>44858</v>
      </c>
      <c r="T27" t="s">
        <v>262</v>
      </c>
      <c r="U27" s="107">
        <v>44755</v>
      </c>
      <c r="V27" t="s">
        <v>401</v>
      </c>
      <c r="W27" t="s">
        <v>369</v>
      </c>
      <c r="X27" s="107">
        <v>44658</v>
      </c>
      <c r="Y27" t="s">
        <v>402</v>
      </c>
      <c r="Z27" t="s">
        <v>403</v>
      </c>
      <c r="AA27" t="s">
        <v>404</v>
      </c>
      <c r="AB27" t="s">
        <v>405</v>
      </c>
      <c r="AC27" t="s">
        <v>406</v>
      </c>
    </row>
    <row r="28" spans="1:29">
      <c r="F28" s="106">
        <v>4</v>
      </c>
      <c r="G28" t="s">
        <v>433</v>
      </c>
      <c r="H28">
        <v>95</v>
      </c>
      <c r="I28">
        <v>67</v>
      </c>
      <c r="J28">
        <v>0.58599999999999997</v>
      </c>
      <c r="K28">
        <v>4.5999999999999996</v>
      </c>
      <c r="L28">
        <v>3.8</v>
      </c>
      <c r="M28">
        <v>0.7</v>
      </c>
      <c r="N28">
        <v>-0.3</v>
      </c>
      <c r="O28">
        <v>0.4</v>
      </c>
      <c r="P28" t="s">
        <v>191</v>
      </c>
      <c r="Q28">
        <v>2</v>
      </c>
      <c r="R28" t="s">
        <v>192</v>
      </c>
      <c r="S28" t="s">
        <v>193</v>
      </c>
      <c r="T28" t="s">
        <v>194</v>
      </c>
      <c r="U28" s="107">
        <v>44785</v>
      </c>
      <c r="V28" t="s">
        <v>195</v>
      </c>
      <c r="W28" t="s">
        <v>196</v>
      </c>
      <c r="X28" s="107">
        <v>44843</v>
      </c>
      <c r="Y28" t="s">
        <v>197</v>
      </c>
      <c r="Z28" t="s">
        <v>198</v>
      </c>
      <c r="AA28" t="s">
        <v>199</v>
      </c>
      <c r="AB28" t="s">
        <v>200</v>
      </c>
      <c r="AC28" t="s">
        <v>201</v>
      </c>
    </row>
    <row r="29" spans="1:29">
      <c r="F29" s="106">
        <v>9</v>
      </c>
      <c r="G29" t="s">
        <v>444</v>
      </c>
      <c r="H29">
        <v>91</v>
      </c>
      <c r="I29">
        <v>71</v>
      </c>
      <c r="J29">
        <v>0.56200000000000006</v>
      </c>
      <c r="K29">
        <v>5.2</v>
      </c>
      <c r="L29">
        <v>4.0999999999999996</v>
      </c>
      <c r="M29">
        <v>1.1000000000000001</v>
      </c>
      <c r="N29">
        <v>0</v>
      </c>
      <c r="O29">
        <v>1.2</v>
      </c>
      <c r="P29" t="s">
        <v>244</v>
      </c>
      <c r="Q29">
        <v>-8</v>
      </c>
      <c r="R29" t="s">
        <v>245</v>
      </c>
      <c r="S29" t="s">
        <v>246</v>
      </c>
      <c r="T29" t="s">
        <v>247</v>
      </c>
      <c r="U29" t="s">
        <v>216</v>
      </c>
      <c r="V29" t="s">
        <v>248</v>
      </c>
      <c r="W29" t="s">
        <v>249</v>
      </c>
      <c r="X29" s="107">
        <v>44629</v>
      </c>
      <c r="Y29" t="s">
        <v>250</v>
      </c>
      <c r="Z29" t="s">
        <v>251</v>
      </c>
      <c r="AA29" t="s">
        <v>252</v>
      </c>
      <c r="AB29" t="s">
        <v>253</v>
      </c>
      <c r="AC29" t="s">
        <v>254</v>
      </c>
    </row>
    <row r="30" spans="1:29">
      <c r="F30" s="106">
        <v>13</v>
      </c>
      <c r="G30" t="s">
        <v>437</v>
      </c>
      <c r="H30">
        <v>86</v>
      </c>
      <c r="I30">
        <v>76</v>
      </c>
      <c r="J30">
        <v>0.53100000000000003</v>
      </c>
      <c r="K30">
        <v>4.5999999999999996</v>
      </c>
      <c r="L30">
        <v>4.2</v>
      </c>
      <c r="M30">
        <v>0.3</v>
      </c>
      <c r="N30">
        <v>0.1</v>
      </c>
      <c r="O30">
        <v>0.4</v>
      </c>
      <c r="P30" t="s">
        <v>278</v>
      </c>
      <c r="Q30">
        <v>-1</v>
      </c>
      <c r="R30" t="s">
        <v>225</v>
      </c>
      <c r="S30" t="s">
        <v>279</v>
      </c>
      <c r="T30" t="s">
        <v>280</v>
      </c>
      <c r="U30" s="107">
        <v>44874</v>
      </c>
      <c r="V30" t="s">
        <v>228</v>
      </c>
      <c r="W30" t="s">
        <v>228</v>
      </c>
      <c r="X30" s="107">
        <v>44776</v>
      </c>
      <c r="Y30" t="s">
        <v>281</v>
      </c>
      <c r="Z30" t="s">
        <v>282</v>
      </c>
      <c r="AA30" t="s">
        <v>283</v>
      </c>
      <c r="AB30" t="s">
        <v>284</v>
      </c>
      <c r="AC30" t="s">
        <v>285</v>
      </c>
    </row>
    <row r="31" spans="1:29">
      <c r="F31" s="106">
        <v>5</v>
      </c>
      <c r="G31" t="s">
        <v>430</v>
      </c>
      <c r="H31">
        <v>95</v>
      </c>
      <c r="I31">
        <v>67</v>
      </c>
      <c r="J31">
        <v>0.58599999999999997</v>
      </c>
      <c r="K31">
        <v>5.3</v>
      </c>
      <c r="L31">
        <v>4.0999999999999996</v>
      </c>
      <c r="M31">
        <v>1.3</v>
      </c>
      <c r="N31">
        <v>-0.1</v>
      </c>
      <c r="O31">
        <v>1.2</v>
      </c>
      <c r="P31" t="s">
        <v>180</v>
      </c>
      <c r="Q31">
        <v>-6</v>
      </c>
      <c r="R31" t="s">
        <v>202</v>
      </c>
      <c r="S31" t="s">
        <v>203</v>
      </c>
      <c r="T31" t="s">
        <v>204</v>
      </c>
      <c r="U31" s="107">
        <v>44815</v>
      </c>
      <c r="V31" t="s">
        <v>205</v>
      </c>
      <c r="W31" t="s">
        <v>206</v>
      </c>
      <c r="X31" s="107">
        <v>44812</v>
      </c>
      <c r="Y31" t="s">
        <v>207</v>
      </c>
      <c r="Z31" t="s">
        <v>208</v>
      </c>
      <c r="AA31" t="s">
        <v>209</v>
      </c>
      <c r="AB31" t="s">
        <v>210</v>
      </c>
      <c r="AC31" t="s">
        <v>211</v>
      </c>
    </row>
    <row r="32" spans="1:29">
      <c r="F32" s="106"/>
      <c r="H32">
        <v>80</v>
      </c>
      <c r="I32">
        <v>80</v>
      </c>
      <c r="J32">
        <v>0.5</v>
      </c>
      <c r="K32">
        <v>4.5</v>
      </c>
      <c r="L32">
        <v>4.5</v>
      </c>
      <c r="P32" t="s">
        <v>413</v>
      </c>
      <c r="R32" t="s">
        <v>318</v>
      </c>
      <c r="S32" t="s">
        <v>414</v>
      </c>
      <c r="T32" t="s">
        <v>415</v>
      </c>
      <c r="U32" s="107">
        <v>44844</v>
      </c>
      <c r="V32" t="s">
        <v>416</v>
      </c>
      <c r="W32" t="s">
        <v>334</v>
      </c>
      <c r="X32" s="107">
        <v>44749</v>
      </c>
      <c r="Y32" t="s">
        <v>417</v>
      </c>
      <c r="Z32" t="s">
        <v>418</v>
      </c>
      <c r="AA32" t="s">
        <v>419</v>
      </c>
      <c r="AB32" t="s">
        <v>420</v>
      </c>
      <c r="AC32" t="s">
        <v>421</v>
      </c>
    </row>
  </sheetData>
  <autoFilter ref="F1:AC32" xr:uid="{4D5962CD-9A31-4110-BADA-8D9E66C3E3BC}">
    <sortState xmlns:xlrd2="http://schemas.microsoft.com/office/spreadsheetml/2017/richdata2" ref="F2:AC32">
      <sortCondition descending="1" ref="G1:G32"/>
    </sortState>
  </autoFilter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0A894-534A-4C01-A612-80AEF2B24805}">
  <dimension ref="A1:I54"/>
  <sheetViews>
    <sheetView workbookViewId="0">
      <selection activeCell="K8" sqref="K8"/>
    </sheetView>
  </sheetViews>
  <sheetFormatPr defaultRowHeight="14.4"/>
  <sheetData>
    <row r="1" spans="1:9">
      <c r="A1" t="s">
        <v>103</v>
      </c>
    </row>
    <row r="2" spans="1:9" ht="15" thickBot="1"/>
    <row r="3" spans="1:9">
      <c r="A3" s="105" t="s">
        <v>104</v>
      </c>
      <c r="B3" s="105"/>
    </row>
    <row r="4" spans="1:9">
      <c r="A4" t="s">
        <v>105</v>
      </c>
      <c r="B4">
        <v>0.11411209454614099</v>
      </c>
    </row>
    <row r="5" spans="1:9">
      <c r="A5" t="s">
        <v>106</v>
      </c>
      <c r="B5">
        <v>1.302157012170742E-2</v>
      </c>
    </row>
    <row r="6" spans="1:9">
      <c r="A6" t="s">
        <v>107</v>
      </c>
      <c r="B6">
        <v>-2.2227659516803031E-2</v>
      </c>
    </row>
    <row r="7" spans="1:9">
      <c r="A7" t="s">
        <v>108</v>
      </c>
      <c r="B7">
        <v>12.959165587396464</v>
      </c>
    </row>
    <row r="8" spans="1:9" ht="15" thickBot="1">
      <c r="A8" s="103" t="s">
        <v>109</v>
      </c>
      <c r="B8" s="103">
        <v>30</v>
      </c>
    </row>
    <row r="10" spans="1:9" ht="15" thickBot="1">
      <c r="A10" t="s">
        <v>110</v>
      </c>
    </row>
    <row r="11" spans="1:9">
      <c r="A11" s="104"/>
      <c r="B11" s="104" t="s">
        <v>115</v>
      </c>
      <c r="C11" s="104" t="s">
        <v>116</v>
      </c>
      <c r="D11" s="104" t="s">
        <v>117</v>
      </c>
      <c r="E11" s="104" t="s">
        <v>118</v>
      </c>
      <c r="F11" s="104" t="s">
        <v>119</v>
      </c>
    </row>
    <row r="12" spans="1:9">
      <c r="A12" t="s">
        <v>111</v>
      </c>
      <c r="B12">
        <v>1</v>
      </c>
      <c r="C12">
        <v>62.039430462964447</v>
      </c>
      <c r="D12">
        <v>62.039430462964447</v>
      </c>
      <c r="E12">
        <v>0.36941431785167606</v>
      </c>
      <c r="F12">
        <v>0.5482221473476051</v>
      </c>
    </row>
    <row r="13" spans="1:9">
      <c r="A13" t="s">
        <v>112</v>
      </c>
      <c r="B13">
        <v>28</v>
      </c>
      <c r="C13">
        <v>4702.3192362037007</v>
      </c>
      <c r="D13">
        <v>167.93997272156074</v>
      </c>
    </row>
    <row r="14" spans="1:9" ht="15" thickBot="1">
      <c r="A14" s="103" t="s">
        <v>113</v>
      </c>
      <c r="B14" s="103">
        <v>29</v>
      </c>
      <c r="C14" s="103">
        <v>4764.3586666666652</v>
      </c>
      <c r="D14" s="103"/>
      <c r="E14" s="103"/>
      <c r="F14" s="103"/>
    </row>
    <row r="15" spans="1:9" ht="15" thickBot="1"/>
    <row r="16" spans="1:9">
      <c r="A16" s="104"/>
      <c r="B16" s="104" t="s">
        <v>120</v>
      </c>
      <c r="C16" s="104" t="s">
        <v>108</v>
      </c>
      <c r="D16" s="104" t="s">
        <v>121</v>
      </c>
      <c r="E16" s="104" t="s">
        <v>122</v>
      </c>
      <c r="F16" s="104" t="s">
        <v>123</v>
      </c>
      <c r="G16" s="104" t="s">
        <v>124</v>
      </c>
      <c r="H16" s="104" t="s">
        <v>125</v>
      </c>
      <c r="I16" s="104" t="s">
        <v>126</v>
      </c>
    </row>
    <row r="17" spans="1:9">
      <c r="A17" t="s">
        <v>114</v>
      </c>
      <c r="B17">
        <v>33.620671373910326</v>
      </c>
      <c r="C17">
        <v>31.65512115394711</v>
      </c>
      <c r="D17">
        <v>1.0620926456229383</v>
      </c>
      <c r="E17">
        <v>0.29726881238786884</v>
      </c>
      <c r="F17">
        <v>-31.221904872228663</v>
      </c>
      <c r="G17">
        <v>98.463247620049316</v>
      </c>
      <c r="H17">
        <v>-31.221904872228663</v>
      </c>
      <c r="I17">
        <v>98.463247620049316</v>
      </c>
    </row>
    <row r="18" spans="1:9" ht="15" thickBot="1">
      <c r="A18" s="103" t="s">
        <v>5</v>
      </c>
      <c r="B18" s="103">
        <v>60.587353556072642</v>
      </c>
      <c r="C18" s="103">
        <v>99.68392300088118</v>
      </c>
      <c r="D18" s="103">
        <v>0.60779463460258343</v>
      </c>
      <c r="E18" s="103">
        <v>0.54822214734759878</v>
      </c>
      <c r="F18" s="103">
        <v>-143.6059062410996</v>
      </c>
      <c r="G18" s="103">
        <v>264.78061335324492</v>
      </c>
      <c r="H18" s="103">
        <v>-143.6059062410996</v>
      </c>
      <c r="I18" s="103">
        <v>264.78061335324492</v>
      </c>
    </row>
    <row r="22" spans="1:9">
      <c r="A22" t="s">
        <v>127</v>
      </c>
    </row>
    <row r="23" spans="1:9" ht="15" thickBot="1"/>
    <row r="24" spans="1:9">
      <c r="A24" s="104" t="s">
        <v>128</v>
      </c>
      <c r="B24" s="104" t="s">
        <v>129</v>
      </c>
      <c r="C24" s="104" t="s">
        <v>130</v>
      </c>
      <c r="D24" s="104" t="s">
        <v>131</v>
      </c>
    </row>
    <row r="25" spans="1:9">
      <c r="A25">
        <v>1</v>
      </c>
      <c r="B25">
        <v>50.403368308942447</v>
      </c>
      <c r="C25">
        <v>18.196631691057547</v>
      </c>
      <c r="D25">
        <v>1.4290056600372119</v>
      </c>
    </row>
    <row r="26" spans="1:9">
      <c r="A26">
        <v>2</v>
      </c>
      <c r="B26">
        <v>52.463338329848916</v>
      </c>
      <c r="C26">
        <v>4.4366616701510821</v>
      </c>
      <c r="D26">
        <v>0.34841693484579056</v>
      </c>
    </row>
    <row r="27" spans="1:9">
      <c r="A27">
        <v>3</v>
      </c>
      <c r="B27">
        <v>52.52392568340499</v>
      </c>
      <c r="C27">
        <v>28.97607431659501</v>
      </c>
      <c r="D27">
        <v>2.2755296093849045</v>
      </c>
    </row>
    <row r="28" spans="1:9">
      <c r="A28">
        <v>4</v>
      </c>
      <c r="B28">
        <v>53.190386572521788</v>
      </c>
      <c r="C28">
        <v>-5.6903865725217884</v>
      </c>
      <c r="D28">
        <v>-0.44687361694139976</v>
      </c>
    </row>
    <row r="29" spans="1:9">
      <c r="A29">
        <v>5</v>
      </c>
      <c r="B29">
        <v>52.766275097629283</v>
      </c>
      <c r="C29">
        <v>14.533724902370714</v>
      </c>
      <c r="D29">
        <v>1.1413527239284629</v>
      </c>
    </row>
    <row r="30" spans="1:9">
      <c r="A30">
        <v>6</v>
      </c>
      <c r="B30">
        <v>52.342163622736777</v>
      </c>
      <c r="C30">
        <v>7.0578363772632216</v>
      </c>
      <c r="D30">
        <v>0.55426126669817299</v>
      </c>
    </row>
    <row r="31" spans="1:9">
      <c r="A31">
        <v>7</v>
      </c>
      <c r="B31">
        <v>53.735672754526448</v>
      </c>
      <c r="C31">
        <v>-15.535672754526445</v>
      </c>
      <c r="D31">
        <v>-1.2200370197971482</v>
      </c>
    </row>
    <row r="32" spans="1:9">
      <c r="A32">
        <v>8</v>
      </c>
      <c r="B32">
        <v>55.735055421876837</v>
      </c>
      <c r="C32">
        <v>4.7649445781231634</v>
      </c>
      <c r="D32">
        <v>0.37419742771668385</v>
      </c>
    </row>
    <row r="33" spans="1:4">
      <c r="A33">
        <v>9</v>
      </c>
      <c r="B33">
        <v>53.675085400970374</v>
      </c>
      <c r="C33">
        <v>10.824914599029626</v>
      </c>
      <c r="D33">
        <v>0.85009492383333307</v>
      </c>
    </row>
    <row r="34" spans="1:4">
      <c r="A34">
        <v>10</v>
      </c>
      <c r="B34">
        <v>52.826862451185356</v>
      </c>
      <c r="C34">
        <v>3.673137548814644</v>
      </c>
      <c r="D34">
        <v>0.28845637129265217</v>
      </c>
    </row>
    <row r="35" spans="1:4">
      <c r="A35">
        <v>11</v>
      </c>
      <c r="B35">
        <v>55.189769239872184</v>
      </c>
      <c r="C35">
        <v>13.010230760127818</v>
      </c>
      <c r="D35">
        <v>1.0217107050504017</v>
      </c>
    </row>
    <row r="36" spans="1:4">
      <c r="A36">
        <v>12</v>
      </c>
      <c r="B36">
        <v>55.61388071476469</v>
      </c>
      <c r="C36">
        <v>9.0861192852353128</v>
      </c>
      <c r="D36">
        <v>0.71354501793622438</v>
      </c>
    </row>
    <row r="37" spans="1:4">
      <c r="A37">
        <v>13</v>
      </c>
      <c r="B37">
        <v>51.493940672951751</v>
      </c>
      <c r="C37">
        <v>15.206059327048251</v>
      </c>
      <c r="D37">
        <v>1.1941520394619096</v>
      </c>
    </row>
    <row r="38" spans="1:4">
      <c r="A38">
        <v>14</v>
      </c>
      <c r="B38">
        <v>54.2809589365311</v>
      </c>
      <c r="C38">
        <v>-9.3809589365311012</v>
      </c>
      <c r="D38">
        <v>-0.73669916743259167</v>
      </c>
    </row>
    <row r="39" spans="1:4">
      <c r="A39">
        <v>15</v>
      </c>
      <c r="B39">
        <v>53.129799218965715</v>
      </c>
      <c r="C39">
        <v>0.97020078103428631</v>
      </c>
      <c r="D39">
        <v>7.6191156199081317E-2</v>
      </c>
    </row>
    <row r="40" spans="1:4">
      <c r="A40">
        <v>16</v>
      </c>
      <c r="B40">
        <v>51.372765965839605</v>
      </c>
      <c r="C40">
        <v>-6.6727659658396021</v>
      </c>
      <c r="D40">
        <v>-0.52402117574179941</v>
      </c>
    </row>
    <row r="41" spans="1:4">
      <c r="A41">
        <v>17</v>
      </c>
      <c r="B41">
        <v>53.675085400970374</v>
      </c>
      <c r="C41">
        <v>9.924914599029627</v>
      </c>
      <c r="D41">
        <v>0.77941672822719099</v>
      </c>
    </row>
    <row r="42" spans="1:4">
      <c r="A42">
        <v>18</v>
      </c>
      <c r="B42">
        <v>50.706305076722813</v>
      </c>
      <c r="C42">
        <v>5.6936949232771852</v>
      </c>
      <c r="D42">
        <v>0.44713342612120383</v>
      </c>
    </row>
    <row r="43" spans="1:4">
      <c r="A43">
        <v>19</v>
      </c>
      <c r="B43">
        <v>54.523308350755386</v>
      </c>
      <c r="C43">
        <v>-8.3233083507553829</v>
      </c>
      <c r="D43">
        <v>-0.65364046189436154</v>
      </c>
    </row>
    <row r="44" spans="1:4">
      <c r="A44">
        <v>20</v>
      </c>
      <c r="B44">
        <v>53.735672754526448</v>
      </c>
      <c r="C44">
        <v>1.5643272454735495</v>
      </c>
      <c r="D44">
        <v>0.12284869671955231</v>
      </c>
    </row>
    <row r="45" spans="1:4">
      <c r="A45">
        <v>21</v>
      </c>
      <c r="B45">
        <v>52.705687744073209</v>
      </c>
      <c r="C45">
        <v>-3.9056877440732123</v>
      </c>
      <c r="D45">
        <v>-0.30671884705790953</v>
      </c>
    </row>
    <row r="46" spans="1:4">
      <c r="A46">
        <v>22</v>
      </c>
      <c r="B46">
        <v>51.675702733619971</v>
      </c>
      <c r="C46">
        <v>2.5242972663800316</v>
      </c>
      <c r="D46">
        <v>0.19823641773473089</v>
      </c>
    </row>
    <row r="47" spans="1:4">
      <c r="A47">
        <v>23</v>
      </c>
      <c r="B47">
        <v>50.82747978383496</v>
      </c>
      <c r="C47">
        <v>-0.42747978383496132</v>
      </c>
      <c r="D47">
        <v>-3.3570555310620843E-2</v>
      </c>
    </row>
    <row r="48" spans="1:4">
      <c r="A48">
        <v>24</v>
      </c>
      <c r="B48">
        <v>51.857464794288191</v>
      </c>
      <c r="C48">
        <v>1.9425352057118062</v>
      </c>
      <c r="D48">
        <v>0.15254987026790737</v>
      </c>
    </row>
    <row r="49" spans="1:4">
      <c r="A49">
        <v>25</v>
      </c>
      <c r="B49">
        <v>51.978639501400338</v>
      </c>
      <c r="C49">
        <v>-9.6786395014003404</v>
      </c>
      <c r="D49">
        <v>-0.76007641764589717</v>
      </c>
    </row>
    <row r="50" spans="1:4">
      <c r="A50">
        <v>26</v>
      </c>
      <c r="B50">
        <v>52.887449804741422</v>
      </c>
      <c r="C50">
        <v>-18.387449804741422</v>
      </c>
      <c r="D50">
        <v>-1.4439908599973719</v>
      </c>
    </row>
    <row r="51" spans="1:4">
      <c r="A51">
        <v>27</v>
      </c>
      <c r="B51">
        <v>52.281576269180704</v>
      </c>
      <c r="C51">
        <v>-9.6815762691807024</v>
      </c>
      <c r="D51">
        <v>-0.76030704592104181</v>
      </c>
    </row>
    <row r="52" spans="1:4">
      <c r="A52">
        <v>28</v>
      </c>
      <c r="B52">
        <v>54.2809589365311</v>
      </c>
      <c r="C52">
        <v>-22.180958936531098</v>
      </c>
      <c r="D52">
        <v>-1.7419001716088354</v>
      </c>
    </row>
    <row r="53" spans="1:4">
      <c r="A53">
        <v>29</v>
      </c>
      <c r="B53">
        <v>50.100431541162088</v>
      </c>
      <c r="C53">
        <v>-15.900431541162085</v>
      </c>
      <c r="D53">
        <v>-1.2486820118759181</v>
      </c>
    </row>
    <row r="54" spans="1:4" ht="15" thickBot="1">
      <c r="A54" s="103">
        <v>30</v>
      </c>
      <c r="B54" s="103">
        <v>52.220988915624631</v>
      </c>
      <c r="C54" s="103">
        <v>-26.620988915624629</v>
      </c>
      <c r="D54" s="103">
        <v>-2.0905816242305106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7F1DD-8BEF-47A8-9339-47DABE839D48}">
  <dimension ref="A1:I54"/>
  <sheetViews>
    <sheetView workbookViewId="0">
      <selection activeCell="C28" sqref="C28"/>
    </sheetView>
  </sheetViews>
  <sheetFormatPr defaultRowHeight="14.4"/>
  <cols>
    <col min="4" max="4" width="26.6640625" customWidth="1"/>
  </cols>
  <sheetData>
    <row r="1" spans="1:9">
      <c r="A1" t="s">
        <v>103</v>
      </c>
    </row>
    <row r="2" spans="1:9" ht="15" thickBot="1"/>
    <row r="3" spans="1:9">
      <c r="A3" s="105" t="s">
        <v>104</v>
      </c>
      <c r="B3" s="105"/>
      <c r="D3" t="s">
        <v>133</v>
      </c>
    </row>
    <row r="4" spans="1:9">
      <c r="A4" t="s">
        <v>105</v>
      </c>
      <c r="B4">
        <v>0.63253843457713732</v>
      </c>
    </row>
    <row r="5" spans="1:9">
      <c r="A5" t="s">
        <v>106</v>
      </c>
      <c r="B5">
        <v>0.40010487121729538</v>
      </c>
    </row>
    <row r="6" spans="1:9">
      <c r="A6" t="s">
        <v>107</v>
      </c>
      <c r="B6">
        <v>0.37868004518934167</v>
      </c>
    </row>
    <row r="7" spans="1:9">
      <c r="A7" t="s">
        <v>108</v>
      </c>
      <c r="B7">
        <v>10.103244803928435</v>
      </c>
    </row>
    <row r="8" spans="1:9" ht="15" thickBot="1">
      <c r="A8" s="103" t="s">
        <v>109</v>
      </c>
      <c r="B8" s="103">
        <v>30</v>
      </c>
    </row>
    <row r="10" spans="1:9" ht="15" thickBot="1">
      <c r="A10" t="s">
        <v>110</v>
      </c>
    </row>
    <row r="11" spans="1:9">
      <c r="A11" s="104"/>
      <c r="B11" s="104" t="s">
        <v>115</v>
      </c>
      <c r="C11" s="104" t="s">
        <v>116</v>
      </c>
      <c r="D11" s="104" t="s">
        <v>117</v>
      </c>
      <c r="E11" s="104" t="s">
        <v>118</v>
      </c>
      <c r="F11" s="104" t="s">
        <v>119</v>
      </c>
    </row>
    <row r="12" spans="1:9">
      <c r="A12" t="s">
        <v>111</v>
      </c>
      <c r="B12">
        <v>1</v>
      </c>
      <c r="C12">
        <v>1906.2431107596713</v>
      </c>
      <c r="D12">
        <v>1906.2431107596713</v>
      </c>
      <c r="E12">
        <v>18.674824742813048</v>
      </c>
      <c r="F12">
        <v>1.7653664216493413E-4</v>
      </c>
    </row>
    <row r="13" spans="1:9">
      <c r="A13" t="s">
        <v>112</v>
      </c>
      <c r="B13">
        <v>28</v>
      </c>
      <c r="C13">
        <v>2858.1155559069939</v>
      </c>
      <c r="D13">
        <v>102.07555556810692</v>
      </c>
    </row>
    <row r="14" spans="1:9" ht="15" thickBot="1">
      <c r="A14" s="103" t="s">
        <v>113</v>
      </c>
      <c r="B14" s="103">
        <v>29</v>
      </c>
      <c r="C14" s="103">
        <v>4764.3586666666652</v>
      </c>
      <c r="D14" s="103"/>
      <c r="E14" s="103"/>
      <c r="F14" s="103"/>
    </row>
    <row r="15" spans="1:9" ht="15" thickBot="1"/>
    <row r="16" spans="1:9">
      <c r="A16" s="104"/>
      <c r="B16" s="104" t="s">
        <v>120</v>
      </c>
      <c r="C16" s="104" t="s">
        <v>108</v>
      </c>
      <c r="D16" s="104" t="s">
        <v>121</v>
      </c>
      <c r="E16" s="104" t="s">
        <v>122</v>
      </c>
      <c r="F16" s="104" t="s">
        <v>123</v>
      </c>
      <c r="G16" s="104" t="s">
        <v>124</v>
      </c>
      <c r="H16" s="104" t="s">
        <v>125</v>
      </c>
      <c r="I16" s="104" t="s">
        <v>126</v>
      </c>
    </row>
    <row r="17" spans="1:9">
      <c r="A17" t="s">
        <v>114</v>
      </c>
      <c r="B17">
        <v>-88.546830232658579</v>
      </c>
      <c r="C17">
        <v>32.761799540023155</v>
      </c>
      <c r="D17">
        <v>-2.7027462311551642</v>
      </c>
      <c r="E17">
        <v>1.1552961792880252E-2</v>
      </c>
      <c r="F17">
        <v>-155.65633438850617</v>
      </c>
      <c r="G17">
        <v>-21.43732607681099</v>
      </c>
      <c r="H17">
        <v>-155.65633438850617</v>
      </c>
      <c r="I17">
        <v>-21.43732607681099</v>
      </c>
    </row>
    <row r="18" spans="1:9" ht="15" thickBot="1">
      <c r="A18" s="103" t="s">
        <v>50</v>
      </c>
      <c r="B18" s="103">
        <v>591.0477720254861</v>
      </c>
      <c r="C18" s="103">
        <v>136.77109287640843</v>
      </c>
      <c r="D18" s="103">
        <v>4.3214378096662527</v>
      </c>
      <c r="E18" s="103">
        <v>1.7653664216493346E-4</v>
      </c>
      <c r="F18" s="103">
        <v>310.88488858631035</v>
      </c>
      <c r="G18" s="103">
        <v>871.21065546466184</v>
      </c>
      <c r="H18" s="103">
        <v>310.88488858631035</v>
      </c>
      <c r="I18" s="103">
        <v>871.21065546466184</v>
      </c>
    </row>
    <row r="22" spans="1:9">
      <c r="A22" t="s">
        <v>127</v>
      </c>
    </row>
    <row r="23" spans="1:9" ht="15" thickBot="1"/>
    <row r="24" spans="1:9">
      <c r="A24" s="104" t="s">
        <v>128</v>
      </c>
      <c r="B24" s="104" t="s">
        <v>129</v>
      </c>
      <c r="C24" s="104" t="s">
        <v>130</v>
      </c>
      <c r="D24" s="104" t="s">
        <v>131</v>
      </c>
    </row>
    <row r="25" spans="1:9">
      <c r="A25">
        <v>1</v>
      </c>
      <c r="B25">
        <v>72.08092837608703</v>
      </c>
      <c r="C25">
        <v>-3.4809283760870358</v>
      </c>
      <c r="D25">
        <v>-0.35063413586002384</v>
      </c>
    </row>
    <row r="26" spans="1:9">
      <c r="A26">
        <v>2</v>
      </c>
      <c r="B26">
        <v>64.168028088031605</v>
      </c>
      <c r="C26">
        <v>-7.2680280880316062</v>
      </c>
      <c r="D26">
        <v>-0.73210892977868725</v>
      </c>
    </row>
    <row r="27" spans="1:9">
      <c r="A27">
        <v>3</v>
      </c>
      <c r="B27">
        <v>57.837250386611686</v>
      </c>
      <c r="C27">
        <v>23.662749613388314</v>
      </c>
      <c r="D27">
        <v>2.3835502677275051</v>
      </c>
    </row>
    <row r="28" spans="1:9">
      <c r="A28">
        <v>4</v>
      </c>
      <c r="B28">
        <v>55.858747522144967</v>
      </c>
      <c r="C28">
        <v>-8.3587475221449665</v>
      </c>
      <c r="D28">
        <v>-0.84197716748025775</v>
      </c>
    </row>
    <row r="29" spans="1:9">
      <c r="A29">
        <v>5</v>
      </c>
      <c r="B29">
        <v>63.341099060668455</v>
      </c>
      <c r="C29">
        <v>3.9589009393315422</v>
      </c>
      <c r="D29">
        <v>0.39878034243794613</v>
      </c>
    </row>
    <row r="30" spans="1:9">
      <c r="A30">
        <v>6</v>
      </c>
      <c r="B30">
        <v>57.111165930111554</v>
      </c>
      <c r="C30">
        <v>2.2888340698884448</v>
      </c>
      <c r="D30">
        <v>0.23055440087062848</v>
      </c>
    </row>
    <row r="31" spans="1:9">
      <c r="A31">
        <v>7</v>
      </c>
      <c r="B31">
        <v>58.984113572972234</v>
      </c>
      <c r="C31">
        <v>-20.784113572972231</v>
      </c>
      <c r="D31">
        <v>-2.0935850769982904</v>
      </c>
    </row>
    <row r="32" spans="1:9">
      <c r="A32">
        <v>8</v>
      </c>
      <c r="B32">
        <v>61.444278998295687</v>
      </c>
      <c r="C32">
        <v>-0.94427899829568673</v>
      </c>
      <c r="D32">
        <v>-9.5117283323814764E-2</v>
      </c>
    </row>
    <row r="33" spans="1:4">
      <c r="A33">
        <v>9</v>
      </c>
      <c r="B33">
        <v>53.222686279866764</v>
      </c>
      <c r="C33">
        <v>11.277313720133236</v>
      </c>
      <c r="D33">
        <v>1.1359645255115236</v>
      </c>
    </row>
    <row r="34" spans="1:4">
      <c r="A34">
        <v>10</v>
      </c>
      <c r="B34">
        <v>52.154597940561786</v>
      </c>
      <c r="C34">
        <v>4.3454020594382143</v>
      </c>
      <c r="D34">
        <v>0.43771262475335387</v>
      </c>
    </row>
    <row r="35" spans="1:4">
      <c r="A35">
        <v>11</v>
      </c>
      <c r="B35">
        <v>50.174511068066039</v>
      </c>
      <c r="C35">
        <v>18.025488931933964</v>
      </c>
      <c r="D35">
        <v>1.8157086421318132</v>
      </c>
    </row>
    <row r="36" spans="1:4">
      <c r="A36">
        <v>12</v>
      </c>
      <c r="B36">
        <v>56.080443630954022</v>
      </c>
      <c r="C36">
        <v>8.6195563690459807</v>
      </c>
      <c r="D36">
        <v>0.86824845915233317</v>
      </c>
    </row>
    <row r="37" spans="1:4">
      <c r="A37">
        <v>13</v>
      </c>
      <c r="B37">
        <v>49.997450887000355</v>
      </c>
      <c r="C37">
        <v>16.702549112999648</v>
      </c>
      <c r="D37">
        <v>1.6824488303547347</v>
      </c>
    </row>
    <row r="38" spans="1:4">
      <c r="A38">
        <v>14</v>
      </c>
      <c r="B38">
        <v>47.479504631483707</v>
      </c>
      <c r="C38">
        <v>-2.579504631483708</v>
      </c>
      <c r="D38">
        <v>-0.25983366495576649</v>
      </c>
    </row>
    <row r="39" spans="1:4">
      <c r="A39">
        <v>15</v>
      </c>
      <c r="B39">
        <v>56.199563398928035</v>
      </c>
      <c r="C39">
        <v>-2.0995633989280336</v>
      </c>
      <c r="D39">
        <v>-0.21148915419340372</v>
      </c>
    </row>
    <row r="40" spans="1:4">
      <c r="A40">
        <v>16</v>
      </c>
      <c r="B40">
        <v>49.777368338608966</v>
      </c>
      <c r="C40">
        <v>-5.077368338608963</v>
      </c>
      <c r="D40">
        <v>-0.51144363442848517</v>
      </c>
    </row>
    <row r="41" spans="1:4">
      <c r="A41">
        <v>17</v>
      </c>
      <c r="B41">
        <v>51.802303916045986</v>
      </c>
      <c r="C41">
        <v>11.797696083954015</v>
      </c>
      <c r="D41">
        <v>1.188382673988398</v>
      </c>
    </row>
    <row r="42" spans="1:4">
      <c r="A42">
        <v>18</v>
      </c>
      <c r="B42">
        <v>57.610347146931105</v>
      </c>
      <c r="C42">
        <v>-1.210347146931106</v>
      </c>
      <c r="D42">
        <v>-0.12191834479280374</v>
      </c>
    </row>
    <row r="43" spans="1:4">
      <c r="A43">
        <v>19</v>
      </c>
      <c r="B43">
        <v>56.217294832088811</v>
      </c>
      <c r="C43">
        <v>-10.017294832088808</v>
      </c>
      <c r="D43">
        <v>-1.0090427430893851</v>
      </c>
    </row>
    <row r="44" spans="1:4">
      <c r="A44">
        <v>20</v>
      </c>
      <c r="B44">
        <v>54.606021769336962</v>
      </c>
      <c r="C44">
        <v>0.69397823066303488</v>
      </c>
      <c r="D44">
        <v>6.9904471142188576E-2</v>
      </c>
    </row>
    <row r="45" spans="1:4">
      <c r="A45">
        <v>21</v>
      </c>
      <c r="B45">
        <v>53.375820847120821</v>
      </c>
      <c r="C45">
        <v>-4.5758208471208235</v>
      </c>
      <c r="D45">
        <v>-0.46092272383497479</v>
      </c>
    </row>
    <row r="46" spans="1:4">
      <c r="A46">
        <v>22</v>
      </c>
      <c r="B46">
        <v>59.215112773712946</v>
      </c>
      <c r="C46">
        <v>-5.0151127737129428</v>
      </c>
      <c r="D46">
        <v>-0.50517262743226199</v>
      </c>
    </row>
    <row r="47" spans="1:4">
      <c r="A47">
        <v>23</v>
      </c>
      <c r="B47">
        <v>51.727825986293055</v>
      </c>
      <c r="C47">
        <v>-1.3278259862930568</v>
      </c>
      <c r="D47">
        <v>-0.13375199572469129</v>
      </c>
    </row>
    <row r="48" spans="1:4">
      <c r="A48">
        <v>24</v>
      </c>
      <c r="B48">
        <v>47.633336635108776</v>
      </c>
      <c r="C48">
        <v>6.166663364891221</v>
      </c>
      <c r="D48">
        <v>0.62116839143898439</v>
      </c>
    </row>
    <row r="49" spans="1:4">
      <c r="A49">
        <v>25</v>
      </c>
      <c r="B49">
        <v>43.010734278664302</v>
      </c>
      <c r="C49">
        <v>-0.7107342786643045</v>
      </c>
      <c r="D49">
        <v>-7.1592308918948203E-2</v>
      </c>
    </row>
    <row r="50" spans="1:4">
      <c r="A50">
        <v>26</v>
      </c>
      <c r="B50">
        <v>33.929645800633622</v>
      </c>
      <c r="C50">
        <v>0.57035419936637766</v>
      </c>
      <c r="D50">
        <v>5.7451814637384892E-2</v>
      </c>
    </row>
    <row r="51" spans="1:4">
      <c r="A51">
        <v>27</v>
      </c>
      <c r="B51">
        <v>39.409752085688126</v>
      </c>
      <c r="C51">
        <v>3.1902479143118754</v>
      </c>
      <c r="D51">
        <v>0.32135387452913755</v>
      </c>
    </row>
    <row r="52" spans="1:4">
      <c r="A52">
        <v>28</v>
      </c>
      <c r="B52">
        <v>48.080304691747614</v>
      </c>
      <c r="C52">
        <v>-15.980304691747612</v>
      </c>
      <c r="D52">
        <v>-1.6096971040436907</v>
      </c>
    </row>
    <row r="53" spans="1:4">
      <c r="A53">
        <v>29</v>
      </c>
      <c r="B53">
        <v>42.339794579294136</v>
      </c>
      <c r="C53">
        <v>-8.1397945792941329</v>
      </c>
      <c r="D53">
        <v>-0.81992202367496858</v>
      </c>
    </row>
    <row r="54" spans="1:4" ht="15" thickBot="1">
      <c r="A54" s="103">
        <v>30</v>
      </c>
      <c r="B54" s="103">
        <v>39.329966546942416</v>
      </c>
      <c r="C54" s="103">
        <v>-13.729966546942414</v>
      </c>
      <c r="D54" s="103">
        <v>-1.3830204001456352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1C668-2F63-452A-BEA2-E6F53098D4CB}">
  <dimension ref="A1:M104"/>
  <sheetViews>
    <sheetView workbookViewId="0">
      <selection activeCell="D34" sqref="D34"/>
    </sheetView>
  </sheetViews>
  <sheetFormatPr defaultRowHeight="14.4"/>
  <cols>
    <col min="4" max="4" width="33.21875" customWidth="1"/>
  </cols>
  <sheetData>
    <row r="1" spans="1:9">
      <c r="A1" t="s">
        <v>103</v>
      </c>
    </row>
    <row r="2" spans="1:9" ht="15" thickBot="1"/>
    <row r="3" spans="1:9">
      <c r="A3" s="105" t="s">
        <v>104</v>
      </c>
      <c r="B3" s="105"/>
      <c r="D3" t="s">
        <v>134</v>
      </c>
    </row>
    <row r="4" spans="1:9">
      <c r="A4" t="s">
        <v>105</v>
      </c>
      <c r="B4">
        <v>0.96533552730454886</v>
      </c>
    </row>
    <row r="5" spans="1:9">
      <c r="A5" t="s">
        <v>106</v>
      </c>
      <c r="B5">
        <v>0.9318726802763514</v>
      </c>
    </row>
    <row r="6" spans="1:9">
      <c r="A6" t="s">
        <v>107</v>
      </c>
      <c r="B6">
        <v>0.92943956171479247</v>
      </c>
    </row>
    <row r="7" spans="1:9">
      <c r="A7" t="s">
        <v>108</v>
      </c>
      <c r="B7">
        <v>2.3682403026933052</v>
      </c>
    </row>
    <row r="8" spans="1:9" ht="15" thickBot="1">
      <c r="A8" s="103" t="s">
        <v>109</v>
      </c>
      <c r="B8" s="103">
        <v>30</v>
      </c>
    </row>
    <row r="10" spans="1:9" ht="15" thickBot="1">
      <c r="A10" t="s">
        <v>110</v>
      </c>
    </row>
    <row r="11" spans="1:9">
      <c r="A11" s="104"/>
      <c r="B11" s="104" t="s">
        <v>115</v>
      </c>
      <c r="C11" s="104" t="s">
        <v>116</v>
      </c>
      <c r="D11" s="104" t="s">
        <v>117</v>
      </c>
      <c r="E11" s="104" t="s">
        <v>118</v>
      </c>
      <c r="F11" s="104" t="s">
        <v>119</v>
      </c>
    </row>
    <row r="12" spans="1:9">
      <c r="A12" t="s">
        <v>111</v>
      </c>
      <c r="B12">
        <v>1</v>
      </c>
      <c r="C12">
        <v>2148.0522603235759</v>
      </c>
      <c r="D12">
        <v>2148.0522603235759</v>
      </c>
      <c r="E12">
        <v>382.9951795194512</v>
      </c>
      <c r="F12">
        <v>7.1655866289687242E-18</v>
      </c>
    </row>
    <row r="13" spans="1:9">
      <c r="A13" t="s">
        <v>112</v>
      </c>
      <c r="B13">
        <v>28</v>
      </c>
      <c r="C13">
        <v>157.0397396764246</v>
      </c>
      <c r="D13">
        <v>5.6085621313008787</v>
      </c>
    </row>
    <row r="14" spans="1:9" ht="15" thickBot="1">
      <c r="A14" s="103" t="s">
        <v>113</v>
      </c>
      <c r="B14" s="103">
        <v>29</v>
      </c>
      <c r="C14" s="103">
        <v>2305.0920000000006</v>
      </c>
      <c r="D14" s="103"/>
      <c r="E14" s="103"/>
      <c r="F14" s="103"/>
    </row>
    <row r="15" spans="1:9" ht="15" thickBot="1"/>
    <row r="16" spans="1:9">
      <c r="A16" s="104"/>
      <c r="B16" s="104" t="s">
        <v>120</v>
      </c>
      <c r="C16" s="104" t="s">
        <v>108</v>
      </c>
      <c r="D16" s="104" t="s">
        <v>121</v>
      </c>
      <c r="E16" s="104" t="s">
        <v>122</v>
      </c>
      <c r="F16" s="104" t="s">
        <v>123</v>
      </c>
      <c r="G16" s="104" t="s">
        <v>124</v>
      </c>
      <c r="H16" s="104" t="s">
        <v>125</v>
      </c>
      <c r="I16" s="104" t="s">
        <v>126</v>
      </c>
    </row>
    <row r="17" spans="1:9">
      <c r="A17" t="s">
        <v>114</v>
      </c>
      <c r="B17">
        <v>7.891292168234493</v>
      </c>
      <c r="C17">
        <v>1.2507656377934817</v>
      </c>
      <c r="D17">
        <v>6.309169303816013</v>
      </c>
      <c r="E17">
        <v>7.9975695088585666E-7</v>
      </c>
      <c r="F17">
        <v>5.3292149030662408</v>
      </c>
      <c r="G17">
        <v>10.453369433402745</v>
      </c>
      <c r="H17">
        <v>5.3292149030662408</v>
      </c>
      <c r="I17">
        <v>10.453369433402745</v>
      </c>
    </row>
    <row r="18" spans="1:9" ht="15" thickBot="1">
      <c r="A18" s="103" t="s">
        <v>132</v>
      </c>
      <c r="B18" s="103">
        <v>1.20930367664613</v>
      </c>
      <c r="C18" s="103">
        <v>6.1792920173441443E-2</v>
      </c>
      <c r="D18" s="103">
        <v>19.570262632868545</v>
      </c>
      <c r="E18" s="103">
        <v>7.1655866289688259E-18</v>
      </c>
      <c r="F18" s="103">
        <v>1.0827266176504691</v>
      </c>
      <c r="G18" s="103">
        <v>1.335880735641791</v>
      </c>
      <c r="H18" s="103">
        <v>1.0827266176504691</v>
      </c>
      <c r="I18" s="103">
        <v>1.335880735641791</v>
      </c>
    </row>
    <row r="22" spans="1:9">
      <c r="A22" t="s">
        <v>127</v>
      </c>
    </row>
    <row r="23" spans="1:9" ht="15" thickBot="1"/>
    <row r="24" spans="1:9">
      <c r="A24" s="104" t="s">
        <v>128</v>
      </c>
      <c r="B24" s="104" t="s">
        <v>129</v>
      </c>
      <c r="C24" s="104" t="s">
        <v>130</v>
      </c>
      <c r="D24" s="104" t="s">
        <v>131</v>
      </c>
    </row>
    <row r="25" spans="1:9">
      <c r="A25">
        <v>1</v>
      </c>
      <c r="B25">
        <v>48.8866868065383</v>
      </c>
      <c r="C25">
        <v>4.7133131934617012</v>
      </c>
      <c r="D25">
        <v>2.0254452798878688</v>
      </c>
    </row>
    <row r="26" spans="1:9">
      <c r="A26">
        <v>2</v>
      </c>
      <c r="B26">
        <v>44.77505430594146</v>
      </c>
      <c r="C26">
        <v>5.4249456940585432</v>
      </c>
      <c r="D26">
        <v>2.3312540878720576</v>
      </c>
    </row>
    <row r="27" spans="1:9">
      <c r="A27">
        <v>3</v>
      </c>
      <c r="B27">
        <v>44.170402467618395</v>
      </c>
      <c r="C27">
        <v>2.029597532381608</v>
      </c>
      <c r="D27">
        <v>0.87217601998885652</v>
      </c>
    </row>
    <row r="28" spans="1:9">
      <c r="A28">
        <v>4</v>
      </c>
      <c r="B28">
        <v>44.170402467618395</v>
      </c>
      <c r="C28">
        <v>-5.2704024676183963</v>
      </c>
      <c r="D28">
        <v>-2.2648424500954598</v>
      </c>
    </row>
    <row r="29" spans="1:9">
      <c r="A29">
        <v>5</v>
      </c>
      <c r="B29">
        <v>43.56575062929533</v>
      </c>
      <c r="C29">
        <v>-5.4657506292953286</v>
      </c>
      <c r="D29">
        <v>-2.3487891338321112</v>
      </c>
    </row>
    <row r="30" spans="1:9">
      <c r="A30">
        <v>6</v>
      </c>
      <c r="B30">
        <v>38.486675187381579</v>
      </c>
      <c r="C30">
        <v>-2.5866751873815801</v>
      </c>
      <c r="D30">
        <v>-1.1115681971129894</v>
      </c>
    </row>
    <row r="31" spans="1:9">
      <c r="A31">
        <v>7</v>
      </c>
      <c r="B31">
        <v>37.882023349058514</v>
      </c>
      <c r="C31">
        <v>-2.682023349058511</v>
      </c>
      <c r="D31">
        <v>-1.1525420250950602</v>
      </c>
    </row>
    <row r="32" spans="1:9">
      <c r="A32">
        <v>8</v>
      </c>
      <c r="B32">
        <v>35.947137466424707</v>
      </c>
      <c r="C32">
        <v>-0.74713746642470369</v>
      </c>
      <c r="D32">
        <v>-0.32106630573510891</v>
      </c>
    </row>
    <row r="33" spans="1:4">
      <c r="A33">
        <v>9</v>
      </c>
      <c r="B33">
        <v>35.463415995766255</v>
      </c>
      <c r="C33">
        <v>-0.4634159957662547</v>
      </c>
      <c r="D33">
        <v>-0.19914308740428158</v>
      </c>
    </row>
    <row r="34" spans="1:4">
      <c r="A34">
        <v>10</v>
      </c>
      <c r="B34">
        <v>34.737833789778577</v>
      </c>
      <c r="C34">
        <v>-0.5378337897785741</v>
      </c>
      <c r="D34">
        <v>-0.23112253868093582</v>
      </c>
    </row>
    <row r="35" spans="1:4">
      <c r="A35">
        <v>11</v>
      </c>
      <c r="B35">
        <v>34.616903422113964</v>
      </c>
      <c r="C35">
        <v>-0.81690342211396683</v>
      </c>
      <c r="D35">
        <v>-0.35104672923925989</v>
      </c>
    </row>
    <row r="36" spans="1:4">
      <c r="A36">
        <v>12</v>
      </c>
      <c r="B36">
        <v>31.593644230498644</v>
      </c>
      <c r="C36">
        <v>1.9063557695013564</v>
      </c>
      <c r="D36">
        <v>0.81921551499692491</v>
      </c>
    </row>
    <row r="37" spans="1:4">
      <c r="A37">
        <v>13</v>
      </c>
      <c r="B37">
        <v>31.109922759840188</v>
      </c>
      <c r="C37">
        <v>1.5900772401598147</v>
      </c>
      <c r="D37">
        <v>0.6833015988002783</v>
      </c>
    </row>
    <row r="38" spans="1:4">
      <c r="A38">
        <v>14</v>
      </c>
      <c r="B38">
        <v>30.505270921517123</v>
      </c>
      <c r="C38">
        <v>1.1947290784828759</v>
      </c>
      <c r="D38">
        <v>0.51340920355446495</v>
      </c>
    </row>
    <row r="39" spans="1:4">
      <c r="A39">
        <v>15</v>
      </c>
      <c r="B39">
        <v>30.384340553852514</v>
      </c>
      <c r="C39">
        <v>0.5156594461474846</v>
      </c>
      <c r="D39">
        <v>0.22159358997782291</v>
      </c>
    </row>
    <row r="40" spans="1:4">
      <c r="A40">
        <v>16</v>
      </c>
      <c r="B40">
        <v>29.900619083194059</v>
      </c>
      <c r="C40">
        <v>0.89938091680594212</v>
      </c>
      <c r="D40">
        <v>0.38648966406323354</v>
      </c>
    </row>
    <row r="41" spans="1:4">
      <c r="A41">
        <v>17</v>
      </c>
      <c r="B41">
        <v>29.900619083194059</v>
      </c>
      <c r="C41">
        <v>0.39938091680594212</v>
      </c>
      <c r="D41">
        <v>0.17162538529033528</v>
      </c>
    </row>
    <row r="42" spans="1:4">
      <c r="A42">
        <v>18</v>
      </c>
      <c r="B42">
        <v>28.933176141877155</v>
      </c>
      <c r="C42">
        <v>-1.6331761418771542</v>
      </c>
      <c r="D42">
        <v>-0.70182242766707859</v>
      </c>
    </row>
    <row r="43" spans="1:4">
      <c r="A43">
        <v>19</v>
      </c>
      <c r="B43">
        <v>26.998290259243348</v>
      </c>
      <c r="C43">
        <v>0.10170974075665384</v>
      </c>
      <c r="D43">
        <v>4.3707580183713769E-2</v>
      </c>
    </row>
    <row r="44" spans="1:4">
      <c r="A44">
        <v>20</v>
      </c>
      <c r="B44">
        <v>26.393638420920283</v>
      </c>
      <c r="C44">
        <v>-0.59363842092028207</v>
      </c>
      <c r="D44">
        <v>-0.25510338232583724</v>
      </c>
    </row>
    <row r="45" spans="1:4">
      <c r="A45">
        <v>21</v>
      </c>
      <c r="B45">
        <v>26.151777685591057</v>
      </c>
      <c r="C45">
        <v>-0.45177768559105758</v>
      </c>
      <c r="D45">
        <v>-0.19414177316042355</v>
      </c>
    </row>
    <row r="46" spans="1:4">
      <c r="A46">
        <v>22</v>
      </c>
      <c r="B46">
        <v>23.975031067628024</v>
      </c>
      <c r="C46">
        <v>1.5249689323719764</v>
      </c>
      <c r="D46">
        <v>0.65532269961036271</v>
      </c>
    </row>
    <row r="47" spans="1:4">
      <c r="A47">
        <v>23</v>
      </c>
      <c r="B47">
        <v>23.733170332298798</v>
      </c>
      <c r="C47">
        <v>1.3668296677012037</v>
      </c>
      <c r="D47">
        <v>0.58736574151203869</v>
      </c>
    </row>
    <row r="48" spans="1:4">
      <c r="A48">
        <v>24</v>
      </c>
      <c r="B48">
        <v>22.523866655652668</v>
      </c>
      <c r="C48">
        <v>2.4761333443473319</v>
      </c>
      <c r="D48">
        <v>1.064065210357428</v>
      </c>
    </row>
    <row r="49" spans="1:10">
      <c r="A49">
        <v>25</v>
      </c>
      <c r="B49">
        <v>21.79828444966499</v>
      </c>
      <c r="C49">
        <v>1.1017155503350082</v>
      </c>
      <c r="D49">
        <v>0.4734386342712365</v>
      </c>
    </row>
    <row r="50" spans="1:10">
      <c r="A50">
        <v>26</v>
      </c>
      <c r="B50">
        <v>21.79828444966499</v>
      </c>
      <c r="C50">
        <v>-0.39828444966499177</v>
      </c>
      <c r="D50">
        <v>-0.17115420204745832</v>
      </c>
    </row>
    <row r="51" spans="1:10">
      <c r="A51">
        <v>27</v>
      </c>
      <c r="B51">
        <v>21.193632611341926</v>
      </c>
      <c r="C51">
        <v>-0.89363261134192484</v>
      </c>
      <c r="D51">
        <v>-0.38401945304784879</v>
      </c>
      <c r="E51" t="s">
        <v>103</v>
      </c>
    </row>
    <row r="52" spans="1:10" ht="15" thickBot="1">
      <c r="A52">
        <v>28</v>
      </c>
      <c r="B52">
        <v>18.895955625714276</v>
      </c>
      <c r="C52">
        <v>-9.5955625714275072E-2</v>
      </c>
      <c r="D52">
        <v>-4.1234872626599771E-2</v>
      </c>
    </row>
    <row r="53" spans="1:10">
      <c r="A53">
        <v>29</v>
      </c>
      <c r="B53">
        <v>18.65409489038505</v>
      </c>
      <c r="C53">
        <v>-1.1540948903850499</v>
      </c>
      <c r="D53">
        <v>-0.49594753251614165</v>
      </c>
      <c r="E53" s="105" t="s">
        <v>104</v>
      </c>
      <c r="F53" s="105"/>
      <c r="H53" t="s">
        <v>133</v>
      </c>
    </row>
    <row r="54" spans="1:10" ht="15" thickBot="1">
      <c r="A54" s="103">
        <v>30</v>
      </c>
      <c r="B54" s="103">
        <v>18.65409489038505</v>
      </c>
      <c r="C54" s="103">
        <v>-1.4540948903850506</v>
      </c>
      <c r="D54" s="103">
        <v>-0.62486609977988095</v>
      </c>
      <c r="E54" t="s">
        <v>105</v>
      </c>
      <c r="F54">
        <v>0.63253843457713732</v>
      </c>
    </row>
    <row r="55" spans="1:10">
      <c r="E55" t="s">
        <v>106</v>
      </c>
      <c r="F55">
        <v>0.40010487121729538</v>
      </c>
    </row>
    <row r="56" spans="1:10">
      <c r="E56" t="s">
        <v>107</v>
      </c>
      <c r="F56">
        <v>0.37868004518934167</v>
      </c>
    </row>
    <row r="57" spans="1:10">
      <c r="E57" t="s">
        <v>108</v>
      </c>
      <c r="F57">
        <v>10.103244803928435</v>
      </c>
    </row>
    <row r="58" spans="1:10" ht="15" thickBot="1">
      <c r="E58" s="103" t="s">
        <v>109</v>
      </c>
      <c r="F58" s="103">
        <v>30</v>
      </c>
    </row>
    <row r="60" spans="1:10" ht="15" thickBot="1">
      <c r="E60" t="s">
        <v>110</v>
      </c>
    </row>
    <row r="61" spans="1:10">
      <c r="E61" s="104"/>
      <c r="F61" s="104" t="s">
        <v>115</v>
      </c>
      <c r="G61" s="104" t="s">
        <v>116</v>
      </c>
      <c r="H61" s="104" t="s">
        <v>117</v>
      </c>
      <c r="I61" s="104" t="s">
        <v>118</v>
      </c>
      <c r="J61" s="104" t="s">
        <v>119</v>
      </c>
    </row>
    <row r="62" spans="1:10">
      <c r="E62" t="s">
        <v>111</v>
      </c>
      <c r="F62">
        <v>1</v>
      </c>
      <c r="G62">
        <v>1906.2431107596713</v>
      </c>
      <c r="H62">
        <v>1906.2431107596713</v>
      </c>
      <c r="I62">
        <v>18.674824742813048</v>
      </c>
      <c r="J62">
        <v>1.7653664216493413E-4</v>
      </c>
    </row>
    <row r="63" spans="1:10">
      <c r="E63" t="s">
        <v>112</v>
      </c>
      <c r="F63">
        <v>28</v>
      </c>
      <c r="G63">
        <v>2858.1155559069939</v>
      </c>
      <c r="H63">
        <v>102.07555556810692</v>
      </c>
    </row>
    <row r="64" spans="1:10" ht="15" thickBot="1">
      <c r="E64" s="103" t="s">
        <v>113</v>
      </c>
      <c r="F64" s="103">
        <v>29</v>
      </c>
      <c r="G64" s="103">
        <v>4764.3586666666652</v>
      </c>
      <c r="H64" s="103"/>
      <c r="I64" s="103"/>
      <c r="J64" s="103"/>
    </row>
    <row r="65" spans="5:13" ht="15" thickBot="1"/>
    <row r="66" spans="5:13">
      <c r="E66" s="104"/>
      <c r="F66" s="104" t="s">
        <v>120</v>
      </c>
      <c r="G66" s="104" t="s">
        <v>108</v>
      </c>
      <c r="H66" s="104" t="s">
        <v>121</v>
      </c>
      <c r="I66" s="104" t="s">
        <v>122</v>
      </c>
      <c r="J66" s="104" t="s">
        <v>123</v>
      </c>
      <c r="K66" s="104" t="s">
        <v>124</v>
      </c>
      <c r="L66" s="104" t="s">
        <v>125</v>
      </c>
      <c r="M66" s="104" t="s">
        <v>126</v>
      </c>
    </row>
    <row r="67" spans="5:13">
      <c r="E67" t="s">
        <v>114</v>
      </c>
      <c r="F67">
        <v>-88.546830232658579</v>
      </c>
      <c r="G67">
        <v>32.761799540023155</v>
      </c>
      <c r="H67">
        <v>-2.7027462311551642</v>
      </c>
      <c r="I67">
        <v>1.1552961792880252E-2</v>
      </c>
      <c r="J67">
        <v>-155.65633438850617</v>
      </c>
      <c r="K67">
        <v>-21.43732607681099</v>
      </c>
      <c r="L67">
        <v>-155.65633438850617</v>
      </c>
      <c r="M67">
        <v>-21.43732607681099</v>
      </c>
    </row>
    <row r="68" spans="5:13" ht="15" thickBot="1">
      <c r="E68" s="103" t="s">
        <v>50</v>
      </c>
      <c r="F68" s="103">
        <v>591.0477720254861</v>
      </c>
      <c r="G68" s="103">
        <v>136.77109287640843</v>
      </c>
      <c r="H68" s="103">
        <v>4.3214378096662527</v>
      </c>
      <c r="I68" s="103">
        <v>1.7653664216493346E-4</v>
      </c>
      <c r="J68" s="103">
        <v>310.88488858631035</v>
      </c>
      <c r="K68" s="103">
        <v>871.21065546466184</v>
      </c>
      <c r="L68" s="103">
        <v>310.88488858631035</v>
      </c>
      <c r="M68" s="103">
        <v>871.21065546466184</v>
      </c>
    </row>
    <row r="72" spans="5:13">
      <c r="E72" t="s">
        <v>127</v>
      </c>
    </row>
    <row r="73" spans="5:13" ht="15" thickBot="1"/>
    <row r="74" spans="5:13">
      <c r="E74" s="104" t="s">
        <v>128</v>
      </c>
      <c r="F74" s="104" t="s">
        <v>129</v>
      </c>
      <c r="G74" s="104" t="s">
        <v>130</v>
      </c>
      <c r="H74" s="104" t="s">
        <v>131</v>
      </c>
    </row>
    <row r="75" spans="5:13">
      <c r="E75">
        <v>1</v>
      </c>
      <c r="F75">
        <v>72.08092837608703</v>
      </c>
      <c r="G75">
        <v>-3.4809283760870358</v>
      </c>
      <c r="H75">
        <v>-0.35063413586002384</v>
      </c>
    </row>
    <row r="76" spans="5:13">
      <c r="E76">
        <v>2</v>
      </c>
      <c r="F76">
        <v>64.168028088031605</v>
      </c>
      <c r="G76">
        <v>-7.2680280880316062</v>
      </c>
      <c r="H76">
        <v>-0.73210892977868725</v>
      </c>
    </row>
    <row r="77" spans="5:13">
      <c r="E77">
        <v>3</v>
      </c>
      <c r="F77">
        <v>57.837250386611686</v>
      </c>
      <c r="G77">
        <v>23.662749613388314</v>
      </c>
      <c r="H77">
        <v>2.3835502677275051</v>
      </c>
    </row>
    <row r="78" spans="5:13">
      <c r="E78">
        <v>4</v>
      </c>
      <c r="F78">
        <v>55.858747522144967</v>
      </c>
      <c r="G78">
        <v>-8.3587475221449665</v>
      </c>
      <c r="H78">
        <v>-0.84197716748025775</v>
      </c>
    </row>
    <row r="79" spans="5:13">
      <c r="E79">
        <v>5</v>
      </c>
      <c r="F79">
        <v>63.341099060668455</v>
      </c>
      <c r="G79">
        <v>3.9589009393315422</v>
      </c>
      <c r="H79">
        <v>0.39878034243794613</v>
      </c>
    </row>
    <row r="80" spans="5:13">
      <c r="E80">
        <v>6</v>
      </c>
      <c r="F80">
        <v>57.111165930111554</v>
      </c>
      <c r="G80">
        <v>2.2888340698884448</v>
      </c>
      <c r="H80">
        <v>0.23055440087062848</v>
      </c>
    </row>
    <row r="81" spans="5:8">
      <c r="E81">
        <v>7</v>
      </c>
      <c r="F81">
        <v>58.984113572972234</v>
      </c>
      <c r="G81">
        <v>-20.784113572972231</v>
      </c>
      <c r="H81">
        <v>-2.0935850769982904</v>
      </c>
    </row>
    <row r="82" spans="5:8">
      <c r="E82">
        <v>8</v>
      </c>
      <c r="F82">
        <v>61.444278998295687</v>
      </c>
      <c r="G82">
        <v>-0.94427899829568673</v>
      </c>
      <c r="H82">
        <v>-9.5117283323814764E-2</v>
      </c>
    </row>
    <row r="83" spans="5:8">
      <c r="E83">
        <v>9</v>
      </c>
      <c r="F83">
        <v>53.222686279866764</v>
      </c>
      <c r="G83">
        <v>11.277313720133236</v>
      </c>
      <c r="H83">
        <v>1.1359645255115236</v>
      </c>
    </row>
    <row r="84" spans="5:8">
      <c r="E84">
        <v>10</v>
      </c>
      <c r="F84">
        <v>52.154597940561786</v>
      </c>
      <c r="G84">
        <v>4.3454020594382143</v>
      </c>
      <c r="H84">
        <v>0.43771262475335387</v>
      </c>
    </row>
    <row r="85" spans="5:8">
      <c r="E85">
        <v>11</v>
      </c>
      <c r="F85">
        <v>50.174511068066039</v>
      </c>
      <c r="G85">
        <v>18.025488931933964</v>
      </c>
      <c r="H85">
        <v>1.8157086421318132</v>
      </c>
    </row>
    <row r="86" spans="5:8">
      <c r="E86">
        <v>12</v>
      </c>
      <c r="F86">
        <v>56.080443630954022</v>
      </c>
      <c r="G86">
        <v>8.6195563690459807</v>
      </c>
      <c r="H86">
        <v>0.86824845915233317</v>
      </c>
    </row>
    <row r="87" spans="5:8">
      <c r="E87">
        <v>13</v>
      </c>
      <c r="F87">
        <v>49.997450887000355</v>
      </c>
      <c r="G87">
        <v>16.702549112999648</v>
      </c>
      <c r="H87">
        <v>1.6824488303547347</v>
      </c>
    </row>
    <row r="88" spans="5:8">
      <c r="E88">
        <v>14</v>
      </c>
      <c r="F88">
        <v>47.479504631483707</v>
      </c>
      <c r="G88">
        <v>-2.579504631483708</v>
      </c>
      <c r="H88">
        <v>-0.25983366495576649</v>
      </c>
    </row>
    <row r="89" spans="5:8">
      <c r="E89">
        <v>15</v>
      </c>
      <c r="F89">
        <v>56.199563398928035</v>
      </c>
      <c r="G89">
        <v>-2.0995633989280336</v>
      </c>
      <c r="H89">
        <v>-0.21148915419340372</v>
      </c>
    </row>
    <row r="90" spans="5:8">
      <c r="E90">
        <v>16</v>
      </c>
      <c r="F90">
        <v>49.777368338608966</v>
      </c>
      <c r="G90">
        <v>-5.077368338608963</v>
      </c>
      <c r="H90">
        <v>-0.51144363442848517</v>
      </c>
    </row>
    <row r="91" spans="5:8">
      <c r="E91">
        <v>17</v>
      </c>
      <c r="F91">
        <v>51.802303916045986</v>
      </c>
      <c r="G91">
        <v>11.797696083954015</v>
      </c>
      <c r="H91">
        <v>1.188382673988398</v>
      </c>
    </row>
    <row r="92" spans="5:8">
      <c r="E92">
        <v>18</v>
      </c>
      <c r="F92">
        <v>57.610347146931105</v>
      </c>
      <c r="G92">
        <v>-1.210347146931106</v>
      </c>
      <c r="H92">
        <v>-0.12191834479280374</v>
      </c>
    </row>
    <row r="93" spans="5:8">
      <c r="E93">
        <v>19</v>
      </c>
      <c r="F93">
        <v>56.217294832088811</v>
      </c>
      <c r="G93">
        <v>-10.017294832088808</v>
      </c>
      <c r="H93">
        <v>-1.0090427430893851</v>
      </c>
    </row>
    <row r="94" spans="5:8">
      <c r="E94">
        <v>20</v>
      </c>
      <c r="F94">
        <v>54.606021769336962</v>
      </c>
      <c r="G94">
        <v>0.69397823066303488</v>
      </c>
      <c r="H94">
        <v>6.9904471142188576E-2</v>
      </c>
    </row>
    <row r="95" spans="5:8">
      <c r="E95">
        <v>21</v>
      </c>
      <c r="F95">
        <v>53.375820847120821</v>
      </c>
      <c r="G95">
        <v>-4.5758208471208235</v>
      </c>
      <c r="H95">
        <v>-0.46092272383497479</v>
      </c>
    </row>
    <row r="96" spans="5:8">
      <c r="E96">
        <v>22</v>
      </c>
      <c r="F96">
        <v>59.215112773712946</v>
      </c>
      <c r="G96">
        <v>-5.0151127737129428</v>
      </c>
      <c r="H96">
        <v>-0.50517262743226199</v>
      </c>
    </row>
    <row r="97" spans="5:8">
      <c r="E97">
        <v>23</v>
      </c>
      <c r="F97">
        <v>51.727825986293055</v>
      </c>
      <c r="G97">
        <v>-1.3278259862930568</v>
      </c>
      <c r="H97">
        <v>-0.13375199572469129</v>
      </c>
    </row>
    <row r="98" spans="5:8">
      <c r="E98">
        <v>24</v>
      </c>
      <c r="F98">
        <v>47.633336635108776</v>
      </c>
      <c r="G98">
        <v>6.166663364891221</v>
      </c>
      <c r="H98">
        <v>0.62116839143898439</v>
      </c>
    </row>
    <row r="99" spans="5:8">
      <c r="E99">
        <v>25</v>
      </c>
      <c r="F99">
        <v>43.010734278664302</v>
      </c>
      <c r="G99">
        <v>-0.7107342786643045</v>
      </c>
      <c r="H99">
        <v>-7.1592308918948203E-2</v>
      </c>
    </row>
    <row r="100" spans="5:8">
      <c r="E100">
        <v>26</v>
      </c>
      <c r="F100">
        <v>33.929645800633622</v>
      </c>
      <c r="G100">
        <v>0.57035419936637766</v>
      </c>
      <c r="H100">
        <v>5.7451814637384892E-2</v>
      </c>
    </row>
    <row r="101" spans="5:8">
      <c r="E101">
        <v>27</v>
      </c>
      <c r="F101">
        <v>39.409752085688126</v>
      </c>
      <c r="G101">
        <v>3.1902479143118754</v>
      </c>
      <c r="H101">
        <v>0.32135387452913755</v>
      </c>
    </row>
    <row r="102" spans="5:8">
      <c r="E102">
        <v>28</v>
      </c>
      <c r="F102">
        <v>48.080304691747614</v>
      </c>
      <c r="G102">
        <v>-15.980304691747612</v>
      </c>
      <c r="H102">
        <v>-1.6096971040436907</v>
      </c>
    </row>
    <row r="103" spans="5:8">
      <c r="E103">
        <v>29</v>
      </c>
      <c r="F103">
        <v>42.339794579294136</v>
      </c>
      <c r="G103">
        <v>-8.1397945792941329</v>
      </c>
      <c r="H103">
        <v>-0.81992202367496858</v>
      </c>
    </row>
    <row r="104" spans="5:8" ht="15" thickBot="1">
      <c r="E104" s="103">
        <v>30</v>
      </c>
      <c r="F104" s="103">
        <v>39.329966546942416</v>
      </c>
      <c r="G104" s="103">
        <v>-13.729966546942414</v>
      </c>
      <c r="H104" s="103">
        <v>-1.3830204001456352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78770-F6FA-44CC-853D-9FDE0CFA7456}">
  <dimension ref="A1:AO119"/>
  <sheetViews>
    <sheetView tabSelected="1" topLeftCell="A31" zoomScale="98" zoomScaleNormal="98" workbookViewId="0">
      <selection activeCell="B39" sqref="B39:G46"/>
    </sheetView>
  </sheetViews>
  <sheetFormatPr defaultRowHeight="14.4"/>
  <cols>
    <col min="2" max="2" width="24.88671875" customWidth="1"/>
    <col min="4" max="4" width="9.33203125" customWidth="1"/>
    <col min="11" max="11" width="24.5546875" customWidth="1"/>
    <col min="13" max="13" width="9.33203125" customWidth="1"/>
  </cols>
  <sheetData>
    <row r="1" spans="2:24">
      <c r="E1" t="s">
        <v>1</v>
      </c>
      <c r="F1" t="s">
        <v>2</v>
      </c>
      <c r="G1" t="s">
        <v>3</v>
      </c>
      <c r="H1" t="s">
        <v>1</v>
      </c>
      <c r="I1" t="s">
        <v>2</v>
      </c>
      <c r="J1" t="s">
        <v>3</v>
      </c>
      <c r="K1" t="s">
        <v>5</v>
      </c>
      <c r="L1" t="s">
        <v>1</v>
      </c>
      <c r="M1" t="s">
        <v>2</v>
      </c>
      <c r="N1" t="s">
        <v>3</v>
      </c>
      <c r="O1" t="s">
        <v>5</v>
      </c>
    </row>
    <row r="2" spans="2:24">
      <c r="B2" t="s">
        <v>0</v>
      </c>
      <c r="E2">
        <v>180138</v>
      </c>
      <c r="F2">
        <v>55578</v>
      </c>
      <c r="G2">
        <v>30.9</v>
      </c>
      <c r="H2">
        <v>107472</v>
      </c>
      <c r="I2">
        <v>17388</v>
      </c>
      <c r="J2">
        <v>16.2</v>
      </c>
      <c r="K2">
        <v>0.34</v>
      </c>
      <c r="L2">
        <v>72666</v>
      </c>
      <c r="M2">
        <v>38190</v>
      </c>
      <c r="N2">
        <v>52.6</v>
      </c>
      <c r="O2">
        <v>0.32</v>
      </c>
    </row>
    <row r="3" spans="2:24">
      <c r="H3" t="s">
        <v>4</v>
      </c>
      <c r="L3" t="s">
        <v>6</v>
      </c>
    </row>
    <row r="5" spans="2:24">
      <c r="I5" t="s">
        <v>4</v>
      </c>
      <c r="M5" t="s">
        <v>6</v>
      </c>
    </row>
    <row r="6" spans="2:24">
      <c r="C6" t="s">
        <v>37</v>
      </c>
      <c r="D6" t="s">
        <v>38</v>
      </c>
      <c r="E6" t="s">
        <v>39</v>
      </c>
      <c r="F6" t="s">
        <v>1</v>
      </c>
      <c r="G6" t="s">
        <v>2</v>
      </c>
      <c r="H6" t="s">
        <v>3</v>
      </c>
      <c r="I6" t="s">
        <v>1</v>
      </c>
      <c r="J6" t="s">
        <v>2</v>
      </c>
      <c r="K6" t="s">
        <v>3</v>
      </c>
      <c r="L6" t="s">
        <v>5</v>
      </c>
      <c r="M6" t="s">
        <v>1</v>
      </c>
      <c r="N6" t="s">
        <v>2</v>
      </c>
      <c r="O6" t="s">
        <v>3</v>
      </c>
      <c r="P6" t="s">
        <v>5</v>
      </c>
      <c r="Q6" t="s">
        <v>132</v>
      </c>
      <c r="R6" t="s">
        <v>50</v>
      </c>
      <c r="S6" t="s">
        <v>47</v>
      </c>
      <c r="T6" t="s">
        <v>46</v>
      </c>
      <c r="U6" t="s">
        <v>51</v>
      </c>
      <c r="V6" t="s">
        <v>48</v>
      </c>
      <c r="W6" t="s">
        <v>54</v>
      </c>
      <c r="X6" t="s">
        <v>97</v>
      </c>
    </row>
    <row r="7" spans="2:24">
      <c r="C7" s="1">
        <v>1</v>
      </c>
      <c r="D7" s="2">
        <v>2021</v>
      </c>
      <c r="E7" s="3" t="s">
        <v>7</v>
      </c>
      <c r="F7" s="2">
        <v>5905</v>
      </c>
      <c r="G7" s="2">
        <v>3165</v>
      </c>
      <c r="H7" s="4">
        <v>53.6</v>
      </c>
      <c r="I7" s="5">
        <v>3338</v>
      </c>
      <c r="J7" s="2">
        <v>1403</v>
      </c>
      <c r="K7" s="6">
        <v>42</v>
      </c>
      <c r="L7" s="2">
        <v>0.29299999999999998</v>
      </c>
      <c r="M7" s="5">
        <v>2567</v>
      </c>
      <c r="N7" s="2">
        <v>1762</v>
      </c>
      <c r="O7" s="7">
        <v>68.599999999999994</v>
      </c>
      <c r="P7" s="8">
        <v>0.27700000000000002</v>
      </c>
      <c r="Q7">
        <v>33.9</v>
      </c>
      <c r="R7">
        <v>0.27176781</v>
      </c>
      <c r="S7">
        <v>0.19241706</v>
      </c>
      <c r="T7">
        <v>6.8027210000000005E-2</v>
      </c>
      <c r="U7">
        <v>0.30349899000000002</v>
      </c>
      <c r="V7">
        <v>0.13680421000000001</v>
      </c>
      <c r="W7">
        <v>86.776907428461598</v>
      </c>
      <c r="X7">
        <v>0.33292231999999999</v>
      </c>
    </row>
    <row r="8" spans="2:24">
      <c r="C8" s="9">
        <v>2</v>
      </c>
      <c r="D8" s="10">
        <v>2021</v>
      </c>
      <c r="E8" s="11" t="s">
        <v>8</v>
      </c>
      <c r="F8" s="10">
        <v>5764</v>
      </c>
      <c r="G8" s="10">
        <v>2891</v>
      </c>
      <c r="H8" s="12">
        <v>50.2</v>
      </c>
      <c r="I8" s="13">
        <v>3263</v>
      </c>
      <c r="J8" s="10">
        <v>1469</v>
      </c>
      <c r="K8" s="14">
        <v>45</v>
      </c>
      <c r="L8" s="10">
        <v>0.32</v>
      </c>
      <c r="M8" s="13">
        <v>2501</v>
      </c>
      <c r="N8" s="10">
        <v>1422</v>
      </c>
      <c r="O8" s="15">
        <v>56.9</v>
      </c>
      <c r="P8" s="16">
        <v>0.311</v>
      </c>
      <c r="Q8">
        <v>30.5</v>
      </c>
      <c r="R8">
        <v>0.25837989</v>
      </c>
      <c r="S8">
        <v>0.21641191000000001</v>
      </c>
      <c r="T8">
        <v>6.9761900000000002E-2</v>
      </c>
      <c r="U8">
        <v>0.30040562999999998</v>
      </c>
      <c r="V8">
        <v>0.15523089000000001</v>
      </c>
      <c r="W8">
        <v>88.065511487624505</v>
      </c>
      <c r="X8">
        <v>0.27958015000000003</v>
      </c>
    </row>
    <row r="9" spans="2:24">
      <c r="C9" s="1">
        <v>3</v>
      </c>
      <c r="D9" s="2">
        <v>2021</v>
      </c>
      <c r="E9" s="3" t="s">
        <v>9</v>
      </c>
      <c r="F9" s="2">
        <v>6048</v>
      </c>
      <c r="G9" s="2">
        <v>2792</v>
      </c>
      <c r="H9" s="17">
        <v>46.2</v>
      </c>
      <c r="I9" s="5">
        <v>3555</v>
      </c>
      <c r="J9" s="2">
        <v>761</v>
      </c>
      <c r="K9" s="18">
        <v>21.4</v>
      </c>
      <c r="L9" s="2">
        <v>0.28999999999999998</v>
      </c>
      <c r="M9" s="5">
        <v>2493</v>
      </c>
      <c r="N9" s="2">
        <v>2031</v>
      </c>
      <c r="O9" s="19">
        <v>81.5</v>
      </c>
      <c r="P9" s="8">
        <v>0.312</v>
      </c>
      <c r="Q9">
        <v>30</v>
      </c>
      <c r="R9">
        <v>0.24766878000000001</v>
      </c>
      <c r="S9">
        <v>0.24168587</v>
      </c>
      <c r="T9">
        <v>8.0425640000000007E-2</v>
      </c>
      <c r="U9">
        <v>0.32920178</v>
      </c>
      <c r="V9">
        <v>0.19406266999999999</v>
      </c>
      <c r="W9">
        <v>109.24633092816499</v>
      </c>
      <c r="X9">
        <v>0.35951327</v>
      </c>
    </row>
    <row r="10" spans="2:24">
      <c r="C10" s="9">
        <v>4</v>
      </c>
      <c r="D10" s="10">
        <v>2021</v>
      </c>
      <c r="E10" s="11" t="s">
        <v>10</v>
      </c>
      <c r="F10" s="10">
        <v>5852</v>
      </c>
      <c r="G10" s="10">
        <v>2276</v>
      </c>
      <c r="H10" s="20">
        <v>38.9</v>
      </c>
      <c r="I10" s="13">
        <v>3582</v>
      </c>
      <c r="J10" s="10">
        <v>1197</v>
      </c>
      <c r="K10" s="21">
        <v>33.4</v>
      </c>
      <c r="L10" s="10">
        <v>0.31900000000000001</v>
      </c>
      <c r="M10" s="13">
        <v>2270</v>
      </c>
      <c r="N10" s="10">
        <v>1079</v>
      </c>
      <c r="O10" s="22">
        <v>47.5</v>
      </c>
      <c r="P10" s="16">
        <v>0.32300000000000001</v>
      </c>
      <c r="Q10">
        <v>30</v>
      </c>
      <c r="R10">
        <v>0.24432133</v>
      </c>
      <c r="S10">
        <v>0.2</v>
      </c>
      <c r="T10">
        <v>7.4926409999999999E-2</v>
      </c>
      <c r="U10">
        <v>0.33261744999999998</v>
      </c>
      <c r="V10">
        <v>0.17038358000000001</v>
      </c>
      <c r="W10">
        <v>111.553017642285</v>
      </c>
      <c r="X10">
        <v>0.33373062999999997</v>
      </c>
    </row>
    <row r="11" spans="2:24">
      <c r="C11" s="1">
        <v>5</v>
      </c>
      <c r="D11" s="2">
        <v>2021</v>
      </c>
      <c r="E11" s="3" t="s">
        <v>11</v>
      </c>
      <c r="F11" s="2">
        <v>6154</v>
      </c>
      <c r="G11" s="2">
        <v>2342</v>
      </c>
      <c r="H11" s="23">
        <v>38.1</v>
      </c>
      <c r="I11" s="5">
        <v>3804</v>
      </c>
      <c r="J11" s="2">
        <v>760</v>
      </c>
      <c r="K11" s="24">
        <v>20</v>
      </c>
      <c r="L11" s="2">
        <v>0.34599999999999997</v>
      </c>
      <c r="M11" s="5">
        <v>2350</v>
      </c>
      <c r="N11" s="2">
        <v>1582</v>
      </c>
      <c r="O11" s="25">
        <v>67.3</v>
      </c>
      <c r="P11" s="8">
        <v>0.316</v>
      </c>
      <c r="Q11">
        <v>29.5</v>
      </c>
      <c r="R11">
        <v>0.25698080000000001</v>
      </c>
      <c r="S11">
        <v>0.21965318</v>
      </c>
      <c r="T11">
        <v>7.2757569999999994E-2</v>
      </c>
      <c r="U11">
        <v>0.29994419999999999</v>
      </c>
      <c r="V11">
        <v>0.16671747000000001</v>
      </c>
      <c r="W11">
        <v>91.739181690311597</v>
      </c>
      <c r="X11">
        <v>0.31227652</v>
      </c>
    </row>
    <row r="12" spans="2:24">
      <c r="C12" s="9">
        <v>6</v>
      </c>
      <c r="D12" s="10">
        <v>2021</v>
      </c>
      <c r="E12" s="11" t="s">
        <v>12</v>
      </c>
      <c r="F12" s="10">
        <v>6046</v>
      </c>
      <c r="G12" s="10">
        <v>2172</v>
      </c>
      <c r="H12" s="26">
        <v>35.9</v>
      </c>
      <c r="I12" s="13">
        <v>3733</v>
      </c>
      <c r="J12" s="10">
        <v>798</v>
      </c>
      <c r="K12" s="18">
        <v>21.4</v>
      </c>
      <c r="L12" s="10">
        <v>0.33900000000000002</v>
      </c>
      <c r="M12" s="13">
        <v>2313</v>
      </c>
      <c r="N12" s="10">
        <v>1374</v>
      </c>
      <c r="O12" s="27">
        <v>59.4</v>
      </c>
      <c r="P12" s="16">
        <v>0.309</v>
      </c>
      <c r="Q12">
        <v>25.3</v>
      </c>
      <c r="R12">
        <v>0.24644031</v>
      </c>
      <c r="S12">
        <v>0.28480703000000002</v>
      </c>
      <c r="T12">
        <v>7.3286050000000005E-2</v>
      </c>
      <c r="U12">
        <v>0.30370370000000002</v>
      </c>
      <c r="V12">
        <v>0.16432996</v>
      </c>
      <c r="W12">
        <v>93.529062546651701</v>
      </c>
      <c r="X12">
        <v>0.28904428999999998</v>
      </c>
    </row>
    <row r="13" spans="2:24">
      <c r="C13" s="1">
        <v>7</v>
      </c>
      <c r="D13" s="2">
        <v>2021</v>
      </c>
      <c r="E13" s="3" t="s">
        <v>13</v>
      </c>
      <c r="F13" s="2">
        <v>5982</v>
      </c>
      <c r="G13" s="2">
        <v>2105</v>
      </c>
      <c r="H13" s="28">
        <v>35.200000000000003</v>
      </c>
      <c r="I13" s="5">
        <v>3448</v>
      </c>
      <c r="J13" s="2">
        <v>1136</v>
      </c>
      <c r="K13" s="29">
        <v>32.9</v>
      </c>
      <c r="L13" s="2">
        <v>0.30399999999999999</v>
      </c>
      <c r="M13" s="5">
        <v>2534</v>
      </c>
      <c r="N13" s="2">
        <v>969</v>
      </c>
      <c r="O13" s="30">
        <v>38.200000000000003</v>
      </c>
      <c r="P13" s="8">
        <v>0.33200000000000002</v>
      </c>
      <c r="Q13">
        <v>24.8</v>
      </c>
      <c r="R13">
        <v>0.24960916999999999</v>
      </c>
      <c r="S13">
        <v>0.20275229</v>
      </c>
      <c r="T13">
        <v>6.0503769999999998E-2</v>
      </c>
      <c r="U13">
        <v>0.30010438</v>
      </c>
      <c r="V13">
        <v>0.15544189</v>
      </c>
      <c r="W13">
        <v>88.773526769442796</v>
      </c>
      <c r="X13">
        <v>0.27379553000000001</v>
      </c>
    </row>
    <row r="14" spans="2:24">
      <c r="C14" s="9">
        <v>8</v>
      </c>
      <c r="D14" s="10">
        <v>2021</v>
      </c>
      <c r="E14" s="11" t="s">
        <v>14</v>
      </c>
      <c r="F14" s="10">
        <v>6176</v>
      </c>
      <c r="G14" s="10">
        <v>2177</v>
      </c>
      <c r="H14" s="28">
        <v>35.200000000000003</v>
      </c>
      <c r="I14" s="13">
        <v>3347</v>
      </c>
      <c r="J14" s="10">
        <v>466</v>
      </c>
      <c r="K14" s="31">
        <v>13.9</v>
      </c>
      <c r="L14" s="10">
        <v>0.38100000000000001</v>
      </c>
      <c r="M14" s="13">
        <v>2829</v>
      </c>
      <c r="N14" s="10">
        <v>1711</v>
      </c>
      <c r="O14" s="32">
        <v>60.5</v>
      </c>
      <c r="P14" s="16">
        <v>0.36499999999999999</v>
      </c>
      <c r="Q14">
        <v>23.2</v>
      </c>
      <c r="R14">
        <v>0.25377155000000001</v>
      </c>
      <c r="S14">
        <v>0.23184223000000001</v>
      </c>
      <c r="T14">
        <v>8.7266739999999995E-2</v>
      </c>
      <c r="U14">
        <v>0.31481990999999998</v>
      </c>
      <c r="V14">
        <v>0.20116887</v>
      </c>
      <c r="W14">
        <v>105.378215260113</v>
      </c>
      <c r="X14">
        <v>0.36426117000000002</v>
      </c>
    </row>
    <row r="15" spans="2:24">
      <c r="C15" s="1">
        <v>9</v>
      </c>
      <c r="D15" s="2">
        <v>2021</v>
      </c>
      <c r="E15" s="3" t="s">
        <v>15</v>
      </c>
      <c r="F15" s="2">
        <v>6072</v>
      </c>
      <c r="G15" s="2">
        <v>2124</v>
      </c>
      <c r="H15" s="33">
        <v>35</v>
      </c>
      <c r="I15" s="5">
        <v>3735</v>
      </c>
      <c r="J15" s="2">
        <v>616</v>
      </c>
      <c r="K15" s="34">
        <v>16.5</v>
      </c>
      <c r="L15" s="2">
        <v>0.34</v>
      </c>
      <c r="M15" s="5">
        <v>2337</v>
      </c>
      <c r="N15" s="2">
        <v>1508</v>
      </c>
      <c r="O15" s="35">
        <v>64.5</v>
      </c>
      <c r="P15" s="8">
        <v>0.33100000000000002</v>
      </c>
      <c r="Q15">
        <v>22.8</v>
      </c>
      <c r="R15">
        <v>0.23986135</v>
      </c>
      <c r="S15">
        <v>0.25122549</v>
      </c>
      <c r="T15">
        <v>9.9537039999999993E-2</v>
      </c>
      <c r="U15">
        <v>0.32777392</v>
      </c>
      <c r="V15">
        <v>0.17496740999999999</v>
      </c>
      <c r="W15">
        <v>106.865356970457</v>
      </c>
      <c r="X15">
        <v>0.41788143999999999</v>
      </c>
    </row>
    <row r="16" spans="2:24">
      <c r="C16" s="9">
        <v>10</v>
      </c>
      <c r="D16" s="10">
        <v>2021</v>
      </c>
      <c r="E16" s="11" t="s">
        <v>16</v>
      </c>
      <c r="F16" s="10">
        <v>5992</v>
      </c>
      <c r="G16" s="10">
        <v>2052</v>
      </c>
      <c r="H16" s="36">
        <v>34.200000000000003</v>
      </c>
      <c r="I16" s="13">
        <v>3503</v>
      </c>
      <c r="J16" s="10">
        <v>646</v>
      </c>
      <c r="K16" s="37">
        <v>18.399999999999999</v>
      </c>
      <c r="L16" s="10">
        <v>0.40200000000000002</v>
      </c>
      <c r="M16" s="13">
        <v>2489</v>
      </c>
      <c r="N16" s="10">
        <v>1406</v>
      </c>
      <c r="O16" s="38">
        <v>56.5</v>
      </c>
      <c r="P16" s="16">
        <v>0.317</v>
      </c>
      <c r="Q16">
        <v>22.2</v>
      </c>
      <c r="R16">
        <v>0.23805424</v>
      </c>
      <c r="S16">
        <v>0.23322085000000001</v>
      </c>
      <c r="T16">
        <v>8.1161579999999997E-2</v>
      </c>
      <c r="U16">
        <v>0.31037055000000002</v>
      </c>
      <c r="V16">
        <v>0.14763230999999999</v>
      </c>
      <c r="W16">
        <v>94.827605416823701</v>
      </c>
      <c r="X16">
        <v>0.35010707000000002</v>
      </c>
    </row>
    <row r="17" spans="3:41">
      <c r="C17" s="1">
        <v>11</v>
      </c>
      <c r="D17" s="2">
        <v>2021</v>
      </c>
      <c r="E17" s="3" t="s">
        <v>17</v>
      </c>
      <c r="F17" s="2">
        <v>6064</v>
      </c>
      <c r="G17" s="2">
        <v>2050</v>
      </c>
      <c r="H17" s="39">
        <v>33.799999999999997</v>
      </c>
      <c r="I17" s="5">
        <v>3667</v>
      </c>
      <c r="J17" s="2">
        <v>415</v>
      </c>
      <c r="K17" s="40">
        <v>11.3</v>
      </c>
      <c r="L17" s="2">
        <v>0.32200000000000001</v>
      </c>
      <c r="M17" s="5">
        <v>2397</v>
      </c>
      <c r="N17" s="2">
        <v>1635</v>
      </c>
      <c r="O17" s="41">
        <v>68.2</v>
      </c>
      <c r="P17" s="8">
        <v>0.35599999999999998</v>
      </c>
      <c r="Q17">
        <v>22.1</v>
      </c>
      <c r="R17">
        <v>0.23470410999999999</v>
      </c>
      <c r="S17">
        <v>0.23434171000000001</v>
      </c>
      <c r="T17">
        <v>8.4444439999999996E-2</v>
      </c>
      <c r="U17">
        <v>0.31153713999999999</v>
      </c>
      <c r="V17">
        <v>0.16679477000000001</v>
      </c>
      <c r="W17">
        <v>100.279729863458</v>
      </c>
      <c r="X17">
        <v>0.34691010999999999</v>
      </c>
    </row>
    <row r="18" spans="3:41">
      <c r="C18" s="9">
        <v>12</v>
      </c>
      <c r="D18" s="10">
        <v>2021</v>
      </c>
      <c r="E18" s="11" t="s">
        <v>18</v>
      </c>
      <c r="F18" s="10">
        <v>6109</v>
      </c>
      <c r="G18" s="10">
        <v>2049</v>
      </c>
      <c r="H18" s="42">
        <v>33.5</v>
      </c>
      <c r="I18" s="13">
        <v>3451</v>
      </c>
      <c r="J18" s="10">
        <v>330</v>
      </c>
      <c r="K18" s="43">
        <v>9.6</v>
      </c>
      <c r="L18" s="10">
        <v>0.438</v>
      </c>
      <c r="M18" s="13">
        <v>2658</v>
      </c>
      <c r="N18" s="10">
        <v>1719</v>
      </c>
      <c r="O18" s="44">
        <v>64.7</v>
      </c>
      <c r="P18" s="16">
        <v>0.36299999999999999</v>
      </c>
      <c r="Q18">
        <v>19.600000000000001</v>
      </c>
      <c r="R18">
        <v>0.24469642</v>
      </c>
      <c r="S18">
        <v>0.23321554999999999</v>
      </c>
      <c r="T18">
        <v>9.3591049999999995E-2</v>
      </c>
      <c r="U18">
        <v>0.32213170000000002</v>
      </c>
      <c r="V18">
        <v>0.18230357999999999</v>
      </c>
      <c r="W18">
        <v>109.414762419399</v>
      </c>
      <c r="X18">
        <v>0.38227147</v>
      </c>
    </row>
    <row r="19" spans="3:41">
      <c r="C19" s="1">
        <v>13</v>
      </c>
      <c r="D19" s="2">
        <v>2021</v>
      </c>
      <c r="E19" s="3" t="s">
        <v>19</v>
      </c>
      <c r="F19" s="2">
        <v>6073</v>
      </c>
      <c r="G19" s="2">
        <v>1984</v>
      </c>
      <c r="H19" s="45">
        <v>32.700000000000003</v>
      </c>
      <c r="I19" s="5">
        <v>3932</v>
      </c>
      <c r="J19" s="2">
        <v>555</v>
      </c>
      <c r="K19" s="46">
        <v>14.1</v>
      </c>
      <c r="L19" s="2">
        <v>0.4</v>
      </c>
      <c r="M19" s="5">
        <v>2141</v>
      </c>
      <c r="N19" s="2">
        <v>1429</v>
      </c>
      <c r="O19" s="47">
        <v>66.7</v>
      </c>
      <c r="P19" s="8">
        <v>0.29499999999999998</v>
      </c>
      <c r="Q19">
        <v>19.2</v>
      </c>
      <c r="R19">
        <v>0.23440453999999999</v>
      </c>
      <c r="S19">
        <v>0.22770610999999999</v>
      </c>
      <c r="T19">
        <v>5.1866629999999997E-2</v>
      </c>
      <c r="U19">
        <v>0.28567343000000001</v>
      </c>
      <c r="V19">
        <v>0.14140792999999999</v>
      </c>
      <c r="W19">
        <v>81.633738574056807</v>
      </c>
      <c r="X19">
        <v>0.2300885</v>
      </c>
    </row>
    <row r="20" spans="3:41">
      <c r="C20" s="9">
        <v>14</v>
      </c>
      <c r="D20" s="10">
        <v>2021</v>
      </c>
      <c r="E20" s="11" t="s">
        <v>20</v>
      </c>
      <c r="F20" s="10">
        <v>6223</v>
      </c>
      <c r="G20" s="10">
        <v>1974</v>
      </c>
      <c r="H20" s="48">
        <v>31.7</v>
      </c>
      <c r="I20" s="13">
        <v>3682</v>
      </c>
      <c r="J20" s="10">
        <v>832</v>
      </c>
      <c r="K20" s="49">
        <v>22.6</v>
      </c>
      <c r="L20" s="10">
        <v>0.375</v>
      </c>
      <c r="M20" s="13">
        <v>2541</v>
      </c>
      <c r="N20" s="10">
        <v>1142</v>
      </c>
      <c r="O20" s="50">
        <v>44.9</v>
      </c>
      <c r="P20" s="16">
        <v>0.34100000000000003</v>
      </c>
      <c r="Q20">
        <v>18.7</v>
      </c>
      <c r="R20">
        <v>0.2301444</v>
      </c>
      <c r="S20">
        <v>0.23076922999999999</v>
      </c>
      <c r="T20">
        <v>8.0330180000000001E-2</v>
      </c>
      <c r="U20">
        <v>0.33629031999999998</v>
      </c>
      <c r="V20">
        <v>0.21829104999999999</v>
      </c>
      <c r="W20">
        <v>120.5009664808</v>
      </c>
      <c r="X20">
        <v>0.40343782</v>
      </c>
    </row>
    <row r="21" spans="3:41">
      <c r="C21" s="1">
        <v>15</v>
      </c>
      <c r="D21" s="2">
        <v>2021</v>
      </c>
      <c r="E21" s="3" t="s">
        <v>21</v>
      </c>
      <c r="F21" s="2">
        <v>6051</v>
      </c>
      <c r="G21" s="2">
        <v>1868</v>
      </c>
      <c r="H21" s="51">
        <v>30.9</v>
      </c>
      <c r="I21" s="5">
        <v>3856</v>
      </c>
      <c r="J21" s="2">
        <v>681</v>
      </c>
      <c r="K21" s="52">
        <v>17.7</v>
      </c>
      <c r="L21" s="2">
        <v>0.32900000000000001</v>
      </c>
      <c r="M21" s="5">
        <v>2195</v>
      </c>
      <c r="N21" s="2">
        <v>1187</v>
      </c>
      <c r="O21" s="53">
        <v>54.1</v>
      </c>
      <c r="P21" s="8">
        <v>0.32200000000000001</v>
      </c>
      <c r="Q21">
        <v>18.600000000000001</v>
      </c>
      <c r="R21">
        <v>0.24489796</v>
      </c>
      <c r="S21">
        <v>0.22493682000000001</v>
      </c>
      <c r="T21">
        <v>8.2522219999999993E-2</v>
      </c>
      <c r="U21">
        <v>0.29940119999999998</v>
      </c>
      <c r="V21">
        <v>0.13936782</v>
      </c>
      <c r="W21">
        <v>76.325949237242</v>
      </c>
      <c r="X21">
        <v>0.31758957999999998</v>
      </c>
    </row>
    <row r="22" spans="3:41">
      <c r="C22" s="9">
        <v>16</v>
      </c>
      <c r="D22" s="10">
        <v>2021</v>
      </c>
      <c r="E22" s="11" t="s">
        <v>22</v>
      </c>
      <c r="F22" s="10">
        <v>5880</v>
      </c>
      <c r="G22" s="10">
        <v>1813</v>
      </c>
      <c r="H22" s="54">
        <v>30.8</v>
      </c>
      <c r="I22" s="13">
        <v>3979</v>
      </c>
      <c r="J22" s="10">
        <v>964</v>
      </c>
      <c r="K22" s="55">
        <v>24.2</v>
      </c>
      <c r="L22" s="10">
        <v>0.32</v>
      </c>
      <c r="M22" s="13">
        <v>1901</v>
      </c>
      <c r="N22" s="10">
        <v>849</v>
      </c>
      <c r="O22" s="56">
        <v>44.7</v>
      </c>
      <c r="P22" s="16">
        <v>0.29299999999999998</v>
      </c>
      <c r="Q22">
        <v>18.2</v>
      </c>
      <c r="R22">
        <v>0.23403218000000001</v>
      </c>
      <c r="S22">
        <v>0.23764093999999999</v>
      </c>
      <c r="T22">
        <v>8.5913310000000007E-2</v>
      </c>
      <c r="U22">
        <v>0.31431534999999999</v>
      </c>
      <c r="V22">
        <v>0.19425086999999999</v>
      </c>
      <c r="W22">
        <v>96.745992867091502</v>
      </c>
      <c r="X22">
        <v>0.32937685</v>
      </c>
    </row>
    <row r="23" spans="3:41">
      <c r="C23" s="1">
        <v>17</v>
      </c>
      <c r="D23" s="2">
        <v>2021</v>
      </c>
      <c r="E23" s="3" t="s">
        <v>23</v>
      </c>
      <c r="F23" s="2">
        <v>6092</v>
      </c>
      <c r="G23" s="2">
        <v>1843</v>
      </c>
      <c r="H23" s="57">
        <v>30.3</v>
      </c>
      <c r="I23" s="5">
        <v>3714</v>
      </c>
      <c r="J23" s="2">
        <v>331</v>
      </c>
      <c r="K23" s="58">
        <v>8.9</v>
      </c>
      <c r="L23" s="2">
        <v>0.33700000000000002</v>
      </c>
      <c r="M23" s="5">
        <v>2378</v>
      </c>
      <c r="N23" s="2">
        <v>1512</v>
      </c>
      <c r="O23" s="59">
        <v>63.6</v>
      </c>
      <c r="P23" s="8">
        <v>0.33100000000000002</v>
      </c>
      <c r="Q23">
        <v>18.2</v>
      </c>
      <c r="R23">
        <v>0.23745819000000001</v>
      </c>
      <c r="S23">
        <v>0.23641766</v>
      </c>
      <c r="T23">
        <v>7.8539819999999996E-2</v>
      </c>
      <c r="U23">
        <v>0.30855226000000002</v>
      </c>
      <c r="V23">
        <v>0.17802677</v>
      </c>
      <c r="W23">
        <v>91.666048159563104</v>
      </c>
      <c r="X23">
        <v>0.27333974999999999</v>
      </c>
    </row>
    <row r="24" spans="3:41">
      <c r="C24" s="9">
        <v>18</v>
      </c>
      <c r="D24" s="10">
        <v>2021</v>
      </c>
      <c r="E24" s="11" t="s">
        <v>24</v>
      </c>
      <c r="F24" s="10">
        <v>5895</v>
      </c>
      <c r="G24" s="10">
        <v>1612</v>
      </c>
      <c r="H24" s="60">
        <v>27.3</v>
      </c>
      <c r="I24" s="13">
        <v>3810</v>
      </c>
      <c r="J24" s="10">
        <v>436</v>
      </c>
      <c r="K24" s="61">
        <v>11.4</v>
      </c>
      <c r="L24" s="10">
        <v>0.379</v>
      </c>
      <c r="M24" s="13">
        <v>2085</v>
      </c>
      <c r="N24" s="10">
        <v>1176</v>
      </c>
      <c r="O24" s="62">
        <v>56.4</v>
      </c>
      <c r="P24" s="16">
        <v>0.28199999999999997</v>
      </c>
      <c r="Q24">
        <v>17.399999999999999</v>
      </c>
      <c r="R24">
        <v>0.24728488000000001</v>
      </c>
      <c r="S24">
        <v>0.18121546999999999</v>
      </c>
      <c r="T24">
        <v>8.5225679999999998E-2</v>
      </c>
      <c r="U24">
        <v>0.32220651</v>
      </c>
      <c r="V24">
        <v>0.17757904999999999</v>
      </c>
      <c r="W24">
        <v>94.027422176268502</v>
      </c>
      <c r="X24">
        <v>0.35555555999999999</v>
      </c>
    </row>
    <row r="25" spans="3:41">
      <c r="C25" s="1">
        <v>19</v>
      </c>
      <c r="D25" s="2">
        <v>2021</v>
      </c>
      <c r="E25" s="3" t="s">
        <v>25</v>
      </c>
      <c r="F25" s="2">
        <v>6110</v>
      </c>
      <c r="G25" s="2">
        <v>1654</v>
      </c>
      <c r="H25" s="63">
        <v>27.1</v>
      </c>
      <c r="I25" s="5">
        <v>3862</v>
      </c>
      <c r="J25" s="2">
        <v>616</v>
      </c>
      <c r="K25" s="64">
        <v>16</v>
      </c>
      <c r="L25" s="2">
        <v>0.34599999999999997</v>
      </c>
      <c r="M25" s="5">
        <v>2248</v>
      </c>
      <c r="N25" s="2">
        <v>1038</v>
      </c>
      <c r="O25" s="17">
        <v>46.2</v>
      </c>
      <c r="P25" s="8">
        <v>0.34499999999999997</v>
      </c>
      <c r="Q25">
        <v>15.8</v>
      </c>
      <c r="R25">
        <v>0.24492796</v>
      </c>
      <c r="S25">
        <v>0.22507273</v>
      </c>
      <c r="T25">
        <v>7.4593999999999994E-2</v>
      </c>
      <c r="U25">
        <v>0.31508752000000001</v>
      </c>
      <c r="V25">
        <v>0.17202326000000001</v>
      </c>
      <c r="W25">
        <v>83.682158631180101</v>
      </c>
      <c r="X25">
        <v>0.32968370000000002</v>
      </c>
    </row>
    <row r="26" spans="3:41">
      <c r="C26" s="9">
        <v>20</v>
      </c>
      <c r="D26" s="10">
        <v>2021</v>
      </c>
      <c r="E26" s="11" t="s">
        <v>26</v>
      </c>
      <c r="F26" s="10">
        <v>6228</v>
      </c>
      <c r="G26" s="10">
        <v>1604</v>
      </c>
      <c r="H26" s="65">
        <v>25.8</v>
      </c>
      <c r="I26" s="13">
        <v>4012</v>
      </c>
      <c r="J26" s="10">
        <v>378</v>
      </c>
      <c r="K26" s="66">
        <v>9.4</v>
      </c>
      <c r="L26" s="10">
        <v>0.32300000000000001</v>
      </c>
      <c r="M26" s="13">
        <v>2216</v>
      </c>
      <c r="N26" s="10">
        <v>1226</v>
      </c>
      <c r="O26" s="67">
        <v>55.3</v>
      </c>
      <c r="P26" s="16">
        <v>0.33200000000000002</v>
      </c>
      <c r="Q26">
        <v>15.3</v>
      </c>
      <c r="R26">
        <v>0.24220183000000001</v>
      </c>
      <c r="S26">
        <v>0.21857024999999999</v>
      </c>
      <c r="T26">
        <v>7.886435E-2</v>
      </c>
      <c r="U26">
        <v>0.30988895</v>
      </c>
      <c r="V26">
        <v>0.14457127</v>
      </c>
      <c r="W26">
        <v>91.8078710848486</v>
      </c>
      <c r="X26">
        <v>0.30832477000000003</v>
      </c>
    </row>
    <row r="27" spans="3:41">
      <c r="C27" s="1">
        <v>21</v>
      </c>
      <c r="D27" s="2">
        <v>2021</v>
      </c>
      <c r="E27" s="3" t="s">
        <v>27</v>
      </c>
      <c r="F27" s="2">
        <v>6169</v>
      </c>
      <c r="G27" s="2">
        <v>1584</v>
      </c>
      <c r="H27" s="68">
        <v>25.7</v>
      </c>
      <c r="I27" s="5">
        <v>3458</v>
      </c>
      <c r="J27" s="2">
        <v>260</v>
      </c>
      <c r="K27" s="69">
        <v>7.5</v>
      </c>
      <c r="L27" s="2">
        <v>0.42</v>
      </c>
      <c r="M27" s="5">
        <v>2711</v>
      </c>
      <c r="N27" s="2">
        <v>1324</v>
      </c>
      <c r="O27" s="70">
        <v>48.8</v>
      </c>
      <c r="P27" s="8">
        <v>0.315</v>
      </c>
      <c r="Q27">
        <v>15.1</v>
      </c>
      <c r="R27">
        <v>0.24012043999999999</v>
      </c>
      <c r="S27">
        <v>0.21822384</v>
      </c>
      <c r="T27">
        <v>9.4019140000000001E-2</v>
      </c>
      <c r="U27">
        <v>0.33908045999999997</v>
      </c>
      <c r="V27">
        <v>0.16229376000000001</v>
      </c>
      <c r="W27">
        <v>112.254472595503</v>
      </c>
      <c r="X27">
        <v>0.48161765000000001</v>
      </c>
    </row>
    <row r="28" spans="3:41">
      <c r="C28" s="9">
        <v>22</v>
      </c>
      <c r="D28" s="10">
        <v>2021</v>
      </c>
      <c r="E28" s="11" t="s">
        <v>28</v>
      </c>
      <c r="F28" s="10">
        <v>6019</v>
      </c>
      <c r="G28" s="10">
        <v>1533</v>
      </c>
      <c r="H28" s="71">
        <v>25.5</v>
      </c>
      <c r="I28" s="13">
        <v>3450</v>
      </c>
      <c r="J28" s="10">
        <v>140</v>
      </c>
      <c r="K28" s="72">
        <v>4.0999999999999996</v>
      </c>
      <c r="L28" s="10">
        <v>0.34399999999999997</v>
      </c>
      <c r="M28" s="13">
        <v>2569</v>
      </c>
      <c r="N28" s="10">
        <v>1393</v>
      </c>
      <c r="O28" s="73">
        <v>54.2</v>
      </c>
      <c r="P28" s="16">
        <v>0.29799999999999999</v>
      </c>
      <c r="Q28">
        <v>13.3</v>
      </c>
      <c r="R28">
        <v>0.25</v>
      </c>
      <c r="S28">
        <v>0.19000934</v>
      </c>
      <c r="T28">
        <v>9.4283389999999995E-2</v>
      </c>
      <c r="U28">
        <v>0.33560151999999999</v>
      </c>
      <c r="V28">
        <v>0.19448746</v>
      </c>
      <c r="W28">
        <v>111.69039754677399</v>
      </c>
      <c r="X28">
        <v>0.42439023999999997</v>
      </c>
    </row>
    <row r="29" spans="3:41">
      <c r="C29" s="1">
        <v>23</v>
      </c>
      <c r="D29" s="2">
        <v>2021</v>
      </c>
      <c r="E29" s="3" t="s">
        <v>29</v>
      </c>
      <c r="F29" s="2">
        <v>5981</v>
      </c>
      <c r="G29" s="2">
        <v>1503</v>
      </c>
      <c r="H29" s="74">
        <v>25.1</v>
      </c>
      <c r="I29" s="5">
        <v>3390</v>
      </c>
      <c r="J29" s="2">
        <v>197</v>
      </c>
      <c r="K29" s="75">
        <v>5.8</v>
      </c>
      <c r="L29" s="2">
        <v>0.28199999999999997</v>
      </c>
      <c r="M29" s="5">
        <v>2591</v>
      </c>
      <c r="N29" s="2">
        <v>1306</v>
      </c>
      <c r="O29" s="76">
        <v>50.4</v>
      </c>
      <c r="P29" s="8">
        <v>0.28399999999999997</v>
      </c>
      <c r="Q29">
        <v>13.1</v>
      </c>
      <c r="R29">
        <v>0.23733218</v>
      </c>
      <c r="S29">
        <v>0.25279383</v>
      </c>
      <c r="T29">
        <v>9.0450569999999994E-2</v>
      </c>
      <c r="U29">
        <v>0.31741192000000001</v>
      </c>
      <c r="V29">
        <v>0.18740457999999999</v>
      </c>
      <c r="W29">
        <v>97.193513523746404</v>
      </c>
      <c r="X29">
        <v>0.36302294000000002</v>
      </c>
    </row>
    <row r="30" spans="3:41">
      <c r="C30" s="9">
        <v>24</v>
      </c>
      <c r="D30" s="10">
        <v>2021</v>
      </c>
      <c r="E30" s="11" t="s">
        <v>30</v>
      </c>
      <c r="F30" s="10">
        <v>5567</v>
      </c>
      <c r="G30" s="10">
        <v>1391</v>
      </c>
      <c r="H30" s="77">
        <v>25</v>
      </c>
      <c r="I30" s="13">
        <v>3774</v>
      </c>
      <c r="J30" s="10">
        <v>427</v>
      </c>
      <c r="K30" s="40">
        <v>11.3</v>
      </c>
      <c r="L30" s="10">
        <v>0.313</v>
      </c>
      <c r="M30" s="13">
        <v>1793</v>
      </c>
      <c r="N30" s="10">
        <v>964</v>
      </c>
      <c r="O30" s="78">
        <v>53.8</v>
      </c>
      <c r="P30" s="16">
        <v>0.30099999999999999</v>
      </c>
      <c r="Q30">
        <v>12.1</v>
      </c>
      <c r="R30">
        <v>0.23040467000000001</v>
      </c>
      <c r="S30">
        <v>0.23160589000000001</v>
      </c>
      <c r="T30">
        <v>7.8025919999999999E-2</v>
      </c>
      <c r="U30">
        <v>0.32740904999999998</v>
      </c>
      <c r="V30">
        <v>0.14056225</v>
      </c>
      <c r="W30">
        <v>94.065754625206907</v>
      </c>
      <c r="X30">
        <v>0.36993463999999998</v>
      </c>
      <c r="AB30" t="s">
        <v>101</v>
      </c>
    </row>
    <row r="31" spans="3:41">
      <c r="C31" s="1">
        <v>25</v>
      </c>
      <c r="D31" s="2">
        <v>2021</v>
      </c>
      <c r="E31" s="3" t="s">
        <v>31</v>
      </c>
      <c r="F31" s="2">
        <v>5923</v>
      </c>
      <c r="G31" s="2">
        <v>1354</v>
      </c>
      <c r="H31" s="79">
        <v>22.9</v>
      </c>
      <c r="I31" s="5">
        <v>3254</v>
      </c>
      <c r="J31" s="2">
        <v>224</v>
      </c>
      <c r="K31" s="80">
        <v>6.9</v>
      </c>
      <c r="L31" s="2">
        <v>0.372</v>
      </c>
      <c r="M31" s="5">
        <v>2669</v>
      </c>
      <c r="N31" s="2">
        <v>1130</v>
      </c>
      <c r="O31" s="81">
        <v>42.3</v>
      </c>
      <c r="P31" s="8">
        <v>0.30299999999999999</v>
      </c>
      <c r="Q31">
        <v>11.5</v>
      </c>
      <c r="R31">
        <v>0.22258364</v>
      </c>
      <c r="S31">
        <v>0.24239933999999999</v>
      </c>
      <c r="T31">
        <v>7.0038909999999996E-2</v>
      </c>
      <c r="U31">
        <v>0.30245813999999999</v>
      </c>
      <c r="V31">
        <v>0.16529573</v>
      </c>
      <c r="W31">
        <v>94.517047265944996</v>
      </c>
      <c r="X31">
        <v>0.27086183000000003</v>
      </c>
    </row>
    <row r="32" spans="3:41">
      <c r="C32" s="9">
        <v>26</v>
      </c>
      <c r="D32" s="10">
        <v>2021</v>
      </c>
      <c r="E32" s="11" t="s">
        <v>32</v>
      </c>
      <c r="F32" s="10">
        <v>6013</v>
      </c>
      <c r="G32" s="10">
        <v>1288</v>
      </c>
      <c r="H32" s="82">
        <v>21.4</v>
      </c>
      <c r="I32" s="13">
        <v>3424</v>
      </c>
      <c r="J32" s="10">
        <v>395</v>
      </c>
      <c r="K32" s="83">
        <v>11.5</v>
      </c>
      <c r="L32" s="10">
        <v>0.36599999999999999</v>
      </c>
      <c r="M32" s="13">
        <v>2589</v>
      </c>
      <c r="N32" s="10">
        <v>893</v>
      </c>
      <c r="O32" s="52">
        <v>34.5</v>
      </c>
      <c r="P32" s="16">
        <v>0.318</v>
      </c>
      <c r="Q32">
        <v>11.5</v>
      </c>
      <c r="R32">
        <v>0.20721924999999999</v>
      </c>
      <c r="S32">
        <v>0.26034483000000003</v>
      </c>
      <c r="T32">
        <v>8.5914669999999999E-2</v>
      </c>
      <c r="U32">
        <v>0.31319975999999999</v>
      </c>
      <c r="V32">
        <v>0.15773907000000001</v>
      </c>
      <c r="W32">
        <v>89.509311418573006</v>
      </c>
      <c r="X32">
        <v>0.37692308000000002</v>
      </c>
      <c r="AA32" t="s">
        <v>95</v>
      </c>
      <c r="AB32" t="s">
        <v>96</v>
      </c>
      <c r="AC32" t="s">
        <v>1</v>
      </c>
      <c r="AD32" t="s">
        <v>46</v>
      </c>
      <c r="AE32" t="s">
        <v>47</v>
      </c>
      <c r="AF32" t="s">
        <v>97</v>
      </c>
      <c r="AG32" t="s">
        <v>50</v>
      </c>
      <c r="AH32" t="s">
        <v>51</v>
      </c>
      <c r="AI32" t="s">
        <v>52</v>
      </c>
      <c r="AJ32" t="s">
        <v>98</v>
      </c>
      <c r="AK32" t="s">
        <v>48</v>
      </c>
      <c r="AL32" t="s">
        <v>49</v>
      </c>
      <c r="AM32" t="s">
        <v>99</v>
      </c>
      <c r="AN32" t="s">
        <v>100</v>
      </c>
      <c r="AO32" t="s">
        <v>5</v>
      </c>
    </row>
    <row r="33" spans="2:41">
      <c r="C33" s="1">
        <v>27</v>
      </c>
      <c r="D33" s="2">
        <v>2021</v>
      </c>
      <c r="E33" s="3" t="s">
        <v>33</v>
      </c>
      <c r="F33" s="2">
        <v>5803</v>
      </c>
      <c r="G33" s="2">
        <v>1180</v>
      </c>
      <c r="H33" s="84">
        <v>20.3</v>
      </c>
      <c r="I33" s="5">
        <v>3505</v>
      </c>
      <c r="J33" s="2">
        <v>202</v>
      </c>
      <c r="K33" s="75">
        <v>5.8</v>
      </c>
      <c r="L33" s="2">
        <v>0.40400000000000003</v>
      </c>
      <c r="M33" s="5">
        <v>2298</v>
      </c>
      <c r="N33" s="2">
        <v>978</v>
      </c>
      <c r="O33" s="85">
        <v>42.6</v>
      </c>
      <c r="P33" s="8">
        <v>0.308</v>
      </c>
      <c r="Q33">
        <v>11</v>
      </c>
      <c r="R33">
        <v>0.21649109999999999</v>
      </c>
      <c r="S33">
        <v>0.25283630000000001</v>
      </c>
      <c r="T33">
        <v>7.5958189999999995E-2</v>
      </c>
      <c r="U33">
        <v>0.29062829000000001</v>
      </c>
      <c r="V33">
        <v>9.8770179999999999E-2</v>
      </c>
      <c r="W33">
        <v>67.952832557449398</v>
      </c>
      <c r="X33">
        <v>0.36212624999999998</v>
      </c>
      <c r="AA33">
        <v>2021</v>
      </c>
      <c r="AB33" t="s">
        <v>80</v>
      </c>
      <c r="AC33">
        <v>2047</v>
      </c>
      <c r="AD33">
        <v>9.4772839999999997E-2</v>
      </c>
      <c r="AE33">
        <v>0.28480703000000002</v>
      </c>
      <c r="AF33">
        <v>0.33276158</v>
      </c>
      <c r="AG33">
        <v>0.24644031</v>
      </c>
      <c r="AH33">
        <v>0.32190102999999998</v>
      </c>
      <c r="AI33">
        <v>0.45837897</v>
      </c>
      <c r="AJ33">
        <v>0.78027999999999997</v>
      </c>
      <c r="AK33">
        <v>0.21193866</v>
      </c>
      <c r="AL33">
        <v>0.31067126</v>
      </c>
      <c r="AM33">
        <v>274.54617612588697</v>
      </c>
      <c r="AN33">
        <v>26.661825148048901</v>
      </c>
      <c r="AO33">
        <v>0.32980258272540097</v>
      </c>
    </row>
    <row r="34" spans="2:41">
      <c r="C34" s="9">
        <v>28</v>
      </c>
      <c r="D34" s="10">
        <v>2021</v>
      </c>
      <c r="E34" s="11" t="s">
        <v>34</v>
      </c>
      <c r="F34" s="10">
        <v>5995</v>
      </c>
      <c r="G34" s="10">
        <v>1127</v>
      </c>
      <c r="H34" s="86">
        <v>18.8</v>
      </c>
      <c r="I34" s="13">
        <v>3157</v>
      </c>
      <c r="J34" s="10">
        <v>215</v>
      </c>
      <c r="K34" s="87">
        <v>6.8</v>
      </c>
      <c r="L34" s="10">
        <v>0.373</v>
      </c>
      <c r="M34" s="13">
        <v>2838</v>
      </c>
      <c r="N34" s="10">
        <v>912</v>
      </c>
      <c r="O34" s="88">
        <v>32.1</v>
      </c>
      <c r="P34" s="16">
        <v>0.34100000000000003</v>
      </c>
      <c r="Q34">
        <v>9.1</v>
      </c>
      <c r="R34">
        <v>0.2311609</v>
      </c>
      <c r="S34">
        <v>0.20780398999999999</v>
      </c>
      <c r="T34">
        <v>7.6466560000000003E-2</v>
      </c>
      <c r="U34">
        <v>0.31806674000000001</v>
      </c>
      <c r="V34">
        <v>0.18492976</v>
      </c>
      <c r="W34">
        <v>103.959130003512</v>
      </c>
      <c r="X34">
        <v>0.34968684999999999</v>
      </c>
      <c r="AA34">
        <v>2021</v>
      </c>
      <c r="AB34" t="s">
        <v>86</v>
      </c>
      <c r="AC34">
        <v>1783</v>
      </c>
      <c r="AD34">
        <v>8.8614689999999996E-2</v>
      </c>
      <c r="AE34">
        <v>0.22770610999999999</v>
      </c>
      <c r="AF34">
        <v>0.38916255999999999</v>
      </c>
      <c r="AG34">
        <v>0.23440453999999999</v>
      </c>
      <c r="AH34">
        <v>0.31137387</v>
      </c>
      <c r="AI34">
        <v>0.41461878000000002</v>
      </c>
      <c r="AJ34">
        <v>0.72599265000000002</v>
      </c>
      <c r="AK34">
        <v>0.18021424</v>
      </c>
      <c r="AL34">
        <v>0.27313166999999999</v>
      </c>
      <c r="AM34">
        <v>214.89245139277699</v>
      </c>
      <c r="AN34">
        <v>-1.02244738274081</v>
      </c>
      <c r="AO34">
        <v>0.31366968743885898</v>
      </c>
    </row>
    <row r="35" spans="2:41">
      <c r="C35" s="1">
        <v>29</v>
      </c>
      <c r="D35" s="2">
        <v>2021</v>
      </c>
      <c r="E35" s="3" t="s">
        <v>35</v>
      </c>
      <c r="F35" s="2">
        <v>5970</v>
      </c>
      <c r="G35" s="2">
        <v>1044</v>
      </c>
      <c r="H35" s="89">
        <v>17.5</v>
      </c>
      <c r="I35" s="5">
        <v>3537</v>
      </c>
      <c r="J35" s="2">
        <v>211</v>
      </c>
      <c r="K35" s="90">
        <v>6</v>
      </c>
      <c r="L35" s="2">
        <v>0.35299999999999998</v>
      </c>
      <c r="M35" s="5">
        <v>2433</v>
      </c>
      <c r="N35" s="2">
        <v>833</v>
      </c>
      <c r="O35" s="36">
        <v>34.200000000000003</v>
      </c>
      <c r="P35" s="8">
        <v>0.27200000000000002</v>
      </c>
      <c r="Q35">
        <v>8.9</v>
      </c>
      <c r="R35">
        <v>0.22144847000000001</v>
      </c>
      <c r="S35">
        <v>0.23641975000000001</v>
      </c>
      <c r="T35">
        <v>9.7238539999999998E-2</v>
      </c>
      <c r="U35">
        <v>0.31686391000000003</v>
      </c>
      <c r="V35">
        <v>0.17491639</v>
      </c>
      <c r="W35">
        <v>98.138207984352903</v>
      </c>
      <c r="X35">
        <v>0.39783654000000002</v>
      </c>
      <c r="AA35">
        <v>2021</v>
      </c>
      <c r="AB35" t="s">
        <v>65</v>
      </c>
      <c r="AC35">
        <v>2079</v>
      </c>
      <c r="AD35">
        <v>8.9466089999999998E-2</v>
      </c>
      <c r="AE35">
        <v>0.23184223000000001</v>
      </c>
      <c r="AF35">
        <v>0.38589212000000001</v>
      </c>
      <c r="AG35">
        <v>0.25377155000000001</v>
      </c>
      <c r="AH35">
        <v>0.32690453000000003</v>
      </c>
      <c r="AI35">
        <v>0.42995689999999998</v>
      </c>
      <c r="AJ35">
        <v>0.75686142999999995</v>
      </c>
      <c r="AK35">
        <v>0.17618534999999999</v>
      </c>
      <c r="AL35">
        <v>0.30388422999999998</v>
      </c>
      <c r="AM35">
        <v>270.22906517195099</v>
      </c>
      <c r="AN35">
        <v>18.4696290786807</v>
      </c>
      <c r="AO35">
        <v>0.32511888716997001</v>
      </c>
    </row>
    <row r="36" spans="2:41">
      <c r="C36" s="9">
        <v>30</v>
      </c>
      <c r="D36" s="10">
        <v>2021</v>
      </c>
      <c r="E36" s="11" t="s">
        <v>36</v>
      </c>
      <c r="F36" s="10">
        <v>5982</v>
      </c>
      <c r="G36" s="10">
        <v>1027</v>
      </c>
      <c r="H36" s="91">
        <v>17.2</v>
      </c>
      <c r="I36" s="13">
        <v>3250</v>
      </c>
      <c r="J36" s="10">
        <v>327</v>
      </c>
      <c r="K36" s="92">
        <v>10.1</v>
      </c>
      <c r="L36" s="10">
        <v>0.38200000000000001</v>
      </c>
      <c r="M36" s="13">
        <v>2732</v>
      </c>
      <c r="N36" s="10">
        <v>700</v>
      </c>
      <c r="O36" s="68">
        <v>25.6</v>
      </c>
      <c r="P36" s="16">
        <v>0.307</v>
      </c>
      <c r="Q36">
        <v>8.9</v>
      </c>
      <c r="R36">
        <v>0.21635610999999999</v>
      </c>
      <c r="S36">
        <v>0.27294118000000001</v>
      </c>
      <c r="T36">
        <v>9.9081989999999995E-2</v>
      </c>
      <c r="U36">
        <v>0.33035713999999999</v>
      </c>
      <c r="V36">
        <v>0.17295936000000001</v>
      </c>
      <c r="W36">
        <v>104.16707613164201</v>
      </c>
      <c r="X36">
        <v>0.43053645000000001</v>
      </c>
      <c r="AA36">
        <v>2021</v>
      </c>
      <c r="AB36" t="s">
        <v>63</v>
      </c>
      <c r="AC36">
        <v>2347</v>
      </c>
      <c r="AD36">
        <v>0.13037921</v>
      </c>
      <c r="AE36">
        <v>0.23434171000000001</v>
      </c>
      <c r="AF36">
        <v>0.55636364000000005</v>
      </c>
      <c r="AG36">
        <v>0.23470410999999999</v>
      </c>
      <c r="AH36">
        <v>0.34175589000000001</v>
      </c>
      <c r="AI36">
        <v>0.39317953999999999</v>
      </c>
      <c r="AJ36">
        <v>0.73493542999999995</v>
      </c>
      <c r="AK36">
        <v>0.15847543</v>
      </c>
      <c r="AL36">
        <v>0.28839220999999998</v>
      </c>
      <c r="AM36">
        <v>301.908860634051</v>
      </c>
      <c r="AN36">
        <v>17.6955866990318</v>
      </c>
      <c r="AO36">
        <v>0.32372814787656401</v>
      </c>
    </row>
    <row r="37" spans="2:41">
      <c r="AA37">
        <v>2021</v>
      </c>
      <c r="AB37" t="s">
        <v>76</v>
      </c>
      <c r="AC37">
        <v>2306</v>
      </c>
      <c r="AD37">
        <v>8.2827410000000004E-2</v>
      </c>
      <c r="AE37">
        <v>0.23764093999999999</v>
      </c>
      <c r="AF37">
        <v>0.34854014999999999</v>
      </c>
      <c r="AG37">
        <v>0.23403218000000001</v>
      </c>
      <c r="AH37">
        <v>0.30899609</v>
      </c>
      <c r="AI37">
        <v>0.40663091000000001</v>
      </c>
      <c r="AJ37">
        <v>0.71562700000000001</v>
      </c>
      <c r="AK37">
        <v>0.17259873000000001</v>
      </c>
      <c r="AL37">
        <v>0.27689105000000003</v>
      </c>
      <c r="AM37">
        <v>268.84162895678099</v>
      </c>
      <c r="AN37">
        <v>-10.406692174090701</v>
      </c>
      <c r="AO37">
        <v>0.30888397996858302</v>
      </c>
    </row>
    <row r="38" spans="2:41">
      <c r="AA38">
        <v>2021</v>
      </c>
      <c r="AB38" t="s">
        <v>87</v>
      </c>
      <c r="AC38">
        <v>2595</v>
      </c>
      <c r="AD38">
        <v>9.3256259999999994E-2</v>
      </c>
      <c r="AE38">
        <v>0.25279383</v>
      </c>
      <c r="AF38">
        <v>0.36890244</v>
      </c>
      <c r="AG38">
        <v>0.23733218</v>
      </c>
      <c r="AH38">
        <v>0.31257253000000002</v>
      </c>
      <c r="AI38">
        <v>0.38588133000000002</v>
      </c>
      <c r="AJ38">
        <v>0.69845385999999998</v>
      </c>
      <c r="AK38">
        <v>0.14854914999999999</v>
      </c>
      <c r="AL38">
        <v>0.30112219000000001</v>
      </c>
      <c r="AM38">
        <v>291.69716578379098</v>
      </c>
      <c r="AN38">
        <v>-22.548017795832099</v>
      </c>
      <c r="AO38">
        <v>0.30403765625803902</v>
      </c>
    </row>
    <row r="39" spans="2:41">
      <c r="B39" t="s">
        <v>88</v>
      </c>
      <c r="C39" t="s">
        <v>90</v>
      </c>
      <c r="D39" t="s">
        <v>91</v>
      </c>
      <c r="E39" t="s">
        <v>40</v>
      </c>
      <c r="F39" t="s">
        <v>92</v>
      </c>
      <c r="G39" t="s">
        <v>93</v>
      </c>
      <c r="K39" t="s">
        <v>4</v>
      </c>
      <c r="L39" t="s">
        <v>90</v>
      </c>
      <c r="M39" t="s">
        <v>91</v>
      </c>
      <c r="N39" t="s">
        <v>40</v>
      </c>
      <c r="O39" t="s">
        <v>92</v>
      </c>
      <c r="P39" t="s">
        <v>93</v>
      </c>
      <c r="AA39">
        <v>2021</v>
      </c>
      <c r="AB39" t="s">
        <v>79</v>
      </c>
      <c r="AC39">
        <v>2142</v>
      </c>
      <c r="AD39">
        <v>8.7768440000000003E-2</v>
      </c>
      <c r="AE39">
        <v>0.19000934</v>
      </c>
      <c r="AF39">
        <v>0.46191645999999997</v>
      </c>
      <c r="AG39">
        <v>0.25</v>
      </c>
      <c r="AH39">
        <v>0.31794630000000002</v>
      </c>
      <c r="AI39">
        <v>0.38155136000000001</v>
      </c>
      <c r="AJ39">
        <v>0.69949766000000002</v>
      </c>
      <c r="AK39">
        <v>0.13155136000000001</v>
      </c>
      <c r="AL39">
        <v>0.29231815</v>
      </c>
      <c r="AM39">
        <v>243.253772113217</v>
      </c>
      <c r="AN39">
        <v>-16.134737801061</v>
      </c>
      <c r="AO39">
        <v>0.305307010500456</v>
      </c>
    </row>
    <row r="40" spans="2:41">
      <c r="B40" t="s">
        <v>89</v>
      </c>
      <c r="C40">
        <f>AVERAGE(G7:G36)</f>
        <v>1852.6</v>
      </c>
      <c r="D40">
        <f>MEDIAN(G7:G36)</f>
        <v>1855.5</v>
      </c>
      <c r="E40">
        <f>_xlfn.STDEV.P(G7:G36)</f>
        <v>521.15785196681691</v>
      </c>
      <c r="F40">
        <f>MIN(G7:G36)</f>
        <v>1027</v>
      </c>
      <c r="G40">
        <f>MAX(G7:G36)</f>
        <v>3165</v>
      </c>
      <c r="K40" t="s">
        <v>94</v>
      </c>
      <c r="L40">
        <f>AVERAGE(J7:J36)</f>
        <v>579.6</v>
      </c>
      <c r="M40">
        <f>MEDIAN(J7:J36)</f>
        <v>451</v>
      </c>
      <c r="N40">
        <f>_xlfn.STDEV.P(J7:J36)</f>
        <v>357.23424621201514</v>
      </c>
      <c r="O40">
        <f>MIN(J7:J36)</f>
        <v>140</v>
      </c>
      <c r="P40">
        <f>MAX(J7:J36)</f>
        <v>1469</v>
      </c>
      <c r="AA40">
        <v>2021</v>
      </c>
      <c r="AB40" t="s">
        <v>75</v>
      </c>
      <c r="AC40">
        <v>2434</v>
      </c>
      <c r="AD40">
        <v>8.5045190000000007E-2</v>
      </c>
      <c r="AE40">
        <v>0.21857024999999999</v>
      </c>
      <c r="AF40">
        <v>0.38909774000000003</v>
      </c>
      <c r="AG40">
        <v>0.24220183000000001</v>
      </c>
      <c r="AH40">
        <v>0.31303989999999998</v>
      </c>
      <c r="AI40">
        <v>0.39587156000000001</v>
      </c>
      <c r="AJ40">
        <v>0.70891146000000005</v>
      </c>
      <c r="AK40">
        <v>0.15366973</v>
      </c>
      <c r="AL40">
        <v>0.28696741999999997</v>
      </c>
      <c r="AM40">
        <v>280.31628102131401</v>
      </c>
      <c r="AN40">
        <v>-14.432380571287799</v>
      </c>
      <c r="AO40">
        <v>0.30734053856567101</v>
      </c>
    </row>
    <row r="41" spans="2:41">
      <c r="B41" t="s">
        <v>3</v>
      </c>
      <c r="C41">
        <f>AVERAGE(H7:H36)</f>
        <v>30.859999999999992</v>
      </c>
      <c r="D41">
        <f>MEDIAN(H7:H36)</f>
        <v>30.85</v>
      </c>
      <c r="E41">
        <f>_xlfn.STDEV.P(H7:H36)</f>
        <v>8.7656374554278926</v>
      </c>
      <c r="F41">
        <v>17.2</v>
      </c>
      <c r="G41">
        <f>MAX(H7:H36)</f>
        <v>53.6</v>
      </c>
      <c r="K41" t="s">
        <v>3</v>
      </c>
      <c r="L41">
        <f>AVERAGE(K7:K36)</f>
        <v>16.196666666666669</v>
      </c>
      <c r="M41">
        <f>MEDIAN(K7:K36)</f>
        <v>12.7</v>
      </c>
      <c r="N41">
        <f>_xlfn.STDEV.P(K7:K36)</f>
        <v>10.409882590863134</v>
      </c>
      <c r="O41">
        <f>MIN(K7:K36)</f>
        <v>4.0999999999999996</v>
      </c>
      <c r="P41">
        <f>MAX(K7:K36)</f>
        <v>45</v>
      </c>
      <c r="AA41">
        <v>2021</v>
      </c>
      <c r="AB41" t="s">
        <v>73</v>
      </c>
      <c r="AC41">
        <v>1740</v>
      </c>
      <c r="AD41">
        <v>0.10977011</v>
      </c>
      <c r="AE41">
        <v>0.26034483000000003</v>
      </c>
      <c r="AF41">
        <v>0.42163355000000002</v>
      </c>
      <c r="AG41">
        <v>0.20721924999999999</v>
      </c>
      <c r="AH41">
        <v>0.30889145000000001</v>
      </c>
      <c r="AI41">
        <v>0.36229947000000001</v>
      </c>
      <c r="AJ41">
        <v>0.67119092000000002</v>
      </c>
      <c r="AK41">
        <v>0.15508021999999999</v>
      </c>
      <c r="AL41">
        <v>0.25674325999999997</v>
      </c>
      <c r="AM41">
        <v>184.55536610192601</v>
      </c>
      <c r="AN41">
        <v>-26.152387049728301</v>
      </c>
      <c r="AO41">
        <v>0.296284325183576</v>
      </c>
    </row>
    <row r="42" spans="2:41">
      <c r="B42" t="s">
        <v>1</v>
      </c>
      <c r="C42">
        <f>AVERAGE(F7:F36)</f>
        <v>6004.6</v>
      </c>
      <c r="D42">
        <f>MEDIAN(F7:F36)</f>
        <v>6016</v>
      </c>
      <c r="E42">
        <f>_xlfn.STDEV.P(F7:F36)</f>
        <v>139.66760540655088</v>
      </c>
      <c r="F42">
        <f>MIN(F7:F36)</f>
        <v>5567</v>
      </c>
      <c r="G42">
        <f>MAX(F7:F36)</f>
        <v>6228</v>
      </c>
      <c r="K42" t="s">
        <v>1</v>
      </c>
      <c r="L42">
        <f>AVERAGE(I7:I36)</f>
        <v>3582.4</v>
      </c>
      <c r="M42">
        <f>MEDIAN(I7:I36)</f>
        <v>3546</v>
      </c>
      <c r="N42">
        <f>_xlfn.STDEV.P(I7:I36)</f>
        <v>230.7303765581521</v>
      </c>
      <c r="O42">
        <f>MIN(I7:I36)</f>
        <v>3157</v>
      </c>
      <c r="P42">
        <f>MAX(I7:I36)</f>
        <v>4012</v>
      </c>
      <c r="AA42">
        <v>2021</v>
      </c>
      <c r="AB42" t="s">
        <v>66</v>
      </c>
      <c r="AC42">
        <v>2075</v>
      </c>
      <c r="AD42">
        <v>0.10506024</v>
      </c>
      <c r="AE42">
        <v>0.2</v>
      </c>
      <c r="AF42">
        <v>0.52530120000000002</v>
      </c>
      <c r="AG42">
        <v>0.24432133</v>
      </c>
      <c r="AH42">
        <v>0.32865440000000001</v>
      </c>
      <c r="AI42">
        <v>0.45263157999999998</v>
      </c>
      <c r="AJ42">
        <v>0.78128598000000005</v>
      </c>
      <c r="AK42">
        <v>0.20831025</v>
      </c>
      <c r="AL42">
        <v>0.26530611999999998</v>
      </c>
      <c r="AM42">
        <v>282.32954369729498</v>
      </c>
      <c r="AN42">
        <v>31.054493243454001</v>
      </c>
      <c r="AO42">
        <v>0.33264045497953798</v>
      </c>
    </row>
    <row r="43" spans="2:41">
      <c r="B43" t="s">
        <v>47</v>
      </c>
      <c r="C43" s="93">
        <f>AVERAGE(I57:I86)</f>
        <v>0.23183333333333342</v>
      </c>
      <c r="D43" s="93">
        <f>MEDIAN(I57:I86)</f>
        <v>0.23150000000000001</v>
      </c>
      <c r="E43">
        <f>_xlfn.STDEV.P(I57:I86)</f>
        <v>1.5843154848563322E-2</v>
      </c>
      <c r="F43" s="93">
        <f>MIN(I57:I86)</f>
        <v>0.19400000000000001</v>
      </c>
      <c r="G43" s="93">
        <f>MAX(I57:I86)</f>
        <v>0.26700000000000002</v>
      </c>
      <c r="K43" t="s">
        <v>47</v>
      </c>
      <c r="L43">
        <f>AVERAGE(F90:F119)</f>
        <v>0.23428877033333334</v>
      </c>
      <c r="M43">
        <f>MEDIAN(F90:F119)</f>
        <v>0.23240507500000002</v>
      </c>
      <c r="N43">
        <f>_xlfn.STDEV.P(F90:F119)</f>
        <v>2.0174542350752264E-2</v>
      </c>
      <c r="O43">
        <f>MIN(F90:F119)</f>
        <v>0.19521531</v>
      </c>
      <c r="P43">
        <f>MAX(F90:F119)</f>
        <v>0.28733407</v>
      </c>
      <c r="AA43">
        <v>2021</v>
      </c>
      <c r="AB43" t="s">
        <v>83</v>
      </c>
      <c r="AC43">
        <v>3085</v>
      </c>
      <c r="AD43">
        <v>9.3354939999999997E-2</v>
      </c>
      <c r="AE43">
        <v>0.25283630000000001</v>
      </c>
      <c r="AF43">
        <v>0.36923076999999999</v>
      </c>
      <c r="AG43">
        <v>0.21649109999999999</v>
      </c>
      <c r="AH43">
        <v>0.29444263999999998</v>
      </c>
      <c r="AI43">
        <v>0.36832545999999999</v>
      </c>
      <c r="AJ43">
        <v>0.66276809999999997</v>
      </c>
      <c r="AK43">
        <v>0.15183436</v>
      </c>
      <c r="AL43">
        <v>0.26479914999999998</v>
      </c>
      <c r="AM43">
        <v>311.46184137874297</v>
      </c>
      <c r="AN43">
        <v>-62.120583030943799</v>
      </c>
      <c r="AO43">
        <v>0.29008642753560099</v>
      </c>
    </row>
    <row r="44" spans="2:41">
      <c r="B44" t="s">
        <v>50</v>
      </c>
      <c r="C44">
        <f>AVERAGE(L57:L86)</f>
        <v>0.24376666666666663</v>
      </c>
      <c r="D44">
        <f>MEDIAN(L57:L86)</f>
        <v>0.24199999999999999</v>
      </c>
      <c r="E44">
        <f>_xlfn.STDEV.P(L57:L86)</f>
        <v>9.7183103241024176E-3</v>
      </c>
      <c r="F44">
        <f>MIN(L57:L86)</f>
        <v>0.22600000000000001</v>
      </c>
      <c r="G44">
        <f>MAX(L57:L86)</f>
        <v>0.26700000000000002</v>
      </c>
      <c r="K44" t="s">
        <v>50</v>
      </c>
      <c r="L44">
        <v>0.24548600000000001</v>
      </c>
      <c r="M44">
        <v>0.24271200000000001</v>
      </c>
      <c r="N44">
        <v>1.1488E-2</v>
      </c>
      <c r="O44">
        <v>0.222222</v>
      </c>
      <c r="P44">
        <v>0.27325300000000002</v>
      </c>
      <c r="AA44">
        <v>2021</v>
      </c>
      <c r="AB44" t="s">
        <v>61</v>
      </c>
      <c r="AC44">
        <v>3264</v>
      </c>
      <c r="AD44">
        <v>9.4669119999999995E-2</v>
      </c>
      <c r="AE44">
        <v>0.25122549</v>
      </c>
      <c r="AF44">
        <v>0.37682926999999999</v>
      </c>
      <c r="AG44">
        <v>0.23986135</v>
      </c>
      <c r="AH44">
        <v>0.32034365999999997</v>
      </c>
      <c r="AI44">
        <v>0.42980935999999997</v>
      </c>
      <c r="AJ44">
        <v>0.75015301999999995</v>
      </c>
      <c r="AK44">
        <v>0.18994801</v>
      </c>
      <c r="AL44">
        <v>0.29367089000000002</v>
      </c>
      <c r="AM44">
        <v>416.63757172400699</v>
      </c>
      <c r="AN44">
        <v>21.378889949868501</v>
      </c>
      <c r="AO44">
        <v>0.32235751066469298</v>
      </c>
    </row>
    <row r="45" spans="2:41">
      <c r="B45" t="s">
        <v>5</v>
      </c>
      <c r="C45">
        <f>AVERAGE(O57:O86)</f>
        <v>0.31420000000000009</v>
      </c>
      <c r="D45">
        <f>MEDIAN(O57:O86)</f>
        <v>0.3125</v>
      </c>
      <c r="E45">
        <f>_xlfn.STDEV.P(O57:O86)</f>
        <v>1.2747287293119802E-2</v>
      </c>
      <c r="F45">
        <f>MIN(O57:O86)</f>
        <v>0.29099999999999998</v>
      </c>
      <c r="G45">
        <f>MAX(O57:O86)</f>
        <v>0.34</v>
      </c>
      <c r="K45" t="s">
        <v>5</v>
      </c>
      <c r="L45">
        <f>AVERAGE(P90:P119)</f>
        <v>0.31396004450506043</v>
      </c>
      <c r="M45">
        <f>MEDIAN(P90:P119)</f>
        <v>0.31468389367904703</v>
      </c>
      <c r="N45">
        <f>_xlfn.STDEV.P(P90:P119)</f>
        <v>1.6235653190722087E-2</v>
      </c>
      <c r="O45">
        <f>MIN(P90:P119)</f>
        <v>0.27168007553085799</v>
      </c>
      <c r="P45">
        <f>MAX(P90:P119)</f>
        <v>0.352148978409141</v>
      </c>
      <c r="AA45">
        <v>2021</v>
      </c>
      <c r="AB45" t="s">
        <v>81</v>
      </c>
      <c r="AC45">
        <v>2434</v>
      </c>
      <c r="AD45">
        <v>0.10312243</v>
      </c>
      <c r="AE45">
        <v>0.24239933999999999</v>
      </c>
      <c r="AF45">
        <v>0.42542373</v>
      </c>
      <c r="AG45">
        <v>0.22258364</v>
      </c>
      <c r="AH45">
        <v>0.30699588</v>
      </c>
      <c r="AI45">
        <v>0.36849441999999999</v>
      </c>
      <c r="AJ45">
        <v>0.67549029999999999</v>
      </c>
      <c r="AK45">
        <v>0.14591077999999999</v>
      </c>
      <c r="AL45">
        <v>0.27163781999999997</v>
      </c>
      <c r="AM45">
        <v>258.550556321329</v>
      </c>
      <c r="AN45">
        <v>-36.198105271273199</v>
      </c>
      <c r="AO45">
        <v>0.29636880615264999</v>
      </c>
    </row>
    <row r="46" spans="2:41">
      <c r="B46" t="s">
        <v>48</v>
      </c>
      <c r="C46">
        <f>AVERAGE(J57:J86)</f>
        <v>0.1668</v>
      </c>
      <c r="D46">
        <f>MEDIAN(J57:J86)</f>
        <v>0.16700000000000001</v>
      </c>
      <c r="E46">
        <f>_xlfn.STDEV.P(J57:J86)</f>
        <v>1.6557777628655363E-2</v>
      </c>
      <c r="F46">
        <f>MIN(J57:J86)</f>
        <v>0.128</v>
      </c>
      <c r="G46">
        <f>MAX(J57:J86)</f>
        <v>0.2</v>
      </c>
      <c r="K46" t="s">
        <v>48</v>
      </c>
      <c r="L46">
        <f>AVERAGE(L90:L119)</f>
        <v>0.16735713899999999</v>
      </c>
      <c r="M46">
        <f>MEDIAN(L90:L119)</f>
        <v>0.16858917500000001</v>
      </c>
      <c r="N46">
        <f>_xlfn.STDEV.P(L90:L119)</f>
        <v>2.3367894800557239E-2</v>
      </c>
      <c r="O46">
        <f>MIN(L90:L119)</f>
        <v>9.8770179999999999E-2</v>
      </c>
      <c r="P46">
        <f>MAX(L90:L119)</f>
        <v>0.21829104999999999</v>
      </c>
      <c r="AA46">
        <v>2021</v>
      </c>
      <c r="AB46" t="s">
        <v>59</v>
      </c>
      <c r="AC46">
        <v>1102</v>
      </c>
      <c r="AD46">
        <v>8.8021779999999994E-2</v>
      </c>
      <c r="AE46">
        <v>0.20780398999999999</v>
      </c>
      <c r="AF46">
        <v>0.42358078999999998</v>
      </c>
      <c r="AG46">
        <v>0.2311609</v>
      </c>
      <c r="AH46">
        <v>0.30355515</v>
      </c>
      <c r="AI46">
        <v>0.34928716999999998</v>
      </c>
      <c r="AJ46">
        <v>0.65284231999999998</v>
      </c>
      <c r="AK46">
        <v>0.11812627000000001</v>
      </c>
      <c r="AL46">
        <v>0.27897574000000003</v>
      </c>
      <c r="AM46">
        <v>107.714444872466</v>
      </c>
      <c r="AN46">
        <v>-25.733798790248201</v>
      </c>
      <c r="AO46">
        <v>0.28644274999979702</v>
      </c>
    </row>
    <row r="47" spans="2:41">
      <c r="AA47">
        <v>2021</v>
      </c>
      <c r="AB47" t="s">
        <v>84</v>
      </c>
      <c r="AC47">
        <v>3781</v>
      </c>
      <c r="AD47">
        <v>9.0452260000000007E-2</v>
      </c>
      <c r="AE47">
        <v>0.22507273</v>
      </c>
      <c r="AF47">
        <v>0.40188014</v>
      </c>
      <c r="AG47">
        <v>0.24492796</v>
      </c>
      <c r="AH47">
        <v>0.31511936000000002</v>
      </c>
      <c r="AI47">
        <v>0.39517788999999998</v>
      </c>
      <c r="AJ47">
        <v>0.71029724999999999</v>
      </c>
      <c r="AK47">
        <v>0.15024993</v>
      </c>
      <c r="AL47">
        <v>0.30088852999999999</v>
      </c>
      <c r="AM47">
        <v>436.99715713650698</v>
      </c>
      <c r="AN47">
        <v>-20.868368533841998</v>
      </c>
      <c r="AO47">
        <v>0.30797098935967199</v>
      </c>
    </row>
    <row r="48" spans="2:41">
      <c r="B48" t="s">
        <v>6</v>
      </c>
      <c r="C48" t="s">
        <v>90</v>
      </c>
      <c r="D48" t="s">
        <v>91</v>
      </c>
      <c r="E48" t="s">
        <v>40</v>
      </c>
      <c r="F48" t="s">
        <v>92</v>
      </c>
      <c r="G48" t="s">
        <v>93</v>
      </c>
      <c r="AA48">
        <v>2021</v>
      </c>
      <c r="AB48" t="s">
        <v>68</v>
      </c>
      <c r="AC48">
        <v>2180</v>
      </c>
      <c r="AD48">
        <v>9.9082569999999995E-2</v>
      </c>
      <c r="AE48">
        <v>0.20275229</v>
      </c>
      <c r="AF48">
        <v>0.48868778000000002</v>
      </c>
      <c r="AG48">
        <v>0.24960916999999999</v>
      </c>
      <c r="AH48">
        <v>0.32825484999999999</v>
      </c>
      <c r="AI48">
        <v>0.43564355999999999</v>
      </c>
      <c r="AJ48">
        <v>0.76389841000000003</v>
      </c>
      <c r="AK48">
        <v>0.18603438999999999</v>
      </c>
      <c r="AL48">
        <v>0.28156028</v>
      </c>
      <c r="AM48">
        <v>285.64203896742703</v>
      </c>
      <c r="AN48">
        <v>21.651865478572098</v>
      </c>
      <c r="AO48">
        <v>0.32672557664872098</v>
      </c>
    </row>
    <row r="49" spans="1:41">
      <c r="B49" t="s">
        <v>94</v>
      </c>
      <c r="C49">
        <f>AVERAGE(N7:N36)</f>
        <v>1273</v>
      </c>
      <c r="D49">
        <f>MEDIAN(N7:N36)</f>
        <v>1266</v>
      </c>
      <c r="E49">
        <f>_xlfn.STDEV.P(N7:N36)</f>
        <v>318.15436504942062</v>
      </c>
      <c r="F49">
        <f>MIN(N7:N36)</f>
        <v>700</v>
      </c>
      <c r="G49">
        <f>MAX(N7:N36)</f>
        <v>2031</v>
      </c>
      <c r="AA49">
        <v>2021</v>
      </c>
      <c r="AB49" t="s">
        <v>77</v>
      </c>
      <c r="AC49">
        <v>2356</v>
      </c>
      <c r="AD49">
        <v>9.2529710000000001E-2</v>
      </c>
      <c r="AE49">
        <v>0.23641766</v>
      </c>
      <c r="AF49">
        <v>0.39138241000000001</v>
      </c>
      <c r="AG49">
        <v>0.23745819000000001</v>
      </c>
      <c r="AH49">
        <v>0.31675170000000002</v>
      </c>
      <c r="AI49">
        <v>0.39751553000000001</v>
      </c>
      <c r="AJ49">
        <v>0.71426723000000003</v>
      </c>
      <c r="AK49">
        <v>0.16005733999999999</v>
      </c>
      <c r="AL49">
        <v>0.28716903999999999</v>
      </c>
      <c r="AM49">
        <v>277.90008218579902</v>
      </c>
      <c r="AN49">
        <v>-7.4030594379358199</v>
      </c>
      <c r="AO49">
        <v>0.310632998018122</v>
      </c>
    </row>
    <row r="50" spans="1:41">
      <c r="B50" t="s">
        <v>3</v>
      </c>
      <c r="C50">
        <f>AVERAGE(O7:O36)</f>
        <v>52.806666666666665</v>
      </c>
      <c r="D50">
        <f>MEDIAN(O7:O36)</f>
        <v>54.150000000000006</v>
      </c>
      <c r="E50">
        <f>_xlfn.STDEV.P(O7:O36)</f>
        <v>12.602061559743145</v>
      </c>
      <c r="F50">
        <f>MIN(O7:O36)</f>
        <v>25.6</v>
      </c>
      <c r="G50">
        <f>MAX(O7:O36)</f>
        <v>81.5</v>
      </c>
      <c r="AA50">
        <v>2021</v>
      </c>
      <c r="AB50" t="s">
        <v>69</v>
      </c>
      <c r="AC50">
        <v>2595</v>
      </c>
      <c r="AD50">
        <v>9.5953759999999999E-2</v>
      </c>
      <c r="AE50">
        <v>0.21965318</v>
      </c>
      <c r="AF50">
        <v>0.43684211000000001</v>
      </c>
      <c r="AG50">
        <v>0.25698080000000001</v>
      </c>
      <c r="AH50">
        <v>0.33616363999999999</v>
      </c>
      <c r="AI50">
        <v>0.44502617999999999</v>
      </c>
      <c r="AJ50">
        <v>0.78118982000000003</v>
      </c>
      <c r="AK50">
        <v>0.18804538000000001</v>
      </c>
      <c r="AL50">
        <v>0.30006085999999998</v>
      </c>
      <c r="AM50">
        <v>359.36833263050198</v>
      </c>
      <c r="AN50">
        <v>45.123149050878197</v>
      </c>
      <c r="AO50">
        <v>0.33555395141411398</v>
      </c>
    </row>
    <row r="51" spans="1:41">
      <c r="B51" t="s">
        <v>1</v>
      </c>
      <c r="C51">
        <f>AVERAGE(M7:M36)</f>
        <v>2422.1999999999998</v>
      </c>
      <c r="D51">
        <f>MEDIAN(M7:M36)</f>
        <v>2461</v>
      </c>
      <c r="E51">
        <f>_xlfn.STDEV.P(M7:M36)</f>
        <v>246.70460068673225</v>
      </c>
      <c r="F51">
        <f>MIN(M7:M36)</f>
        <v>1793</v>
      </c>
      <c r="G51">
        <f>MAX(M7:M36)</f>
        <v>2838</v>
      </c>
      <c r="AA51">
        <v>2021</v>
      </c>
      <c r="AB51" t="s">
        <v>78</v>
      </c>
      <c r="AC51">
        <v>2374</v>
      </c>
      <c r="AD51">
        <v>9.2670600000000006E-2</v>
      </c>
      <c r="AE51">
        <v>0.22493682000000001</v>
      </c>
      <c r="AF51">
        <v>0.41198501999999998</v>
      </c>
      <c r="AG51">
        <v>0.24489796</v>
      </c>
      <c r="AH51">
        <v>0.31906780000000001</v>
      </c>
      <c r="AI51">
        <v>0.40009492000000002</v>
      </c>
      <c r="AJ51">
        <v>0.71916272000000003</v>
      </c>
      <c r="AK51">
        <v>0.15519695999999999</v>
      </c>
      <c r="AL51">
        <v>0.29546947000000001</v>
      </c>
      <c r="AM51">
        <v>278.61776261484999</v>
      </c>
      <c r="AN51">
        <v>-8.8651143863157404</v>
      </c>
      <c r="AO51">
        <v>0.31095119532392901</v>
      </c>
    </row>
    <row r="52" spans="1:41">
      <c r="B52" t="s">
        <v>47</v>
      </c>
      <c r="C52">
        <f>AVERAGE(AE33:AE62)</f>
        <v>0.22964268899999998</v>
      </c>
      <c r="D52">
        <f>MEDIAN(AE33:AE62)</f>
        <v>0.23172406000000001</v>
      </c>
      <c r="E52">
        <f>_xlfn.STDEV.P(AE33:AE62)</f>
        <v>2.3004690003686257E-2</v>
      </c>
      <c r="F52">
        <f>MIN(AE33:AE62)</f>
        <v>0.18121546999999999</v>
      </c>
      <c r="G52">
        <f>MAX(AE33:AE62)</f>
        <v>0.28480703000000002</v>
      </c>
      <c r="AA52">
        <v>2021</v>
      </c>
      <c r="AB52" t="s">
        <v>82</v>
      </c>
      <c r="AC52">
        <v>2125</v>
      </c>
      <c r="AD52">
        <v>7.0588239999999997E-2</v>
      </c>
      <c r="AE52">
        <v>0.27294118000000001</v>
      </c>
      <c r="AF52">
        <v>0.25862068999999999</v>
      </c>
      <c r="AG52">
        <v>0.21635610999999999</v>
      </c>
      <c r="AH52">
        <v>0.27793561</v>
      </c>
      <c r="AI52">
        <v>0.34679089000000002</v>
      </c>
      <c r="AJ52">
        <v>0.62472649999999996</v>
      </c>
      <c r="AK52">
        <v>0.13043478</v>
      </c>
      <c r="AL52">
        <v>0.27917619999999999</v>
      </c>
      <c r="AM52">
        <v>178.56023821944299</v>
      </c>
      <c r="AN52">
        <v>-78.769632727262206</v>
      </c>
      <c r="AO52">
        <v>0.27046271663813098</v>
      </c>
    </row>
    <row r="53" spans="1:41">
      <c r="B53" t="s">
        <v>50</v>
      </c>
      <c r="C53">
        <v>0.23915700000000001</v>
      </c>
      <c r="D53">
        <v>0.23999100000000001</v>
      </c>
      <c r="E53">
        <v>1.3487000000000001E-2</v>
      </c>
      <c r="F53">
        <v>0.20721899999999999</v>
      </c>
      <c r="G53">
        <v>0.27176800000000001</v>
      </c>
      <c r="AA53">
        <v>2021</v>
      </c>
      <c r="AB53" t="s">
        <v>58</v>
      </c>
      <c r="AC53">
        <v>2110</v>
      </c>
      <c r="AD53">
        <v>8.3412319999999998E-2</v>
      </c>
      <c r="AE53">
        <v>0.19241706</v>
      </c>
      <c r="AF53">
        <v>0.43349754000000001</v>
      </c>
      <c r="AG53">
        <v>0.27176781</v>
      </c>
      <c r="AH53">
        <v>0.33856396</v>
      </c>
      <c r="AI53">
        <v>0.47704485000000002</v>
      </c>
      <c r="AJ53">
        <v>0.81560880999999996</v>
      </c>
      <c r="AK53">
        <v>0.20527703999999999</v>
      </c>
      <c r="AL53">
        <v>0.30290162999999998</v>
      </c>
      <c r="AM53">
        <v>312.807903078555</v>
      </c>
      <c r="AN53">
        <v>57.294478279708699</v>
      </c>
      <c r="AO53">
        <v>0.34732259208371102</v>
      </c>
    </row>
    <row r="54" spans="1:41">
      <c r="B54" t="s">
        <v>5</v>
      </c>
      <c r="C54">
        <f>AVERAGE(AO33:AO62)</f>
        <v>0.31261048959242665</v>
      </c>
      <c r="D54">
        <f>MEDIAN(AO33:AO62)</f>
        <v>0.31079209667102548</v>
      </c>
      <c r="E54">
        <f>_xlfn.STDEV.P(AO33:AO62)</f>
        <v>1.7409161409477708E-2</v>
      </c>
      <c r="F54">
        <f>MIN(AO33:AO62)</f>
        <v>0.27046271663813098</v>
      </c>
      <c r="G54">
        <f>MAX(AO33:AO62)</f>
        <v>0.34732259208371102</v>
      </c>
      <c r="AA54">
        <v>2021</v>
      </c>
      <c r="AB54" t="s">
        <v>62</v>
      </c>
      <c r="AC54">
        <v>2548</v>
      </c>
      <c r="AD54">
        <v>0.10400313999999999</v>
      </c>
      <c r="AE54">
        <v>0.23076922999999999</v>
      </c>
      <c r="AF54">
        <v>0.45068026999999999</v>
      </c>
      <c r="AG54">
        <v>0.2301444</v>
      </c>
      <c r="AH54">
        <v>0.32135807</v>
      </c>
      <c r="AI54">
        <v>0.40072202000000001</v>
      </c>
      <c r="AJ54">
        <v>0.72208008999999995</v>
      </c>
      <c r="AK54">
        <v>0.17057762000000001</v>
      </c>
      <c r="AL54">
        <v>0.27173213000000002</v>
      </c>
      <c r="AM54">
        <v>305.50706017582598</v>
      </c>
      <c r="AN54">
        <v>-3.0465921405056702</v>
      </c>
      <c r="AO54">
        <v>0.31353594695319198</v>
      </c>
    </row>
    <row r="55" spans="1:41">
      <c r="B55" t="s">
        <v>48</v>
      </c>
      <c r="C55">
        <f>AVERAGE(AK33:AK62)</f>
        <v>0.16409719433333336</v>
      </c>
      <c r="D55">
        <f>MEDIAN(AK33:AK62)</f>
        <v>0.15696266</v>
      </c>
      <c r="E55">
        <f>_xlfn.STDEV.P(AK33:AK62)</f>
        <v>2.6113561086109141E-2</v>
      </c>
      <c r="F55">
        <f>MIN(AK33:AK62)</f>
        <v>0.11812627000000001</v>
      </c>
      <c r="G55">
        <f>MAX(AK33:AK62)</f>
        <v>0.21193866</v>
      </c>
      <c r="AA55">
        <v>2021</v>
      </c>
      <c r="AB55" t="s">
        <v>67</v>
      </c>
      <c r="AC55">
        <v>3126</v>
      </c>
      <c r="AD55">
        <v>0.10140755</v>
      </c>
      <c r="AE55">
        <v>0.23160589000000001</v>
      </c>
      <c r="AF55">
        <v>0.43784529999999999</v>
      </c>
      <c r="AG55">
        <v>0.23040467000000001</v>
      </c>
      <c r="AH55">
        <v>0.31698717999999998</v>
      </c>
      <c r="AI55">
        <v>0.36966824999999998</v>
      </c>
      <c r="AJ55">
        <v>0.68665542999999996</v>
      </c>
      <c r="AK55">
        <v>0.13926358</v>
      </c>
      <c r="AL55">
        <v>0.28360489</v>
      </c>
      <c r="AM55">
        <v>343.41052133894101</v>
      </c>
      <c r="AN55">
        <v>-35.136855874894302</v>
      </c>
      <c r="AO55">
        <v>0.30104493643879798</v>
      </c>
    </row>
    <row r="56" spans="1:41">
      <c r="A56" t="s">
        <v>39</v>
      </c>
      <c r="B56" t="s">
        <v>41</v>
      </c>
      <c r="C56" t="s">
        <v>1</v>
      </c>
      <c r="D56" t="s">
        <v>42</v>
      </c>
      <c r="E56" t="s">
        <v>43</v>
      </c>
      <c r="F56" t="s">
        <v>44</v>
      </c>
      <c r="G56" t="s">
        <v>45</v>
      </c>
      <c r="H56" t="s">
        <v>46</v>
      </c>
      <c r="I56" t="s">
        <v>47</v>
      </c>
      <c r="J56" t="s">
        <v>48</v>
      </c>
      <c r="K56" t="s">
        <v>49</v>
      </c>
      <c r="L56" t="s">
        <v>50</v>
      </c>
      <c r="M56" t="s">
        <v>51</v>
      </c>
      <c r="N56" t="s">
        <v>52</v>
      </c>
      <c r="O56" t="s">
        <v>5</v>
      </c>
      <c r="P56" t="s">
        <v>53</v>
      </c>
      <c r="Q56" t="s">
        <v>54</v>
      </c>
      <c r="R56" t="s">
        <v>55</v>
      </c>
      <c r="S56" t="s">
        <v>56</v>
      </c>
      <c r="T56" t="s">
        <v>57</v>
      </c>
      <c r="AA56">
        <v>2021</v>
      </c>
      <c r="AB56" t="s">
        <v>70</v>
      </c>
      <c r="AC56">
        <v>2486</v>
      </c>
      <c r="AD56">
        <v>0.11665325999999999</v>
      </c>
      <c r="AE56">
        <v>0.21641191000000001</v>
      </c>
      <c r="AF56">
        <v>0.53903345999999996</v>
      </c>
      <c r="AG56">
        <v>0.25837989</v>
      </c>
      <c r="AH56">
        <v>0.35032362</v>
      </c>
      <c r="AI56">
        <v>0.44599628000000002</v>
      </c>
      <c r="AJ56">
        <v>0.79631989999999997</v>
      </c>
      <c r="AK56">
        <v>0.18761638999999999</v>
      </c>
      <c r="AL56">
        <v>0.29967212999999998</v>
      </c>
      <c r="AM56">
        <v>354.76341793645798</v>
      </c>
      <c r="AN56">
        <v>53.717743031277401</v>
      </c>
      <c r="AO56">
        <v>0.34082380194783102</v>
      </c>
    </row>
    <row r="57" spans="1:41">
      <c r="A57" t="s">
        <v>58</v>
      </c>
      <c r="B57">
        <v>2319</v>
      </c>
      <c r="C57">
        <v>6291</v>
      </c>
      <c r="D57">
        <v>221</v>
      </c>
      <c r="E57">
        <v>863</v>
      </c>
      <c r="F57">
        <v>834</v>
      </c>
      <c r="G57">
        <v>53</v>
      </c>
      <c r="H57" s="93">
        <v>0.09</v>
      </c>
      <c r="I57" s="93">
        <v>0.19400000000000001</v>
      </c>
      <c r="J57">
        <v>0.17699999999999999</v>
      </c>
      <c r="K57">
        <v>0.30299999999999999</v>
      </c>
      <c r="L57">
        <v>0.26700000000000002</v>
      </c>
      <c r="M57">
        <v>0.33900000000000002</v>
      </c>
      <c r="N57">
        <v>0.44400000000000001</v>
      </c>
      <c r="O57">
        <v>0.33600000000000002</v>
      </c>
      <c r="Q57">
        <v>116</v>
      </c>
      <c r="R57">
        <v>-6.2</v>
      </c>
      <c r="S57">
        <v>117.6</v>
      </c>
      <c r="T57">
        <v>7</v>
      </c>
      <c r="AA57">
        <v>2021</v>
      </c>
      <c r="AB57" t="s">
        <v>74</v>
      </c>
      <c r="AC57">
        <v>3029</v>
      </c>
      <c r="AD57">
        <v>9.8052159999999999E-2</v>
      </c>
      <c r="AE57">
        <v>0.21822384</v>
      </c>
      <c r="AF57">
        <v>0.44931921000000002</v>
      </c>
      <c r="AG57">
        <v>0.24012043999999999</v>
      </c>
      <c r="AH57">
        <v>0.32603648000000002</v>
      </c>
      <c r="AI57">
        <v>0.37937524</v>
      </c>
      <c r="AJ57">
        <v>0.70541171999999996</v>
      </c>
      <c r="AK57">
        <v>0.13925480000000001</v>
      </c>
      <c r="AL57">
        <v>0.28963730999999998</v>
      </c>
      <c r="AM57">
        <v>353.19188582568597</v>
      </c>
      <c r="AN57">
        <v>-13.609139631993999</v>
      </c>
      <c r="AO57">
        <v>0.30931356000089899</v>
      </c>
    </row>
    <row r="58" spans="1:41">
      <c r="A58" t="s">
        <v>59</v>
      </c>
      <c r="B58">
        <v>2383</v>
      </c>
      <c r="C58">
        <v>6070</v>
      </c>
      <c r="D58">
        <v>262</v>
      </c>
      <c r="E58">
        <v>846</v>
      </c>
      <c r="F58">
        <v>816</v>
      </c>
      <c r="G58">
        <v>81</v>
      </c>
      <c r="H58" s="93">
        <v>8.2000000000000003E-2</v>
      </c>
      <c r="I58" s="93">
        <v>0.20100000000000001</v>
      </c>
      <c r="J58">
        <v>0.2</v>
      </c>
      <c r="K58">
        <v>0.29599999999999999</v>
      </c>
      <c r="L58">
        <v>0.26600000000000001</v>
      </c>
      <c r="M58">
        <v>0.33</v>
      </c>
      <c r="N58">
        <v>0.46600000000000003</v>
      </c>
      <c r="O58">
        <v>0.34</v>
      </c>
      <c r="Q58">
        <v>113</v>
      </c>
      <c r="R58">
        <v>2.8</v>
      </c>
      <c r="S58">
        <v>95.3</v>
      </c>
      <c r="T58">
        <v>2.6</v>
      </c>
      <c r="AA58">
        <v>2021</v>
      </c>
      <c r="AB58" t="s">
        <v>72</v>
      </c>
      <c r="AC58">
        <v>2667</v>
      </c>
      <c r="AD58">
        <v>0.10123735</v>
      </c>
      <c r="AE58">
        <v>0.23322085000000001</v>
      </c>
      <c r="AF58">
        <v>0.43408360000000001</v>
      </c>
      <c r="AG58">
        <v>0.23805424</v>
      </c>
      <c r="AH58">
        <v>0.32350718000000001</v>
      </c>
      <c r="AI58">
        <v>0.42057684000000001</v>
      </c>
      <c r="AJ58">
        <v>0.74408401999999996</v>
      </c>
      <c r="AK58">
        <v>0.18252260000000001</v>
      </c>
      <c r="AL58">
        <v>0.28255528000000002</v>
      </c>
      <c r="AM58">
        <v>333.29379020221</v>
      </c>
      <c r="AN58">
        <v>10.3296651128632</v>
      </c>
      <c r="AO58">
        <v>0.31924564303286102</v>
      </c>
    </row>
    <row r="59" spans="1:41">
      <c r="A59" t="s">
        <v>60</v>
      </c>
      <c r="B59">
        <v>2597</v>
      </c>
      <c r="C59">
        <v>6196</v>
      </c>
      <c r="D59">
        <v>241</v>
      </c>
      <c r="E59">
        <v>804</v>
      </c>
      <c r="F59">
        <v>768</v>
      </c>
      <c r="G59">
        <v>66</v>
      </c>
      <c r="H59" s="93">
        <v>9.7000000000000003E-2</v>
      </c>
      <c r="I59" s="93">
        <v>0.23599999999999999</v>
      </c>
      <c r="J59">
        <v>0.191</v>
      </c>
      <c r="K59">
        <v>0.29499999999999998</v>
      </c>
      <c r="L59">
        <v>0.249</v>
      </c>
      <c r="M59">
        <v>0.32900000000000001</v>
      </c>
      <c r="N59">
        <v>0.44</v>
      </c>
      <c r="O59">
        <v>0.32900000000000001</v>
      </c>
      <c r="Q59">
        <v>108</v>
      </c>
      <c r="R59">
        <v>-6.4</v>
      </c>
      <c r="S59">
        <v>55.1</v>
      </c>
      <c r="T59">
        <v>39.6</v>
      </c>
      <c r="AA59">
        <v>2021</v>
      </c>
      <c r="AB59" t="s">
        <v>85</v>
      </c>
      <c r="AC59">
        <v>3113</v>
      </c>
      <c r="AD59">
        <v>9.9903629999999993E-2</v>
      </c>
      <c r="AE59">
        <v>0.23321554999999999</v>
      </c>
      <c r="AF59">
        <v>0.42837466000000002</v>
      </c>
      <c r="AG59">
        <v>0.24469642</v>
      </c>
      <c r="AH59">
        <v>0.32591875999999997</v>
      </c>
      <c r="AI59">
        <v>0.40014631000000001</v>
      </c>
      <c r="AJ59">
        <v>0.72606506999999998</v>
      </c>
      <c r="AK59">
        <v>0.15544989000000001</v>
      </c>
      <c r="AL59">
        <v>0.3</v>
      </c>
      <c r="AM59">
        <v>377.56854930912499</v>
      </c>
      <c r="AN59">
        <v>0.59542542343375804</v>
      </c>
      <c r="AO59">
        <v>0.31501842125907698</v>
      </c>
    </row>
    <row r="60" spans="1:41">
      <c r="A60" t="s">
        <v>61</v>
      </c>
      <c r="B60">
        <v>2389</v>
      </c>
      <c r="C60">
        <v>6213</v>
      </c>
      <c r="D60">
        <v>222</v>
      </c>
      <c r="E60">
        <v>857</v>
      </c>
      <c r="F60">
        <v>810</v>
      </c>
      <c r="G60">
        <v>88</v>
      </c>
      <c r="H60" s="93">
        <v>9.4E-2</v>
      </c>
      <c r="I60" s="93">
        <v>0.248</v>
      </c>
      <c r="J60">
        <v>0.186</v>
      </c>
      <c r="K60">
        <v>0.29399999999999998</v>
      </c>
      <c r="L60">
        <v>0.24299999999999999</v>
      </c>
      <c r="M60">
        <v>0.32100000000000001</v>
      </c>
      <c r="N60">
        <v>0.42899999999999999</v>
      </c>
      <c r="O60">
        <v>0.32200000000000001</v>
      </c>
      <c r="Q60">
        <v>109</v>
      </c>
      <c r="R60">
        <v>11.2</v>
      </c>
      <c r="S60">
        <v>82.7</v>
      </c>
      <c r="T60">
        <v>5.4</v>
      </c>
      <c r="AA60">
        <v>2021</v>
      </c>
      <c r="AB60" t="s">
        <v>64</v>
      </c>
      <c r="AC60">
        <v>1620</v>
      </c>
      <c r="AD60">
        <v>8.8271600000000006E-2</v>
      </c>
      <c r="AE60">
        <v>0.23641975000000001</v>
      </c>
      <c r="AF60">
        <v>0.37336815000000001</v>
      </c>
      <c r="AG60">
        <v>0.22144847000000001</v>
      </c>
      <c r="AH60">
        <v>0.30049566</v>
      </c>
      <c r="AI60">
        <v>0.34331476</v>
      </c>
      <c r="AJ60">
        <v>0.64381041999999999</v>
      </c>
      <c r="AK60">
        <v>0.12186629</v>
      </c>
      <c r="AL60">
        <v>0.27852998000000001</v>
      </c>
      <c r="AM60">
        <v>152.65148389014999</v>
      </c>
      <c r="AN60">
        <v>-43.524700078631703</v>
      </c>
      <c r="AO60">
        <v>0.28255508104316002</v>
      </c>
    </row>
    <row r="61" spans="1:41">
      <c r="A61" t="s">
        <v>62</v>
      </c>
      <c r="B61">
        <v>2459</v>
      </c>
      <c r="C61">
        <v>6239</v>
      </c>
      <c r="D61">
        <v>237</v>
      </c>
      <c r="E61">
        <v>830</v>
      </c>
      <c r="F61">
        <v>799</v>
      </c>
      <c r="G61">
        <v>65</v>
      </c>
      <c r="H61" s="93">
        <v>9.8000000000000004E-2</v>
      </c>
      <c r="I61" s="93">
        <v>0.22600000000000001</v>
      </c>
      <c r="J61">
        <v>0.185</v>
      </c>
      <c r="K61">
        <v>0.28399999999999997</v>
      </c>
      <c r="L61">
        <v>0.24399999999999999</v>
      </c>
      <c r="M61">
        <v>0.33</v>
      </c>
      <c r="N61">
        <v>0.42899999999999999</v>
      </c>
      <c r="O61">
        <v>0.32700000000000001</v>
      </c>
      <c r="Q61">
        <v>106</v>
      </c>
      <c r="R61">
        <v>9.3000000000000007</v>
      </c>
      <c r="S61">
        <v>54.9</v>
      </c>
      <c r="T61">
        <v>33.700000000000003</v>
      </c>
      <c r="AA61">
        <v>2021</v>
      </c>
      <c r="AB61" t="s">
        <v>71</v>
      </c>
      <c r="AC61">
        <v>2715</v>
      </c>
      <c r="AD61">
        <v>9.3922649999999996E-2</v>
      </c>
      <c r="AE61">
        <v>0.18121546999999999</v>
      </c>
      <c r="AF61">
        <v>0.51829267999999995</v>
      </c>
      <c r="AG61">
        <v>0.24728488000000001</v>
      </c>
      <c r="AH61">
        <v>0.32665925000000001</v>
      </c>
      <c r="AI61">
        <v>0.38596490999999999</v>
      </c>
      <c r="AJ61">
        <v>0.71262415999999995</v>
      </c>
      <c r="AK61">
        <v>0.13868003000000001</v>
      </c>
      <c r="AL61">
        <v>0.28625337000000001</v>
      </c>
      <c r="AM61">
        <v>319.05455620601998</v>
      </c>
      <c r="AN61">
        <v>-9.7221965564757191</v>
      </c>
      <c r="AO61">
        <v>0.31026997271203499</v>
      </c>
    </row>
    <row r="62" spans="1:41">
      <c r="A62" t="s">
        <v>63</v>
      </c>
      <c r="B62">
        <v>2292</v>
      </c>
      <c r="C62">
        <v>6084</v>
      </c>
      <c r="D62">
        <v>190</v>
      </c>
      <c r="E62">
        <v>796</v>
      </c>
      <c r="F62">
        <v>757</v>
      </c>
      <c r="G62">
        <v>57</v>
      </c>
      <c r="H62" s="93">
        <v>9.6000000000000002E-2</v>
      </c>
      <c r="I62" s="93">
        <v>0.22800000000000001</v>
      </c>
      <c r="J62">
        <v>0.16600000000000001</v>
      </c>
      <c r="K62">
        <v>0.31</v>
      </c>
      <c r="L62">
        <v>0.25600000000000001</v>
      </c>
      <c r="M62">
        <v>0.33600000000000002</v>
      </c>
      <c r="N62">
        <v>0.42199999999999999</v>
      </c>
      <c r="O62">
        <v>0.32900000000000001</v>
      </c>
      <c r="Q62">
        <v>109</v>
      </c>
      <c r="R62">
        <v>-0.9</v>
      </c>
      <c r="S62">
        <v>68.400000000000006</v>
      </c>
      <c r="T62">
        <v>-22.7</v>
      </c>
      <c r="AA62">
        <v>2021</v>
      </c>
      <c r="AB62" t="s">
        <v>60</v>
      </c>
      <c r="AC62">
        <v>3037</v>
      </c>
      <c r="AD62">
        <v>9.51597E-2</v>
      </c>
      <c r="AE62">
        <v>0.24168587</v>
      </c>
      <c r="AF62">
        <v>0.39373297000000002</v>
      </c>
      <c r="AG62">
        <v>0.24766878000000001</v>
      </c>
      <c r="AH62">
        <v>0.32759761999999998</v>
      </c>
      <c r="AI62">
        <v>0.45766505000000002</v>
      </c>
      <c r="AJ62">
        <v>0.78526267000000005</v>
      </c>
      <c r="AK62">
        <v>0.20999627000000001</v>
      </c>
      <c r="AL62">
        <v>0.29109775999999998</v>
      </c>
      <c r="AM62">
        <v>418.10854034870499</v>
      </c>
      <c r="AN62">
        <v>50.338743612166603</v>
      </c>
      <c r="AO62">
        <v>0.334818539879148</v>
      </c>
    </row>
    <row r="63" spans="1:41">
      <c r="A63" t="s">
        <v>64</v>
      </c>
      <c r="B63">
        <v>2384</v>
      </c>
      <c r="C63">
        <v>6001</v>
      </c>
      <c r="D63">
        <v>198</v>
      </c>
      <c r="E63">
        <v>706</v>
      </c>
      <c r="F63">
        <v>678</v>
      </c>
      <c r="G63">
        <v>89</v>
      </c>
      <c r="H63" s="93">
        <v>0.08</v>
      </c>
      <c r="I63" s="93">
        <v>0.223</v>
      </c>
      <c r="J63">
        <v>0.16800000000000001</v>
      </c>
      <c r="K63">
        <v>0.28699999999999998</v>
      </c>
      <c r="L63">
        <v>0.24399999999999999</v>
      </c>
      <c r="M63">
        <v>0.313</v>
      </c>
      <c r="N63">
        <v>0.41199999999999998</v>
      </c>
      <c r="O63">
        <v>0.312</v>
      </c>
      <c r="Q63">
        <v>97</v>
      </c>
      <c r="R63">
        <v>11.7</v>
      </c>
      <c r="S63">
        <v>-11</v>
      </c>
      <c r="T63">
        <v>60.5</v>
      </c>
    </row>
    <row r="64" spans="1:41">
      <c r="A64" t="s">
        <v>65</v>
      </c>
      <c r="B64">
        <v>2353</v>
      </c>
      <c r="C64">
        <v>6122</v>
      </c>
      <c r="D64">
        <v>219</v>
      </c>
      <c r="E64">
        <v>829</v>
      </c>
      <c r="F64">
        <v>783</v>
      </c>
      <c r="G64">
        <v>40</v>
      </c>
      <c r="H64" s="93">
        <v>8.4000000000000005E-2</v>
      </c>
      <c r="I64" s="93">
        <v>0.22600000000000001</v>
      </c>
      <c r="J64">
        <v>0.188</v>
      </c>
      <c r="K64">
        <v>0.309</v>
      </c>
      <c r="L64">
        <v>0.26100000000000001</v>
      </c>
      <c r="M64">
        <v>0.32800000000000001</v>
      </c>
      <c r="N64">
        <v>0.44900000000000001</v>
      </c>
      <c r="O64">
        <v>0.33300000000000002</v>
      </c>
      <c r="Q64">
        <v>107</v>
      </c>
      <c r="R64">
        <v>-4.4000000000000004</v>
      </c>
      <c r="S64">
        <v>45.3</v>
      </c>
      <c r="T64">
        <v>-22</v>
      </c>
    </row>
    <row r="65" spans="1:31">
      <c r="A65" t="s">
        <v>66</v>
      </c>
      <c r="B65">
        <v>2353</v>
      </c>
      <c r="C65">
        <v>6104</v>
      </c>
      <c r="D65">
        <v>199</v>
      </c>
      <c r="E65">
        <v>743</v>
      </c>
      <c r="F65">
        <v>698</v>
      </c>
      <c r="G65">
        <v>88</v>
      </c>
      <c r="H65" s="93">
        <v>8.8999999999999996E-2</v>
      </c>
      <c r="I65" s="93">
        <v>0.221</v>
      </c>
      <c r="J65">
        <v>0.16800000000000001</v>
      </c>
      <c r="K65">
        <v>0.27800000000000002</v>
      </c>
      <c r="L65">
        <v>0.23799999999999999</v>
      </c>
      <c r="M65">
        <v>0.317</v>
      </c>
      <c r="N65">
        <v>0.40600000000000003</v>
      </c>
      <c r="O65">
        <v>0.313</v>
      </c>
      <c r="Q65">
        <v>102</v>
      </c>
      <c r="R65">
        <v>11.8</v>
      </c>
      <c r="S65">
        <v>23.9</v>
      </c>
      <c r="T65">
        <v>-3.5</v>
      </c>
    </row>
    <row r="66" spans="1:31">
      <c r="A66" t="s">
        <v>67</v>
      </c>
      <c r="B66">
        <v>2403</v>
      </c>
      <c r="C66">
        <v>6099</v>
      </c>
      <c r="D66">
        <v>194</v>
      </c>
      <c r="E66">
        <v>738</v>
      </c>
      <c r="F66">
        <v>700</v>
      </c>
      <c r="G66">
        <v>82</v>
      </c>
      <c r="H66" s="93">
        <v>9.6000000000000002E-2</v>
      </c>
      <c r="I66" s="93">
        <v>0.24</v>
      </c>
      <c r="J66">
        <v>0.16300000000000001</v>
      </c>
      <c r="K66">
        <v>0.28299999999999997</v>
      </c>
      <c r="L66">
        <v>0.23300000000000001</v>
      </c>
      <c r="M66">
        <v>0.317</v>
      </c>
      <c r="N66">
        <v>0.39600000000000002</v>
      </c>
      <c r="O66">
        <v>0.31</v>
      </c>
      <c r="Q66">
        <v>91</v>
      </c>
      <c r="R66">
        <v>8.5</v>
      </c>
      <c r="S66">
        <v>-61</v>
      </c>
      <c r="T66">
        <v>81.2</v>
      </c>
    </row>
    <row r="67" spans="1:31">
      <c r="A67" t="s">
        <v>68</v>
      </c>
      <c r="B67">
        <v>2392</v>
      </c>
      <c r="C67">
        <v>6056</v>
      </c>
      <c r="D67">
        <v>239</v>
      </c>
      <c r="E67">
        <v>790</v>
      </c>
      <c r="F67">
        <v>762</v>
      </c>
      <c r="G67">
        <v>59</v>
      </c>
      <c r="H67" s="93">
        <v>9.0999999999999998E-2</v>
      </c>
      <c r="I67" s="93">
        <v>0.24</v>
      </c>
      <c r="J67">
        <v>0.191</v>
      </c>
      <c r="K67">
        <v>0.28799999999999998</v>
      </c>
      <c r="L67">
        <v>0.24399999999999999</v>
      </c>
      <c r="M67">
        <v>0.31900000000000001</v>
      </c>
      <c r="N67">
        <v>0.435</v>
      </c>
      <c r="O67">
        <v>0.32300000000000001</v>
      </c>
      <c r="Q67">
        <v>98</v>
      </c>
      <c r="R67">
        <v>5.4</v>
      </c>
      <c r="S67">
        <v>-8.1999999999999993</v>
      </c>
      <c r="T67">
        <v>28.8</v>
      </c>
    </row>
    <row r="68" spans="1:31">
      <c r="A68" t="s">
        <v>69</v>
      </c>
      <c r="B68">
        <v>2472</v>
      </c>
      <c r="C68">
        <v>6162</v>
      </c>
      <c r="D68">
        <v>222</v>
      </c>
      <c r="E68">
        <v>786</v>
      </c>
      <c r="F68">
        <v>756</v>
      </c>
      <c r="G68">
        <v>36</v>
      </c>
      <c r="H68" s="93">
        <v>0.09</v>
      </c>
      <c r="I68" s="93">
        <v>0.23100000000000001</v>
      </c>
      <c r="J68">
        <v>0.182</v>
      </c>
      <c r="K68">
        <v>0.29599999999999999</v>
      </c>
      <c r="L68">
        <v>0.249</v>
      </c>
      <c r="M68">
        <v>0.32800000000000001</v>
      </c>
      <c r="N68">
        <v>0.43099999999999999</v>
      </c>
      <c r="O68">
        <v>0.32700000000000001</v>
      </c>
      <c r="Q68">
        <v>98</v>
      </c>
      <c r="R68">
        <v>-15.1</v>
      </c>
      <c r="S68">
        <v>-28.7</v>
      </c>
      <c r="T68">
        <v>21</v>
      </c>
    </row>
    <row r="69" spans="1:31">
      <c r="A69" t="s">
        <v>70</v>
      </c>
      <c r="B69">
        <v>2386</v>
      </c>
      <c r="C69">
        <v>6113</v>
      </c>
      <c r="D69">
        <v>182</v>
      </c>
      <c r="E69">
        <v>724</v>
      </c>
      <c r="F69">
        <v>686</v>
      </c>
      <c r="G69">
        <v>56</v>
      </c>
      <c r="H69" s="93">
        <v>9.4E-2</v>
      </c>
      <c r="I69" s="93">
        <v>0.21299999999999999</v>
      </c>
      <c r="J69">
        <v>0.159</v>
      </c>
      <c r="K69">
        <v>0.307</v>
      </c>
      <c r="L69">
        <v>0.25800000000000001</v>
      </c>
      <c r="M69">
        <v>0.33700000000000002</v>
      </c>
      <c r="N69">
        <v>0.41699999999999998</v>
      </c>
      <c r="O69">
        <v>0.32600000000000001</v>
      </c>
      <c r="Q69">
        <v>101</v>
      </c>
      <c r="R69">
        <v>-25.4</v>
      </c>
      <c r="S69">
        <v>-19.3</v>
      </c>
      <c r="T69">
        <v>9.5</v>
      </c>
    </row>
    <row r="70" spans="1:31">
      <c r="A70" t="s">
        <v>71</v>
      </c>
      <c r="B70">
        <v>2497</v>
      </c>
      <c r="C70">
        <v>6119</v>
      </c>
      <c r="D70">
        <v>180</v>
      </c>
      <c r="E70">
        <v>729</v>
      </c>
      <c r="F70">
        <v>695</v>
      </c>
      <c r="G70">
        <v>110</v>
      </c>
      <c r="H70" s="93">
        <v>9.6000000000000002E-2</v>
      </c>
      <c r="I70" s="93">
        <v>0.216</v>
      </c>
      <c r="J70">
        <v>0.159</v>
      </c>
      <c r="K70">
        <v>0.28699999999999998</v>
      </c>
      <c r="L70">
        <v>0.24199999999999999</v>
      </c>
      <c r="M70">
        <v>0.32100000000000001</v>
      </c>
      <c r="N70">
        <v>0.40100000000000002</v>
      </c>
      <c r="O70">
        <v>0.312</v>
      </c>
      <c r="Q70">
        <v>97</v>
      </c>
      <c r="R70">
        <v>0.7</v>
      </c>
      <c r="S70">
        <v>-20.2</v>
      </c>
      <c r="T70">
        <v>5.0999999999999996</v>
      </c>
    </row>
    <row r="71" spans="1:31">
      <c r="A71" t="s">
        <v>72</v>
      </c>
      <c r="B71">
        <v>2394</v>
      </c>
      <c r="C71">
        <v>6089</v>
      </c>
      <c r="D71">
        <v>198</v>
      </c>
      <c r="E71">
        <v>734</v>
      </c>
      <c r="F71">
        <v>700</v>
      </c>
      <c r="G71">
        <v>77</v>
      </c>
      <c r="H71" s="93">
        <v>9.2999999999999999E-2</v>
      </c>
      <c r="I71" s="93">
        <v>0.23</v>
      </c>
      <c r="J71">
        <v>0.16800000000000001</v>
      </c>
      <c r="K71">
        <v>0.28599999999999998</v>
      </c>
      <c r="L71">
        <v>0.24</v>
      </c>
      <c r="M71">
        <v>0.318</v>
      </c>
      <c r="N71">
        <v>0.40799999999999997</v>
      </c>
      <c r="O71">
        <v>0.313</v>
      </c>
      <c r="Q71">
        <v>93</v>
      </c>
      <c r="R71">
        <v>7.8</v>
      </c>
      <c r="S71">
        <v>-47.6</v>
      </c>
      <c r="T71">
        <v>32.6</v>
      </c>
      <c r="AD71" t="s">
        <v>96</v>
      </c>
      <c r="AE71" t="s">
        <v>136</v>
      </c>
    </row>
    <row r="72" spans="1:31">
      <c r="A72" t="s">
        <v>73</v>
      </c>
      <c r="B72">
        <v>2354</v>
      </c>
      <c r="C72">
        <v>6060</v>
      </c>
      <c r="D72">
        <v>222</v>
      </c>
      <c r="E72">
        <v>711</v>
      </c>
      <c r="F72">
        <v>666</v>
      </c>
      <c r="G72">
        <v>63</v>
      </c>
      <c r="H72" s="93">
        <v>0.10199999999999999</v>
      </c>
      <c r="I72" s="93">
        <v>0.245</v>
      </c>
      <c r="J72">
        <v>0.16900000000000001</v>
      </c>
      <c r="K72">
        <v>0.28499999999999998</v>
      </c>
      <c r="L72">
        <v>0.23699999999999999</v>
      </c>
      <c r="M72">
        <v>0.32200000000000001</v>
      </c>
      <c r="N72">
        <v>0.40699999999999997</v>
      </c>
      <c r="O72">
        <v>0.317</v>
      </c>
      <c r="Q72">
        <v>101</v>
      </c>
      <c r="R72">
        <v>-15.1</v>
      </c>
      <c r="S72">
        <v>-6.2</v>
      </c>
      <c r="T72">
        <v>-17.899999999999999</v>
      </c>
      <c r="AD72" t="s">
        <v>448</v>
      </c>
      <c r="AE72">
        <v>107</v>
      </c>
    </row>
    <row r="73" spans="1:31">
      <c r="A73" t="s">
        <v>74</v>
      </c>
      <c r="B73">
        <v>2419</v>
      </c>
      <c r="C73">
        <v>5856</v>
      </c>
      <c r="D73">
        <v>176</v>
      </c>
      <c r="E73">
        <v>636</v>
      </c>
      <c r="F73">
        <v>604</v>
      </c>
      <c r="G73">
        <v>54</v>
      </c>
      <c r="H73" s="93">
        <v>8.5000000000000006E-2</v>
      </c>
      <c r="I73" s="93">
        <v>0.23799999999999999</v>
      </c>
      <c r="J73">
        <v>0.152</v>
      </c>
      <c r="K73">
        <v>0.29099999999999998</v>
      </c>
      <c r="L73">
        <v>0.23899999999999999</v>
      </c>
      <c r="M73">
        <v>0.315</v>
      </c>
      <c r="N73">
        <v>0.39100000000000001</v>
      </c>
      <c r="O73">
        <v>0.307</v>
      </c>
      <c r="Q73">
        <v>96</v>
      </c>
      <c r="R73">
        <v>-13.5</v>
      </c>
      <c r="S73">
        <v>-40.799999999999997</v>
      </c>
      <c r="T73">
        <v>28.8</v>
      </c>
      <c r="AD73" t="s">
        <v>447</v>
      </c>
      <c r="AE73">
        <v>106</v>
      </c>
    </row>
    <row r="74" spans="1:31">
      <c r="A74" t="s">
        <v>75</v>
      </c>
      <c r="B74">
        <v>2356</v>
      </c>
      <c r="C74">
        <v>6078</v>
      </c>
      <c r="D74">
        <v>228</v>
      </c>
      <c r="E74">
        <v>729</v>
      </c>
      <c r="F74">
        <v>690</v>
      </c>
      <c r="G74">
        <v>54</v>
      </c>
      <c r="H74" s="93">
        <v>8.5999999999999993E-2</v>
      </c>
      <c r="I74" s="93">
        <v>0.23100000000000001</v>
      </c>
      <c r="J74">
        <v>0.182</v>
      </c>
      <c r="K74">
        <v>0.28199999999999997</v>
      </c>
      <c r="L74">
        <v>0.24099999999999999</v>
      </c>
      <c r="M74">
        <v>0.314</v>
      </c>
      <c r="N74">
        <v>0.42299999999999999</v>
      </c>
      <c r="O74">
        <v>0.318</v>
      </c>
      <c r="Q74">
        <v>101</v>
      </c>
      <c r="R74">
        <v>-3.1</v>
      </c>
      <c r="S74">
        <v>2.2999999999999998</v>
      </c>
      <c r="T74">
        <v>-35.200000000000003</v>
      </c>
      <c r="AD74" t="s">
        <v>442</v>
      </c>
      <c r="AE74">
        <v>100</v>
      </c>
    </row>
    <row r="75" spans="1:31">
      <c r="A75" t="s">
        <v>76</v>
      </c>
      <c r="B75">
        <v>2300</v>
      </c>
      <c r="C75">
        <v>5907</v>
      </c>
      <c r="D75">
        <v>203</v>
      </c>
      <c r="E75">
        <v>717</v>
      </c>
      <c r="F75">
        <v>686</v>
      </c>
      <c r="G75">
        <v>109</v>
      </c>
      <c r="H75" s="93">
        <v>7.6999999999999999E-2</v>
      </c>
      <c r="I75" s="93">
        <v>0.23499999999999999</v>
      </c>
      <c r="J75">
        <v>0.16900000000000001</v>
      </c>
      <c r="K75">
        <v>0.28199999999999997</v>
      </c>
      <c r="L75">
        <v>0.23799999999999999</v>
      </c>
      <c r="M75">
        <v>0.30299999999999999</v>
      </c>
      <c r="N75">
        <v>0.40699999999999997</v>
      </c>
      <c r="O75">
        <v>0.30599999999999999</v>
      </c>
      <c r="Q75">
        <v>93</v>
      </c>
      <c r="R75">
        <v>7.4</v>
      </c>
      <c r="S75">
        <v>-43.6</v>
      </c>
      <c r="T75">
        <v>1</v>
      </c>
      <c r="AD75" t="s">
        <v>430</v>
      </c>
      <c r="AE75">
        <v>95</v>
      </c>
    </row>
    <row r="76" spans="1:31">
      <c r="A76" t="s">
        <v>77</v>
      </c>
      <c r="B76">
        <v>2475</v>
      </c>
      <c r="C76">
        <v>5972</v>
      </c>
      <c r="D76">
        <v>210</v>
      </c>
      <c r="E76">
        <v>705</v>
      </c>
      <c r="F76">
        <v>672</v>
      </c>
      <c r="G76">
        <v>86</v>
      </c>
      <c r="H76" s="93">
        <v>8.4000000000000005E-2</v>
      </c>
      <c r="I76" s="93">
        <v>0.26700000000000002</v>
      </c>
      <c r="J76">
        <v>0.17100000000000001</v>
      </c>
      <c r="K76">
        <v>0.29599999999999999</v>
      </c>
      <c r="L76">
        <v>0.23699999999999999</v>
      </c>
      <c r="M76">
        <v>0.312</v>
      </c>
      <c r="N76">
        <v>0.40699999999999997</v>
      </c>
      <c r="O76">
        <v>0.311</v>
      </c>
      <c r="Q76">
        <v>92</v>
      </c>
      <c r="R76">
        <v>-8.6</v>
      </c>
      <c r="S76">
        <v>-71.599999999999994</v>
      </c>
      <c r="T76">
        <v>27</v>
      </c>
      <c r="AD76" t="s">
        <v>433</v>
      </c>
      <c r="AE76">
        <v>95</v>
      </c>
    </row>
    <row r="77" spans="1:31">
      <c r="A77" t="s">
        <v>78</v>
      </c>
      <c r="B77">
        <v>2344</v>
      </c>
      <c r="C77">
        <v>6007</v>
      </c>
      <c r="D77">
        <v>182</v>
      </c>
      <c r="E77">
        <v>739</v>
      </c>
      <c r="F77">
        <v>709</v>
      </c>
      <c r="G77">
        <v>76</v>
      </c>
      <c r="H77" s="93">
        <v>8.2000000000000003E-2</v>
      </c>
      <c r="I77" s="93">
        <v>0.22600000000000001</v>
      </c>
      <c r="J77">
        <v>0.16500000000000001</v>
      </c>
      <c r="K77">
        <v>0.29899999999999999</v>
      </c>
      <c r="L77">
        <v>0.249</v>
      </c>
      <c r="M77">
        <v>0.317</v>
      </c>
      <c r="N77">
        <v>0.41399999999999998</v>
      </c>
      <c r="O77">
        <v>0.315</v>
      </c>
      <c r="Q77">
        <v>82</v>
      </c>
      <c r="R77">
        <v>12.4</v>
      </c>
      <c r="S77">
        <v>-125.4</v>
      </c>
      <c r="T77">
        <v>77.599999999999994</v>
      </c>
      <c r="AD77" t="s">
        <v>425</v>
      </c>
      <c r="AE77">
        <v>93</v>
      </c>
    </row>
    <row r="78" spans="1:31">
      <c r="A78" t="s">
        <v>79</v>
      </c>
      <c r="B78">
        <v>2368</v>
      </c>
      <c r="C78">
        <v>5993</v>
      </c>
      <c r="D78">
        <v>163</v>
      </c>
      <c r="E78">
        <v>686</v>
      </c>
      <c r="F78">
        <v>647</v>
      </c>
      <c r="G78">
        <v>124</v>
      </c>
      <c r="H78" s="93">
        <v>7.0000000000000007E-2</v>
      </c>
      <c r="I78" s="93">
        <v>0.21</v>
      </c>
      <c r="J78">
        <v>0.14699999999999999</v>
      </c>
      <c r="K78">
        <v>0.29199999999999998</v>
      </c>
      <c r="L78">
        <v>0.249</v>
      </c>
      <c r="M78">
        <v>0.30599999999999999</v>
      </c>
      <c r="N78">
        <v>0.39600000000000002</v>
      </c>
      <c r="O78">
        <v>0.30399999999999999</v>
      </c>
      <c r="Q78">
        <v>89</v>
      </c>
      <c r="R78">
        <v>13.2</v>
      </c>
      <c r="S78">
        <v>-64.7</v>
      </c>
      <c r="T78">
        <v>-6.1</v>
      </c>
      <c r="AD78" t="s">
        <v>423</v>
      </c>
      <c r="AE78">
        <v>92</v>
      </c>
    </row>
    <row r="79" spans="1:31">
      <c r="A79" t="s">
        <v>80</v>
      </c>
      <c r="B79">
        <v>2325</v>
      </c>
      <c r="C79">
        <v>6016</v>
      </c>
      <c r="D79">
        <v>190</v>
      </c>
      <c r="E79">
        <v>723</v>
      </c>
      <c r="F79">
        <v>691</v>
      </c>
      <c r="G79">
        <v>79</v>
      </c>
      <c r="H79" s="93">
        <v>7.6999999999999999E-2</v>
      </c>
      <c r="I79" s="93">
        <v>0.23200000000000001</v>
      </c>
      <c r="J79">
        <v>0.16200000000000001</v>
      </c>
      <c r="K79">
        <v>0.29399999999999998</v>
      </c>
      <c r="L79">
        <v>0.245</v>
      </c>
      <c r="M79">
        <v>0.31</v>
      </c>
      <c r="N79">
        <v>0.40699999999999997</v>
      </c>
      <c r="O79">
        <v>0.308</v>
      </c>
      <c r="Q79">
        <v>94</v>
      </c>
      <c r="R79">
        <v>6.8</v>
      </c>
      <c r="S79">
        <v>-35.200000000000003</v>
      </c>
      <c r="T79">
        <v>-38.1</v>
      </c>
      <c r="AD79" t="s">
        <v>436</v>
      </c>
      <c r="AE79">
        <v>92</v>
      </c>
    </row>
    <row r="80" spans="1:31">
      <c r="A80" t="s">
        <v>81</v>
      </c>
      <c r="B80">
        <v>2252</v>
      </c>
      <c r="C80">
        <v>5943</v>
      </c>
      <c r="D80">
        <v>167</v>
      </c>
      <c r="E80">
        <v>625</v>
      </c>
      <c r="F80">
        <v>598</v>
      </c>
      <c r="G80">
        <v>106</v>
      </c>
      <c r="H80" s="93">
        <v>7.2999999999999995E-2</v>
      </c>
      <c r="I80" s="93">
        <v>0.23200000000000001</v>
      </c>
      <c r="J80">
        <v>0.14299999999999999</v>
      </c>
      <c r="K80">
        <v>0.28000000000000003</v>
      </c>
      <c r="L80">
        <v>0.23200000000000001</v>
      </c>
      <c r="M80">
        <v>0.29399999999999998</v>
      </c>
      <c r="N80">
        <v>0.375</v>
      </c>
      <c r="O80">
        <v>0.29099999999999998</v>
      </c>
      <c r="Q80">
        <v>84</v>
      </c>
      <c r="R80">
        <v>-1.8</v>
      </c>
      <c r="S80">
        <v>-118</v>
      </c>
      <c r="T80">
        <v>37.5</v>
      </c>
      <c r="AD80" t="s">
        <v>444</v>
      </c>
      <c r="AE80">
        <v>91</v>
      </c>
    </row>
    <row r="81" spans="1:36">
      <c r="A81" t="s">
        <v>82</v>
      </c>
      <c r="B81">
        <v>2436</v>
      </c>
      <c r="C81">
        <v>5928</v>
      </c>
      <c r="D81">
        <v>158</v>
      </c>
      <c r="E81">
        <v>623</v>
      </c>
      <c r="F81">
        <v>594</v>
      </c>
      <c r="G81">
        <v>106</v>
      </c>
      <c r="H81" s="93">
        <v>7.5999999999999998E-2</v>
      </c>
      <c r="I81" s="93">
        <v>0.26200000000000001</v>
      </c>
      <c r="J81">
        <v>0.13900000000000001</v>
      </c>
      <c r="K81">
        <v>0.29599999999999999</v>
      </c>
      <c r="L81">
        <v>0.23300000000000001</v>
      </c>
      <c r="M81">
        <v>0.29799999999999999</v>
      </c>
      <c r="N81">
        <v>0.372</v>
      </c>
      <c r="O81">
        <v>0.29099999999999998</v>
      </c>
      <c r="Q81">
        <v>84</v>
      </c>
      <c r="R81">
        <v>0.4</v>
      </c>
      <c r="S81">
        <v>-119</v>
      </c>
      <c r="T81">
        <v>37.9</v>
      </c>
      <c r="AD81" t="s">
        <v>441</v>
      </c>
      <c r="AE81">
        <v>90</v>
      </c>
      <c r="AI81" t="s">
        <v>431</v>
      </c>
      <c r="AJ81">
        <v>77</v>
      </c>
    </row>
    <row r="82" spans="1:36">
      <c r="A82" t="s">
        <v>83</v>
      </c>
      <c r="B82">
        <v>2360</v>
      </c>
      <c r="C82">
        <v>6010</v>
      </c>
      <c r="D82">
        <v>199</v>
      </c>
      <c r="E82">
        <v>697</v>
      </c>
      <c r="F82">
        <v>673</v>
      </c>
      <c r="G82">
        <v>64</v>
      </c>
      <c r="H82" s="93">
        <v>8.8999999999999996E-2</v>
      </c>
      <c r="I82" s="93">
        <v>0.248</v>
      </c>
      <c r="J82">
        <v>0.159</v>
      </c>
      <c r="K82">
        <v>0.27300000000000002</v>
      </c>
      <c r="L82">
        <v>0.22600000000000001</v>
      </c>
      <c r="M82">
        <v>0.30299999999999999</v>
      </c>
      <c r="N82">
        <v>0.38500000000000001</v>
      </c>
      <c r="O82">
        <v>0.3</v>
      </c>
      <c r="Q82">
        <v>93</v>
      </c>
      <c r="R82">
        <v>-7.1</v>
      </c>
      <c r="S82">
        <v>-55.8</v>
      </c>
      <c r="T82">
        <v>-33.700000000000003</v>
      </c>
      <c r="AD82" t="s">
        <v>449</v>
      </c>
      <c r="AE82">
        <v>90</v>
      </c>
      <c r="AI82" t="s">
        <v>452</v>
      </c>
      <c r="AJ82">
        <v>95</v>
      </c>
    </row>
    <row r="83" spans="1:36">
      <c r="A83" t="s">
        <v>84</v>
      </c>
      <c r="B83">
        <v>2449</v>
      </c>
      <c r="C83">
        <v>6144</v>
      </c>
      <c r="D83">
        <v>144</v>
      </c>
      <c r="E83">
        <v>679</v>
      </c>
      <c r="F83">
        <v>644</v>
      </c>
      <c r="G83">
        <v>43</v>
      </c>
      <c r="H83" s="93">
        <v>8.6999999999999994E-2</v>
      </c>
      <c r="I83" s="93">
        <v>0.23799999999999999</v>
      </c>
      <c r="J83">
        <v>0.14599999999999999</v>
      </c>
      <c r="K83">
        <v>0.29499999999999998</v>
      </c>
      <c r="L83">
        <v>0.23599999999999999</v>
      </c>
      <c r="M83">
        <v>0.309</v>
      </c>
      <c r="N83">
        <v>0.38200000000000001</v>
      </c>
      <c r="O83">
        <v>0.30099999999999999</v>
      </c>
      <c r="Q83">
        <v>84</v>
      </c>
      <c r="R83">
        <v>6.6</v>
      </c>
      <c r="S83">
        <v>-117.4</v>
      </c>
      <c r="T83">
        <v>24.8</v>
      </c>
      <c r="AD83" t="s">
        <v>451</v>
      </c>
      <c r="AE83">
        <v>88</v>
      </c>
      <c r="AI83" t="s">
        <v>453</v>
      </c>
      <c r="AJ83">
        <v>86</v>
      </c>
    </row>
    <row r="84" spans="1:36">
      <c r="A84" t="s">
        <v>85</v>
      </c>
      <c r="B84">
        <v>2393</v>
      </c>
      <c r="C84">
        <v>5983</v>
      </c>
      <c r="D84">
        <v>124</v>
      </c>
      <c r="E84">
        <v>609</v>
      </c>
      <c r="F84">
        <v>570</v>
      </c>
      <c r="G84">
        <v>60</v>
      </c>
      <c r="H84" s="93">
        <v>8.7999999999999995E-2</v>
      </c>
      <c r="I84" s="93">
        <v>0.222</v>
      </c>
      <c r="J84">
        <v>0.128</v>
      </c>
      <c r="K84">
        <v>0.28999999999999998</v>
      </c>
      <c r="L84">
        <v>0.23599999999999999</v>
      </c>
      <c r="M84">
        <v>0.309</v>
      </c>
      <c r="N84">
        <v>0.36399999999999999</v>
      </c>
      <c r="O84">
        <v>0.29399999999999998</v>
      </c>
      <c r="Q84">
        <v>83</v>
      </c>
      <c r="R84">
        <v>-3.9</v>
      </c>
      <c r="S84">
        <v>-135.5</v>
      </c>
      <c r="T84">
        <v>29.1</v>
      </c>
      <c r="AD84" t="s">
        <v>437</v>
      </c>
      <c r="AE84">
        <v>86</v>
      </c>
      <c r="AI84" t="s">
        <v>454</v>
      </c>
      <c r="AJ84">
        <v>91</v>
      </c>
    </row>
    <row r="85" spans="1:36">
      <c r="A85" t="s">
        <v>86</v>
      </c>
      <c r="B85">
        <v>2376</v>
      </c>
      <c r="C85">
        <v>5983</v>
      </c>
      <c r="D85">
        <v>195</v>
      </c>
      <c r="E85">
        <v>659</v>
      </c>
      <c r="F85">
        <v>632</v>
      </c>
      <c r="G85">
        <v>54</v>
      </c>
      <c r="H85" s="93">
        <v>7.4999999999999997E-2</v>
      </c>
      <c r="I85" s="93">
        <v>0.24299999999999999</v>
      </c>
      <c r="J85">
        <v>0.16300000000000001</v>
      </c>
      <c r="K85">
        <v>0.28999999999999998</v>
      </c>
      <c r="L85">
        <v>0.23899999999999999</v>
      </c>
      <c r="M85">
        <v>0.30399999999999999</v>
      </c>
      <c r="N85">
        <v>0.40200000000000002</v>
      </c>
      <c r="O85">
        <v>0.30499999999999999</v>
      </c>
      <c r="Q85">
        <v>91</v>
      </c>
      <c r="R85">
        <v>-6.2</v>
      </c>
      <c r="S85">
        <v>-75.2</v>
      </c>
      <c r="T85">
        <v>-38.700000000000003</v>
      </c>
      <c r="AD85" t="s">
        <v>426</v>
      </c>
      <c r="AE85">
        <v>83</v>
      </c>
      <c r="AI85" t="s">
        <v>451</v>
      </c>
      <c r="AJ85">
        <v>88</v>
      </c>
    </row>
    <row r="86" spans="1:36">
      <c r="A86" t="s">
        <v>87</v>
      </c>
      <c r="B86">
        <v>2341</v>
      </c>
      <c r="C86">
        <v>5979</v>
      </c>
      <c r="D86">
        <v>179</v>
      </c>
      <c r="E86">
        <v>697</v>
      </c>
      <c r="F86">
        <v>675</v>
      </c>
      <c r="G86">
        <v>88</v>
      </c>
      <c r="H86" s="93">
        <v>8.2000000000000003E-2</v>
      </c>
      <c r="I86" s="93">
        <v>0.253</v>
      </c>
      <c r="J86">
        <v>0.158</v>
      </c>
      <c r="K86">
        <v>0.3</v>
      </c>
      <c r="L86">
        <v>0.24199999999999999</v>
      </c>
      <c r="M86">
        <v>0.308</v>
      </c>
      <c r="N86">
        <v>0.39900000000000002</v>
      </c>
      <c r="O86">
        <v>0.30599999999999999</v>
      </c>
      <c r="Q86">
        <v>93</v>
      </c>
      <c r="R86">
        <v>1.2</v>
      </c>
      <c r="S86">
        <v>-53</v>
      </c>
      <c r="T86">
        <v>-60.8</v>
      </c>
      <c r="AD86" t="s">
        <v>438</v>
      </c>
      <c r="AE86">
        <v>82</v>
      </c>
      <c r="AI86" t="s">
        <v>455</v>
      </c>
      <c r="AJ86">
        <v>95</v>
      </c>
    </row>
    <row r="87" spans="1:36">
      <c r="AD87" t="s">
        <v>427</v>
      </c>
      <c r="AE87">
        <v>80</v>
      </c>
      <c r="AI87" t="s">
        <v>441</v>
      </c>
      <c r="AJ87">
        <v>90</v>
      </c>
    </row>
    <row r="88" spans="1:36">
      <c r="B88" t="s">
        <v>102</v>
      </c>
      <c r="AD88" t="s">
        <v>440</v>
      </c>
      <c r="AE88">
        <v>79</v>
      </c>
      <c r="AI88" t="s">
        <v>424</v>
      </c>
      <c r="AJ88">
        <v>71</v>
      </c>
    </row>
    <row r="89" spans="1:36">
      <c r="B89" t="s">
        <v>95</v>
      </c>
      <c r="C89" t="s">
        <v>96</v>
      </c>
      <c r="D89" t="s">
        <v>1</v>
      </c>
      <c r="E89" t="s">
        <v>46</v>
      </c>
      <c r="F89" t="s">
        <v>47</v>
      </c>
      <c r="G89" t="s">
        <v>97</v>
      </c>
      <c r="H89" t="s">
        <v>50</v>
      </c>
      <c r="I89" t="s">
        <v>51</v>
      </c>
      <c r="J89" t="s">
        <v>52</v>
      </c>
      <c r="K89" t="s">
        <v>98</v>
      </c>
      <c r="L89" t="s">
        <v>48</v>
      </c>
      <c r="M89" t="s">
        <v>49</v>
      </c>
      <c r="N89" t="s">
        <v>99</v>
      </c>
      <c r="O89" t="s">
        <v>100</v>
      </c>
      <c r="P89" t="s">
        <v>5</v>
      </c>
      <c r="AD89" t="s">
        <v>429</v>
      </c>
      <c r="AE89">
        <v>77</v>
      </c>
      <c r="AI89" t="s">
        <v>456</v>
      </c>
      <c r="AJ89">
        <v>52</v>
      </c>
    </row>
    <row r="90" spans="1:36">
      <c r="B90">
        <v>2021</v>
      </c>
      <c r="C90" t="s">
        <v>80</v>
      </c>
      <c r="D90">
        <v>3969</v>
      </c>
      <c r="E90">
        <v>6.8027210000000005E-2</v>
      </c>
      <c r="F90">
        <v>0.20433359000000001</v>
      </c>
      <c r="G90">
        <v>0.33292231999999999</v>
      </c>
      <c r="H90">
        <v>0.24397674</v>
      </c>
      <c r="I90">
        <v>0.30349899000000002</v>
      </c>
      <c r="J90">
        <v>0.38078095000000001</v>
      </c>
      <c r="K90">
        <v>0.68427994000000003</v>
      </c>
      <c r="L90">
        <v>0.13680421000000001</v>
      </c>
      <c r="M90">
        <v>0.28718704</v>
      </c>
      <c r="N90">
        <v>424.89462026049</v>
      </c>
      <c r="O90">
        <v>-55.737030463026002</v>
      </c>
      <c r="P90">
        <v>0.29757579955848601</v>
      </c>
      <c r="AD90" t="s">
        <v>431</v>
      </c>
      <c r="AE90">
        <v>77</v>
      </c>
      <c r="AI90" t="s">
        <v>447</v>
      </c>
      <c r="AJ90">
        <v>106</v>
      </c>
    </row>
    <row r="91" spans="1:36">
      <c r="B91">
        <v>2021</v>
      </c>
      <c r="C91" t="s">
        <v>86</v>
      </c>
      <c r="D91">
        <v>4200</v>
      </c>
      <c r="E91">
        <v>6.9761900000000002E-2</v>
      </c>
      <c r="F91">
        <v>0.24952381000000001</v>
      </c>
      <c r="G91">
        <v>0.27958015000000003</v>
      </c>
      <c r="H91">
        <v>0.24106443999999999</v>
      </c>
      <c r="I91">
        <v>0.30040562999999998</v>
      </c>
      <c r="J91">
        <v>0.39629533</v>
      </c>
      <c r="K91">
        <v>0.69670096000000004</v>
      </c>
      <c r="L91">
        <v>0.15523089000000001</v>
      </c>
      <c r="M91">
        <v>0.29648992000000002</v>
      </c>
      <c r="N91">
        <v>462.998780180393</v>
      </c>
      <c r="O91">
        <v>-45.606141220153397</v>
      </c>
      <c r="P91">
        <v>0.30138009208224198</v>
      </c>
      <c r="AD91" t="s">
        <v>435</v>
      </c>
      <c r="AE91">
        <v>77</v>
      </c>
      <c r="AI91" t="s">
        <v>448</v>
      </c>
      <c r="AJ91">
        <v>107</v>
      </c>
    </row>
    <row r="92" spans="1:36">
      <c r="B92">
        <v>2021</v>
      </c>
      <c r="C92" t="s">
        <v>65</v>
      </c>
      <c r="D92">
        <v>4041</v>
      </c>
      <c r="E92">
        <v>8.0425640000000007E-2</v>
      </c>
      <c r="F92">
        <v>0.22370699999999999</v>
      </c>
      <c r="G92">
        <v>0.35951327</v>
      </c>
      <c r="H92">
        <v>0.26470588</v>
      </c>
      <c r="I92">
        <v>0.32920178</v>
      </c>
      <c r="J92">
        <v>0.45876855</v>
      </c>
      <c r="K92">
        <v>0.78797033000000005</v>
      </c>
      <c r="L92">
        <v>0.19406266999999999</v>
      </c>
      <c r="M92">
        <v>0.31168831000000002</v>
      </c>
      <c r="N92">
        <v>563.77084969339205</v>
      </c>
      <c r="O92">
        <v>74.420257460151703</v>
      </c>
      <c r="P92">
        <v>0.33669499844497702</v>
      </c>
      <c r="AD92" t="s">
        <v>428</v>
      </c>
      <c r="AE92">
        <v>74</v>
      </c>
      <c r="AI92" t="s">
        <v>427</v>
      </c>
      <c r="AJ92">
        <v>80</v>
      </c>
    </row>
    <row r="93" spans="1:36">
      <c r="B93">
        <v>2021</v>
      </c>
      <c r="C93" t="s">
        <v>63</v>
      </c>
      <c r="D93">
        <v>3737</v>
      </c>
      <c r="E93">
        <v>7.4926409999999999E-2</v>
      </c>
      <c r="F93">
        <v>0.22451164000000001</v>
      </c>
      <c r="G93">
        <v>0.33373062999999997</v>
      </c>
      <c r="H93">
        <v>0.26910497</v>
      </c>
      <c r="I93">
        <v>0.33261744999999998</v>
      </c>
      <c r="J93">
        <v>0.43948854999999998</v>
      </c>
      <c r="K93">
        <v>0.77210599999999996</v>
      </c>
      <c r="L93">
        <v>0.17038358000000001</v>
      </c>
      <c r="M93">
        <v>0.32222222</v>
      </c>
      <c r="N93">
        <v>507.83898955799998</v>
      </c>
      <c r="O93">
        <v>55.301705921371301</v>
      </c>
      <c r="P93">
        <v>0.33239016541873101</v>
      </c>
      <c r="AD93" t="s">
        <v>445</v>
      </c>
      <c r="AE93">
        <v>74</v>
      </c>
      <c r="AI93" t="s">
        <v>449</v>
      </c>
      <c r="AJ93">
        <v>90</v>
      </c>
    </row>
    <row r="94" spans="1:36">
      <c r="B94">
        <v>2021</v>
      </c>
      <c r="C94" t="s">
        <v>76</v>
      </c>
      <c r="D94">
        <v>3601</v>
      </c>
      <c r="E94">
        <v>7.2757569999999994E-2</v>
      </c>
      <c r="F94">
        <v>0.23299084</v>
      </c>
      <c r="G94">
        <v>0.31227652</v>
      </c>
      <c r="H94">
        <v>0.24047546</v>
      </c>
      <c r="I94">
        <v>0.29994419999999999</v>
      </c>
      <c r="J94">
        <v>0.40719293000000001</v>
      </c>
      <c r="K94">
        <v>0.70713713</v>
      </c>
      <c r="L94">
        <v>0.16671747000000001</v>
      </c>
      <c r="M94">
        <v>0.28540863999999999</v>
      </c>
      <c r="N94">
        <v>406.13801946584698</v>
      </c>
      <c r="O94">
        <v>-29.930152430193299</v>
      </c>
      <c r="P94">
        <v>0.30450726547441198</v>
      </c>
      <c r="AD94" t="s">
        <v>434</v>
      </c>
      <c r="AE94">
        <v>73</v>
      </c>
      <c r="AI94" t="s">
        <v>432</v>
      </c>
      <c r="AJ94">
        <v>67</v>
      </c>
    </row>
    <row r="95" spans="1:36">
      <c r="B95">
        <v>2021</v>
      </c>
      <c r="C95" t="s">
        <v>87</v>
      </c>
      <c r="D95">
        <v>3384</v>
      </c>
      <c r="E95">
        <v>7.3286050000000005E-2</v>
      </c>
      <c r="F95">
        <v>0.2535461</v>
      </c>
      <c r="G95">
        <v>0.28904428999999998</v>
      </c>
      <c r="H95">
        <v>0.24486469</v>
      </c>
      <c r="I95">
        <v>0.30370370000000002</v>
      </c>
      <c r="J95">
        <v>0.40919464999999999</v>
      </c>
      <c r="K95">
        <v>0.71289835000000001</v>
      </c>
      <c r="L95">
        <v>0.16432996</v>
      </c>
      <c r="M95">
        <v>0.29920150000000001</v>
      </c>
      <c r="N95">
        <v>389.26840803852002</v>
      </c>
      <c r="O95">
        <v>-20.521842918491501</v>
      </c>
      <c r="P95">
        <v>0.307094504385789</v>
      </c>
      <c r="AD95" t="s">
        <v>424</v>
      </c>
      <c r="AE95">
        <v>71</v>
      </c>
      <c r="AI95" t="s">
        <v>435</v>
      </c>
      <c r="AJ95">
        <v>77</v>
      </c>
    </row>
    <row r="96" spans="1:36">
      <c r="B96">
        <v>2021</v>
      </c>
      <c r="C96" t="s">
        <v>79</v>
      </c>
      <c r="D96">
        <v>3851</v>
      </c>
      <c r="E96">
        <v>6.0503769999999998E-2</v>
      </c>
      <c r="F96">
        <v>0.22098155999999999</v>
      </c>
      <c r="G96">
        <v>0.27379553000000001</v>
      </c>
      <c r="H96">
        <v>0.24779767</v>
      </c>
      <c r="I96">
        <v>0.30010438</v>
      </c>
      <c r="J96">
        <v>0.40323956</v>
      </c>
      <c r="K96">
        <v>0.70334394</v>
      </c>
      <c r="L96">
        <v>0.15544189</v>
      </c>
      <c r="M96">
        <v>0.29223038000000001</v>
      </c>
      <c r="N96">
        <v>428.49801701032197</v>
      </c>
      <c r="O96">
        <v>-37.844257350035797</v>
      </c>
      <c r="P96">
        <v>0.30278106660850301</v>
      </c>
      <c r="AD96" t="s">
        <v>432</v>
      </c>
      <c r="AE96">
        <v>67</v>
      </c>
      <c r="AI96" t="s">
        <v>450</v>
      </c>
      <c r="AJ96">
        <v>65</v>
      </c>
    </row>
    <row r="97" spans="2:36">
      <c r="B97">
        <v>2021</v>
      </c>
      <c r="C97" t="s">
        <v>75</v>
      </c>
      <c r="D97">
        <v>3644</v>
      </c>
      <c r="E97">
        <v>8.7266739999999995E-2</v>
      </c>
      <c r="F97">
        <v>0.2395719</v>
      </c>
      <c r="G97">
        <v>0.36426117000000002</v>
      </c>
      <c r="H97">
        <v>0.24084897</v>
      </c>
      <c r="I97">
        <v>0.31481990999999998</v>
      </c>
      <c r="J97">
        <v>0.44201784</v>
      </c>
      <c r="K97">
        <v>0.75683774999999998</v>
      </c>
      <c r="L97">
        <v>0.20116887</v>
      </c>
      <c r="M97">
        <v>0.2785205</v>
      </c>
      <c r="N97">
        <v>471.43256104340099</v>
      </c>
      <c r="O97">
        <v>30.157243523498099</v>
      </c>
      <c r="P97">
        <v>0.32434818890589701</v>
      </c>
      <c r="AD97" t="s">
        <v>450</v>
      </c>
      <c r="AE97">
        <v>65</v>
      </c>
      <c r="AI97" t="s">
        <v>457</v>
      </c>
      <c r="AJ97">
        <v>52</v>
      </c>
    </row>
    <row r="98" spans="2:36">
      <c r="B98">
        <v>2021</v>
      </c>
      <c r="C98" t="s">
        <v>73</v>
      </c>
      <c r="D98">
        <v>4320</v>
      </c>
      <c r="E98">
        <v>9.9537039999999993E-2</v>
      </c>
      <c r="F98">
        <v>0.23819444000000001</v>
      </c>
      <c r="G98">
        <v>0.41788143999999999</v>
      </c>
      <c r="H98">
        <v>0.24928291999999999</v>
      </c>
      <c r="I98">
        <v>0.32777392</v>
      </c>
      <c r="J98">
        <v>0.42425033000000001</v>
      </c>
      <c r="K98">
        <v>0.75202424999999995</v>
      </c>
      <c r="L98">
        <v>0.17496740999999999</v>
      </c>
      <c r="M98">
        <v>0.29586466</v>
      </c>
      <c r="N98">
        <v>562.57390045904003</v>
      </c>
      <c r="O98">
        <v>39.437409875620702</v>
      </c>
      <c r="P98">
        <v>0.325522412565868</v>
      </c>
      <c r="AD98" t="s">
        <v>439</v>
      </c>
      <c r="AE98">
        <v>61</v>
      </c>
      <c r="AI98" t="s">
        <v>440</v>
      </c>
      <c r="AJ98">
        <v>79</v>
      </c>
    </row>
    <row r="99" spans="2:36">
      <c r="B99">
        <v>2021</v>
      </c>
      <c r="C99" t="s">
        <v>66</v>
      </c>
      <c r="D99">
        <v>4029</v>
      </c>
      <c r="E99">
        <v>8.1161579999999997E-2</v>
      </c>
      <c r="F99">
        <v>0.23181931</v>
      </c>
      <c r="G99">
        <v>0.35010707000000002</v>
      </c>
      <c r="H99">
        <v>0.23481894</v>
      </c>
      <c r="I99">
        <v>0.31037055000000002</v>
      </c>
      <c r="J99">
        <v>0.38245125000000002</v>
      </c>
      <c r="K99">
        <v>0.69282180000000004</v>
      </c>
      <c r="L99">
        <v>0.14763230999999999</v>
      </c>
      <c r="M99">
        <v>0.28527011000000002</v>
      </c>
      <c r="N99">
        <v>449.863884552039</v>
      </c>
      <c r="O99">
        <v>-38.033550762914203</v>
      </c>
      <c r="P99">
        <v>0.30309881344456102</v>
      </c>
      <c r="AD99" t="s">
        <v>443</v>
      </c>
      <c r="AE99">
        <v>60</v>
      </c>
      <c r="AI99" t="s">
        <v>458</v>
      </c>
      <c r="AJ99">
        <v>82</v>
      </c>
    </row>
    <row r="100" spans="2:36">
      <c r="B100">
        <v>2021</v>
      </c>
      <c r="C100" t="s">
        <v>83</v>
      </c>
      <c r="D100">
        <v>2925</v>
      </c>
      <c r="E100">
        <v>8.4444439999999996E-2</v>
      </c>
      <c r="F100">
        <v>0.24341879999999999</v>
      </c>
      <c r="G100">
        <v>0.34691010999999999</v>
      </c>
      <c r="H100">
        <v>0.23558800999999999</v>
      </c>
      <c r="I100">
        <v>0.31153713999999999</v>
      </c>
      <c r="J100">
        <v>0.40238278</v>
      </c>
      <c r="K100">
        <v>0.71391992000000004</v>
      </c>
      <c r="L100">
        <v>0.16679477000000001</v>
      </c>
      <c r="M100">
        <v>0.28152654999999999</v>
      </c>
      <c r="N100">
        <v>343.469275527712</v>
      </c>
      <c r="O100">
        <v>-10.7377233048111</v>
      </c>
      <c r="P100">
        <v>0.31000450853211098</v>
      </c>
      <c r="AD100" t="s">
        <v>422</v>
      </c>
      <c r="AE100">
        <v>52</v>
      </c>
      <c r="AI100" t="s">
        <v>439</v>
      </c>
      <c r="AJ100">
        <v>61</v>
      </c>
    </row>
    <row r="101" spans="2:36">
      <c r="B101">
        <v>2021</v>
      </c>
      <c r="C101" t="s">
        <v>61</v>
      </c>
      <c r="D101">
        <v>2949</v>
      </c>
      <c r="E101">
        <v>9.3591049999999995E-2</v>
      </c>
      <c r="F101">
        <v>0.24482876000000001</v>
      </c>
      <c r="G101">
        <v>0.38227147</v>
      </c>
      <c r="H101">
        <v>0.24561404000000001</v>
      </c>
      <c r="I101">
        <v>0.32213170000000002</v>
      </c>
      <c r="J101">
        <v>0.42791762</v>
      </c>
      <c r="K101">
        <v>0.75004932000000002</v>
      </c>
      <c r="L101">
        <v>0.18230357999999999</v>
      </c>
      <c r="M101">
        <v>0.29519071000000002</v>
      </c>
      <c r="N101">
        <v>376.65078613323499</v>
      </c>
      <c r="O101">
        <v>19.537473464137101</v>
      </c>
      <c r="P101">
        <v>0.322485250287459</v>
      </c>
      <c r="AD101" t="s">
        <v>446</v>
      </c>
      <c r="AE101">
        <v>52</v>
      </c>
      <c r="AI101" t="s">
        <v>443</v>
      </c>
      <c r="AJ101">
        <v>60</v>
      </c>
    </row>
    <row r="102" spans="2:36">
      <c r="B102">
        <v>2021</v>
      </c>
      <c r="C102" t="s">
        <v>81</v>
      </c>
      <c r="D102">
        <v>3509</v>
      </c>
      <c r="E102">
        <v>5.1866629999999997E-2</v>
      </c>
      <c r="F102">
        <v>0.22542034999999999</v>
      </c>
      <c r="G102">
        <v>0.2300885</v>
      </c>
      <c r="H102">
        <v>0.23824161999999999</v>
      </c>
      <c r="I102">
        <v>0.28567343000000001</v>
      </c>
      <c r="J102">
        <v>0.37964955</v>
      </c>
      <c r="K102">
        <v>0.66532298000000001</v>
      </c>
      <c r="L102">
        <v>0.14140792999999999</v>
      </c>
      <c r="M102">
        <v>0.28457670000000002</v>
      </c>
      <c r="N102">
        <v>347.26079668762998</v>
      </c>
      <c r="O102">
        <v>-77.666505501541295</v>
      </c>
      <c r="P102">
        <v>0.28766364650947401</v>
      </c>
      <c r="AI102" t="s">
        <v>459</v>
      </c>
      <c r="AJ102">
        <v>100</v>
      </c>
    </row>
    <row r="103" spans="2:36">
      <c r="B103">
        <v>2021</v>
      </c>
      <c r="C103" t="s">
        <v>59</v>
      </c>
      <c r="D103">
        <v>4967</v>
      </c>
      <c r="E103">
        <v>8.0330180000000001E-2</v>
      </c>
      <c r="F103">
        <v>0.19911414999999999</v>
      </c>
      <c r="G103">
        <v>0.40343782</v>
      </c>
      <c r="H103">
        <v>0.27325323000000001</v>
      </c>
      <c r="I103">
        <v>0.33629031999999998</v>
      </c>
      <c r="J103">
        <v>0.49154428</v>
      </c>
      <c r="K103">
        <v>0.82783459999999998</v>
      </c>
      <c r="L103">
        <v>0.21829104999999999</v>
      </c>
      <c r="M103">
        <v>0.29978716999999999</v>
      </c>
      <c r="N103">
        <v>756.26522613076202</v>
      </c>
      <c r="O103">
        <v>154.779358369687</v>
      </c>
      <c r="P103">
        <v>0.352148978409141</v>
      </c>
      <c r="AI103" t="s">
        <v>460</v>
      </c>
      <c r="AJ103">
        <v>92</v>
      </c>
    </row>
    <row r="104" spans="2:36">
      <c r="B104">
        <v>2021</v>
      </c>
      <c r="C104" t="s">
        <v>84</v>
      </c>
      <c r="D104">
        <v>2363</v>
      </c>
      <c r="E104">
        <v>8.2522219999999993E-2</v>
      </c>
      <c r="F104">
        <v>0.25983919</v>
      </c>
      <c r="G104">
        <v>0.31758957999999998</v>
      </c>
      <c r="H104">
        <v>0.22222222</v>
      </c>
      <c r="I104">
        <v>0.29940119999999998</v>
      </c>
      <c r="J104">
        <v>0.36159004</v>
      </c>
      <c r="K104">
        <v>0.66099123999999998</v>
      </c>
      <c r="L104">
        <v>0.13936782</v>
      </c>
      <c r="M104">
        <v>0.28491620000000001</v>
      </c>
      <c r="N104">
        <v>234.27508328213599</v>
      </c>
      <c r="O104">
        <v>-51.8757332105994</v>
      </c>
      <c r="P104">
        <v>0.28891796816250798</v>
      </c>
      <c r="AI104" t="s">
        <v>461</v>
      </c>
      <c r="AJ104">
        <v>83</v>
      </c>
    </row>
    <row r="105" spans="2:36">
      <c r="B105">
        <v>2021</v>
      </c>
      <c r="C105" t="s">
        <v>68</v>
      </c>
      <c r="D105">
        <v>3876</v>
      </c>
      <c r="E105">
        <v>8.5913310000000007E-2</v>
      </c>
      <c r="F105">
        <v>0.26083591</v>
      </c>
      <c r="G105">
        <v>0.32937685</v>
      </c>
      <c r="H105">
        <v>0.24041812000000001</v>
      </c>
      <c r="I105">
        <v>0.31431534999999999</v>
      </c>
      <c r="J105">
        <v>0.43466898999999998</v>
      </c>
      <c r="K105">
        <v>0.74898434000000003</v>
      </c>
      <c r="L105">
        <v>0.19425086999999999</v>
      </c>
      <c r="M105">
        <v>0.29123263999999999</v>
      </c>
      <c r="N105">
        <v>486.90538056861999</v>
      </c>
      <c r="O105">
        <v>17.535695961830299</v>
      </c>
      <c r="P105">
        <v>0.32077072831787901</v>
      </c>
      <c r="AI105" t="s">
        <v>462</v>
      </c>
      <c r="AJ105">
        <v>74</v>
      </c>
    </row>
    <row r="106" spans="2:36">
      <c r="B106">
        <v>2021</v>
      </c>
      <c r="C106" t="s">
        <v>77</v>
      </c>
      <c r="D106">
        <v>3616</v>
      </c>
      <c r="E106">
        <v>7.8539819999999996E-2</v>
      </c>
      <c r="F106">
        <v>0.28733407</v>
      </c>
      <c r="G106">
        <v>0.27333974999999999</v>
      </c>
      <c r="H106">
        <v>0.23591659000000001</v>
      </c>
      <c r="I106">
        <v>0.30855226000000002</v>
      </c>
      <c r="J106">
        <v>0.41394335999999998</v>
      </c>
      <c r="K106">
        <v>0.72249562000000001</v>
      </c>
      <c r="L106">
        <v>0.17802677</v>
      </c>
      <c r="M106">
        <v>0.30238210999999998</v>
      </c>
      <c r="N106">
        <v>425.544866572871</v>
      </c>
      <c r="O106">
        <v>-12.339751471028499</v>
      </c>
      <c r="P106">
        <v>0.311923395742081</v>
      </c>
      <c r="AI106" t="s">
        <v>445</v>
      </c>
      <c r="AJ106">
        <v>74</v>
      </c>
    </row>
    <row r="107" spans="2:36">
      <c r="B107">
        <v>2021</v>
      </c>
      <c r="C107" t="s">
        <v>69</v>
      </c>
      <c r="D107">
        <v>3567</v>
      </c>
      <c r="E107">
        <v>8.5225679999999998E-2</v>
      </c>
      <c r="F107">
        <v>0.23969721999999999</v>
      </c>
      <c r="G107">
        <v>0.35555555999999999</v>
      </c>
      <c r="H107">
        <v>0.24369210999999999</v>
      </c>
      <c r="I107">
        <v>0.32220651</v>
      </c>
      <c r="J107">
        <v>0.42127115999999998</v>
      </c>
      <c r="K107">
        <v>0.74347766999999998</v>
      </c>
      <c r="L107">
        <v>0.17757904999999999</v>
      </c>
      <c r="M107">
        <v>0.29247015999999998</v>
      </c>
      <c r="N107">
        <v>448.18119633251001</v>
      </c>
      <c r="O107">
        <v>16.2303023716177</v>
      </c>
      <c r="P107">
        <v>0.321251293006518</v>
      </c>
      <c r="AI107" t="s">
        <v>463</v>
      </c>
      <c r="AJ107">
        <v>77</v>
      </c>
    </row>
    <row r="108" spans="2:36">
      <c r="B108">
        <v>2021</v>
      </c>
      <c r="C108" t="s">
        <v>78</v>
      </c>
      <c r="D108">
        <v>3633</v>
      </c>
      <c r="E108">
        <v>7.4593999999999994E-2</v>
      </c>
      <c r="F108">
        <v>0.22625929</v>
      </c>
      <c r="G108">
        <v>0.32968370000000002</v>
      </c>
      <c r="H108">
        <v>0.25160697999999998</v>
      </c>
      <c r="I108">
        <v>0.31508752000000001</v>
      </c>
      <c r="J108">
        <v>0.42363023999999999</v>
      </c>
      <c r="K108">
        <v>0.73871776</v>
      </c>
      <c r="L108">
        <v>0.17202326000000001</v>
      </c>
      <c r="M108">
        <v>0.30055343000000001</v>
      </c>
      <c r="N108">
        <v>445.599197653381</v>
      </c>
      <c r="O108">
        <v>5.6559406419085798</v>
      </c>
      <c r="P108">
        <v>0.317617492914332</v>
      </c>
      <c r="AI108" t="s">
        <v>464</v>
      </c>
      <c r="AJ108">
        <v>73</v>
      </c>
    </row>
    <row r="109" spans="2:36">
      <c r="B109">
        <v>2021</v>
      </c>
      <c r="C109" t="s">
        <v>82</v>
      </c>
      <c r="D109">
        <v>3804</v>
      </c>
      <c r="E109">
        <v>7.886435E-2</v>
      </c>
      <c r="F109">
        <v>0.25578339</v>
      </c>
      <c r="G109">
        <v>0.30832477000000003</v>
      </c>
      <c r="H109">
        <v>0.24173251000000001</v>
      </c>
      <c r="I109">
        <v>0.30988895</v>
      </c>
      <c r="J109">
        <v>0.38630377999999999</v>
      </c>
      <c r="K109">
        <v>0.69619273000000004</v>
      </c>
      <c r="L109">
        <v>0.14457127</v>
      </c>
      <c r="M109">
        <v>0.30547306000000002</v>
      </c>
      <c r="N109">
        <v>423.22943355757798</v>
      </c>
      <c r="O109">
        <v>-37.421309539488199</v>
      </c>
      <c r="P109">
        <v>0.30307186720954499</v>
      </c>
      <c r="AI109" t="s">
        <v>465</v>
      </c>
      <c r="AJ109">
        <v>93</v>
      </c>
    </row>
    <row r="110" spans="2:36">
      <c r="B110">
        <v>2021</v>
      </c>
      <c r="C110" t="s">
        <v>58</v>
      </c>
      <c r="D110">
        <v>4180</v>
      </c>
      <c r="E110">
        <v>9.4019140000000001E-2</v>
      </c>
      <c r="F110">
        <v>0.19521531</v>
      </c>
      <c r="G110">
        <v>0.48161765000000001</v>
      </c>
      <c r="H110">
        <v>0.26507978999999998</v>
      </c>
      <c r="I110">
        <v>0.33908045999999997</v>
      </c>
      <c r="J110">
        <v>0.42737354999999999</v>
      </c>
      <c r="K110">
        <v>0.76645401000000002</v>
      </c>
      <c r="L110">
        <v>0.16229376000000001</v>
      </c>
      <c r="M110">
        <v>0.30322580999999998</v>
      </c>
      <c r="N110">
        <v>562.99796004500797</v>
      </c>
      <c r="O110">
        <v>56.814966841607202</v>
      </c>
      <c r="P110">
        <v>0.33083525393851998</v>
      </c>
      <c r="AI110" t="s">
        <v>466</v>
      </c>
      <c r="AJ110">
        <v>92</v>
      </c>
    </row>
    <row r="111" spans="2:36">
      <c r="B111">
        <v>2021</v>
      </c>
      <c r="C111" t="s">
        <v>62</v>
      </c>
      <c r="D111">
        <v>3691</v>
      </c>
      <c r="E111">
        <v>9.4283389999999995E-2</v>
      </c>
      <c r="F111">
        <v>0.22216201999999999</v>
      </c>
      <c r="G111">
        <v>0.42439023999999997</v>
      </c>
      <c r="H111">
        <v>0.25394858999999997</v>
      </c>
      <c r="I111">
        <v>0.33560151999999999</v>
      </c>
      <c r="J111">
        <v>0.44843604999999997</v>
      </c>
      <c r="K111">
        <v>0.78403756999999996</v>
      </c>
      <c r="L111">
        <v>0.19448746</v>
      </c>
      <c r="M111">
        <v>0.29275741999999999</v>
      </c>
      <c r="N111">
        <v>510.36054714403502</v>
      </c>
      <c r="O111">
        <v>63.393698360840901</v>
      </c>
      <c r="P111">
        <v>0.33593333485418198</v>
      </c>
    </row>
    <row r="112" spans="2:36">
      <c r="B112">
        <v>2021</v>
      </c>
      <c r="C112" t="s">
        <v>67</v>
      </c>
      <c r="D112">
        <v>2974</v>
      </c>
      <c r="E112">
        <v>9.0450569999999994E-2</v>
      </c>
      <c r="F112">
        <v>0.24915938000000001</v>
      </c>
      <c r="G112">
        <v>0.36302294000000002</v>
      </c>
      <c r="H112">
        <v>0.23664122000000001</v>
      </c>
      <c r="I112">
        <v>0.31741192000000001</v>
      </c>
      <c r="J112">
        <v>0.42404579999999997</v>
      </c>
      <c r="K112">
        <v>0.74145771999999999</v>
      </c>
      <c r="L112">
        <v>0.18740457999999999</v>
      </c>
      <c r="M112">
        <v>0.28225351999999998</v>
      </c>
      <c r="N112">
        <v>371.54081893706802</v>
      </c>
      <c r="O112">
        <v>11.400096021538101</v>
      </c>
      <c r="P112">
        <v>0.31973206380597502</v>
      </c>
    </row>
    <row r="113" spans="2:16">
      <c r="B113">
        <v>2021</v>
      </c>
      <c r="C113" t="s">
        <v>70</v>
      </c>
      <c r="D113">
        <v>3627</v>
      </c>
      <c r="E113">
        <v>7.8025919999999999E-2</v>
      </c>
      <c r="F113">
        <v>0.21091810999999999</v>
      </c>
      <c r="G113">
        <v>0.36993463999999998</v>
      </c>
      <c r="H113">
        <v>0.25733704000000002</v>
      </c>
      <c r="I113">
        <v>0.32740904999999998</v>
      </c>
      <c r="J113">
        <v>0.39789929000000002</v>
      </c>
      <c r="K113">
        <v>0.72530834</v>
      </c>
      <c r="L113">
        <v>0.14056225</v>
      </c>
      <c r="M113">
        <v>0.31130507000000002</v>
      </c>
      <c r="N113">
        <v>439.88622225389003</v>
      </c>
      <c r="O113">
        <v>0.66954370156106102</v>
      </c>
      <c r="P113">
        <v>0.31569561838074001</v>
      </c>
    </row>
    <row r="114" spans="2:16">
      <c r="B114">
        <v>2021</v>
      </c>
      <c r="C114" t="s">
        <v>74</v>
      </c>
      <c r="D114">
        <v>2827</v>
      </c>
      <c r="E114">
        <v>7.0038909999999996E-2</v>
      </c>
      <c r="F114">
        <v>0.25857799999999997</v>
      </c>
      <c r="G114">
        <v>0.27086183000000003</v>
      </c>
      <c r="H114">
        <v>0.23697610999999999</v>
      </c>
      <c r="I114">
        <v>0.30245813999999999</v>
      </c>
      <c r="J114">
        <v>0.40227183999999999</v>
      </c>
      <c r="K114">
        <v>0.70472997999999998</v>
      </c>
      <c r="L114">
        <v>0.16529573</v>
      </c>
      <c r="M114">
        <v>0.29279538999999999</v>
      </c>
      <c r="N114">
        <v>316.84248220376298</v>
      </c>
      <c r="O114">
        <v>-25.4970684627474</v>
      </c>
      <c r="P114">
        <v>0.30432373112619099</v>
      </c>
    </row>
    <row r="115" spans="2:16">
      <c r="B115">
        <v>2021</v>
      </c>
      <c r="C115" t="s">
        <v>72</v>
      </c>
      <c r="D115">
        <v>3422</v>
      </c>
      <c r="E115">
        <v>8.5914669999999999E-2</v>
      </c>
      <c r="F115">
        <v>0.22793688000000001</v>
      </c>
      <c r="G115">
        <v>0.37692308000000002</v>
      </c>
      <c r="H115">
        <v>0.24153796</v>
      </c>
      <c r="I115">
        <v>0.31319975999999999</v>
      </c>
      <c r="J115">
        <v>0.39927702999999998</v>
      </c>
      <c r="K115">
        <v>0.71247678999999997</v>
      </c>
      <c r="L115">
        <v>0.15773907000000001</v>
      </c>
      <c r="M115">
        <v>0.28885832</v>
      </c>
      <c r="N115">
        <v>393.987205783962</v>
      </c>
      <c r="O115">
        <v>-20.404708747626401</v>
      </c>
      <c r="P115">
        <v>0.30844012370866902</v>
      </c>
    </row>
    <row r="116" spans="2:16">
      <c r="B116">
        <v>2021</v>
      </c>
      <c r="C116" t="s">
        <v>85</v>
      </c>
      <c r="D116">
        <v>2870</v>
      </c>
      <c r="E116">
        <v>7.5958189999999995E-2</v>
      </c>
      <c r="F116">
        <v>0.2097561</v>
      </c>
      <c r="G116">
        <v>0.36212624999999998</v>
      </c>
      <c r="H116">
        <v>0.22751729000000001</v>
      </c>
      <c r="I116">
        <v>0.29062829000000001</v>
      </c>
      <c r="J116">
        <v>0.32628747000000002</v>
      </c>
      <c r="K116">
        <v>0.61691576000000004</v>
      </c>
      <c r="L116">
        <v>9.8770179999999999E-2</v>
      </c>
      <c r="M116">
        <v>0.28006088000000001</v>
      </c>
      <c r="N116">
        <v>243.59823531344799</v>
      </c>
      <c r="O116">
        <v>-103.94846097692501</v>
      </c>
      <c r="P116">
        <v>0.27168007553085799</v>
      </c>
    </row>
    <row r="117" spans="2:16">
      <c r="B117">
        <v>2021</v>
      </c>
      <c r="C117" t="s">
        <v>64</v>
      </c>
      <c r="D117">
        <v>4381</v>
      </c>
      <c r="E117">
        <v>7.6466560000000003E-2</v>
      </c>
      <c r="F117">
        <v>0.21867154</v>
      </c>
      <c r="G117">
        <v>0.34968684999999999</v>
      </c>
      <c r="H117">
        <v>0.25159641999999999</v>
      </c>
      <c r="I117">
        <v>0.31806674000000001</v>
      </c>
      <c r="J117">
        <v>0.43652617999999999</v>
      </c>
      <c r="K117">
        <v>0.75459292</v>
      </c>
      <c r="L117">
        <v>0.18492976</v>
      </c>
      <c r="M117">
        <v>0.28951099000000002</v>
      </c>
      <c r="N117">
        <v>555.87939298961999</v>
      </c>
      <c r="O117">
        <v>25.3560214049064</v>
      </c>
      <c r="P117">
        <v>0.32288060439507099</v>
      </c>
    </row>
    <row r="118" spans="2:16">
      <c r="B118">
        <v>2021</v>
      </c>
      <c r="C118" t="s">
        <v>71</v>
      </c>
      <c r="D118">
        <v>3404</v>
      </c>
      <c r="E118">
        <v>9.7238539999999998E-2</v>
      </c>
      <c r="F118">
        <v>0.24441832999999999</v>
      </c>
      <c r="G118">
        <v>0.39783654000000002</v>
      </c>
      <c r="H118">
        <v>0.23846154</v>
      </c>
      <c r="I118">
        <v>0.31686391000000003</v>
      </c>
      <c r="J118">
        <v>0.41337793</v>
      </c>
      <c r="K118">
        <v>0.73024184000000003</v>
      </c>
      <c r="L118">
        <v>0.17491639</v>
      </c>
      <c r="M118">
        <v>0.28681795999999998</v>
      </c>
      <c r="N118">
        <v>408.20385026047302</v>
      </c>
      <c r="O118">
        <v>-4.0083288936836698</v>
      </c>
      <c r="P118">
        <v>0.313672168977354</v>
      </c>
    </row>
    <row r="119" spans="2:16">
      <c r="B119">
        <v>2021</v>
      </c>
      <c r="C119" t="s">
        <v>60</v>
      </c>
      <c r="D119">
        <v>3159</v>
      </c>
      <c r="E119">
        <v>9.9081989999999995E-2</v>
      </c>
      <c r="F119">
        <v>0.23013612</v>
      </c>
      <c r="G119">
        <v>0.43053645000000001</v>
      </c>
      <c r="H119">
        <v>0.25026968999999999</v>
      </c>
      <c r="I119">
        <v>0.33035713999999999</v>
      </c>
      <c r="J119">
        <v>0.42322905</v>
      </c>
      <c r="K119">
        <v>0.75358619000000004</v>
      </c>
      <c r="L119">
        <v>0.17295936000000001</v>
      </c>
      <c r="M119">
        <v>0.29913221000000001</v>
      </c>
      <c r="N119">
        <v>405.17404037498</v>
      </c>
      <c r="O119">
        <v>22.630481635854299</v>
      </c>
      <c r="P119">
        <v>0.32435992445374001</v>
      </c>
    </row>
  </sheetData>
  <autoFilter ref="AD71:AE101" xr:uid="{E0278770-F6FA-44CC-853D-9FDE0CFA7456}">
    <sortState xmlns:xlrd2="http://schemas.microsoft.com/office/spreadsheetml/2017/richdata2" ref="AD72:AE101">
      <sortCondition descending="1" ref="AE71:AE101"/>
    </sortState>
  </autoFilter>
  <sortState xmlns:xlrd2="http://schemas.microsoft.com/office/spreadsheetml/2017/richdata2" ref="C7:P36">
    <sortCondition descending="1" ref="H7:H36"/>
  </sortState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Sheet3</vt:lpstr>
      <vt:lpstr>Sheet5</vt:lpstr>
      <vt:lpstr>Sheet16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bphil</dc:creator>
  <cp:lastModifiedBy>bphil</cp:lastModifiedBy>
  <dcterms:created xsi:type="dcterms:W3CDTF">2022-01-28T22:25:03Z</dcterms:created>
  <dcterms:modified xsi:type="dcterms:W3CDTF">2022-08-30T02:23:07Z</dcterms:modified>
</cp:coreProperties>
</file>