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683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Sheet1!$A$1:$H$69</definedName>
  </definedNames>
  <calcPr calcId="145621"/>
</workbook>
</file>

<file path=xl/calcChain.xml><?xml version="1.0" encoding="utf-8"?>
<calcChain xmlns="http://schemas.openxmlformats.org/spreadsheetml/2006/main">
  <c r="G33" i="1" l="1"/>
  <c r="G26" i="1"/>
  <c r="G58" i="1"/>
  <c r="G46" i="1"/>
  <c r="G23" i="1"/>
  <c r="G47" i="1"/>
  <c r="G10" i="1"/>
  <c r="G9" i="1"/>
  <c r="G65" i="1"/>
  <c r="G27" i="1"/>
  <c r="G45" i="1"/>
  <c r="G62" i="1"/>
  <c r="G63" i="1"/>
  <c r="G64" i="1"/>
  <c r="G31" i="1"/>
  <c r="G34" i="1"/>
  <c r="G32" i="1"/>
  <c r="G29" i="1"/>
  <c r="G30" i="1"/>
  <c r="G28" i="1"/>
  <c r="G25" i="1"/>
  <c r="G24" i="1"/>
  <c r="G22" i="1"/>
  <c r="G21" i="1"/>
  <c r="G20" i="1"/>
  <c r="G19" i="1"/>
  <c r="G69" i="1" s="1"/>
  <c r="G70" i="1" s="1"/>
  <c r="G18" i="1"/>
  <c r="G17" i="1"/>
  <c r="G16" i="1"/>
  <c r="G15" i="1"/>
  <c r="G14" i="1"/>
  <c r="G13" i="1"/>
  <c r="G12" i="1"/>
  <c r="G11" i="1"/>
  <c r="G8" i="1"/>
  <c r="G51" i="1"/>
  <c r="G68" i="1"/>
  <c r="G4" i="1"/>
  <c r="G5" i="1"/>
  <c r="G52" i="1"/>
  <c r="G53" i="1"/>
  <c r="G54" i="1"/>
  <c r="G7" i="1"/>
  <c r="G6" i="1"/>
  <c r="G55" i="1"/>
  <c r="G37" i="1"/>
  <c r="G38" i="1"/>
  <c r="G56" i="1"/>
  <c r="G39" i="1"/>
  <c r="G57" i="1"/>
  <c r="G40" i="1"/>
  <c r="G41" i="1"/>
  <c r="G59" i="1"/>
  <c r="G35" i="1"/>
  <c r="G42" i="1"/>
  <c r="G60" i="1"/>
  <c r="G43" i="1"/>
  <c r="G36" i="1"/>
  <c r="G44" i="1"/>
  <c r="G61" i="1"/>
  <c r="G48" i="1"/>
  <c r="G49" i="1"/>
  <c r="G50" i="1"/>
  <c r="G3" i="1"/>
</calcChain>
</file>

<file path=xl/sharedStrings.xml><?xml version="1.0" encoding="utf-8"?>
<sst xmlns="http://schemas.openxmlformats.org/spreadsheetml/2006/main" count="271" uniqueCount="200">
  <si>
    <t>Reference</t>
  </si>
  <si>
    <t xml:space="preserve"> Value</t>
  </si>
  <si>
    <t xml:space="preserve"> Description</t>
  </si>
  <si>
    <t xml:space="preserve"> Mouser Part Number</t>
  </si>
  <si>
    <t>0.47uF</t>
  </si>
  <si>
    <t>0.047uF</t>
  </si>
  <si>
    <t>4700pF</t>
  </si>
  <si>
    <t>470pF</t>
  </si>
  <si>
    <t>20K</t>
  </si>
  <si>
    <t>1K8</t>
  </si>
  <si>
    <t>LA3</t>
  </si>
  <si>
    <t>60V/50mA</t>
  </si>
  <si>
    <t>TBD</t>
  </si>
  <si>
    <t>LM311</t>
  </si>
  <si>
    <t>R10</t>
  </si>
  <si>
    <t>27K</t>
  </si>
  <si>
    <t>5K</t>
  </si>
  <si>
    <t>10K</t>
  </si>
  <si>
    <t>1n5</t>
  </si>
  <si>
    <t>Q1</t>
  </si>
  <si>
    <t>BC557B</t>
  </si>
  <si>
    <t>3K3</t>
  </si>
  <si>
    <t>2K2</t>
  </si>
  <si>
    <t>LM13700</t>
  </si>
  <si>
    <t>LM331</t>
  </si>
  <si>
    <t>926-LM331N/NOPB</t>
  </si>
  <si>
    <t>68K</t>
  </si>
  <si>
    <t>1nF</t>
  </si>
  <si>
    <t>12K</t>
  </si>
  <si>
    <t>100K</t>
  </si>
  <si>
    <t>1uF</t>
  </si>
  <si>
    <t>R30</t>
  </si>
  <si>
    <t>820K</t>
  </si>
  <si>
    <t>TL431</t>
  </si>
  <si>
    <t>1K</t>
  </si>
  <si>
    <t>1N4148</t>
  </si>
  <si>
    <t>R32</t>
  </si>
  <si>
    <t>SW1/1-3</t>
  </si>
  <si>
    <t xml:space="preserve">653-G5V-2-H1-DC12 </t>
  </si>
  <si>
    <t>G5V-2-H1-DC12</t>
  </si>
  <si>
    <t>C1, C2</t>
  </si>
  <si>
    <t>PP, 1%</t>
  </si>
  <si>
    <t>C3, C4</t>
  </si>
  <si>
    <t>C0G, 5%, to match</t>
  </si>
  <si>
    <t>C5, C6</t>
  </si>
  <si>
    <t>C7, C8</t>
  </si>
  <si>
    <t>LA1, LA2</t>
  </si>
  <si>
    <t>Quantity</t>
  </si>
  <si>
    <t>DIP-8</t>
  </si>
  <si>
    <t>DIP-16</t>
  </si>
  <si>
    <t>TO-92</t>
  </si>
  <si>
    <t>C0G, 10%</t>
  </si>
  <si>
    <t>Diode_THT</t>
  </si>
  <si>
    <t>Trimmer, cermet</t>
  </si>
  <si>
    <t>72-T93YA-200</t>
  </si>
  <si>
    <t>SW2/1-3</t>
  </si>
  <si>
    <t>Telephone lamp</t>
  </si>
  <si>
    <t>#327 lamp</t>
  </si>
  <si>
    <t>Polyester, 10%</t>
  </si>
  <si>
    <t xml:space="preserve">926-LM13700N/NOPB </t>
  </si>
  <si>
    <t>595-TL431AILP</t>
  </si>
  <si>
    <t>512-1N4148</t>
  </si>
  <si>
    <t>3n3</t>
  </si>
  <si>
    <t>810-FG16C0G1H473JNT6</t>
  </si>
  <si>
    <t>75-MKP1839447161</t>
  </si>
  <si>
    <t>Comment</t>
  </si>
  <si>
    <t xml:space="preserve">595-LM311P </t>
  </si>
  <si>
    <t>72-T93YA502JT20</t>
  </si>
  <si>
    <t>0.1uF</t>
  </si>
  <si>
    <t>C0G</t>
  </si>
  <si>
    <t>594-2222-370-11474</t>
  </si>
  <si>
    <t>Metal film, 1%</t>
  </si>
  <si>
    <t>Metal film, 5%</t>
  </si>
  <si>
    <t>Metal film, 10%</t>
  </si>
  <si>
    <t>R36</t>
  </si>
  <si>
    <t>Pot, 10K, linear</t>
  </si>
  <si>
    <t>Pot, 2x20K, linear</t>
  </si>
  <si>
    <t>15K</t>
  </si>
  <si>
    <t>Relay DPDT, 12V</t>
  </si>
  <si>
    <t>3 pole, 4 positions</t>
  </si>
  <si>
    <t>3 pole, 3 positions</t>
  </si>
  <si>
    <t>SW3</t>
  </si>
  <si>
    <t>1 pole, 3 positions</t>
  </si>
  <si>
    <t xml:space="preserve">858-P0915N-FC15BR10K </t>
  </si>
  <si>
    <t>611-A10315RSZQ</t>
  </si>
  <si>
    <t>Shorting</t>
  </si>
  <si>
    <t>Non-shorting</t>
  </si>
  <si>
    <t>611-A30305RNZQK</t>
  </si>
  <si>
    <t>Conrad 728961 - 62</t>
  </si>
  <si>
    <t>Part. sum</t>
  </si>
  <si>
    <t>UA7805</t>
  </si>
  <si>
    <t>595-UA78L05AILPR</t>
  </si>
  <si>
    <t>0.33uF</t>
  </si>
  <si>
    <t>X7R, 100V</t>
  </si>
  <si>
    <t>10SM161</t>
  </si>
  <si>
    <t>28V/40mA</t>
  </si>
  <si>
    <t>5M</t>
  </si>
  <si>
    <t>IC2</t>
  </si>
  <si>
    <t>RE1, RE2</t>
  </si>
  <si>
    <t>FREQ1/2</t>
  </si>
  <si>
    <t>LEVEL_FINE</t>
  </si>
  <si>
    <t>FREQ. MULT.</t>
  </si>
  <si>
    <t>FUNCTION</t>
  </si>
  <si>
    <t>LEVEL_COARSE</t>
  </si>
  <si>
    <t>R37</t>
  </si>
  <si>
    <t>100/0.5W</t>
  </si>
  <si>
    <t>Electrolytic</t>
  </si>
  <si>
    <t>IC1</t>
  </si>
  <si>
    <t>LM4562</t>
  </si>
  <si>
    <t>926-LM4562NA/NOPB</t>
  </si>
  <si>
    <t>TL072BC</t>
  </si>
  <si>
    <t>595-TL072BCP</t>
  </si>
  <si>
    <t>OPA2810</t>
  </si>
  <si>
    <t>SOIC-8</t>
  </si>
  <si>
    <t>595-OPA2810IDR</t>
  </si>
  <si>
    <t>R11</t>
  </si>
  <si>
    <t>1M</t>
  </si>
  <si>
    <t>72-T93YA-500</t>
  </si>
  <si>
    <t>4K7</t>
  </si>
  <si>
    <t>8K2</t>
  </si>
  <si>
    <t>470/0.5W</t>
  </si>
  <si>
    <t>33K</t>
  </si>
  <si>
    <t>3K9</t>
  </si>
  <si>
    <t>2M2</t>
  </si>
  <si>
    <t>505-MKS2C041501H00KI</t>
  </si>
  <si>
    <t>1.5uF</t>
  </si>
  <si>
    <t>PET, 10%</t>
  </si>
  <si>
    <t>505-MKS2C044701M00KS</t>
  </si>
  <si>
    <t>4.7uF</t>
  </si>
  <si>
    <t>22uF/16V</t>
  </si>
  <si>
    <t>Raster: 5mm</t>
  </si>
  <si>
    <t>220uF/35V</t>
  </si>
  <si>
    <t>5pF</t>
  </si>
  <si>
    <t>22pF</t>
  </si>
  <si>
    <t>For OPA2810</t>
  </si>
  <si>
    <t>For LM4562</t>
  </si>
  <si>
    <r>
      <t xml:space="preserve"> Mouser Price </t>
    </r>
    <r>
      <rPr>
        <b/>
        <sz val="10"/>
        <color indexed="8"/>
        <rFont val="Calibri"/>
        <family val="2"/>
      </rPr>
      <t>€</t>
    </r>
  </si>
  <si>
    <t>D1, D2</t>
  </si>
  <si>
    <t>Forum Signal Generator, Version 3.1, Schematics &amp; PCB by @Khadgar2007</t>
  </si>
  <si>
    <t>RV2, RV3</t>
  </si>
  <si>
    <t>RV4</t>
  </si>
  <si>
    <t>RV5, RV6</t>
  </si>
  <si>
    <t>R1, R2</t>
  </si>
  <si>
    <t>R3*, R4*</t>
  </si>
  <si>
    <t>R38, R39</t>
  </si>
  <si>
    <t>R9</t>
  </si>
  <si>
    <t>R20</t>
  </si>
  <si>
    <t>R14, R15, R28, R31</t>
  </si>
  <si>
    <t>R21, R48</t>
  </si>
  <si>
    <t>R13, R27</t>
  </si>
  <si>
    <t>R16</t>
  </si>
  <si>
    <t>R18</t>
  </si>
  <si>
    <t>R29</t>
  </si>
  <si>
    <t>R22</t>
  </si>
  <si>
    <t>R23, R24</t>
  </si>
  <si>
    <t>R47</t>
  </si>
  <si>
    <t>R17, R19, R40, R41</t>
  </si>
  <si>
    <t>R44</t>
  </si>
  <si>
    <t>R45</t>
  </si>
  <si>
    <t>C0G, 1%</t>
  </si>
  <si>
    <t>80-C0805C472F1GEAULR</t>
  </si>
  <si>
    <t>77-VJ0805A471FXACBC</t>
  </si>
  <si>
    <t>C14</t>
  </si>
  <si>
    <t>C16, C9</t>
  </si>
  <si>
    <t>C11</t>
  </si>
  <si>
    <t>C12</t>
  </si>
  <si>
    <t>C10, C24</t>
  </si>
  <si>
    <t>C13</t>
  </si>
  <si>
    <t>C15, C18</t>
  </si>
  <si>
    <t>81-GRM31C5C823JA01L</t>
  </si>
  <si>
    <t>0.082uF</t>
  </si>
  <si>
    <t>C0G, 5%</t>
  </si>
  <si>
    <t>C22</t>
  </si>
  <si>
    <t>0805</t>
  </si>
  <si>
    <t>C40</t>
  </si>
  <si>
    <t>81-GRM31CR71H105KA61</t>
  </si>
  <si>
    <t>710-885012207128</t>
  </si>
  <si>
    <t>Max. H: 20mm</t>
  </si>
  <si>
    <t>R5, R6, R7</t>
  </si>
  <si>
    <t>R8</t>
  </si>
  <si>
    <t>TH</t>
  </si>
  <si>
    <t>R34, R35</t>
  </si>
  <si>
    <t>R12, R25/26, R42/43</t>
  </si>
  <si>
    <t>647-RNS1D220MDS1</t>
  </si>
  <si>
    <t>Raster: 2.54 mm</t>
  </si>
  <si>
    <t>U2</t>
  </si>
  <si>
    <t>U3</t>
  </si>
  <si>
    <t>U4</t>
  </si>
  <si>
    <t>U6</t>
  </si>
  <si>
    <t>U5</t>
  </si>
  <si>
    <t>U8</t>
  </si>
  <si>
    <t>C20</t>
  </si>
  <si>
    <t>C17</t>
  </si>
  <si>
    <t>C30/31, C32/33, C34/35,
C36/37, C38/39, C23</t>
  </si>
  <si>
    <t>C41/42, C43/44, C45/46,
C47/48, C49/50</t>
  </si>
  <si>
    <t>v. Uputstvo za gradnju</t>
  </si>
  <si>
    <t>Total w/o VAT</t>
  </si>
  <si>
    <t>Local VAT rate [%]</t>
  </si>
  <si>
    <t>Total with VAT</t>
  </si>
  <si>
    <t>652-3310H-001-203L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</si>
</sst>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/>
    <xf numFmtId="2" fontId="5" fillId="0" borderId="8" xfId="1" applyNumberFormat="1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/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2" fontId="4" fillId="0" borderId="19" xfId="0" applyNumberFormat="1" applyFont="1" applyFill="1" applyBorder="1"/>
    <xf numFmtId="0" fontId="4" fillId="0" borderId="20" xfId="0" applyFont="1" applyBorder="1"/>
    <xf numFmtId="49" fontId="4" fillId="0" borderId="11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6" xfId="0" applyNumberFormat="1" applyFont="1" applyBorder="1" applyAlignment="1">
      <alignment horizontal="center" vertic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4" fillId="0" borderId="24" xfId="0" applyFont="1" applyBorder="1" applyAlignment="1">
      <alignment horizontal="center"/>
    </xf>
    <xf numFmtId="2" fontId="0" fillId="0" borderId="24" xfId="0" applyNumberFormat="1" applyBorder="1"/>
    <xf numFmtId="164" fontId="0" fillId="0" borderId="24" xfId="0" applyNumberForma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4" fillId="0" borderId="21" xfId="0" applyFont="1" applyBorder="1" applyAlignment="1"/>
    <xf numFmtId="0" fontId="0" fillId="0" borderId="22" xfId="0" applyBorder="1" applyAlignment="1"/>
    <xf numFmtId="0" fontId="0" fillId="0" borderId="23" xfId="0" applyBorder="1" applyAlignme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0"/>
  <sheetViews>
    <sheetView tabSelected="1" workbookViewId="0">
      <selection activeCell="G19" sqref="G19"/>
    </sheetView>
  </sheetViews>
  <sheetFormatPr defaultRowHeight="15" x14ac:dyDescent="0.25"/>
  <cols>
    <col min="1" max="1" width="25.85546875" customWidth="1"/>
    <col min="2" max="2" width="17.28515625" style="1" customWidth="1"/>
    <col min="3" max="3" width="17.42578125" style="1" customWidth="1"/>
    <col min="4" max="4" width="12.28515625" style="1" customWidth="1"/>
    <col min="5" max="5" width="22.28515625" customWidth="1"/>
    <col min="6" max="6" width="15.140625" style="1" customWidth="1"/>
    <col min="7" max="7" width="11.85546875" customWidth="1"/>
    <col min="8" max="8" width="17" customWidth="1"/>
  </cols>
  <sheetData>
    <row r="1" spans="1:8" ht="15.75" thickBot="1" x14ac:dyDescent="0.3">
      <c r="A1" s="46" t="s">
        <v>138</v>
      </c>
      <c r="B1" s="47"/>
      <c r="C1" s="47"/>
      <c r="D1" s="47"/>
      <c r="E1" s="47"/>
      <c r="F1" s="47"/>
      <c r="G1" s="47"/>
      <c r="H1" s="48"/>
    </row>
    <row r="2" spans="1:8" ht="15.75" thickBot="1" x14ac:dyDescent="0.3">
      <c r="A2" s="2" t="s">
        <v>0</v>
      </c>
      <c r="B2" s="3" t="s">
        <v>1</v>
      </c>
      <c r="C2" s="3" t="s">
        <v>2</v>
      </c>
      <c r="D2" s="3" t="s">
        <v>47</v>
      </c>
      <c r="E2" s="4" t="s">
        <v>3</v>
      </c>
      <c r="F2" s="3" t="s">
        <v>136</v>
      </c>
      <c r="G2" s="3" t="s">
        <v>89</v>
      </c>
      <c r="H2" s="5" t="s">
        <v>65</v>
      </c>
    </row>
    <row r="3" spans="1:8" x14ac:dyDescent="0.25">
      <c r="A3" s="6" t="s">
        <v>37</v>
      </c>
      <c r="B3" s="7" t="s">
        <v>79</v>
      </c>
      <c r="C3" s="7" t="s">
        <v>101</v>
      </c>
      <c r="D3" s="7">
        <v>1</v>
      </c>
      <c r="E3" s="8" t="s">
        <v>94</v>
      </c>
      <c r="F3" s="7">
        <v>5.9</v>
      </c>
      <c r="G3" s="8">
        <f>D3*F3</f>
        <v>5.9</v>
      </c>
      <c r="H3" s="9" t="s">
        <v>85</v>
      </c>
    </row>
    <row r="4" spans="1:8" x14ac:dyDescent="0.25">
      <c r="A4" s="10" t="s">
        <v>55</v>
      </c>
      <c r="B4" s="11" t="s">
        <v>80</v>
      </c>
      <c r="C4" s="11" t="s">
        <v>102</v>
      </c>
      <c r="D4" s="11">
        <v>1</v>
      </c>
      <c r="E4" s="12" t="s">
        <v>87</v>
      </c>
      <c r="F4" s="11">
        <v>6.17</v>
      </c>
      <c r="G4" s="12">
        <f>D4*F4</f>
        <v>6.17</v>
      </c>
      <c r="H4" s="13" t="s">
        <v>86</v>
      </c>
    </row>
    <row r="5" spans="1:8" x14ac:dyDescent="0.25">
      <c r="A5" s="10" t="s">
        <v>81</v>
      </c>
      <c r="B5" s="11" t="s">
        <v>82</v>
      </c>
      <c r="C5" s="11" t="s">
        <v>103</v>
      </c>
      <c r="D5" s="11">
        <v>1</v>
      </c>
      <c r="E5" s="12" t="s">
        <v>84</v>
      </c>
      <c r="F5" s="11">
        <v>8.17</v>
      </c>
      <c r="G5" s="12">
        <f>D5*F5</f>
        <v>8.17</v>
      </c>
      <c r="H5" s="13" t="s">
        <v>85</v>
      </c>
    </row>
    <row r="6" spans="1:8" x14ac:dyDescent="0.25">
      <c r="A6" s="10" t="s">
        <v>107</v>
      </c>
      <c r="B6" s="11" t="s">
        <v>108</v>
      </c>
      <c r="C6" s="11" t="s">
        <v>48</v>
      </c>
      <c r="D6" s="11">
        <v>1</v>
      </c>
      <c r="E6" s="12" t="s">
        <v>109</v>
      </c>
      <c r="F6" s="11">
        <v>1.43</v>
      </c>
      <c r="G6" s="12">
        <f>D6*F6</f>
        <v>1.43</v>
      </c>
      <c r="H6" s="37"/>
    </row>
    <row r="7" spans="1:8" x14ac:dyDescent="0.25">
      <c r="A7" s="10" t="s">
        <v>185</v>
      </c>
      <c r="B7" s="11" t="s">
        <v>13</v>
      </c>
      <c r="C7" s="11" t="s">
        <v>48</v>
      </c>
      <c r="D7" s="11">
        <v>1</v>
      </c>
      <c r="E7" s="12" t="s">
        <v>66</v>
      </c>
      <c r="F7" s="11">
        <v>0.52400000000000002</v>
      </c>
      <c r="G7" s="12">
        <f>D7*F7</f>
        <v>0.52400000000000002</v>
      </c>
      <c r="H7" s="37"/>
    </row>
    <row r="8" spans="1:8" x14ac:dyDescent="0.25">
      <c r="A8" s="10" t="s">
        <v>186</v>
      </c>
      <c r="B8" s="11" t="s">
        <v>24</v>
      </c>
      <c r="C8" s="11" t="s">
        <v>48</v>
      </c>
      <c r="D8" s="11">
        <v>1</v>
      </c>
      <c r="E8" s="12" t="s">
        <v>25</v>
      </c>
      <c r="F8" s="15">
        <v>2.57</v>
      </c>
      <c r="G8" s="12">
        <f t="shared" ref="G8:G34" si="0">D8*F8</f>
        <v>2.57</v>
      </c>
      <c r="H8" s="37"/>
    </row>
    <row r="9" spans="1:8" x14ac:dyDescent="0.25">
      <c r="A9" s="10" t="s">
        <v>187</v>
      </c>
      <c r="B9" s="11" t="s">
        <v>110</v>
      </c>
      <c r="C9" s="11" t="s">
        <v>48</v>
      </c>
      <c r="D9" s="11">
        <v>1</v>
      </c>
      <c r="E9" s="12" t="s">
        <v>111</v>
      </c>
      <c r="F9" s="15">
        <v>1.2</v>
      </c>
      <c r="G9" s="12">
        <f t="shared" si="0"/>
        <v>1.2</v>
      </c>
      <c r="H9" s="37"/>
    </row>
    <row r="10" spans="1:8" x14ac:dyDescent="0.25">
      <c r="A10" s="10" t="s">
        <v>188</v>
      </c>
      <c r="B10" s="11" t="s">
        <v>112</v>
      </c>
      <c r="C10" s="11" t="s">
        <v>113</v>
      </c>
      <c r="D10" s="11">
        <v>1</v>
      </c>
      <c r="E10" s="12" t="s">
        <v>114</v>
      </c>
      <c r="F10" s="15">
        <v>3.46</v>
      </c>
      <c r="G10" s="12">
        <f t="shared" si="0"/>
        <v>3.46</v>
      </c>
      <c r="H10" s="37"/>
    </row>
    <row r="11" spans="1:8" x14ac:dyDescent="0.25">
      <c r="A11" s="10" t="s">
        <v>189</v>
      </c>
      <c r="B11" s="11" t="s">
        <v>23</v>
      </c>
      <c r="C11" s="11" t="s">
        <v>49</v>
      </c>
      <c r="D11" s="11">
        <v>1</v>
      </c>
      <c r="E11" s="12" t="s">
        <v>59</v>
      </c>
      <c r="F11" s="11">
        <v>1.87</v>
      </c>
      <c r="G11" s="12">
        <f t="shared" si="0"/>
        <v>1.87</v>
      </c>
      <c r="H11" s="37"/>
    </row>
    <row r="12" spans="1:8" x14ac:dyDescent="0.25">
      <c r="A12" s="10" t="s">
        <v>97</v>
      </c>
      <c r="B12" s="11" t="s">
        <v>90</v>
      </c>
      <c r="C12" s="11" t="s">
        <v>50</v>
      </c>
      <c r="D12" s="11">
        <v>1</v>
      </c>
      <c r="E12" s="12" t="s">
        <v>91</v>
      </c>
      <c r="F12" s="11">
        <v>0.38</v>
      </c>
      <c r="G12" s="12">
        <f t="shared" si="0"/>
        <v>0.38</v>
      </c>
      <c r="H12" s="37"/>
    </row>
    <row r="13" spans="1:8" x14ac:dyDescent="0.25">
      <c r="A13" s="10" t="s">
        <v>19</v>
      </c>
      <c r="B13" s="11" t="s">
        <v>20</v>
      </c>
      <c r="C13" s="11" t="s">
        <v>50</v>
      </c>
      <c r="D13" s="11">
        <v>1</v>
      </c>
      <c r="E13" s="12"/>
      <c r="F13" s="11"/>
      <c r="G13" s="12">
        <f t="shared" si="0"/>
        <v>0</v>
      </c>
      <c r="H13" s="37"/>
    </row>
    <row r="14" spans="1:8" x14ac:dyDescent="0.25">
      <c r="A14" s="10" t="s">
        <v>190</v>
      </c>
      <c r="B14" s="11" t="s">
        <v>33</v>
      </c>
      <c r="C14" s="11" t="s">
        <v>50</v>
      </c>
      <c r="D14" s="11">
        <v>1</v>
      </c>
      <c r="E14" s="12" t="s">
        <v>60</v>
      </c>
      <c r="F14" s="11">
        <v>0.45</v>
      </c>
      <c r="G14" s="12">
        <f t="shared" si="0"/>
        <v>0.45</v>
      </c>
      <c r="H14" s="37"/>
    </row>
    <row r="15" spans="1:8" x14ac:dyDescent="0.25">
      <c r="A15" s="10" t="s">
        <v>137</v>
      </c>
      <c r="B15" s="11" t="s">
        <v>35</v>
      </c>
      <c r="C15" s="11" t="s">
        <v>52</v>
      </c>
      <c r="D15" s="11">
        <v>2</v>
      </c>
      <c r="E15" s="12" t="s">
        <v>61</v>
      </c>
      <c r="F15" s="11">
        <v>8.6999999999999994E-2</v>
      </c>
      <c r="G15" s="12">
        <f t="shared" si="0"/>
        <v>0.17399999999999999</v>
      </c>
      <c r="H15" s="37"/>
    </row>
    <row r="16" spans="1:8" x14ac:dyDescent="0.25">
      <c r="A16" s="10" t="s">
        <v>98</v>
      </c>
      <c r="B16" s="11" t="s">
        <v>39</v>
      </c>
      <c r="C16" s="11" t="s">
        <v>78</v>
      </c>
      <c r="D16" s="11">
        <v>2</v>
      </c>
      <c r="E16" s="12" t="s">
        <v>38</v>
      </c>
      <c r="F16" s="11">
        <v>2.78</v>
      </c>
      <c r="G16" s="12">
        <f t="shared" si="0"/>
        <v>5.56</v>
      </c>
      <c r="H16" s="37"/>
    </row>
    <row r="17" spans="1:8" x14ac:dyDescent="0.25">
      <c r="A17" s="10" t="s">
        <v>10</v>
      </c>
      <c r="B17" s="11" t="s">
        <v>11</v>
      </c>
      <c r="C17" s="11" t="s">
        <v>56</v>
      </c>
      <c r="D17" s="11">
        <v>1</v>
      </c>
      <c r="E17" s="12"/>
      <c r="F17" s="11"/>
      <c r="G17" s="12">
        <f t="shared" si="0"/>
        <v>0</v>
      </c>
      <c r="H17" s="37"/>
    </row>
    <row r="18" spans="1:8" x14ac:dyDescent="0.25">
      <c r="A18" s="10" t="s">
        <v>46</v>
      </c>
      <c r="B18" s="11" t="s">
        <v>95</v>
      </c>
      <c r="C18" s="11" t="s">
        <v>57</v>
      </c>
      <c r="D18" s="11">
        <v>2</v>
      </c>
      <c r="E18" s="16" t="s">
        <v>88</v>
      </c>
      <c r="F18" s="11">
        <v>1.45</v>
      </c>
      <c r="G18" s="12">
        <f t="shared" si="0"/>
        <v>2.9</v>
      </c>
      <c r="H18" s="37"/>
    </row>
    <row r="19" spans="1:8" x14ac:dyDescent="0.25">
      <c r="A19" s="17" t="s">
        <v>99</v>
      </c>
      <c r="B19" s="18" t="s">
        <v>8</v>
      </c>
      <c r="C19" s="11" t="s">
        <v>76</v>
      </c>
      <c r="D19" s="11">
        <v>1</v>
      </c>
      <c r="E19" s="53" t="s">
        <v>199</v>
      </c>
      <c r="F19" s="11">
        <v>6.72</v>
      </c>
      <c r="G19" s="12">
        <f t="shared" si="0"/>
        <v>6.72</v>
      </c>
      <c r="H19" s="37"/>
    </row>
    <row r="20" spans="1:8" x14ac:dyDescent="0.25">
      <c r="A20" s="17" t="s">
        <v>100</v>
      </c>
      <c r="B20" s="18" t="s">
        <v>17</v>
      </c>
      <c r="C20" s="11" t="s">
        <v>75</v>
      </c>
      <c r="D20" s="11">
        <v>1</v>
      </c>
      <c r="E20" s="12" t="s">
        <v>83</v>
      </c>
      <c r="F20" s="11">
        <v>1.05</v>
      </c>
      <c r="G20" s="12">
        <f t="shared" si="0"/>
        <v>1.05</v>
      </c>
      <c r="H20" s="37"/>
    </row>
    <row r="21" spans="1:8" x14ac:dyDescent="0.25">
      <c r="A21" s="10" t="s">
        <v>139</v>
      </c>
      <c r="B21" s="11">
        <v>200</v>
      </c>
      <c r="C21" s="11" t="s">
        <v>53</v>
      </c>
      <c r="D21" s="11">
        <v>2</v>
      </c>
      <c r="E21" s="12" t="s">
        <v>54</v>
      </c>
      <c r="F21" s="11">
        <v>1.41</v>
      </c>
      <c r="G21" s="12">
        <f t="shared" si="0"/>
        <v>2.82</v>
      </c>
      <c r="H21" s="37"/>
    </row>
    <row r="22" spans="1:8" x14ac:dyDescent="0.25">
      <c r="A22" s="10" t="s">
        <v>140</v>
      </c>
      <c r="B22" s="11" t="s">
        <v>16</v>
      </c>
      <c r="C22" s="11" t="s">
        <v>53</v>
      </c>
      <c r="D22" s="11">
        <v>1</v>
      </c>
      <c r="E22" s="12" t="s">
        <v>67</v>
      </c>
      <c r="F22" s="11">
        <v>1.41</v>
      </c>
      <c r="G22" s="12">
        <f t="shared" si="0"/>
        <v>1.41</v>
      </c>
      <c r="H22" s="37"/>
    </row>
    <row r="23" spans="1:8" x14ac:dyDescent="0.25">
      <c r="A23" s="10" t="s">
        <v>141</v>
      </c>
      <c r="B23" s="11">
        <v>500</v>
      </c>
      <c r="C23" s="11" t="s">
        <v>53</v>
      </c>
      <c r="D23" s="11">
        <v>2</v>
      </c>
      <c r="E23" s="12" t="s">
        <v>117</v>
      </c>
      <c r="F23" s="11">
        <v>1.39</v>
      </c>
      <c r="G23" s="12">
        <f t="shared" si="0"/>
        <v>2.78</v>
      </c>
      <c r="H23" s="37"/>
    </row>
    <row r="24" spans="1:8" x14ac:dyDescent="0.25">
      <c r="A24" s="10" t="s">
        <v>142</v>
      </c>
      <c r="B24" s="11" t="s">
        <v>9</v>
      </c>
      <c r="C24" s="11" t="s">
        <v>71</v>
      </c>
      <c r="D24" s="11">
        <v>2</v>
      </c>
      <c r="E24" s="12"/>
      <c r="F24" s="11"/>
      <c r="G24" s="12">
        <f t="shared" si="0"/>
        <v>0</v>
      </c>
      <c r="H24" s="37">
        <v>1206</v>
      </c>
    </row>
    <row r="25" spans="1:8" x14ac:dyDescent="0.25">
      <c r="A25" s="10" t="s">
        <v>178</v>
      </c>
      <c r="B25" s="11">
        <v>100</v>
      </c>
      <c r="C25" s="11" t="s">
        <v>72</v>
      </c>
      <c r="D25" s="11">
        <v>3</v>
      </c>
      <c r="E25" s="12"/>
      <c r="F25" s="11"/>
      <c r="G25" s="12">
        <f t="shared" si="0"/>
        <v>0</v>
      </c>
      <c r="H25" s="37">
        <v>1206</v>
      </c>
    </row>
    <row r="26" spans="1:8" x14ac:dyDescent="0.25">
      <c r="A26" s="10" t="s">
        <v>179</v>
      </c>
      <c r="B26" s="11">
        <v>100</v>
      </c>
      <c r="C26" s="11" t="s">
        <v>72</v>
      </c>
      <c r="D26" s="11">
        <v>1</v>
      </c>
      <c r="E26" s="12"/>
      <c r="F26" s="11"/>
      <c r="G26" s="12">
        <f t="shared" si="0"/>
        <v>0</v>
      </c>
      <c r="H26" s="37" t="s">
        <v>180</v>
      </c>
    </row>
    <row r="27" spans="1:8" x14ac:dyDescent="0.25">
      <c r="A27" s="10" t="s">
        <v>144</v>
      </c>
      <c r="B27" s="11" t="s">
        <v>105</v>
      </c>
      <c r="C27" s="11" t="s">
        <v>72</v>
      </c>
      <c r="D27" s="11">
        <v>2</v>
      </c>
      <c r="E27" s="12"/>
      <c r="F27" s="11"/>
      <c r="G27" s="12">
        <f t="shared" si="0"/>
        <v>0</v>
      </c>
      <c r="H27" s="37" t="s">
        <v>180</v>
      </c>
    </row>
    <row r="28" spans="1:8" x14ac:dyDescent="0.25">
      <c r="A28" s="10" t="s">
        <v>143</v>
      </c>
      <c r="B28" s="11" t="s">
        <v>12</v>
      </c>
      <c r="C28" s="11" t="s">
        <v>71</v>
      </c>
      <c r="D28" s="11">
        <v>2</v>
      </c>
      <c r="E28" s="12"/>
      <c r="F28" s="11"/>
      <c r="G28" s="12">
        <f t="shared" si="0"/>
        <v>0</v>
      </c>
      <c r="H28" s="37">
        <v>1206</v>
      </c>
    </row>
    <row r="29" spans="1:8" x14ac:dyDescent="0.25">
      <c r="A29" s="10" t="s">
        <v>145</v>
      </c>
      <c r="B29" s="11" t="s">
        <v>28</v>
      </c>
      <c r="C29" s="11" t="s">
        <v>72</v>
      </c>
      <c r="D29" s="11">
        <v>1</v>
      </c>
      <c r="E29" s="12"/>
      <c r="F29" s="11"/>
      <c r="G29" s="12">
        <f>D29*F29</f>
        <v>0</v>
      </c>
      <c r="H29" s="36" t="s">
        <v>173</v>
      </c>
    </row>
    <row r="30" spans="1:8" x14ac:dyDescent="0.25">
      <c r="A30" s="10" t="s">
        <v>14</v>
      </c>
      <c r="B30" s="11" t="s">
        <v>15</v>
      </c>
      <c r="C30" s="11" t="s">
        <v>72</v>
      </c>
      <c r="D30" s="11">
        <v>1</v>
      </c>
      <c r="E30" s="12"/>
      <c r="F30" s="11"/>
      <c r="G30" s="12">
        <f t="shared" si="0"/>
        <v>0</v>
      </c>
      <c r="H30" s="36" t="s">
        <v>173</v>
      </c>
    </row>
    <row r="31" spans="1:8" x14ac:dyDescent="0.25">
      <c r="A31" s="10" t="s">
        <v>115</v>
      </c>
      <c r="B31" s="11" t="s">
        <v>96</v>
      </c>
      <c r="C31" s="11" t="s">
        <v>72</v>
      </c>
      <c r="D31" s="11">
        <v>1</v>
      </c>
      <c r="E31" s="12"/>
      <c r="F31" s="11"/>
      <c r="G31" s="12">
        <f t="shared" si="0"/>
        <v>0</v>
      </c>
      <c r="H31" s="36" t="s">
        <v>173</v>
      </c>
    </row>
    <row r="32" spans="1:8" x14ac:dyDescent="0.25">
      <c r="A32" s="10" t="s">
        <v>182</v>
      </c>
      <c r="B32" s="11">
        <v>510</v>
      </c>
      <c r="C32" s="11" t="s">
        <v>72</v>
      </c>
      <c r="D32" s="11">
        <v>5</v>
      </c>
      <c r="E32" s="12"/>
      <c r="F32" s="11"/>
      <c r="G32" s="12">
        <f t="shared" si="0"/>
        <v>0</v>
      </c>
      <c r="H32" s="36" t="s">
        <v>173</v>
      </c>
    </row>
    <row r="33" spans="1:8" x14ac:dyDescent="0.25">
      <c r="A33" s="10" t="s">
        <v>181</v>
      </c>
      <c r="B33" s="11">
        <v>510</v>
      </c>
      <c r="C33" s="11" t="s">
        <v>72</v>
      </c>
      <c r="D33" s="11">
        <v>2</v>
      </c>
      <c r="E33" s="12"/>
      <c r="F33" s="11"/>
      <c r="G33" s="12">
        <f t="shared" si="0"/>
        <v>0</v>
      </c>
      <c r="H33" s="37">
        <v>1206</v>
      </c>
    </row>
    <row r="34" spans="1:8" x14ac:dyDescent="0.25">
      <c r="A34" s="10" t="s">
        <v>147</v>
      </c>
      <c r="B34" s="11" t="s">
        <v>17</v>
      </c>
      <c r="C34" s="11" t="s">
        <v>72</v>
      </c>
      <c r="D34" s="11">
        <v>4</v>
      </c>
      <c r="E34" s="12"/>
      <c r="F34" s="11"/>
      <c r="G34" s="12">
        <f t="shared" si="0"/>
        <v>0</v>
      </c>
      <c r="H34" s="36" t="s">
        <v>173</v>
      </c>
    </row>
    <row r="35" spans="1:8" x14ac:dyDescent="0.25">
      <c r="A35" s="10" t="s">
        <v>146</v>
      </c>
      <c r="B35" s="11" t="s">
        <v>32</v>
      </c>
      <c r="C35" s="11" t="s">
        <v>73</v>
      </c>
      <c r="D35" s="11">
        <v>1</v>
      </c>
      <c r="E35" s="12"/>
      <c r="F35" s="11"/>
      <c r="G35" s="12">
        <f>D35*F35</f>
        <v>0</v>
      </c>
      <c r="H35" s="38" t="s">
        <v>173</v>
      </c>
    </row>
    <row r="36" spans="1:8" x14ac:dyDescent="0.25">
      <c r="A36" s="10" t="s">
        <v>148</v>
      </c>
      <c r="B36" s="11" t="s">
        <v>118</v>
      </c>
      <c r="C36" s="11" t="s">
        <v>72</v>
      </c>
      <c r="D36" s="11">
        <v>2</v>
      </c>
      <c r="E36" s="12"/>
      <c r="F36" s="11"/>
      <c r="G36" s="12">
        <f>D36*F36</f>
        <v>0</v>
      </c>
      <c r="H36" s="38" t="s">
        <v>173</v>
      </c>
    </row>
    <row r="37" spans="1:8" x14ac:dyDescent="0.25">
      <c r="A37" s="10" t="s">
        <v>149</v>
      </c>
      <c r="B37" s="11" t="s">
        <v>21</v>
      </c>
      <c r="C37" s="11" t="s">
        <v>72</v>
      </c>
      <c r="D37" s="11">
        <v>2</v>
      </c>
      <c r="E37" s="12"/>
      <c r="F37" s="11"/>
      <c r="G37" s="12">
        <f t="shared" ref="G37:G50" si="1">D37*F37</f>
        <v>0</v>
      </c>
      <c r="H37" s="36" t="s">
        <v>173</v>
      </c>
    </row>
    <row r="38" spans="1:8" x14ac:dyDescent="0.25">
      <c r="A38" s="10" t="s">
        <v>150</v>
      </c>
      <c r="B38" s="11" t="s">
        <v>26</v>
      </c>
      <c r="C38" s="11" t="s">
        <v>72</v>
      </c>
      <c r="D38" s="11">
        <v>1</v>
      </c>
      <c r="E38" s="12"/>
      <c r="F38" s="11"/>
      <c r="G38" s="12">
        <f t="shared" si="1"/>
        <v>0</v>
      </c>
      <c r="H38" s="36" t="s">
        <v>173</v>
      </c>
    </row>
    <row r="39" spans="1:8" x14ac:dyDescent="0.25">
      <c r="A39" s="10" t="s">
        <v>151</v>
      </c>
      <c r="B39" s="11" t="s">
        <v>29</v>
      </c>
      <c r="C39" s="11" t="s">
        <v>72</v>
      </c>
      <c r="D39" s="11">
        <v>1</v>
      </c>
      <c r="E39" s="12"/>
      <c r="F39" s="11"/>
      <c r="G39" s="12">
        <f t="shared" si="1"/>
        <v>0</v>
      </c>
      <c r="H39" s="36" t="s">
        <v>173</v>
      </c>
    </row>
    <row r="40" spans="1:8" x14ac:dyDescent="0.25">
      <c r="A40" s="10" t="s">
        <v>152</v>
      </c>
      <c r="B40" s="11" t="s">
        <v>121</v>
      </c>
      <c r="C40" s="11" t="s">
        <v>71</v>
      </c>
      <c r="D40" s="11">
        <v>1</v>
      </c>
      <c r="E40" s="12"/>
      <c r="F40" s="11"/>
      <c r="G40" s="12">
        <f t="shared" si="1"/>
        <v>0</v>
      </c>
      <c r="H40" s="36" t="s">
        <v>173</v>
      </c>
    </row>
    <row r="41" spans="1:8" x14ac:dyDescent="0.25">
      <c r="A41" s="10" t="s">
        <v>31</v>
      </c>
      <c r="B41" s="11" t="s">
        <v>122</v>
      </c>
      <c r="C41" s="11" t="s">
        <v>72</v>
      </c>
      <c r="D41" s="11">
        <v>1</v>
      </c>
      <c r="E41" s="12"/>
      <c r="F41" s="11"/>
      <c r="G41" s="12">
        <f t="shared" si="1"/>
        <v>0</v>
      </c>
      <c r="H41" s="36" t="s">
        <v>173</v>
      </c>
    </row>
    <row r="42" spans="1:8" x14ac:dyDescent="0.25">
      <c r="A42" s="10" t="s">
        <v>153</v>
      </c>
      <c r="B42" s="11" t="s">
        <v>120</v>
      </c>
      <c r="C42" s="11" t="s">
        <v>72</v>
      </c>
      <c r="D42" s="11">
        <v>1</v>
      </c>
      <c r="E42" s="12"/>
      <c r="F42" s="11"/>
      <c r="G42" s="12">
        <f t="shared" si="1"/>
        <v>0</v>
      </c>
      <c r="H42" s="37" t="s">
        <v>180</v>
      </c>
    </row>
    <row r="43" spans="1:8" x14ac:dyDescent="0.25">
      <c r="A43" s="10" t="s">
        <v>154</v>
      </c>
      <c r="B43" s="11" t="s">
        <v>34</v>
      </c>
      <c r="C43" s="11" t="s">
        <v>72</v>
      </c>
      <c r="D43" s="11">
        <v>2</v>
      </c>
      <c r="E43" s="12"/>
      <c r="F43" s="11"/>
      <c r="G43" s="12">
        <f t="shared" si="1"/>
        <v>0</v>
      </c>
      <c r="H43" s="36" t="s">
        <v>173</v>
      </c>
    </row>
    <row r="44" spans="1:8" x14ac:dyDescent="0.25">
      <c r="A44" s="10" t="s">
        <v>155</v>
      </c>
      <c r="B44" s="11" t="s">
        <v>119</v>
      </c>
      <c r="C44" s="11" t="s">
        <v>72</v>
      </c>
      <c r="D44" s="11">
        <v>1</v>
      </c>
      <c r="E44" s="12"/>
      <c r="F44" s="11"/>
      <c r="G44" s="12">
        <f t="shared" si="1"/>
        <v>0</v>
      </c>
      <c r="H44" s="36" t="s">
        <v>173</v>
      </c>
    </row>
    <row r="45" spans="1:8" x14ac:dyDescent="0.25">
      <c r="A45" s="10" t="s">
        <v>74</v>
      </c>
      <c r="B45" s="11" t="s">
        <v>123</v>
      </c>
      <c r="C45" s="11" t="s">
        <v>72</v>
      </c>
      <c r="D45" s="11">
        <v>1</v>
      </c>
      <c r="E45" s="12"/>
      <c r="F45" s="19"/>
      <c r="G45" s="12">
        <f t="shared" si="1"/>
        <v>0</v>
      </c>
      <c r="H45" s="36" t="s">
        <v>173</v>
      </c>
    </row>
    <row r="46" spans="1:8" x14ac:dyDescent="0.25">
      <c r="A46" s="10" t="s">
        <v>104</v>
      </c>
      <c r="B46" s="11" t="s">
        <v>22</v>
      </c>
      <c r="C46" s="11" t="s">
        <v>72</v>
      </c>
      <c r="D46" s="11">
        <v>1</v>
      </c>
      <c r="E46" s="12"/>
      <c r="F46" s="19"/>
      <c r="G46" s="12">
        <f t="shared" si="1"/>
        <v>0</v>
      </c>
      <c r="H46" s="36" t="s">
        <v>173</v>
      </c>
    </row>
    <row r="47" spans="1:8" x14ac:dyDescent="0.25">
      <c r="A47" s="10" t="s">
        <v>36</v>
      </c>
      <c r="B47" s="11" t="s">
        <v>116</v>
      </c>
      <c r="C47" s="11" t="s">
        <v>72</v>
      </c>
      <c r="D47" s="11">
        <v>1</v>
      </c>
      <c r="E47" s="12"/>
      <c r="F47" s="19"/>
      <c r="G47" s="12">
        <f t="shared" si="1"/>
        <v>0</v>
      </c>
      <c r="H47" s="36" t="s">
        <v>173</v>
      </c>
    </row>
    <row r="48" spans="1:8" x14ac:dyDescent="0.25">
      <c r="A48" s="10" t="s">
        <v>156</v>
      </c>
      <c r="B48" s="11" t="s">
        <v>77</v>
      </c>
      <c r="C48" s="11" t="s">
        <v>72</v>
      </c>
      <c r="D48" s="11">
        <v>4</v>
      </c>
      <c r="E48" s="12"/>
      <c r="F48" s="11"/>
      <c r="G48" s="12">
        <f t="shared" si="1"/>
        <v>0</v>
      </c>
      <c r="H48" s="36" t="s">
        <v>173</v>
      </c>
    </row>
    <row r="49" spans="1:8" x14ac:dyDescent="0.25">
      <c r="A49" s="10" t="s">
        <v>157</v>
      </c>
      <c r="B49" s="11">
        <v>62</v>
      </c>
      <c r="C49" s="11" t="s">
        <v>72</v>
      </c>
      <c r="D49" s="11">
        <v>1</v>
      </c>
      <c r="E49" s="12"/>
      <c r="F49" s="11"/>
      <c r="G49" s="12">
        <f t="shared" si="1"/>
        <v>0</v>
      </c>
      <c r="H49" s="36" t="s">
        <v>173</v>
      </c>
    </row>
    <row r="50" spans="1:8" x14ac:dyDescent="0.25">
      <c r="A50" s="10" t="s">
        <v>158</v>
      </c>
      <c r="B50" s="11">
        <v>56</v>
      </c>
      <c r="C50" s="11" t="s">
        <v>72</v>
      </c>
      <c r="D50" s="11">
        <v>1</v>
      </c>
      <c r="E50" s="12"/>
      <c r="F50" s="11"/>
      <c r="G50" s="12">
        <f t="shared" si="1"/>
        <v>0</v>
      </c>
      <c r="H50" s="38" t="s">
        <v>173</v>
      </c>
    </row>
    <row r="51" spans="1:8" x14ac:dyDescent="0.25">
      <c r="A51" s="6" t="s">
        <v>40</v>
      </c>
      <c r="B51" s="7" t="s">
        <v>4</v>
      </c>
      <c r="C51" s="7" t="s">
        <v>41</v>
      </c>
      <c r="D51" s="7">
        <v>2</v>
      </c>
      <c r="E51" s="8" t="s">
        <v>64</v>
      </c>
      <c r="F51" s="7">
        <v>2.39</v>
      </c>
      <c r="G51" s="8">
        <f t="shared" ref="G51:G68" si="2">D51*F51</f>
        <v>4.78</v>
      </c>
      <c r="H51" s="40"/>
    </row>
    <row r="52" spans="1:8" x14ac:dyDescent="0.25">
      <c r="A52" s="10" t="s">
        <v>42</v>
      </c>
      <c r="B52" s="11" t="s">
        <v>5</v>
      </c>
      <c r="C52" s="11" t="s">
        <v>43</v>
      </c>
      <c r="D52" s="11">
        <v>2</v>
      </c>
      <c r="E52" s="12" t="s">
        <v>63</v>
      </c>
      <c r="F52" s="11">
        <v>0.62</v>
      </c>
      <c r="G52" s="12">
        <f t="shared" si="2"/>
        <v>1.24</v>
      </c>
      <c r="H52" s="38"/>
    </row>
    <row r="53" spans="1:8" x14ac:dyDescent="0.25">
      <c r="A53" s="10" t="s">
        <v>44</v>
      </c>
      <c r="B53" s="11" t="s">
        <v>6</v>
      </c>
      <c r="C53" s="11" t="s">
        <v>159</v>
      </c>
      <c r="D53" s="11">
        <v>2</v>
      </c>
      <c r="E53" s="12" t="s">
        <v>160</v>
      </c>
      <c r="F53" s="11">
        <v>1.21</v>
      </c>
      <c r="G53" s="12">
        <f t="shared" si="2"/>
        <v>2.42</v>
      </c>
      <c r="H53" s="38" t="s">
        <v>173</v>
      </c>
    </row>
    <row r="54" spans="1:8" x14ac:dyDescent="0.25">
      <c r="A54" s="10" t="s">
        <v>45</v>
      </c>
      <c r="B54" s="11" t="s">
        <v>7</v>
      </c>
      <c r="C54" s="11" t="s">
        <v>159</v>
      </c>
      <c r="D54" s="11">
        <v>2</v>
      </c>
      <c r="E54" s="21" t="s">
        <v>161</v>
      </c>
      <c r="F54" s="11">
        <v>0.14000000000000001</v>
      </c>
      <c r="G54" s="12">
        <f t="shared" si="2"/>
        <v>0.28000000000000003</v>
      </c>
      <c r="H54" s="38" t="s">
        <v>173</v>
      </c>
    </row>
    <row r="55" spans="1:8" x14ac:dyDescent="0.25">
      <c r="A55" s="10" t="s">
        <v>162</v>
      </c>
      <c r="B55" s="11" t="s">
        <v>18</v>
      </c>
      <c r="C55" s="11" t="s">
        <v>51</v>
      </c>
      <c r="D55" s="11">
        <v>1</v>
      </c>
      <c r="E55" s="12"/>
      <c r="F55" s="11"/>
      <c r="G55" s="12">
        <f t="shared" si="2"/>
        <v>0</v>
      </c>
      <c r="H55" s="36" t="s">
        <v>173</v>
      </c>
    </row>
    <row r="56" spans="1:8" x14ac:dyDescent="0.25">
      <c r="A56" s="10" t="s">
        <v>163</v>
      </c>
      <c r="B56" s="11" t="s">
        <v>27</v>
      </c>
      <c r="C56" s="11" t="s">
        <v>51</v>
      </c>
      <c r="D56" s="11">
        <v>2</v>
      </c>
      <c r="E56" s="12"/>
      <c r="F56" s="11"/>
      <c r="G56" s="12">
        <f t="shared" si="2"/>
        <v>0</v>
      </c>
      <c r="H56" s="36" t="s">
        <v>173</v>
      </c>
    </row>
    <row r="57" spans="1:8" x14ac:dyDescent="0.25">
      <c r="A57" s="10" t="s">
        <v>164</v>
      </c>
      <c r="B57" s="11" t="s">
        <v>125</v>
      </c>
      <c r="C57" s="11" t="s">
        <v>126</v>
      </c>
      <c r="D57" s="11">
        <v>1</v>
      </c>
      <c r="E57" s="12" t="s">
        <v>124</v>
      </c>
      <c r="F57" s="11">
        <v>0.52</v>
      </c>
      <c r="G57" s="12">
        <f t="shared" si="2"/>
        <v>0.52</v>
      </c>
      <c r="H57" s="20" t="s">
        <v>130</v>
      </c>
    </row>
    <row r="58" spans="1:8" x14ac:dyDescent="0.25">
      <c r="A58" s="10" t="s">
        <v>165</v>
      </c>
      <c r="B58" s="11" t="s">
        <v>128</v>
      </c>
      <c r="C58" s="11" t="s">
        <v>126</v>
      </c>
      <c r="D58" s="11">
        <v>1</v>
      </c>
      <c r="E58" s="21" t="s">
        <v>127</v>
      </c>
      <c r="F58" s="11">
        <v>1.23</v>
      </c>
      <c r="G58" s="12">
        <f t="shared" si="2"/>
        <v>1.23</v>
      </c>
      <c r="H58" s="20" t="s">
        <v>130</v>
      </c>
    </row>
    <row r="59" spans="1:8" x14ac:dyDescent="0.25">
      <c r="A59" s="10" t="s">
        <v>166</v>
      </c>
      <c r="B59" s="11" t="s">
        <v>62</v>
      </c>
      <c r="C59" s="11" t="s">
        <v>51</v>
      </c>
      <c r="D59" s="11">
        <v>2</v>
      </c>
      <c r="E59" s="12"/>
      <c r="F59" s="11"/>
      <c r="G59" s="12">
        <f t="shared" si="2"/>
        <v>0</v>
      </c>
      <c r="H59" s="36" t="s">
        <v>173</v>
      </c>
    </row>
    <row r="60" spans="1:8" x14ac:dyDescent="0.25">
      <c r="A60" s="10" t="s">
        <v>167</v>
      </c>
      <c r="B60" s="11" t="s">
        <v>4</v>
      </c>
      <c r="C60" s="11" t="s">
        <v>58</v>
      </c>
      <c r="D60" s="11">
        <v>1</v>
      </c>
      <c r="E60" s="12" t="s">
        <v>70</v>
      </c>
      <c r="F60" s="11">
        <v>0.27100000000000002</v>
      </c>
      <c r="G60" s="12">
        <f t="shared" si="2"/>
        <v>0.27100000000000002</v>
      </c>
      <c r="H60" s="14"/>
    </row>
    <row r="61" spans="1:8" x14ac:dyDescent="0.25">
      <c r="A61" s="10" t="s">
        <v>168</v>
      </c>
      <c r="B61" s="11" t="s">
        <v>170</v>
      </c>
      <c r="C61" s="11" t="s">
        <v>171</v>
      </c>
      <c r="D61" s="11">
        <v>2</v>
      </c>
      <c r="E61" s="21" t="s">
        <v>169</v>
      </c>
      <c r="F61" s="11">
        <v>0.60299999999999998</v>
      </c>
      <c r="G61" s="12">
        <f t="shared" si="2"/>
        <v>1.206</v>
      </c>
      <c r="H61" s="13">
        <v>1206</v>
      </c>
    </row>
    <row r="62" spans="1:8" x14ac:dyDescent="0.25">
      <c r="A62" s="10" t="s">
        <v>172</v>
      </c>
      <c r="B62" s="11" t="s">
        <v>92</v>
      </c>
      <c r="C62" s="11" t="s">
        <v>93</v>
      </c>
      <c r="D62" s="11">
        <v>1</v>
      </c>
      <c r="E62" s="12"/>
      <c r="F62" s="11"/>
      <c r="G62" s="12">
        <f t="shared" si="2"/>
        <v>0</v>
      </c>
      <c r="H62" s="36" t="s">
        <v>173</v>
      </c>
    </row>
    <row r="63" spans="1:8" ht="27.75" customHeight="1" x14ac:dyDescent="0.25">
      <c r="A63" s="22" t="s">
        <v>193</v>
      </c>
      <c r="B63" s="23" t="s">
        <v>68</v>
      </c>
      <c r="C63" s="23" t="s">
        <v>93</v>
      </c>
      <c r="D63" s="23">
        <v>11</v>
      </c>
      <c r="E63" s="39" t="s">
        <v>176</v>
      </c>
      <c r="F63" s="23">
        <v>7.0000000000000007E-2</v>
      </c>
      <c r="G63" s="24">
        <f t="shared" si="2"/>
        <v>0.77</v>
      </c>
      <c r="H63" s="36" t="s">
        <v>173</v>
      </c>
    </row>
    <row r="64" spans="1:8" x14ac:dyDescent="0.25">
      <c r="A64" s="10" t="s">
        <v>174</v>
      </c>
      <c r="B64" s="11" t="s">
        <v>30</v>
      </c>
      <c r="C64" s="11" t="s">
        <v>93</v>
      </c>
      <c r="D64" s="11">
        <v>1</v>
      </c>
      <c r="E64" s="12" t="s">
        <v>175</v>
      </c>
      <c r="F64" s="11">
        <v>0.3</v>
      </c>
      <c r="G64" s="12">
        <f t="shared" si="2"/>
        <v>0.3</v>
      </c>
      <c r="H64" s="20">
        <v>1206</v>
      </c>
    </row>
    <row r="65" spans="1:8" ht="26.25" x14ac:dyDescent="0.25">
      <c r="A65" s="25" t="s">
        <v>194</v>
      </c>
      <c r="B65" s="26" t="s">
        <v>129</v>
      </c>
      <c r="C65" s="26" t="s">
        <v>106</v>
      </c>
      <c r="D65" s="26">
        <v>10</v>
      </c>
      <c r="E65" s="39" t="s">
        <v>183</v>
      </c>
      <c r="F65" s="26">
        <v>0.28000000000000003</v>
      </c>
      <c r="G65" s="27">
        <f t="shared" si="2"/>
        <v>2.8000000000000003</v>
      </c>
      <c r="H65" s="20" t="s">
        <v>184</v>
      </c>
    </row>
    <row r="66" spans="1:8" x14ac:dyDescent="0.25">
      <c r="A66" s="25" t="s">
        <v>195</v>
      </c>
      <c r="B66" s="26" t="s">
        <v>131</v>
      </c>
      <c r="C66" s="26" t="s">
        <v>106</v>
      </c>
      <c r="D66" s="26">
        <v>2</v>
      </c>
      <c r="E66" s="27"/>
      <c r="F66" s="26"/>
      <c r="G66" s="27"/>
      <c r="H66" s="20" t="s">
        <v>177</v>
      </c>
    </row>
    <row r="67" spans="1:8" x14ac:dyDescent="0.25">
      <c r="A67" s="25" t="s">
        <v>192</v>
      </c>
      <c r="B67" s="26" t="s">
        <v>133</v>
      </c>
      <c r="C67" s="11" t="s">
        <v>69</v>
      </c>
      <c r="D67" s="26">
        <v>1</v>
      </c>
      <c r="E67" s="27"/>
      <c r="F67" s="26"/>
      <c r="G67" s="27"/>
      <c r="H67" s="20" t="s">
        <v>134</v>
      </c>
    </row>
    <row r="68" spans="1:8" ht="15.75" thickBot="1" x14ac:dyDescent="0.3">
      <c r="A68" s="28" t="s">
        <v>191</v>
      </c>
      <c r="B68" s="29" t="s">
        <v>132</v>
      </c>
      <c r="C68" s="30" t="s">
        <v>69</v>
      </c>
      <c r="D68" s="29">
        <v>1</v>
      </c>
      <c r="E68" s="31"/>
      <c r="F68" s="29"/>
      <c r="G68" s="31">
        <f t="shared" si="2"/>
        <v>0</v>
      </c>
      <c r="H68" s="32" t="s">
        <v>135</v>
      </c>
    </row>
    <row r="69" spans="1:8" ht="15.75" thickBot="1" x14ac:dyDescent="0.3">
      <c r="A69" s="50"/>
      <c r="B69" s="51"/>
      <c r="C69" s="51"/>
      <c r="D69" s="51"/>
      <c r="E69" s="52"/>
      <c r="F69" s="33" t="s">
        <v>196</v>
      </c>
      <c r="G69" s="34">
        <f>SUM(G3:G68)</f>
        <v>71.35499999999999</v>
      </c>
      <c r="H69" s="35"/>
    </row>
    <row r="70" spans="1:8" ht="15.75" thickBot="1" x14ac:dyDescent="0.3">
      <c r="A70" s="41"/>
      <c r="B70" s="42"/>
      <c r="C70" s="49" t="s">
        <v>197</v>
      </c>
      <c r="D70" s="49"/>
      <c r="E70" s="45">
        <v>7.6999999999999999E-2</v>
      </c>
      <c r="F70" s="43" t="s">
        <v>198</v>
      </c>
      <c r="G70" s="44">
        <f>G69*(1+E70)</f>
        <v>76.849334999999982</v>
      </c>
      <c r="H70" s="41"/>
    </row>
  </sheetData>
  <mergeCells count="3">
    <mergeCell ref="A1:H1"/>
    <mergeCell ref="C70:D70"/>
    <mergeCell ref="A69:E69"/>
  </mergeCells>
  <pageMargins left="0.23622047244094491" right="0.23622047244094491" top="0.51181102362204722" bottom="0.51181102362204722" header="0.27559055118110237" footer="0.27559055118110237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Braca</dc:creator>
  <cp:lastModifiedBy>Braca</cp:lastModifiedBy>
  <cp:lastPrinted>2019-07-23T09:23:42Z</cp:lastPrinted>
  <dcterms:created xsi:type="dcterms:W3CDTF">2019-02-10T13:08:19Z</dcterms:created>
  <dcterms:modified xsi:type="dcterms:W3CDTF">2020-06-06T09:13:46Z</dcterms:modified>
</cp:coreProperties>
</file>