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740" windowHeight="14160" tabRatio="769"/>
  </bookViews>
  <sheets>
    <sheet name="Beurteilung" sheetId="5" r:id="rId1"/>
    <sheet name="Teil 1 - Produktbewertung" sheetId="9" r:id="rId2"/>
    <sheet name="Teil 2 - Fachgespräch" sheetId="7" r:id="rId3"/>
    <sheet name="Teil 3 - Präsentation" sheetId="8" r:id="rId4"/>
  </sheets>
  <calcPr calcId="152511"/>
</workbook>
</file>

<file path=xl/calcChain.xml><?xml version="1.0" encoding="utf-8"?>
<calcChain xmlns="http://schemas.openxmlformats.org/spreadsheetml/2006/main">
  <c r="F6" i="5" l="1"/>
  <c r="F5" i="5"/>
  <c r="F4" i="5"/>
  <c r="E5" i="5"/>
  <c r="E6" i="5"/>
  <c r="J47" i="9" l="1"/>
  <c r="K46" i="9"/>
  <c r="L46" i="9" s="1"/>
  <c r="E4" i="5" l="1"/>
  <c r="K27" i="9"/>
  <c r="L27" i="9" s="1"/>
  <c r="K26" i="9"/>
  <c r="L26" i="9" s="1"/>
  <c r="K25" i="9"/>
  <c r="L25" i="9" s="1"/>
  <c r="K24" i="9"/>
  <c r="L24" i="9" s="1"/>
  <c r="K18" i="9"/>
  <c r="L18" i="9" s="1"/>
  <c r="K17" i="9"/>
  <c r="L17" i="9" s="1"/>
  <c r="K16" i="9"/>
  <c r="L16" i="9" s="1"/>
  <c r="K15" i="9"/>
  <c r="L15" i="9" s="1"/>
  <c r="K14" i="9"/>
  <c r="L14" i="9" s="1"/>
  <c r="K13" i="9"/>
  <c r="L13" i="9" s="1"/>
  <c r="K12" i="9"/>
  <c r="L12" i="9" s="1"/>
  <c r="K11" i="9"/>
  <c r="L11" i="9" s="1"/>
  <c r="K10" i="9"/>
  <c r="K9" i="9"/>
  <c r="L9" i="9" s="1"/>
  <c r="K8" i="9"/>
  <c r="L8" i="9" s="1"/>
  <c r="K30" i="9"/>
  <c r="L30" i="9" s="1"/>
  <c r="K31" i="9"/>
  <c r="L31" i="9" s="1"/>
  <c r="K32" i="9"/>
  <c r="L32" i="9" s="1"/>
  <c r="K33" i="9"/>
  <c r="L33" i="9" s="1"/>
  <c r="K35" i="9"/>
  <c r="L35" i="9" s="1"/>
  <c r="K36" i="9"/>
  <c r="L36" i="9" s="1"/>
  <c r="K37" i="9"/>
  <c r="L37" i="9" s="1"/>
  <c r="K38" i="9"/>
  <c r="L38" i="9" s="1"/>
  <c r="K40" i="9"/>
  <c r="L40" i="9" s="1"/>
  <c r="K41" i="9"/>
  <c r="L41" i="9" s="1"/>
  <c r="K42" i="9"/>
  <c r="L42" i="9" s="1"/>
  <c r="K43" i="9"/>
  <c r="L43" i="9" s="1"/>
  <c r="K44" i="9"/>
  <c r="L44" i="9" s="1"/>
  <c r="K45" i="9"/>
  <c r="L45" i="9" s="1"/>
  <c r="L10" i="9" l="1"/>
  <c r="K21" i="9"/>
  <c r="L21" i="9" s="1"/>
  <c r="K22" i="9"/>
  <c r="L22" i="9" s="1"/>
  <c r="K20" i="9"/>
  <c r="L20" i="9" s="1"/>
  <c r="K47" i="9" l="1"/>
  <c r="L47" i="9" s="1"/>
  <c r="K11" i="7"/>
  <c r="D4" i="5" l="1"/>
  <c r="G4" i="5" s="1"/>
  <c r="J18" i="7"/>
  <c r="K17" i="7"/>
  <c r="L17" i="7" s="1"/>
  <c r="K16" i="7"/>
  <c r="L16" i="7" s="1"/>
  <c r="K15" i="7"/>
  <c r="L15" i="7" s="1"/>
  <c r="K14" i="7"/>
  <c r="L14" i="7" s="1"/>
  <c r="K13" i="7"/>
  <c r="L13" i="7" s="1"/>
  <c r="L11" i="7"/>
  <c r="K10" i="7"/>
  <c r="L10" i="7" s="1"/>
  <c r="K9" i="7"/>
  <c r="L9" i="7" s="1"/>
  <c r="K8" i="7"/>
  <c r="L8" i="7" s="1"/>
  <c r="K6" i="7"/>
  <c r="J15" i="8"/>
  <c r="K14" i="8"/>
  <c r="L14" i="8" s="1"/>
  <c r="K13" i="8"/>
  <c r="L13" i="8" s="1"/>
  <c r="K12" i="8"/>
  <c r="L12" i="8" s="1"/>
  <c r="K11" i="8"/>
  <c r="L11" i="8" s="1"/>
  <c r="K10" i="8"/>
  <c r="L10" i="8" s="1"/>
  <c r="K9" i="8"/>
  <c r="L9" i="8" s="1"/>
  <c r="K8" i="8"/>
  <c r="L8" i="8" s="1"/>
  <c r="K7" i="8"/>
  <c r="L7" i="8" s="1"/>
  <c r="K6" i="8"/>
  <c r="K15" i="8" l="1"/>
  <c r="K18" i="7"/>
  <c r="L6" i="7"/>
  <c r="L6" i="8"/>
  <c r="L15" i="8" l="1"/>
  <c r="D6" i="5"/>
  <c r="G6" i="5" s="1"/>
  <c r="L18" i="7"/>
  <c r="D5" i="5"/>
  <c r="G5" i="5" s="1"/>
  <c r="G7" i="5" l="1"/>
</calcChain>
</file>

<file path=xl/comments1.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30" authorId="0" shapeId="0">
      <text>
        <r>
          <rPr>
            <sz val="9"/>
            <color indexed="81"/>
            <rFont val="Segoe UI"/>
            <family val="2"/>
          </rPr>
          <t>Das können Kann und Muss Ziele sein, die zu Beginn der Arbeit definiert werden.</t>
        </r>
      </text>
    </comment>
    <comment ref="B44" authorId="0" shapeId="0">
      <text>
        <r>
          <rPr>
            <sz val="9"/>
            <color indexed="81"/>
            <rFont val="Segoe UI"/>
            <family val="2"/>
          </rPr>
          <t>Die Lernenden wissen z.B. wieso sie gewisse Daten in der z.B. DB sichern müssen und können die ihre Lösung anhand des Lifecycles erklären (Erlaubt sind auch Hilfestellende Fragen wie z.B. was geschieht beim Aufruf von onDestroy() einer Activity)?</t>
        </r>
      </text>
    </comment>
  </commentList>
</comments>
</file>

<file path=xl/comments2.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8" authorId="0" shapeId="0">
      <text>
        <r>
          <rPr>
            <sz val="9"/>
            <color indexed="81"/>
            <rFont val="Segoe UI"/>
            <family val="2"/>
          </rPr>
          <t>Sind sich die Lernenden der Problematik bewusst?</t>
        </r>
      </text>
    </comment>
    <comment ref="C8" authorId="0" shapeId="0">
      <text>
        <r>
          <rPr>
            <sz val="9"/>
            <color indexed="81"/>
            <rFont val="Segoe UI"/>
            <family val="2"/>
          </rPr>
          <t>Wird durch die Lernenden vorgestellt</t>
        </r>
      </text>
    </comment>
    <comment ref="B10" authorId="0" shapeId="0">
      <text>
        <r>
          <rPr>
            <sz val="9"/>
            <color indexed="81"/>
            <rFont val="Segoe UI"/>
            <family val="2"/>
          </rPr>
          <t>Unterstützende Klassen und APIs
z.B. Parser für JSON</t>
        </r>
      </text>
    </comment>
    <comment ref="B11" authorId="0" shapeId="0">
      <text>
        <r>
          <rPr>
            <sz val="9"/>
            <color indexed="81"/>
            <rFont val="Segoe UI"/>
            <family val="2"/>
          </rPr>
          <t>Werden z.B. sinnvolle Objekte erstellt?</t>
        </r>
      </text>
    </comment>
    <comment ref="B17" authorId="0" shapeId="0">
      <text>
        <r>
          <rPr>
            <sz val="9"/>
            <color indexed="81"/>
            <rFont val="Segoe UI"/>
            <family val="2"/>
          </rPr>
          <t>Gut wäre, wenn die Lernenden die Exceptions spezifisch z.B. als IOException und nicht generell z.B. Exception behandeln.</t>
        </r>
      </text>
    </comment>
  </commentList>
</comments>
</file>

<file path=xl/comments3.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6" authorId="0" shapeId="0">
      <text>
        <r>
          <rPr>
            <sz val="9"/>
            <color indexed="81"/>
            <rFont val="Segoe UI"/>
            <family val="2"/>
          </rPr>
          <t>Gibt es Präsentatonsunterlagen wie z.B. PowerPoint, Folien oder FlipCharts?</t>
        </r>
      </text>
    </comment>
    <comment ref="B7" authorId="0" shapeId="0">
      <text>
        <r>
          <rPr>
            <sz val="9"/>
            <color indexed="81"/>
            <rFont val="Segoe UI"/>
            <family val="2"/>
          </rPr>
          <t>Gibt es einen roten Faden mit z.B. einen Einstieg, Hauptteil und Abschluss?</t>
        </r>
      </text>
    </comment>
    <comment ref="B10" authorId="0" shapeId="0">
      <text>
        <r>
          <rPr>
            <sz val="9"/>
            <color indexed="81"/>
            <rFont val="Segoe UI"/>
            <family val="2"/>
          </rPr>
          <t>Die technischen Details werden im Fachgespräch geklärt. Der Fokus der Präsentation muss auf der Funktionalität und dem Mehrwert der APP liegen.</t>
        </r>
      </text>
    </comment>
    <comment ref="B11" authorId="0" shapeId="0">
      <text>
        <r>
          <rPr>
            <sz val="9"/>
            <color indexed="81"/>
            <rFont val="Segoe UI"/>
            <family val="2"/>
          </rPr>
          <t>Werden realistische Erwartungen an die APP geschaffen. Entspricht z.B. der vorgestellte Funktionsumfang dem Endresultat der APP?</t>
        </r>
      </text>
    </comment>
    <comment ref="B13" authorId="0" shapeId="0">
      <text>
        <r>
          <rPr>
            <sz val="9"/>
            <color indexed="81"/>
            <rFont val="Segoe UI"/>
            <family val="2"/>
          </rPr>
          <t xml:space="preserve">Nativ, Web und Hybrid APPs </t>
        </r>
      </text>
    </comment>
  </commentList>
</comments>
</file>

<file path=xl/sharedStrings.xml><?xml version="1.0" encoding="utf-8"?>
<sst xmlns="http://schemas.openxmlformats.org/spreadsheetml/2006/main" count="177" uniqueCount="97">
  <si>
    <t>Gesammtbewertung</t>
  </si>
  <si>
    <t>Gewichtung</t>
  </si>
  <si>
    <t>Beurteilung</t>
  </si>
  <si>
    <t>Erreichte Punkte</t>
  </si>
  <si>
    <t>Maximale Punktzahl</t>
  </si>
  <si>
    <t>Note</t>
  </si>
  <si>
    <t>Fachgespräch 1</t>
  </si>
  <si>
    <t>Präsentation</t>
  </si>
  <si>
    <t>Thema</t>
  </si>
  <si>
    <t>Korrekte Verwendung von Ressourcen</t>
  </si>
  <si>
    <t>Verkaufspräsentation der APP</t>
  </si>
  <si>
    <t>#</t>
  </si>
  <si>
    <t xml:space="preserve">Kriterium </t>
  </si>
  <si>
    <t>Maximale Punkte</t>
  </si>
  <si>
    <t>Ungenügend</t>
  </si>
  <si>
    <t>Gut</t>
  </si>
  <si>
    <t>Sehr gut</t>
  </si>
  <si>
    <t>Knapp genügend</t>
  </si>
  <si>
    <t>Nicht vorhanden</t>
  </si>
  <si>
    <t>Viele Fehler</t>
  </si>
  <si>
    <t>Endbeurteilung</t>
  </si>
  <si>
    <t>Wie gut sind die Elemente angeordnet?</t>
  </si>
  <si>
    <t xml:space="preserve">Wie gut berücksichtigt das Design die Bildschirmgrösse </t>
  </si>
  <si>
    <t>Wie gut ist das Design allgemein Ausgearbeitet (Fleiss)</t>
  </si>
  <si>
    <t>Wie gut kennen die Lernenden die API der Ressource allgemein?</t>
  </si>
  <si>
    <t>Wie gut werden die Daten den Ressource verarbeitet bezüglich?</t>
  </si>
  <si>
    <t>Wurden sinnvolle Methoden zur Verarbeitung erstellt?</t>
  </si>
  <si>
    <t>Wie gut werden Dateninkonsistenzen vermieden?</t>
  </si>
  <si>
    <t>Wie gut können die Lernenden die Ressource erklären bezüglich:</t>
  </si>
  <si>
    <t>Datentypen (Wissen welche Daten geliefert werden)</t>
  </si>
  <si>
    <t>Wie gut werden bestehende Hilfsmittel (z.B. Helferklassen) eingesetzt?</t>
  </si>
  <si>
    <t>Wie gut werden die Daten für die Weiterverwendung aufbereitet?</t>
  </si>
  <si>
    <t>Wie gut kennen die Lernenden das Laufzeitverhalten der Ressource?</t>
  </si>
  <si>
    <t>Wie gut werden allfällige Exceptions der Ressouce behandelt?</t>
  </si>
  <si>
    <t>Wie gut kennen die Lernenden das Verhalten der Ressouce im Fehlerfall?</t>
  </si>
  <si>
    <t>Wie gut wurde die Präsentation vorbereitet?</t>
  </si>
  <si>
    <t>Wie gut ist die Gliederung der Präsentation?</t>
  </si>
  <si>
    <t>Wie professionell wurde die APP vorgestellt?</t>
  </si>
  <si>
    <t>Wie gut wird der Zweck der APP erklärt?</t>
  </si>
  <si>
    <t>Wie gut werden technische Aspekte mit dem Fokus Verkaufspräsentation vorgestellt?</t>
  </si>
  <si>
    <t>Wie gut entspricht das verkaufte Bild dem effektiven Endresultat?</t>
  </si>
  <si>
    <t>Wie gut werden die Hauptargumente, die für die APP sprechen, vorgestellt?</t>
  </si>
  <si>
    <t># Beurteilungskriterien</t>
  </si>
  <si>
    <t>Allgemeine Fragen</t>
  </si>
  <si>
    <t>Wie gut wurden die Ziele erreicht?</t>
  </si>
  <si>
    <t>Wie gut entspricht die APP den ursprünglichen Erwartungen?</t>
  </si>
  <si>
    <t>Wie fleissig waren die Lernenden während der Umsetzung?</t>
  </si>
  <si>
    <t>Wie gut entspricht das GUI den MockUPs?</t>
  </si>
  <si>
    <t>Umsetzung Grafisch</t>
  </si>
  <si>
    <t>Wie gut entspricht die Umsetzung des GUIs den Standards?</t>
  </si>
  <si>
    <t>Welche Qualität hat der Code des GUIs (wirkt er aufgeräumt)</t>
  </si>
  <si>
    <t xml:space="preserve">Umsetzung Logik </t>
  </si>
  <si>
    <t>Gibt es unbenutze Ressourcen (Bibliotheken, Grafiken, usw.)?</t>
  </si>
  <si>
    <t>Wie gut wurde der Code kommentiert?</t>
  </si>
  <si>
    <t>Welche Qualität hat der Code der Logik (wirkt er aufgeräumt)</t>
  </si>
  <si>
    <t>Wurden sinnvolle Klassen, Methoden und Interfaces erstellt?</t>
  </si>
  <si>
    <t>Wie gut wurden allfällige Dateninkonsistenzen vermieden?</t>
  </si>
  <si>
    <t>Wie gut sind die Persistenzprobleme gelöst?</t>
  </si>
  <si>
    <t>Wie gut kennen die Lernenden die Unterschiede zwischen den APP Typen?</t>
  </si>
  <si>
    <t>Wie gut wurde die APP mit den gängigen Testverfahren getestet?</t>
  </si>
  <si>
    <t>Sind genügend qualitativ gute Unterlagen zum Fortführen der Arbeit vorhanden?</t>
  </si>
  <si>
    <t>Wie gut und wie ausführlich wurden die technischen Unterlagen gepflegt?</t>
  </si>
  <si>
    <t>Wie gut haben sich die Lernenden während der Umsetzung der APP informiert?</t>
  </si>
  <si>
    <t>Objekt</t>
  </si>
  <si>
    <t>Code</t>
  </si>
  <si>
    <t>Fachgespräch</t>
  </si>
  <si>
    <t>APP</t>
  </si>
  <si>
    <t>APP / Dokumentation</t>
  </si>
  <si>
    <t>APP / MockUPs / Dokumentation</t>
  </si>
  <si>
    <t>Dokumentation</t>
  </si>
  <si>
    <t>Wie gut wurden die XML Richtlinien eingehalten?</t>
  </si>
  <si>
    <t>Wie gut konnte das Testing / Testplan aufgezeigt werden?</t>
  </si>
  <si>
    <t>Wie sinnvoll sind die Tests, wie gross die Abdeckung der Problemstellungen?</t>
  </si>
  <si>
    <t>Wie gut sind die Randbedingungen des Testings beschrieben und nachvollziehbar?</t>
  </si>
  <si>
    <t>Wie gut ist der Gesamteindruck des Designs (Einsatz)</t>
  </si>
  <si>
    <t>Erfüllungsgrad</t>
  </si>
  <si>
    <t>Verwendungszweck (Wissen wie man die Ressource einsetzt)</t>
  </si>
  <si>
    <t>Programmierung und Dokumentation der App</t>
  </si>
  <si>
    <t>Mock-Ups</t>
  </si>
  <si>
    <t>Ergonomiekriterium: Selbstbeschreibungsfähigkeit (Rückmeldungen, usw.)</t>
  </si>
  <si>
    <t>Ergonomiekriterium: Steuerbarkeit</t>
  </si>
  <si>
    <t>Ergonomiekriterium: Erwartungskonformität (Konsistenz)</t>
  </si>
  <si>
    <t>Ergonomiekriterium: Lernförderlichkeit (Erlernzeit)</t>
  </si>
  <si>
    <t>Ergonomiekriterium: Anpassbarkeit</t>
  </si>
  <si>
    <t>Ergonomiekriterium: Höflichkeit (Verwendung der Sprache), Konstanz der Wortwahl.</t>
  </si>
  <si>
    <t>Wurden sinnvolle Activities geplant?</t>
  </si>
  <si>
    <t>Testing</t>
  </si>
  <si>
    <t>Allgemein</t>
  </si>
  <si>
    <t>Verkaufspräsentation</t>
  </si>
  <si>
    <t>Wie gut und wie ausführlich wurde die Ausgangslage, die Ziele und der Ausblick beschrieben?</t>
  </si>
  <si>
    <t xml:space="preserve">Enspricht der Gesammteindruck der Dokumentation den gängigen Erwartungen? </t>
  </si>
  <si>
    <t>Wie gut wurden Fehler (Exceptions) behandelt</t>
  </si>
  <si>
    <t>Teil 1 - Praktische Umsetzungsarbeit</t>
  </si>
  <si>
    <t>Teil 2 - Fachgespräch - Korrekte Verwendung von Ressourcen</t>
  </si>
  <si>
    <t>Teil 3 - Präsentation - Verkaufspräsentation der APP</t>
  </si>
  <si>
    <t>Praktische Umsetzungsarbeit</t>
  </si>
  <si>
    <t>Endnote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</si>
</sst>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9"/>
      <color indexed="81"/>
      <name val="Segoe UI"/>
      <family val="2"/>
    </font>
    <font>
      <b/>
      <sz val="11"/>
      <color rgb="FF9C0006"/>
      <name val="Calibri"/>
      <family val="2"/>
      <scheme val="minor"/>
    </font>
    <font>
      <b/>
      <sz val="11"/>
      <color rgb="FF006100"/>
      <name val="Calibri"/>
      <family val="2"/>
      <scheme val="minor"/>
    </font>
    <font>
      <sz val="11"/>
      <color theme="0" tint="-4.9989318521683403E-2"/>
      <name val="Calibri"/>
      <family val="2"/>
      <scheme val="minor"/>
    </font>
    <font>
      <sz val="14"/>
      <color theme="0"/>
      <name val="Calibri"/>
      <family val="2"/>
      <scheme val="minor"/>
    </font>
    <font>
      <sz val="14"/>
      <color theme="1"/>
      <name val="Calibri"/>
      <family val="2"/>
      <scheme val="minor"/>
    </font>
    <font>
      <b/>
      <sz val="14"/>
      <color theme="0"/>
      <name val="Calibri"/>
      <family val="2"/>
      <scheme val="minor"/>
    </font>
    <font>
      <sz val="14"/>
      <color theme="4" tint="0.39994506668294322"/>
      <name val="Calibri"/>
      <family val="2"/>
      <scheme val="minor"/>
    </font>
    <font>
      <sz val="11"/>
      <color theme="0" tint="-0.34998626667073579"/>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6"/>
      </patternFill>
    </fill>
    <fill>
      <patternFill patternType="solid">
        <fgColor theme="8"/>
      </patternFill>
    </fill>
    <fill>
      <patternFill patternType="solid">
        <fgColor theme="0" tint="-0.14996795556505021"/>
        <bgColor indexed="64"/>
      </patternFill>
    </fill>
    <fill>
      <patternFill patternType="solid">
        <fgColor theme="0" tint="-0.24994659260841701"/>
        <bgColor indexed="64"/>
      </patternFill>
    </fill>
    <fill>
      <patternFill patternType="solid">
        <fgColor rgb="FF98DA9E"/>
        <bgColor indexed="64"/>
      </patternFill>
    </fill>
    <fill>
      <patternFill patternType="solid">
        <fgColor rgb="FF7D9428"/>
        <bgColor indexed="64"/>
      </patternFill>
    </fill>
    <fill>
      <patternFill patternType="solid">
        <fgColor rgb="FFE3B0AF"/>
        <bgColor indexed="64"/>
      </patternFill>
    </fill>
    <fill>
      <patternFill patternType="solid">
        <fgColor rgb="FFF2FF4F"/>
        <bgColor indexed="64"/>
      </patternFill>
    </fill>
    <fill>
      <patternFill patternType="solid">
        <fgColor rgb="FFC96765"/>
        <bgColor indexed="64"/>
      </patternFill>
    </fill>
    <fill>
      <patternFill patternType="solid">
        <fgColor rgb="FFFF9FAA"/>
        <bgColor indexed="64"/>
      </patternFill>
    </fill>
    <fill>
      <patternFill patternType="solid">
        <fgColor theme="4" tint="0.79998168889431442"/>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rgb="FF9EBB33"/>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6" fillId="5" borderId="0" applyNumberFormat="0" applyBorder="0" applyAlignment="0" applyProtection="0"/>
    <xf numFmtId="0" fontId="1"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cellStyleXfs>
  <cellXfs count="87">
    <xf numFmtId="0" fontId="0" fillId="0" borderId="0" xfId="0"/>
    <xf numFmtId="0" fontId="5" fillId="0" borderId="0" xfId="0" applyFont="1"/>
    <xf numFmtId="0" fontId="7" fillId="0" borderId="0" xfId="0" applyFont="1"/>
    <xf numFmtId="9" fontId="0" fillId="0" borderId="0" xfId="0" applyNumberFormat="1"/>
    <xf numFmtId="0" fontId="0" fillId="0" borderId="0" xfId="0" applyAlignment="1">
      <alignment horizontal="center"/>
    </xf>
    <xf numFmtId="0" fontId="0" fillId="0" borderId="0" xfId="0" applyBorder="1"/>
    <xf numFmtId="0" fontId="1" fillId="6" borderId="0" xfId="5" applyBorder="1"/>
    <xf numFmtId="0" fontId="0" fillId="0" borderId="9" xfId="0" applyBorder="1"/>
    <xf numFmtId="0" fontId="1" fillId="6" borderId="9" xfId="5" applyBorder="1"/>
    <xf numFmtId="0" fontId="4" fillId="5" borderId="5" xfId="4" applyFont="1" applyBorder="1"/>
    <xf numFmtId="0" fontId="6" fillId="5" borderId="4" xfId="4" applyBorder="1"/>
    <xf numFmtId="0" fontId="4" fillId="5" borderId="3" xfId="4" applyFont="1" applyBorder="1"/>
    <xf numFmtId="0" fontId="4" fillId="5" borderId="4" xfId="4" applyFont="1" applyBorder="1"/>
    <xf numFmtId="0" fontId="0" fillId="0" borderId="6" xfId="0" applyBorder="1"/>
    <xf numFmtId="0" fontId="0" fillId="0" borderId="7" xfId="0" applyBorder="1"/>
    <xf numFmtId="0" fontId="5" fillId="10" borderId="7" xfId="0" applyFont="1" applyFill="1" applyBorder="1" applyAlignment="1">
      <alignment textRotation="90"/>
    </xf>
    <xf numFmtId="0" fontId="9" fillId="17" borderId="7" xfId="2" applyFont="1" applyFill="1" applyBorder="1" applyAlignment="1">
      <alignment textRotation="90"/>
    </xf>
    <xf numFmtId="0" fontId="9" fillId="3" borderId="7" xfId="2" applyFont="1" applyBorder="1" applyAlignment="1">
      <alignment textRotation="90"/>
    </xf>
    <xf numFmtId="0" fontId="5" fillId="4" borderId="7" xfId="3" applyFont="1" applyBorder="1" applyAlignment="1">
      <alignment textRotation="90"/>
    </xf>
    <xf numFmtId="0" fontId="10" fillId="2" borderId="7" xfId="1" applyFont="1" applyBorder="1" applyAlignment="1">
      <alignment textRotation="90"/>
    </xf>
    <xf numFmtId="0" fontId="4" fillId="8" borderId="7" xfId="7" applyFont="1" applyBorder="1" applyAlignment="1">
      <alignment textRotation="90"/>
    </xf>
    <xf numFmtId="0" fontId="0" fillId="0" borderId="8" xfId="0" applyBorder="1"/>
    <xf numFmtId="0" fontId="7" fillId="0" borderId="0" xfId="0" applyFont="1" applyAlignment="1">
      <alignment horizontal="left"/>
    </xf>
    <xf numFmtId="0" fontId="12" fillId="5" borderId="0" xfId="4" applyFont="1"/>
    <xf numFmtId="0" fontId="13" fillId="0" borderId="0" xfId="0" applyFont="1"/>
    <xf numFmtId="0" fontId="15" fillId="5" borderId="0" xfId="4" applyFont="1"/>
    <xf numFmtId="0" fontId="14" fillId="9" borderId="0" xfId="8" applyFont="1" applyBorder="1"/>
    <xf numFmtId="2" fontId="4" fillId="5" borderId="5" xfId="4" applyNumberFormat="1" applyFont="1" applyBorder="1" applyAlignment="1">
      <alignment horizontal="right"/>
    </xf>
    <xf numFmtId="0" fontId="0" fillId="11" borderId="0" xfId="5" applyFont="1" applyFill="1" applyBorder="1" applyAlignment="1">
      <alignment horizontal="center"/>
    </xf>
    <xf numFmtId="0" fontId="0" fillId="16" borderId="0" xfId="5" applyFont="1" applyFill="1" applyBorder="1" applyAlignment="1">
      <alignment horizontal="center"/>
    </xf>
    <xf numFmtId="0" fontId="0" fillId="14" borderId="0" xfId="5" applyFont="1" applyFill="1" applyBorder="1" applyAlignment="1">
      <alignment horizontal="center"/>
    </xf>
    <xf numFmtId="0" fontId="0" fillId="15" borderId="0" xfId="5" applyFont="1" applyFill="1" applyBorder="1" applyAlignment="1">
      <alignment horizontal="center"/>
    </xf>
    <xf numFmtId="0" fontId="0" fillId="12" borderId="0" xfId="5" applyFont="1" applyFill="1" applyBorder="1" applyAlignment="1">
      <alignment horizontal="center"/>
    </xf>
    <xf numFmtId="0" fontId="11" fillId="13" borderId="0" xfId="5" applyFont="1" applyFill="1" applyBorder="1" applyAlignment="1">
      <alignment horizontal="center"/>
    </xf>
    <xf numFmtId="0" fontId="0" fillId="10" borderId="0" xfId="0" applyFill="1" applyBorder="1" applyAlignment="1">
      <alignment horizontal="center"/>
    </xf>
    <xf numFmtId="0" fontId="3" fillId="17" borderId="0" xfId="2" applyFill="1" applyBorder="1" applyAlignment="1">
      <alignment horizontal="center"/>
    </xf>
    <xf numFmtId="0" fontId="3" fillId="3" borderId="0" xfId="2" applyBorder="1" applyAlignment="1">
      <alignment horizontal="center"/>
    </xf>
    <xf numFmtId="0" fontId="0" fillId="4" borderId="0" xfId="3" applyFont="1" applyBorder="1" applyAlignment="1">
      <alignment horizontal="center"/>
    </xf>
    <xf numFmtId="0" fontId="2" fillId="2" borderId="0" xfId="1" applyBorder="1" applyAlignment="1">
      <alignment horizontal="center"/>
    </xf>
    <xf numFmtId="0" fontId="11" fillId="8" borderId="0" xfId="7" applyFont="1" applyBorder="1" applyAlignment="1">
      <alignment horizontal="center"/>
    </xf>
    <xf numFmtId="0" fontId="0" fillId="6" borderId="0" xfId="5" applyFont="1" applyBorder="1"/>
    <xf numFmtId="0" fontId="16" fillId="6" borderId="10" xfId="5" applyFont="1" applyBorder="1" applyAlignment="1">
      <alignment horizontal="center"/>
    </xf>
    <xf numFmtId="0" fontId="16" fillId="0" borderId="10" xfId="0" applyFont="1" applyBorder="1" applyAlignment="1">
      <alignment horizontal="center"/>
    </xf>
    <xf numFmtId="0" fontId="1" fillId="6" borderId="2" xfId="5" applyBorder="1" applyAlignment="1">
      <alignment horizontal="center"/>
    </xf>
    <xf numFmtId="0" fontId="1" fillId="6" borderId="0" xfId="5" applyBorder="1" applyAlignment="1">
      <alignment horizontal="center"/>
    </xf>
    <xf numFmtId="0" fontId="0" fillId="0" borderId="0" xfId="0" applyBorder="1" applyAlignment="1">
      <alignment horizontal="center"/>
    </xf>
    <xf numFmtId="0" fontId="6" fillId="5" borderId="4" xfId="4" applyBorder="1" applyAlignment="1">
      <alignment horizontal="center"/>
    </xf>
    <xf numFmtId="0" fontId="6" fillId="7" borderId="0" xfId="6" applyBorder="1"/>
    <xf numFmtId="0" fontId="6" fillId="7" borderId="0" xfId="6" applyBorder="1" applyAlignment="1">
      <alignment horizontal="center"/>
    </xf>
    <xf numFmtId="0" fontId="6" fillId="7" borderId="0" xfId="6" applyAlignment="1">
      <alignment horizontal="center"/>
    </xf>
    <xf numFmtId="0" fontId="6" fillId="7" borderId="10" xfId="6" applyBorder="1" applyAlignment="1">
      <alignment horizontal="center"/>
    </xf>
    <xf numFmtId="0" fontId="6" fillId="7" borderId="9" xfId="6" applyBorder="1"/>
    <xf numFmtId="0" fontId="6" fillId="5" borderId="12" xfId="4" applyBorder="1" applyAlignment="1"/>
    <xf numFmtId="0" fontId="6" fillId="5" borderId="12" xfId="4" applyBorder="1"/>
    <xf numFmtId="0" fontId="6" fillId="5" borderId="13" xfId="4" applyBorder="1"/>
    <xf numFmtId="0" fontId="0" fillId="0" borderId="0" xfId="0" applyFill="1" applyBorder="1"/>
    <xf numFmtId="0" fontId="6" fillId="7" borderId="9" xfId="6" applyBorder="1" applyAlignment="1">
      <alignment horizontal="left"/>
    </xf>
    <xf numFmtId="0" fontId="6" fillId="7" borderId="0" xfId="6" applyBorder="1" applyAlignment="1">
      <alignment horizontal="left"/>
    </xf>
    <xf numFmtId="0" fontId="6" fillId="7" borderId="0" xfId="6" applyBorder="1" applyAlignment="1"/>
    <xf numFmtId="0" fontId="6" fillId="7" borderId="10" xfId="6" applyBorder="1"/>
    <xf numFmtId="0" fontId="0" fillId="6" borderId="0" xfId="5" applyFont="1"/>
    <xf numFmtId="0" fontId="7" fillId="0" borderId="0" xfId="0" applyFont="1" applyAlignment="1">
      <alignment horizontal="left"/>
    </xf>
    <xf numFmtId="0" fontId="6" fillId="5" borderId="12" xfId="4" applyBorder="1" applyAlignment="1">
      <alignment horizontal="left"/>
    </xf>
    <xf numFmtId="0" fontId="6" fillId="5" borderId="4" xfId="4" applyBorder="1" applyAlignment="1">
      <alignment horizontal="left"/>
    </xf>
    <xf numFmtId="0" fontId="0" fillId="0" borderId="0" xfId="0" applyAlignment="1">
      <alignment wrapText="1"/>
    </xf>
    <xf numFmtId="0" fontId="6" fillId="5" borderId="9" xfId="4" applyBorder="1" applyAlignment="1">
      <alignment horizontal="left"/>
    </xf>
    <xf numFmtId="0" fontId="6" fillId="5" borderId="0" xfId="4" applyBorder="1" applyAlignment="1">
      <alignment horizontal="left"/>
    </xf>
    <xf numFmtId="0" fontId="6" fillId="5" borderId="0" xfId="4" applyBorder="1" applyAlignment="1"/>
    <xf numFmtId="0" fontId="6" fillId="5" borderId="0" xfId="4" applyBorder="1"/>
    <xf numFmtId="0" fontId="6" fillId="5" borderId="10" xfId="4" applyBorder="1"/>
    <xf numFmtId="0" fontId="0" fillId="0" borderId="0" xfId="5" applyFont="1" applyFill="1" applyBorder="1"/>
    <xf numFmtId="0" fontId="1" fillId="0" borderId="2" xfId="5" applyFill="1" applyBorder="1" applyAlignment="1">
      <alignment horizontal="center"/>
    </xf>
    <xf numFmtId="0" fontId="1" fillId="0" borderId="0" xfId="5" applyFill="1" applyBorder="1" applyAlignment="1">
      <alignment horizontal="center"/>
    </xf>
    <xf numFmtId="0" fontId="16" fillId="0" borderId="10" xfId="5" applyFont="1" applyFill="1" applyBorder="1" applyAlignment="1">
      <alignment horizontal="center"/>
    </xf>
    <xf numFmtId="0" fontId="0" fillId="18" borderId="0" xfId="0" applyFill="1" applyBorder="1"/>
    <xf numFmtId="0" fontId="0" fillId="18" borderId="0" xfId="5" applyFont="1" applyFill="1" applyBorder="1"/>
    <xf numFmtId="0" fontId="0" fillId="18" borderId="0" xfId="0" applyFill="1" applyBorder="1" applyAlignment="1">
      <alignment horizontal="center"/>
    </xf>
    <xf numFmtId="0" fontId="0" fillId="18" borderId="0" xfId="0" applyFill="1" applyAlignment="1">
      <alignment horizontal="center"/>
    </xf>
    <xf numFmtId="0" fontId="16" fillId="18" borderId="10" xfId="0" applyFont="1" applyFill="1" applyBorder="1" applyAlignment="1">
      <alignment horizontal="center"/>
    </xf>
    <xf numFmtId="0" fontId="0" fillId="18" borderId="0" xfId="0" applyFill="1" applyAlignment="1">
      <alignment horizontal="left"/>
    </xf>
    <xf numFmtId="0" fontId="0" fillId="18" borderId="0" xfId="0" applyFill="1" applyBorder="1" applyAlignment="1">
      <alignment horizontal="left"/>
    </xf>
    <xf numFmtId="0" fontId="7" fillId="0" borderId="0" xfId="0" applyFont="1" applyAlignment="1">
      <alignment horizontal="left"/>
    </xf>
    <xf numFmtId="0" fontId="4" fillId="5" borderId="4" xfId="4" applyFont="1" applyBorder="1" applyAlignment="1">
      <alignment horizontal="left"/>
    </xf>
    <xf numFmtId="0" fontId="6" fillId="5" borderId="11" xfId="4" applyBorder="1" applyAlignment="1">
      <alignment horizontal="left"/>
    </xf>
    <xf numFmtId="0" fontId="6" fillId="5" borderId="12" xfId="4" applyBorder="1" applyAlignment="1">
      <alignment horizontal="left"/>
    </xf>
    <xf numFmtId="0" fontId="6" fillId="5" borderId="3" xfId="4" applyBorder="1" applyAlignment="1">
      <alignment horizontal="left"/>
    </xf>
    <xf numFmtId="0" fontId="6" fillId="5" borderId="4" xfId="4" applyBorder="1" applyAlignment="1">
      <alignment horizontal="left"/>
    </xf>
  </cellXfs>
  <cellStyles count="9">
    <cellStyle name="20 % - Akzent1" xfId="5" builtinId="30"/>
    <cellStyle name="60 % - Akzent1" xfId="6" builtinId="32"/>
    <cellStyle name="Akzent1" xfId="4" builtinId="29"/>
    <cellStyle name="Akzent3" xfId="7" builtinId="37"/>
    <cellStyle name="Akzent5" xfId="8" builtinId="45"/>
    <cellStyle name="Gut" xfId="1" builtinId="26"/>
    <cellStyle name="Notiz" xfId="3" builtinId="10"/>
    <cellStyle name="Schlecht" xfId="2" builtinId="27"/>
    <cellStyle name="Standard" xfId="0" builtinId="0"/>
  </cellStyles>
  <dxfs count="3">
    <dxf>
      <numFmt numFmtId="0" formatCode="General"/>
    </dxf>
    <dxf>
      <numFmt numFmtId="13" formatCode="0%"/>
    </dxf>
    <dxf>
      <font>
        <strike val="0"/>
        <outline val="0"/>
        <shadow val="0"/>
        <u val="none"/>
        <vertAlign val="baseline"/>
        <sz val="14"/>
        <name val="Calibri"/>
        <scheme val="minor"/>
      </font>
    </dxf>
  </dxfs>
  <tableStyles count="0" defaultTableStyle="TableStyleMedium2" defaultPivotStyle="PivotStyleMedium9"/>
  <colors>
    <mruColors>
      <color rgb="FF9EBB33"/>
      <color rgb="FFFF9FAA"/>
      <color rgb="FFFF9BA7"/>
      <color rgb="FFC96765"/>
      <color rgb="FFD28280"/>
      <color rgb="FFFF8190"/>
      <color rgb="FFF2FF4F"/>
      <color rgb="FF7ABC32"/>
      <color rgb="FFE3B0AF"/>
      <color rgb="FF7D94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elle1" displayName="Tabelle1" ref="A3:G7" totalsRowShown="0" headerRowDxfId="2" headerRowCellStyle="Akzent1">
  <autoFilter ref="A3:G7"/>
  <tableColumns count="7">
    <tableColumn id="1" name="Gewichtung" dataDxfId="1"/>
    <tableColumn id="2" name="Beurteilung"/>
    <tableColumn id="3" name="Thema"/>
    <tableColumn id="4" name="Erreichte Punkte"/>
    <tableColumn id="5" name="Maximale Punktzahl"/>
    <tableColumn id="7" name="# Beurteilungskriterien" dataDxfId="0">
      <calculatedColumnFormula>COUNTA(#REF!)</calculatedColumnFormula>
    </tableColumn>
    <tableColumn id="6" name="Note">
      <calculatedColumnFormula>D4*5/E4+1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B25" sqref="B25"/>
    </sheetView>
  </sheetViews>
  <sheetFormatPr baseColWidth="10" defaultRowHeight="15" x14ac:dyDescent="0.25"/>
  <cols>
    <col min="1" max="1" width="14.7109375" customWidth="1"/>
    <col min="2" max="2" width="29" customWidth="1"/>
    <col min="3" max="3" width="43.28515625" customWidth="1"/>
    <col min="4" max="4" width="22.7109375" bestFit="1" customWidth="1"/>
    <col min="5" max="5" width="26.85546875" bestFit="1" customWidth="1"/>
    <col min="6" max="6" width="30.42578125" bestFit="1" customWidth="1"/>
    <col min="7" max="7" width="9.28515625" bestFit="1" customWidth="1"/>
  </cols>
  <sheetData>
    <row r="1" spans="1:7" ht="26.25" x14ac:dyDescent="0.4">
      <c r="A1" s="2" t="s">
        <v>0</v>
      </c>
    </row>
    <row r="3" spans="1:7" s="24" customFormat="1" ht="18.75" x14ac:dyDescent="0.3">
      <c r="A3" s="23" t="s">
        <v>1</v>
      </c>
      <c r="B3" s="23" t="s">
        <v>2</v>
      </c>
      <c r="C3" s="23" t="s">
        <v>8</v>
      </c>
      <c r="D3" s="23" t="s">
        <v>3</v>
      </c>
      <c r="E3" s="23" t="s">
        <v>4</v>
      </c>
      <c r="F3" s="23" t="s">
        <v>42</v>
      </c>
      <c r="G3" s="23" t="s">
        <v>5</v>
      </c>
    </row>
    <row r="4" spans="1:7" x14ac:dyDescent="0.25">
      <c r="A4" s="3">
        <v>0.6</v>
      </c>
      <c r="B4" s="64" t="s">
        <v>95</v>
      </c>
      <c r="C4" t="s">
        <v>77</v>
      </c>
      <c r="D4">
        <f>'Teil 1 - Produktbewertung'!K47</f>
        <v>0</v>
      </c>
      <c r="E4">
        <f>'Teil 1 - Produktbewertung'!J47</f>
        <v>180</v>
      </c>
      <c r="F4">
        <f>'Teil 1 - Produktbewertung'!A46</f>
        <v>33</v>
      </c>
      <c r="G4">
        <f>D4*5/E4+1</f>
        <v>1</v>
      </c>
    </row>
    <row r="5" spans="1:7" x14ac:dyDescent="0.25">
      <c r="A5" s="3">
        <v>0.3</v>
      </c>
      <c r="B5" t="s">
        <v>6</v>
      </c>
      <c r="C5" t="s">
        <v>9</v>
      </c>
      <c r="D5">
        <f>'Teil 2 - Fachgespräch'!K18</f>
        <v>0</v>
      </c>
      <c r="E5">
        <f>'Teil 2 - Fachgespräch'!J18</f>
        <v>50</v>
      </c>
      <c r="F5">
        <f>'Teil 2 - Fachgespräch'!A17</f>
        <v>10</v>
      </c>
      <c r="G5">
        <f t="shared" ref="G5:G6" si="0">D5*5/E5+1</f>
        <v>1</v>
      </c>
    </row>
    <row r="6" spans="1:7" x14ac:dyDescent="0.25">
      <c r="A6" s="3">
        <v>0.1</v>
      </c>
      <c r="B6" t="s">
        <v>7</v>
      </c>
      <c r="C6" t="s">
        <v>10</v>
      </c>
      <c r="D6">
        <f>'Teil 3 - Präsentation'!K15</f>
        <v>0</v>
      </c>
      <c r="E6">
        <f>'Teil 3 - Präsentation'!J15</f>
        <v>35</v>
      </c>
      <c r="F6">
        <f>'Teil 3 - Präsentation'!A14</f>
        <v>9</v>
      </c>
      <c r="G6">
        <f t="shared" si="0"/>
        <v>1</v>
      </c>
    </row>
    <row r="7" spans="1:7" s="24" customFormat="1" ht="18.75" x14ac:dyDescent="0.3">
      <c r="A7" s="23" t="s">
        <v>96</v>
      </c>
      <c r="B7" s="23"/>
      <c r="C7" s="23"/>
      <c r="D7" s="25"/>
      <c r="E7" s="25"/>
      <c r="F7" s="25"/>
      <c r="G7" s="26">
        <f>(A4*G4)+(A5*G5)+(A6*G6)</f>
        <v>0.99999999999999989</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7"/>
  <sheetViews>
    <sheetView topLeftCell="A16" zoomScaleNormal="100" workbookViewId="0">
      <selection activeCell="O9" sqref="O9"/>
    </sheetView>
  </sheetViews>
  <sheetFormatPr baseColWidth="10" defaultRowHeight="15" x14ac:dyDescent="0.25"/>
  <cols>
    <col min="2" max="2" width="85.28515625" customWidth="1"/>
    <col min="3" max="3" width="30.28515625"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81" t="s">
        <v>92</v>
      </c>
      <c r="B1" s="81"/>
      <c r="C1" s="81"/>
      <c r="D1" s="81"/>
      <c r="E1" s="81"/>
      <c r="F1" s="81"/>
      <c r="G1" s="81"/>
      <c r="H1" s="81"/>
      <c r="I1" s="81"/>
      <c r="J1" s="81"/>
      <c r="K1" s="81"/>
      <c r="L1" s="81"/>
      <c r="M1" s="81"/>
    </row>
    <row r="2" spans="1:13" ht="15.75" thickBot="1" x14ac:dyDescent="0.3">
      <c r="G2" s="5"/>
    </row>
    <row r="3" spans="1:13" ht="15.75" thickBot="1" x14ac:dyDescent="0.3">
      <c r="A3" s="11" t="s">
        <v>11</v>
      </c>
      <c r="B3" s="12" t="s">
        <v>12</v>
      </c>
      <c r="C3" s="12" t="s">
        <v>63</v>
      </c>
      <c r="D3" s="82" t="s">
        <v>75</v>
      </c>
      <c r="E3" s="82"/>
      <c r="F3" s="82"/>
      <c r="G3" s="82"/>
      <c r="H3" s="82"/>
      <c r="I3" s="82"/>
      <c r="J3" s="12" t="s">
        <v>13</v>
      </c>
      <c r="K3" s="12" t="s">
        <v>3</v>
      </c>
      <c r="L3" s="9" t="s">
        <v>5</v>
      </c>
      <c r="M3" s="1"/>
    </row>
    <row r="4" spans="1:13" ht="83.25" x14ac:dyDescent="0.25">
      <c r="A4" s="13"/>
      <c r="B4" s="14"/>
      <c r="C4" s="14"/>
      <c r="D4" s="15" t="s">
        <v>18</v>
      </c>
      <c r="E4" s="16" t="s">
        <v>19</v>
      </c>
      <c r="F4" s="17" t="s">
        <v>14</v>
      </c>
      <c r="G4" s="18" t="s">
        <v>17</v>
      </c>
      <c r="H4" s="19" t="s">
        <v>15</v>
      </c>
      <c r="I4" s="20" t="s">
        <v>16</v>
      </c>
      <c r="J4" s="14"/>
      <c r="K4" s="14"/>
      <c r="L4" s="21"/>
    </row>
    <row r="5" spans="1:13" x14ac:dyDescent="0.25">
      <c r="A5" s="83" t="s">
        <v>1</v>
      </c>
      <c r="B5" s="84"/>
      <c r="C5" s="62"/>
      <c r="D5" s="52">
        <v>1</v>
      </c>
      <c r="E5" s="52">
        <v>2</v>
      </c>
      <c r="F5" s="52">
        <v>3</v>
      </c>
      <c r="G5" s="52">
        <v>4</v>
      </c>
      <c r="H5" s="52">
        <v>5</v>
      </c>
      <c r="I5" s="52">
        <v>6</v>
      </c>
      <c r="J5" s="53"/>
      <c r="K5" s="53"/>
      <c r="L5" s="54"/>
      <c r="M5" s="1"/>
    </row>
    <row r="6" spans="1:13" x14ac:dyDescent="0.25">
      <c r="A6" s="65" t="s">
        <v>69</v>
      </c>
      <c r="B6" s="66"/>
      <c r="C6" s="66"/>
      <c r="D6" s="67"/>
      <c r="E6" s="67"/>
      <c r="F6" s="67"/>
      <c r="G6" s="67"/>
      <c r="H6" s="67"/>
      <c r="I6" s="67"/>
      <c r="J6" s="68"/>
      <c r="K6" s="68"/>
      <c r="L6" s="69"/>
      <c r="M6" s="1"/>
    </row>
    <row r="7" spans="1:13" x14ac:dyDescent="0.25">
      <c r="A7" s="47" t="s">
        <v>78</v>
      </c>
      <c r="B7" s="47"/>
      <c r="C7" s="47"/>
      <c r="D7" s="48"/>
      <c r="E7" s="48"/>
      <c r="F7" s="48"/>
      <c r="G7" s="48"/>
      <c r="H7" s="48"/>
      <c r="I7" s="48"/>
      <c r="J7" s="48"/>
      <c r="K7" s="49"/>
      <c r="L7" s="50"/>
      <c r="M7" s="1"/>
    </row>
    <row r="8" spans="1:13" x14ac:dyDescent="0.25">
      <c r="A8" s="7">
        <v>1</v>
      </c>
      <c r="B8" s="5" t="s">
        <v>21</v>
      </c>
      <c r="C8" s="70" t="s">
        <v>78</v>
      </c>
      <c r="D8" s="34"/>
      <c r="E8" s="35"/>
      <c r="F8" s="36"/>
      <c r="G8" s="37"/>
      <c r="H8" s="38"/>
      <c r="I8" s="39"/>
      <c r="J8" s="45">
        <v>6</v>
      </c>
      <c r="K8" s="4">
        <f t="shared" ref="K8:K11" si="0">(J8/(I$5-1))*IF(I8&lt;&gt;"",I$5-1,IF(H8&lt;&gt;"",H$5-1,IF(G8&lt;&gt;"",G$5-1,IF(F8&lt;&gt;"",F$5-1,IF(E8&lt;&gt;"",E$5-1,D$5-1)))))</f>
        <v>0</v>
      </c>
      <c r="L8" s="42">
        <f t="shared" ref="L8:L11" si="1">IF(J8&lt;&gt;"",K8*5/J8+1,)</f>
        <v>1</v>
      </c>
      <c r="M8" s="1"/>
    </row>
    <row r="9" spans="1:13" x14ac:dyDescent="0.25">
      <c r="A9" s="8">
        <v>2</v>
      </c>
      <c r="B9" s="40" t="s">
        <v>22</v>
      </c>
      <c r="C9" s="40" t="s">
        <v>78</v>
      </c>
      <c r="D9" s="28"/>
      <c r="E9" s="29"/>
      <c r="F9" s="30"/>
      <c r="G9" s="31"/>
      <c r="H9" s="32"/>
      <c r="I9" s="33"/>
      <c r="J9" s="43">
        <v>6</v>
      </c>
      <c r="K9" s="44">
        <f t="shared" si="0"/>
        <v>0</v>
      </c>
      <c r="L9" s="41">
        <f t="shared" si="1"/>
        <v>1</v>
      </c>
      <c r="M9" s="1"/>
    </row>
    <row r="10" spans="1:13" x14ac:dyDescent="0.25">
      <c r="A10" s="7">
        <v>3</v>
      </c>
      <c r="B10" s="70" t="s">
        <v>23</v>
      </c>
      <c r="C10" s="70" t="s">
        <v>78</v>
      </c>
      <c r="D10" s="34"/>
      <c r="E10" s="35"/>
      <c r="F10" s="36"/>
      <c r="G10" s="37"/>
      <c r="H10" s="38"/>
      <c r="I10" s="39"/>
      <c r="J10" s="71">
        <v>6</v>
      </c>
      <c r="K10" s="72">
        <f t="shared" si="0"/>
        <v>0</v>
      </c>
      <c r="L10" s="73">
        <f t="shared" si="1"/>
        <v>1</v>
      </c>
    </row>
    <row r="11" spans="1:13" x14ac:dyDescent="0.25">
      <c r="A11" s="8">
        <v>4</v>
      </c>
      <c r="B11" s="74" t="s">
        <v>74</v>
      </c>
      <c r="C11" s="75" t="s">
        <v>78</v>
      </c>
      <c r="D11" s="28"/>
      <c r="E11" s="29"/>
      <c r="F11" s="30"/>
      <c r="G11" s="31"/>
      <c r="H11" s="32"/>
      <c r="I11" s="33"/>
      <c r="J11" s="76">
        <v>6</v>
      </c>
      <c r="K11" s="77">
        <f t="shared" si="0"/>
        <v>0</v>
      </c>
      <c r="L11" s="78">
        <f t="shared" si="1"/>
        <v>1</v>
      </c>
    </row>
    <row r="12" spans="1:13" x14ac:dyDescent="0.25">
      <c r="A12" s="7">
        <v>5</v>
      </c>
      <c r="B12" s="70" t="s">
        <v>79</v>
      </c>
      <c r="C12" s="70" t="s">
        <v>78</v>
      </c>
      <c r="D12" s="34"/>
      <c r="E12" s="35"/>
      <c r="F12" s="36"/>
      <c r="G12" s="37"/>
      <c r="H12" s="38"/>
      <c r="I12" s="39"/>
      <c r="J12" s="71">
        <v>5</v>
      </c>
      <c r="K12" s="72">
        <f t="shared" ref="K12:K17" si="2">(J12/(I$5-1))*IF(I12&lt;&gt;"",I$5-1,IF(H12&lt;&gt;"",H$5-1,IF(G12&lt;&gt;"",G$5-1,IF(F12&lt;&gt;"",F$5-1,IF(E12&lt;&gt;"",E$5-1,D$5-1)))))</f>
        <v>0</v>
      </c>
      <c r="L12" s="73">
        <f t="shared" ref="L12:L17" si="3">IF(J12&lt;&gt;"",K12*5/J12+1,)</f>
        <v>1</v>
      </c>
    </row>
    <row r="13" spans="1:13" x14ac:dyDescent="0.25">
      <c r="A13" s="8">
        <v>6</v>
      </c>
      <c r="B13" s="79" t="s">
        <v>80</v>
      </c>
      <c r="C13" s="75" t="s">
        <v>78</v>
      </c>
      <c r="D13" s="28"/>
      <c r="E13" s="29"/>
      <c r="F13" s="30"/>
      <c r="G13" s="31"/>
      <c r="H13" s="32"/>
      <c r="I13" s="33"/>
      <c r="J13" s="76">
        <v>5</v>
      </c>
      <c r="K13" s="77">
        <f t="shared" si="2"/>
        <v>0</v>
      </c>
      <c r="L13" s="78">
        <f t="shared" si="3"/>
        <v>1</v>
      </c>
    </row>
    <row r="14" spans="1:13" x14ac:dyDescent="0.25">
      <c r="A14" s="7">
        <v>7</v>
      </c>
      <c r="B14" s="70" t="s">
        <v>81</v>
      </c>
      <c r="C14" s="70" t="s">
        <v>78</v>
      </c>
      <c r="D14" s="34"/>
      <c r="E14" s="35"/>
      <c r="F14" s="36"/>
      <c r="G14" s="37"/>
      <c r="H14" s="38"/>
      <c r="I14" s="39"/>
      <c r="J14" s="71">
        <v>3</v>
      </c>
      <c r="K14" s="72">
        <f t="shared" si="2"/>
        <v>0</v>
      </c>
      <c r="L14" s="73">
        <f t="shared" si="3"/>
        <v>1</v>
      </c>
    </row>
    <row r="15" spans="1:13" x14ac:dyDescent="0.25">
      <c r="A15" s="8">
        <v>8</v>
      </c>
      <c r="B15" s="79" t="s">
        <v>82</v>
      </c>
      <c r="C15" s="75" t="s">
        <v>78</v>
      </c>
      <c r="D15" s="28"/>
      <c r="E15" s="29"/>
      <c r="F15" s="30"/>
      <c r="G15" s="31"/>
      <c r="H15" s="32"/>
      <c r="I15" s="33"/>
      <c r="J15" s="76">
        <v>3</v>
      </c>
      <c r="K15" s="77">
        <f t="shared" si="2"/>
        <v>0</v>
      </c>
      <c r="L15" s="78">
        <f t="shared" si="3"/>
        <v>1</v>
      </c>
    </row>
    <row r="16" spans="1:13" x14ac:dyDescent="0.25">
      <c r="A16" s="7">
        <v>9</v>
      </c>
      <c r="B16" s="70" t="s">
        <v>83</v>
      </c>
      <c r="C16" s="70" t="s">
        <v>78</v>
      </c>
      <c r="D16" s="34"/>
      <c r="E16" s="35"/>
      <c r="F16" s="36"/>
      <c r="G16" s="37"/>
      <c r="H16" s="38"/>
      <c r="I16" s="39"/>
      <c r="J16" s="71">
        <v>1</v>
      </c>
      <c r="K16" s="72">
        <f t="shared" si="2"/>
        <v>0</v>
      </c>
      <c r="L16" s="73">
        <f t="shared" si="3"/>
        <v>1</v>
      </c>
    </row>
    <row r="17" spans="1:12" x14ac:dyDescent="0.25">
      <c r="A17" s="8">
        <v>10</v>
      </c>
      <c r="B17" s="80" t="s">
        <v>84</v>
      </c>
      <c r="C17" s="75" t="s">
        <v>78</v>
      </c>
      <c r="D17" s="28"/>
      <c r="E17" s="29"/>
      <c r="F17" s="30"/>
      <c r="G17" s="31"/>
      <c r="H17" s="32"/>
      <c r="I17" s="33"/>
      <c r="J17" s="76">
        <v>1</v>
      </c>
      <c r="K17" s="77">
        <f t="shared" si="2"/>
        <v>0</v>
      </c>
      <c r="L17" s="78">
        <f t="shared" si="3"/>
        <v>1</v>
      </c>
    </row>
    <row r="18" spans="1:12" x14ac:dyDescent="0.25">
      <c r="A18" s="7">
        <v>11</v>
      </c>
      <c r="B18" s="70" t="s">
        <v>85</v>
      </c>
      <c r="C18" s="70" t="s">
        <v>78</v>
      </c>
      <c r="D18" s="34"/>
      <c r="E18" s="35"/>
      <c r="F18" s="36"/>
      <c r="G18" s="37"/>
      <c r="H18" s="38"/>
      <c r="I18" s="39"/>
      <c r="J18" s="71">
        <v>6</v>
      </c>
      <c r="K18" s="72">
        <f t="shared" ref="K18" si="4">(J18/(I$5-1))*IF(I18&lt;&gt;"",I$5-1,IF(H18&lt;&gt;"",H$5-1,IF(G18&lt;&gt;"",G$5-1,IF(F18&lt;&gt;"",F$5-1,IF(E18&lt;&gt;"",E$5-1,D$5-1)))))</f>
        <v>0</v>
      </c>
      <c r="L18" s="73">
        <f t="shared" ref="L18" si="5">IF(J18&lt;&gt;"",K18*5/J18+1,)</f>
        <v>1</v>
      </c>
    </row>
    <row r="19" spans="1:12" x14ac:dyDescent="0.25">
      <c r="A19" s="47" t="s">
        <v>86</v>
      </c>
      <c r="B19" s="47"/>
      <c r="C19" s="47"/>
      <c r="D19" s="48"/>
      <c r="E19" s="48"/>
      <c r="F19" s="48"/>
      <c r="G19" s="48"/>
      <c r="H19" s="48"/>
      <c r="I19" s="48"/>
      <c r="J19" s="48"/>
      <c r="K19" s="49"/>
      <c r="L19" s="50"/>
    </row>
    <row r="20" spans="1:12" x14ac:dyDescent="0.25">
      <c r="A20" s="8">
        <v>12</v>
      </c>
      <c r="B20" s="60" t="s">
        <v>59</v>
      </c>
      <c r="C20" s="60" t="s">
        <v>69</v>
      </c>
      <c r="D20" s="28"/>
      <c r="E20" s="29"/>
      <c r="F20" s="30"/>
      <c r="G20" s="31"/>
      <c r="H20" s="32"/>
      <c r="I20" s="33"/>
      <c r="J20" s="43">
        <v>6</v>
      </c>
      <c r="K20" s="44">
        <f>(J20/(I$5-1))*IF(I20&lt;&gt;"",I$5-1,IF(H20&lt;&gt;"",H$5-1,IF(G20&lt;&gt;"",G$5-1,IF(F20&lt;&gt;"",F$5-1,IF(E20&lt;&gt;"",E$5-1,D$5-1)))))</f>
        <v>0</v>
      </c>
      <c r="L20" s="41">
        <f t="shared" ref="L20:L21" si="6">IF(J20&lt;&gt;"",K20*5/J20+1,)</f>
        <v>1</v>
      </c>
    </row>
    <row r="21" spans="1:12" x14ac:dyDescent="0.25">
      <c r="A21" s="7">
        <v>13</v>
      </c>
      <c r="B21" t="s">
        <v>73</v>
      </c>
      <c r="C21" s="5" t="s">
        <v>69</v>
      </c>
      <c r="D21" s="34"/>
      <c r="E21" s="35"/>
      <c r="F21" s="36"/>
      <c r="G21" s="37"/>
      <c r="H21" s="38"/>
      <c r="I21" s="39"/>
      <c r="J21" s="45">
        <v>6</v>
      </c>
      <c r="K21" s="4">
        <f>(J21/(I$5-1))*IF(I21&lt;&gt;"",I$5-1,IF(H21&lt;&gt;"",H$5-1,IF(G21&lt;&gt;"",G$5-1,IF(F21&lt;&gt;"",F$5-1,IF(E21&lt;&gt;"",E$5-1,D$5-1)))))</f>
        <v>0</v>
      </c>
      <c r="L21" s="42">
        <f t="shared" si="6"/>
        <v>1</v>
      </c>
    </row>
    <row r="22" spans="1:12" x14ac:dyDescent="0.25">
      <c r="A22" s="8">
        <v>14</v>
      </c>
      <c r="B22" s="60" t="s">
        <v>72</v>
      </c>
      <c r="C22" s="60" t="s">
        <v>69</v>
      </c>
      <c r="D22" s="28"/>
      <c r="E22" s="29"/>
      <c r="F22" s="30"/>
      <c r="G22" s="31"/>
      <c r="H22" s="32"/>
      <c r="I22" s="33"/>
      <c r="J22" s="43">
        <v>6</v>
      </c>
      <c r="K22" s="44">
        <f>(J22/(I$5-1))*IF(I22&lt;&gt;"",I$5-1,IF(H22&lt;&gt;"",H$5-1,IF(G22&lt;&gt;"",G$5-1,IF(F22&lt;&gt;"",F$5-1,IF(E22&lt;&gt;"",E$5-1,D$5-1)))))</f>
        <v>0</v>
      </c>
      <c r="L22" s="41">
        <f>IF(J22&lt;&gt;"",K22*5/J22+1,)</f>
        <v>1</v>
      </c>
    </row>
    <row r="23" spans="1:12" x14ac:dyDescent="0.25">
      <c r="A23" s="47" t="s">
        <v>87</v>
      </c>
      <c r="B23" s="47"/>
      <c r="C23" s="47"/>
      <c r="D23" s="48"/>
      <c r="E23" s="48"/>
      <c r="F23" s="48"/>
      <c r="G23" s="48"/>
      <c r="H23" s="48"/>
      <c r="I23" s="48"/>
      <c r="J23" s="48"/>
      <c r="K23" s="49"/>
      <c r="L23" s="50"/>
    </row>
    <row r="24" spans="1:12" x14ac:dyDescent="0.25">
      <c r="A24" s="8">
        <v>15</v>
      </c>
      <c r="B24" s="40" t="s">
        <v>60</v>
      </c>
      <c r="C24" s="40" t="s">
        <v>69</v>
      </c>
      <c r="D24" s="28"/>
      <c r="E24" s="29"/>
      <c r="F24" s="30"/>
      <c r="G24" s="31"/>
      <c r="H24" s="32"/>
      <c r="I24" s="33"/>
      <c r="J24" s="43">
        <v>6</v>
      </c>
      <c r="K24" s="44">
        <f t="shared" ref="K24" si="7">(J24/(I$5-1))*IF(I24&lt;&gt;"",I$5-1,IF(H24&lt;&gt;"",H$5-1,IF(G24&lt;&gt;"",G$5-1,IF(F24&lt;&gt;"",F$5-1,IF(E24&lt;&gt;"",E$5-1,D$5-1)))))</f>
        <v>0</v>
      </c>
      <c r="L24" s="41">
        <f t="shared" ref="L24" si="8">IF(J24&lt;&gt;"",K24*5/J24+1,)</f>
        <v>1</v>
      </c>
    </row>
    <row r="25" spans="1:12" x14ac:dyDescent="0.25">
      <c r="A25" s="7">
        <v>16</v>
      </c>
      <c r="B25" s="5" t="s">
        <v>89</v>
      </c>
      <c r="C25" s="5" t="s">
        <v>69</v>
      </c>
      <c r="D25" s="34"/>
      <c r="E25" s="35"/>
      <c r="F25" s="36"/>
      <c r="G25" s="37"/>
      <c r="H25" s="38"/>
      <c r="I25" s="39"/>
      <c r="J25" s="45">
        <v>6</v>
      </c>
      <c r="K25" s="4">
        <f t="shared" ref="K25:K26" si="9">(J25/(I$5-1))*IF(I25&lt;&gt;"",I$5-1,IF(H25&lt;&gt;"",H$5-1,IF(G25&lt;&gt;"",G$5-1,IF(F25&lt;&gt;"",F$5-1,IF(E25&lt;&gt;"",E$5-1,D$5-1)))))</f>
        <v>0</v>
      </c>
      <c r="L25" s="42">
        <f t="shared" ref="L25:L26" si="10">IF(J25&lt;&gt;"",K25*5/J25+1,)</f>
        <v>1</v>
      </c>
    </row>
    <row r="26" spans="1:12" x14ac:dyDescent="0.25">
      <c r="A26" s="8">
        <v>17</v>
      </c>
      <c r="B26" s="40" t="s">
        <v>61</v>
      </c>
      <c r="C26" s="40" t="s">
        <v>69</v>
      </c>
      <c r="D26" s="28"/>
      <c r="E26" s="29"/>
      <c r="F26" s="30"/>
      <c r="G26" s="31"/>
      <c r="H26" s="32"/>
      <c r="I26" s="33"/>
      <c r="J26" s="43">
        <v>6</v>
      </c>
      <c r="K26" s="44">
        <f t="shared" si="9"/>
        <v>0</v>
      </c>
      <c r="L26" s="41">
        <f t="shared" si="10"/>
        <v>1</v>
      </c>
    </row>
    <row r="27" spans="1:12" x14ac:dyDescent="0.25">
      <c r="A27" s="7">
        <v>18</v>
      </c>
      <c r="B27" t="s">
        <v>90</v>
      </c>
      <c r="C27" s="5" t="s">
        <v>69</v>
      </c>
      <c r="D27" s="34"/>
      <c r="E27" s="35"/>
      <c r="F27" s="36"/>
      <c r="G27" s="37"/>
      <c r="H27" s="38"/>
      <c r="I27" s="39"/>
      <c r="J27" s="45">
        <v>6</v>
      </c>
      <c r="K27" s="4">
        <f t="shared" ref="K27" si="11">(J27/(I$5-1))*IF(I27&lt;&gt;"",I$5-1,IF(H27&lt;&gt;"",H$5-1,IF(G27&lt;&gt;"",G$5-1,IF(F27&lt;&gt;"",F$5-1,IF(E27&lt;&gt;"",E$5-1,D$5-1)))))</f>
        <v>0</v>
      </c>
      <c r="L27" s="42">
        <f t="shared" ref="L27" si="12">IF(J27&lt;&gt;"",K27*5/J27+1,)</f>
        <v>1</v>
      </c>
    </row>
    <row r="28" spans="1:12" x14ac:dyDescent="0.25">
      <c r="A28" s="65" t="s">
        <v>66</v>
      </c>
      <c r="B28" s="66"/>
      <c r="C28" s="66"/>
      <c r="D28" s="67"/>
      <c r="E28" s="67"/>
      <c r="F28" s="67"/>
      <c r="G28" s="67"/>
      <c r="H28" s="67"/>
      <c r="I28" s="67"/>
      <c r="J28" s="68"/>
      <c r="K28" s="68"/>
      <c r="L28" s="69"/>
    </row>
    <row r="29" spans="1:12" x14ac:dyDescent="0.25">
      <c r="A29" s="56" t="s">
        <v>43</v>
      </c>
      <c r="B29" s="57"/>
      <c r="C29" s="57"/>
      <c r="D29" s="58"/>
      <c r="E29" s="58"/>
      <c r="F29" s="58"/>
      <c r="G29" s="58"/>
      <c r="H29" s="58"/>
      <c r="I29" s="58"/>
      <c r="J29" s="47"/>
      <c r="K29" s="47"/>
      <c r="L29" s="59"/>
    </row>
    <row r="30" spans="1:12" x14ac:dyDescent="0.25">
      <c r="A30" s="8">
        <v>19</v>
      </c>
      <c r="B30" s="40" t="s">
        <v>44</v>
      </c>
      <c r="C30" s="40" t="s">
        <v>67</v>
      </c>
      <c r="D30" s="28"/>
      <c r="E30" s="29"/>
      <c r="F30" s="30"/>
      <c r="G30" s="31"/>
      <c r="H30" s="32"/>
      <c r="I30" s="33"/>
      <c r="J30" s="43">
        <v>6</v>
      </c>
      <c r="K30" s="44">
        <f>(J30/(I$5-1))*IF(I30&lt;&gt;"",I$5-1,IF(H30&lt;&gt;"",H$5-1,IF(G30&lt;&gt;"",G$5-1,IF(F30&lt;&gt;"",F$5-1,IF(E30&lt;&gt;"",E$5-1,D$5-1)))))</f>
        <v>0</v>
      </c>
      <c r="L30" s="41">
        <f>IF(J30&lt;&gt;"",K30*5/J30+1,)</f>
        <v>1</v>
      </c>
    </row>
    <row r="31" spans="1:12" x14ac:dyDescent="0.25">
      <c r="A31" s="7">
        <v>20</v>
      </c>
      <c r="B31" s="5" t="s">
        <v>45</v>
      </c>
      <c r="C31" s="5" t="s">
        <v>67</v>
      </c>
      <c r="D31" s="34"/>
      <c r="E31" s="35"/>
      <c r="F31" s="36"/>
      <c r="G31" s="37"/>
      <c r="H31" s="38"/>
      <c r="I31" s="39"/>
      <c r="J31" s="45">
        <v>6</v>
      </c>
      <c r="K31" s="4">
        <f>(J31/(I$5-1))*IF(I31&lt;&gt;"",I$5-1,IF(H31&lt;&gt;"",H$5-1,IF(G31&lt;&gt;"",G$5-1,IF(F31&lt;&gt;"",F$5-1,IF(E31&lt;&gt;"",E$5-1,D$5-1)))))</f>
        <v>0</v>
      </c>
      <c r="L31" s="42">
        <f>IF(J31&lt;&gt;"",K31*5/J31+1,)</f>
        <v>1</v>
      </c>
    </row>
    <row r="32" spans="1:12" x14ac:dyDescent="0.25">
      <c r="A32" s="8">
        <v>21</v>
      </c>
      <c r="B32" s="40" t="s">
        <v>46</v>
      </c>
      <c r="C32" s="40" t="s">
        <v>67</v>
      </c>
      <c r="D32" s="28"/>
      <c r="E32" s="29"/>
      <c r="F32" s="30"/>
      <c r="G32" s="31"/>
      <c r="H32" s="32"/>
      <c r="I32" s="33"/>
      <c r="J32" s="43">
        <v>6</v>
      </c>
      <c r="K32" s="44">
        <f t="shared" ref="K32:K46" si="13">(J32/(I$5-1))*IF(I32&lt;&gt;"",I$5-1,IF(H32&lt;&gt;"",H$5-1,IF(G32&lt;&gt;"",G$5-1,IF(F32&lt;&gt;"",F$5-1,IF(E32&lt;&gt;"",E$5-1,D$5-1)))))</f>
        <v>0</v>
      </c>
      <c r="L32" s="41">
        <f t="shared" ref="L32:L46" si="14">IF(J32&lt;&gt;"",K32*5/J32+1,)</f>
        <v>1</v>
      </c>
    </row>
    <row r="33" spans="1:12" x14ac:dyDescent="0.25">
      <c r="A33" s="7">
        <v>22</v>
      </c>
      <c r="B33" t="s">
        <v>62</v>
      </c>
      <c r="C33" t="s">
        <v>67</v>
      </c>
      <c r="D33" s="34"/>
      <c r="E33" s="35"/>
      <c r="F33" s="36"/>
      <c r="G33" s="37"/>
      <c r="H33" s="38"/>
      <c r="I33" s="39"/>
      <c r="J33" s="45">
        <v>6</v>
      </c>
      <c r="K33" s="4">
        <f t="shared" si="13"/>
        <v>0</v>
      </c>
      <c r="L33" s="42">
        <f t="shared" si="14"/>
        <v>1</v>
      </c>
    </row>
    <row r="34" spans="1:12" x14ac:dyDescent="0.25">
      <c r="A34" s="51" t="s">
        <v>48</v>
      </c>
      <c r="B34" s="47"/>
      <c r="C34" s="47"/>
      <c r="D34" s="48"/>
      <c r="E34" s="48"/>
      <c r="F34" s="48"/>
      <c r="G34" s="48"/>
      <c r="H34" s="48"/>
      <c r="I34" s="48"/>
      <c r="J34" s="48"/>
      <c r="K34" s="49"/>
      <c r="L34" s="50"/>
    </row>
    <row r="35" spans="1:12" x14ac:dyDescent="0.25">
      <c r="A35" s="8">
        <v>23</v>
      </c>
      <c r="B35" s="6" t="s">
        <v>47</v>
      </c>
      <c r="C35" s="40" t="s">
        <v>68</v>
      </c>
      <c r="D35" s="28"/>
      <c r="E35" s="29"/>
      <c r="F35" s="30"/>
      <c r="G35" s="31"/>
      <c r="H35" s="32"/>
      <c r="I35" s="33"/>
      <c r="J35" s="43">
        <v>6</v>
      </c>
      <c r="K35" s="44">
        <f t="shared" si="13"/>
        <v>0</v>
      </c>
      <c r="L35" s="41">
        <f t="shared" si="14"/>
        <v>1</v>
      </c>
    </row>
    <row r="36" spans="1:12" x14ac:dyDescent="0.25">
      <c r="A36" s="7">
        <v>24</v>
      </c>
      <c r="B36" s="5" t="s">
        <v>49</v>
      </c>
      <c r="C36" s="5" t="s">
        <v>66</v>
      </c>
      <c r="D36" s="34"/>
      <c r="E36" s="35"/>
      <c r="F36" s="36"/>
      <c r="G36" s="37"/>
      <c r="H36" s="38"/>
      <c r="I36" s="39"/>
      <c r="J36" s="45">
        <v>6</v>
      </c>
      <c r="K36" s="4">
        <f t="shared" si="13"/>
        <v>0</v>
      </c>
      <c r="L36" s="42">
        <f t="shared" si="14"/>
        <v>1</v>
      </c>
    </row>
    <row r="37" spans="1:12" x14ac:dyDescent="0.25">
      <c r="A37" s="8">
        <v>25</v>
      </c>
      <c r="B37" s="40" t="s">
        <v>70</v>
      </c>
      <c r="C37" s="40" t="s">
        <v>64</v>
      </c>
      <c r="D37" s="28"/>
      <c r="E37" s="29"/>
      <c r="F37" s="30"/>
      <c r="G37" s="31"/>
      <c r="H37" s="32"/>
      <c r="I37" s="33"/>
      <c r="J37" s="43">
        <v>6</v>
      </c>
      <c r="K37" s="44">
        <f t="shared" si="13"/>
        <v>0</v>
      </c>
      <c r="L37" s="41">
        <f t="shared" si="14"/>
        <v>1</v>
      </c>
    </row>
    <row r="38" spans="1:12" x14ac:dyDescent="0.25">
      <c r="A38" s="7">
        <v>26</v>
      </c>
      <c r="B38" s="5" t="s">
        <v>50</v>
      </c>
      <c r="C38" s="5" t="s">
        <v>64</v>
      </c>
      <c r="D38" s="34"/>
      <c r="E38" s="35"/>
      <c r="F38" s="36"/>
      <c r="G38" s="37"/>
      <c r="H38" s="38"/>
      <c r="I38" s="39"/>
      <c r="J38" s="45">
        <v>6</v>
      </c>
      <c r="K38" s="4">
        <f t="shared" si="13"/>
        <v>0</v>
      </c>
      <c r="L38" s="42">
        <f t="shared" si="14"/>
        <v>1</v>
      </c>
    </row>
    <row r="39" spans="1:12" x14ac:dyDescent="0.25">
      <c r="A39" s="51" t="s">
        <v>51</v>
      </c>
      <c r="B39" s="47"/>
      <c r="C39" s="47"/>
      <c r="D39" s="48"/>
      <c r="E39" s="48"/>
      <c r="F39" s="48"/>
      <c r="G39" s="48"/>
      <c r="H39" s="48"/>
      <c r="I39" s="48"/>
      <c r="J39" s="48"/>
      <c r="K39" s="49"/>
      <c r="L39" s="50"/>
    </row>
    <row r="40" spans="1:12" x14ac:dyDescent="0.25">
      <c r="A40" s="8">
        <v>27</v>
      </c>
      <c r="B40" s="40" t="s">
        <v>55</v>
      </c>
      <c r="C40" s="40" t="s">
        <v>64</v>
      </c>
      <c r="D40" s="28"/>
      <c r="E40" s="29"/>
      <c r="F40" s="30"/>
      <c r="G40" s="31"/>
      <c r="H40" s="32"/>
      <c r="I40" s="33"/>
      <c r="J40" s="43">
        <v>6</v>
      </c>
      <c r="K40" s="44">
        <f t="shared" si="13"/>
        <v>0</v>
      </c>
      <c r="L40" s="41">
        <f t="shared" si="14"/>
        <v>1</v>
      </c>
    </row>
    <row r="41" spans="1:12" x14ac:dyDescent="0.25">
      <c r="A41" s="7">
        <v>28</v>
      </c>
      <c r="B41" s="5" t="s">
        <v>52</v>
      </c>
      <c r="C41" s="5" t="s">
        <v>64</v>
      </c>
      <c r="D41" s="34"/>
      <c r="E41" s="35"/>
      <c r="F41" s="36"/>
      <c r="G41" s="37"/>
      <c r="H41" s="38"/>
      <c r="I41" s="39"/>
      <c r="J41" s="45">
        <v>6</v>
      </c>
      <c r="K41" s="4">
        <f t="shared" si="13"/>
        <v>0</v>
      </c>
      <c r="L41" s="42">
        <f t="shared" si="14"/>
        <v>1</v>
      </c>
    </row>
    <row r="42" spans="1:12" x14ac:dyDescent="0.25">
      <c r="A42" s="8">
        <v>29</v>
      </c>
      <c r="B42" s="40" t="s">
        <v>53</v>
      </c>
      <c r="C42" s="40" t="s">
        <v>64</v>
      </c>
      <c r="D42" s="28"/>
      <c r="E42" s="29"/>
      <c r="F42" s="30"/>
      <c r="G42" s="31"/>
      <c r="H42" s="32"/>
      <c r="I42" s="33"/>
      <c r="J42" s="43">
        <v>6</v>
      </c>
      <c r="K42" s="44">
        <f t="shared" si="13"/>
        <v>0</v>
      </c>
      <c r="L42" s="41">
        <f t="shared" si="14"/>
        <v>1</v>
      </c>
    </row>
    <row r="43" spans="1:12" x14ac:dyDescent="0.25">
      <c r="A43" s="7">
        <v>30</v>
      </c>
      <c r="B43" s="5" t="s">
        <v>54</v>
      </c>
      <c r="C43" s="5" t="s">
        <v>64</v>
      </c>
      <c r="D43" s="34"/>
      <c r="E43" s="35"/>
      <c r="F43" s="36"/>
      <c r="G43" s="37"/>
      <c r="H43" s="38"/>
      <c r="I43" s="39"/>
      <c r="J43" s="45">
        <v>6</v>
      </c>
      <c r="K43" s="4">
        <f t="shared" si="13"/>
        <v>0</v>
      </c>
      <c r="L43" s="42">
        <f t="shared" si="14"/>
        <v>1</v>
      </c>
    </row>
    <row r="44" spans="1:12" x14ac:dyDescent="0.25">
      <c r="A44" s="8">
        <v>31</v>
      </c>
      <c r="B44" s="60" t="s">
        <v>57</v>
      </c>
      <c r="C44" s="60" t="s">
        <v>64</v>
      </c>
      <c r="D44" s="28"/>
      <c r="E44" s="29"/>
      <c r="F44" s="30"/>
      <c r="G44" s="31"/>
      <c r="H44" s="32"/>
      <c r="I44" s="33"/>
      <c r="J44" s="43">
        <v>6</v>
      </c>
      <c r="K44" s="44">
        <f t="shared" si="13"/>
        <v>0</v>
      </c>
      <c r="L44" s="41">
        <f t="shared" si="14"/>
        <v>1</v>
      </c>
    </row>
    <row r="45" spans="1:12" x14ac:dyDescent="0.25">
      <c r="A45" s="7">
        <v>32</v>
      </c>
      <c r="B45" t="s">
        <v>56</v>
      </c>
      <c r="C45" s="55" t="s">
        <v>64</v>
      </c>
      <c r="D45" s="34"/>
      <c r="E45" s="35"/>
      <c r="F45" s="36"/>
      <c r="G45" s="37"/>
      <c r="H45" s="38"/>
      <c r="I45" s="39"/>
      <c r="J45" s="45">
        <v>6</v>
      </c>
      <c r="K45" s="4">
        <f>(J45/(I$5-1))*IF(I45&lt;&gt;"",I$5-1,IF(H45&lt;&gt;"",H$5-1,IF(G45&lt;&gt;"",G$5-1,IF(F45&lt;&gt;"",F$5-1,IF(E45&lt;&gt;"",E$5-1,D$5-1)))))</f>
        <v>0</v>
      </c>
      <c r="L45" s="42">
        <f>IF(J45&lt;&gt;"",K45*5/J45+1,)</f>
        <v>1</v>
      </c>
    </row>
    <row r="46" spans="1:12" ht="15.75" thickBot="1" x14ac:dyDescent="0.3">
      <c r="A46" s="8">
        <v>33</v>
      </c>
      <c r="B46" s="60" t="s">
        <v>91</v>
      </c>
      <c r="C46" s="60" t="s">
        <v>64</v>
      </c>
      <c r="D46" s="28"/>
      <c r="E46" s="29"/>
      <c r="F46" s="30"/>
      <c r="G46" s="31"/>
      <c r="H46" s="32"/>
      <c r="I46" s="33"/>
      <c r="J46" s="43">
        <v>6</v>
      </c>
      <c r="K46" s="44">
        <f t="shared" si="13"/>
        <v>0</v>
      </c>
      <c r="L46" s="41">
        <f t="shared" si="14"/>
        <v>1</v>
      </c>
    </row>
    <row r="47" spans="1:12" ht="15.75" thickBot="1" x14ac:dyDescent="0.3">
      <c r="A47" s="85" t="s">
        <v>20</v>
      </c>
      <c r="B47" s="86"/>
      <c r="C47" s="63"/>
      <c r="D47" s="10"/>
      <c r="E47" s="10"/>
      <c r="F47" s="10"/>
      <c r="G47" s="10"/>
      <c r="H47" s="10"/>
      <c r="I47" s="10"/>
      <c r="J47" s="46">
        <f>SUM(J8:J46)</f>
        <v>180</v>
      </c>
      <c r="K47" s="46">
        <f>SUM(K8:K46)</f>
        <v>0</v>
      </c>
      <c r="L47" s="27">
        <f>K47*5/J47+1</f>
        <v>1</v>
      </c>
    </row>
  </sheetData>
  <mergeCells count="4">
    <mergeCell ref="A1:M1"/>
    <mergeCell ref="D3:I3"/>
    <mergeCell ref="A5:B5"/>
    <mergeCell ref="A47:B47"/>
  </mergeCell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zoomScaleNormal="100" workbookViewId="0">
      <selection activeCell="B23" sqref="B23"/>
    </sheetView>
  </sheetViews>
  <sheetFormatPr baseColWidth="10" defaultRowHeight="15" x14ac:dyDescent="0.25"/>
  <cols>
    <col min="2" max="2" width="65.85546875" bestFit="1" customWidth="1"/>
    <col min="3" max="3" width="12.85546875"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2" t="s">
        <v>93</v>
      </c>
      <c r="B1" s="22"/>
      <c r="C1" s="61"/>
      <c r="D1" s="22"/>
      <c r="E1" s="22"/>
      <c r="F1" s="22"/>
      <c r="G1" s="22"/>
      <c r="H1" s="22"/>
      <c r="I1" s="22"/>
      <c r="J1" s="22"/>
      <c r="K1" s="22"/>
      <c r="L1" s="22"/>
      <c r="M1" s="22"/>
    </row>
    <row r="2" spans="1:13" ht="15.75" thickBot="1" x14ac:dyDescent="0.3">
      <c r="G2" s="5"/>
    </row>
    <row r="3" spans="1:13" ht="15.75" thickBot="1" x14ac:dyDescent="0.3">
      <c r="A3" s="11" t="s">
        <v>11</v>
      </c>
      <c r="B3" s="12" t="s">
        <v>12</v>
      </c>
      <c r="C3" s="12" t="s">
        <v>63</v>
      </c>
      <c r="D3" s="82" t="s">
        <v>75</v>
      </c>
      <c r="E3" s="82"/>
      <c r="F3" s="82"/>
      <c r="G3" s="82"/>
      <c r="H3" s="82"/>
      <c r="I3" s="82"/>
      <c r="J3" s="12" t="s">
        <v>13</v>
      </c>
      <c r="K3" s="12" t="s">
        <v>3</v>
      </c>
      <c r="L3" s="9" t="s">
        <v>5</v>
      </c>
      <c r="M3" s="1"/>
    </row>
    <row r="4" spans="1:13" ht="83.25" x14ac:dyDescent="0.25">
      <c r="A4" s="13"/>
      <c r="B4" s="14"/>
      <c r="C4" s="14"/>
      <c r="D4" s="15" t="s">
        <v>18</v>
      </c>
      <c r="E4" s="16" t="s">
        <v>19</v>
      </c>
      <c r="F4" s="17" t="s">
        <v>14</v>
      </c>
      <c r="G4" s="18" t="s">
        <v>17</v>
      </c>
      <c r="H4" s="19" t="s">
        <v>15</v>
      </c>
      <c r="I4" s="20" t="s">
        <v>16</v>
      </c>
      <c r="J4" s="14"/>
      <c r="K4" s="14"/>
      <c r="L4" s="21"/>
    </row>
    <row r="5" spans="1:13" x14ac:dyDescent="0.25">
      <c r="A5" s="83" t="s">
        <v>1</v>
      </c>
      <c r="B5" s="84"/>
      <c r="C5" s="62"/>
      <c r="D5" s="52">
        <v>1</v>
      </c>
      <c r="E5" s="52">
        <v>2</v>
      </c>
      <c r="F5" s="52">
        <v>3</v>
      </c>
      <c r="G5" s="52">
        <v>4</v>
      </c>
      <c r="H5" s="52">
        <v>5</v>
      </c>
      <c r="I5" s="52">
        <v>6</v>
      </c>
      <c r="J5" s="53"/>
      <c r="K5" s="53"/>
      <c r="L5" s="54"/>
      <c r="M5" s="1"/>
    </row>
    <row r="6" spans="1:13" x14ac:dyDescent="0.25">
      <c r="A6" s="8">
        <v>1</v>
      </c>
      <c r="B6" s="40" t="s">
        <v>24</v>
      </c>
      <c r="C6" s="40" t="s">
        <v>65</v>
      </c>
      <c r="D6" s="28"/>
      <c r="E6" s="29"/>
      <c r="F6" s="30"/>
      <c r="G6" s="31"/>
      <c r="H6" s="32"/>
      <c r="I6" s="33"/>
      <c r="J6" s="43">
        <v>6</v>
      </c>
      <c r="K6" s="44">
        <f>(J6/(I$5-1))*IF(I6&lt;&gt;"",I$5-1,IF(H6&lt;&gt;"",H$5-1,IF(G6&lt;&gt;"",G$5-1,IF(F6&lt;&gt;"",F$5-1,IF(E6&lt;&gt;"",E$5-1,D$5-1)))))</f>
        <v>0</v>
      </c>
      <c r="L6" s="41">
        <f>IF(J6&lt;&gt;"",K6*5/J6+1,)</f>
        <v>1</v>
      </c>
    </row>
    <row r="7" spans="1:13" x14ac:dyDescent="0.25">
      <c r="A7" s="51" t="s">
        <v>25</v>
      </c>
      <c r="B7" s="47"/>
      <c r="C7" s="47"/>
      <c r="D7" s="48"/>
      <c r="E7" s="48"/>
      <c r="F7" s="48"/>
      <c r="G7" s="48"/>
      <c r="H7" s="48"/>
      <c r="I7" s="48"/>
      <c r="J7" s="48"/>
      <c r="K7" s="48"/>
      <c r="L7" s="50"/>
    </row>
    <row r="8" spans="1:13" x14ac:dyDescent="0.25">
      <c r="A8" s="7">
        <v>2</v>
      </c>
      <c r="B8" s="5" t="s">
        <v>27</v>
      </c>
      <c r="C8" s="5" t="s">
        <v>64</v>
      </c>
      <c r="D8" s="34"/>
      <c r="E8" s="35"/>
      <c r="F8" s="36"/>
      <c r="G8" s="37"/>
      <c r="H8" s="38"/>
      <c r="I8" s="39"/>
      <c r="J8" s="45">
        <v>6</v>
      </c>
      <c r="K8" s="4">
        <f>(J8/(I$5-1))*IF(I8&lt;&gt;"",I$5-1,IF(H8&lt;&gt;"",H$5-1,IF(G8&lt;&gt;"",G$5-1,IF(F8&lt;&gt;"",F$5-1,IF(E8&lt;&gt;"",E$5-1,D$5-1)))))</f>
        <v>0</v>
      </c>
      <c r="L8" s="42">
        <f>IF(J8&lt;&gt;"",K8*5/J8+1,)</f>
        <v>1</v>
      </c>
    </row>
    <row r="9" spans="1:13" x14ac:dyDescent="0.25">
      <c r="A9" s="8">
        <v>3</v>
      </c>
      <c r="B9" s="40" t="s">
        <v>26</v>
      </c>
      <c r="C9" s="40" t="s">
        <v>64</v>
      </c>
      <c r="D9" s="28"/>
      <c r="E9" s="29"/>
      <c r="F9" s="30"/>
      <c r="G9" s="31"/>
      <c r="H9" s="32"/>
      <c r="I9" s="33"/>
      <c r="J9" s="43">
        <v>3</v>
      </c>
      <c r="K9" s="44">
        <f t="shared" ref="K9:K17" si="0">(J9/(I$5-1))*IF(I9&lt;&gt;"",I$5-1,IF(H9&lt;&gt;"",H$5-1,IF(G9&lt;&gt;"",G$5-1,IF(F9&lt;&gt;"",F$5-1,IF(E9&lt;&gt;"",E$5-1,D$5-1)))))</f>
        <v>0</v>
      </c>
      <c r="L9" s="41">
        <f t="shared" ref="L9:L17" si="1">IF(J9&lt;&gt;"",K9*5/J9+1,)</f>
        <v>1</v>
      </c>
    </row>
    <row r="10" spans="1:13" x14ac:dyDescent="0.25">
      <c r="A10" s="7">
        <v>4</v>
      </c>
      <c r="B10" s="5" t="s">
        <v>30</v>
      </c>
      <c r="C10" s="5" t="s">
        <v>64</v>
      </c>
      <c r="D10" s="34"/>
      <c r="E10" s="35"/>
      <c r="F10" s="36"/>
      <c r="G10" s="37"/>
      <c r="H10" s="38"/>
      <c r="I10" s="39"/>
      <c r="J10" s="45">
        <v>3</v>
      </c>
      <c r="K10" s="4">
        <f t="shared" si="0"/>
        <v>0</v>
      </c>
      <c r="L10" s="42">
        <f t="shared" si="1"/>
        <v>1</v>
      </c>
    </row>
    <row r="11" spans="1:13" x14ac:dyDescent="0.25">
      <c r="A11" s="8">
        <v>5</v>
      </c>
      <c r="B11" s="40" t="s">
        <v>31</v>
      </c>
      <c r="C11" s="40" t="s">
        <v>64</v>
      </c>
      <c r="D11" s="28"/>
      <c r="E11" s="29"/>
      <c r="F11" s="30"/>
      <c r="G11" s="31"/>
      <c r="H11" s="32"/>
      <c r="I11" s="33"/>
      <c r="J11" s="43">
        <v>6</v>
      </c>
      <c r="K11" s="43">
        <f t="shared" si="0"/>
        <v>0</v>
      </c>
      <c r="L11" s="41">
        <f t="shared" si="1"/>
        <v>1</v>
      </c>
    </row>
    <row r="12" spans="1:13" x14ac:dyDescent="0.25">
      <c r="A12" s="51" t="s">
        <v>28</v>
      </c>
      <c r="B12" s="47"/>
      <c r="C12" s="47"/>
      <c r="D12" s="48"/>
      <c r="E12" s="48"/>
      <c r="F12" s="48"/>
      <c r="G12" s="48"/>
      <c r="H12" s="48"/>
      <c r="I12" s="48"/>
      <c r="J12" s="48"/>
      <c r="K12" s="48"/>
      <c r="L12" s="50"/>
    </row>
    <row r="13" spans="1:13" x14ac:dyDescent="0.25">
      <c r="A13" s="7">
        <v>6</v>
      </c>
      <c r="B13" s="5" t="s">
        <v>76</v>
      </c>
      <c r="C13" s="5" t="s">
        <v>65</v>
      </c>
      <c r="D13" s="34"/>
      <c r="E13" s="35"/>
      <c r="F13" s="36"/>
      <c r="G13" s="37"/>
      <c r="H13" s="38"/>
      <c r="I13" s="39"/>
      <c r="J13" s="45">
        <v>6</v>
      </c>
      <c r="K13" s="4">
        <f t="shared" si="0"/>
        <v>0</v>
      </c>
      <c r="L13" s="42">
        <f t="shared" si="1"/>
        <v>1</v>
      </c>
    </row>
    <row r="14" spans="1:13" x14ac:dyDescent="0.25">
      <c r="A14" s="8">
        <v>7</v>
      </c>
      <c r="B14" s="40" t="s">
        <v>29</v>
      </c>
      <c r="C14" s="40" t="s">
        <v>65</v>
      </c>
      <c r="D14" s="28"/>
      <c r="E14" s="29"/>
      <c r="F14" s="30"/>
      <c r="G14" s="31"/>
      <c r="H14" s="32"/>
      <c r="I14" s="33"/>
      <c r="J14" s="43">
        <v>5</v>
      </c>
      <c r="K14" s="44">
        <f t="shared" si="0"/>
        <v>0</v>
      </c>
      <c r="L14" s="41">
        <f t="shared" si="1"/>
        <v>1</v>
      </c>
    </row>
    <row r="15" spans="1:13" x14ac:dyDescent="0.25">
      <c r="A15" s="7">
        <v>8</v>
      </c>
      <c r="B15" s="5" t="s">
        <v>32</v>
      </c>
      <c r="C15" s="5" t="s">
        <v>65</v>
      </c>
      <c r="D15" s="34"/>
      <c r="E15" s="35"/>
      <c r="F15" s="36"/>
      <c r="G15" s="37"/>
      <c r="H15" s="38"/>
      <c r="I15" s="39"/>
      <c r="J15" s="45">
        <v>3</v>
      </c>
      <c r="K15" s="4">
        <f t="shared" si="0"/>
        <v>0</v>
      </c>
      <c r="L15" s="42">
        <f t="shared" si="1"/>
        <v>1</v>
      </c>
    </row>
    <row r="16" spans="1:13" x14ac:dyDescent="0.25">
      <c r="A16" s="8">
        <v>9</v>
      </c>
      <c r="B16" s="40" t="s">
        <v>34</v>
      </c>
      <c r="C16" s="40" t="s">
        <v>65</v>
      </c>
      <c r="D16" s="28"/>
      <c r="E16" s="29"/>
      <c r="F16" s="30"/>
      <c r="G16" s="31"/>
      <c r="H16" s="32"/>
      <c r="I16" s="33"/>
      <c r="J16" s="43">
        <v>6</v>
      </c>
      <c r="K16" s="44">
        <f t="shared" si="0"/>
        <v>0</v>
      </c>
      <c r="L16" s="41">
        <f t="shared" si="1"/>
        <v>1</v>
      </c>
    </row>
    <row r="17" spans="1:12" ht="15.75" thickBot="1" x14ac:dyDescent="0.3">
      <c r="A17" s="7">
        <v>10</v>
      </c>
      <c r="B17" s="5" t="s">
        <v>33</v>
      </c>
      <c r="C17" s="5" t="s">
        <v>64</v>
      </c>
      <c r="D17" s="34"/>
      <c r="E17" s="35"/>
      <c r="F17" s="36"/>
      <c r="G17" s="37"/>
      <c r="H17" s="38"/>
      <c r="I17" s="39"/>
      <c r="J17" s="45">
        <v>6</v>
      </c>
      <c r="K17" s="4">
        <f t="shared" si="0"/>
        <v>0</v>
      </c>
      <c r="L17" s="42">
        <f t="shared" si="1"/>
        <v>1</v>
      </c>
    </row>
    <row r="18" spans="1:12" ht="15.75" thickBot="1" x14ac:dyDescent="0.3">
      <c r="A18" s="85" t="s">
        <v>20</v>
      </c>
      <c r="B18" s="86"/>
      <c r="C18" s="63"/>
      <c r="D18" s="10"/>
      <c r="E18" s="10"/>
      <c r="F18" s="10"/>
      <c r="G18" s="10"/>
      <c r="H18" s="10"/>
      <c r="I18" s="10"/>
      <c r="J18" s="46">
        <f>SUM(J6:J17)</f>
        <v>50</v>
      </c>
      <c r="K18" s="46">
        <f>SUM(K6:K17)</f>
        <v>0</v>
      </c>
      <c r="L18" s="27">
        <f>K18*5/J18+1</f>
        <v>1</v>
      </c>
    </row>
  </sheetData>
  <mergeCells count="3">
    <mergeCell ref="D3:I3"/>
    <mergeCell ref="A5:B5"/>
    <mergeCell ref="A18:B18"/>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zoomScaleNormal="100" workbookViewId="0">
      <selection activeCell="B17" sqref="B17"/>
    </sheetView>
  </sheetViews>
  <sheetFormatPr baseColWidth="10" defaultRowHeight="15" x14ac:dyDescent="0.25"/>
  <cols>
    <col min="2" max="2" width="78.7109375" bestFit="1" customWidth="1"/>
    <col min="3" max="3" width="20.28515625"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81" t="s">
        <v>94</v>
      </c>
      <c r="B1" s="81"/>
      <c r="C1" s="81"/>
      <c r="D1" s="81"/>
      <c r="E1" s="81"/>
      <c r="F1" s="81"/>
      <c r="G1" s="81"/>
      <c r="H1" s="81"/>
      <c r="I1" s="81"/>
      <c r="J1" s="81"/>
      <c r="K1" s="81"/>
      <c r="L1" s="81"/>
      <c r="M1" s="81"/>
    </row>
    <row r="2" spans="1:13" ht="15.75" thickBot="1" x14ac:dyDescent="0.3">
      <c r="G2" s="5"/>
    </row>
    <row r="3" spans="1:13" ht="15.75" thickBot="1" x14ac:dyDescent="0.3">
      <c r="A3" s="11" t="s">
        <v>11</v>
      </c>
      <c r="B3" s="12" t="s">
        <v>12</v>
      </c>
      <c r="C3" s="12" t="s">
        <v>63</v>
      </c>
      <c r="D3" s="82" t="s">
        <v>75</v>
      </c>
      <c r="E3" s="82"/>
      <c r="F3" s="82"/>
      <c r="G3" s="82"/>
      <c r="H3" s="82"/>
      <c r="I3" s="82"/>
      <c r="J3" s="12" t="s">
        <v>13</v>
      </c>
      <c r="K3" s="12" t="s">
        <v>3</v>
      </c>
      <c r="L3" s="9" t="s">
        <v>5</v>
      </c>
      <c r="M3" s="1"/>
    </row>
    <row r="4" spans="1:13" ht="83.25" x14ac:dyDescent="0.25">
      <c r="A4" s="13"/>
      <c r="B4" s="14"/>
      <c r="C4" s="14"/>
      <c r="D4" s="15" t="s">
        <v>18</v>
      </c>
      <c r="E4" s="16" t="s">
        <v>19</v>
      </c>
      <c r="F4" s="17" t="s">
        <v>14</v>
      </c>
      <c r="G4" s="18" t="s">
        <v>17</v>
      </c>
      <c r="H4" s="19" t="s">
        <v>15</v>
      </c>
      <c r="I4" s="20" t="s">
        <v>16</v>
      </c>
      <c r="J4" s="14"/>
      <c r="K4" s="14"/>
      <c r="L4" s="21"/>
    </row>
    <row r="5" spans="1:13" x14ac:dyDescent="0.25">
      <c r="A5" s="83" t="s">
        <v>1</v>
      </c>
      <c r="B5" s="84"/>
      <c r="C5" s="62"/>
      <c r="D5" s="52">
        <v>1</v>
      </c>
      <c r="E5" s="52">
        <v>2</v>
      </c>
      <c r="F5" s="52">
        <v>3</v>
      </c>
      <c r="G5" s="52">
        <v>4</v>
      </c>
      <c r="H5" s="52">
        <v>5</v>
      </c>
      <c r="I5" s="52">
        <v>6</v>
      </c>
      <c r="J5" s="53"/>
      <c r="K5" s="53"/>
      <c r="L5" s="54"/>
      <c r="M5" s="1"/>
    </row>
    <row r="6" spans="1:13" x14ac:dyDescent="0.25">
      <c r="A6" s="8">
        <v>1</v>
      </c>
      <c r="B6" s="40" t="s">
        <v>35</v>
      </c>
      <c r="C6" s="40" t="s">
        <v>88</v>
      </c>
      <c r="D6" s="28"/>
      <c r="E6" s="29"/>
      <c r="F6" s="30"/>
      <c r="G6" s="31"/>
      <c r="H6" s="32"/>
      <c r="I6" s="33"/>
      <c r="J6" s="43">
        <v>2</v>
      </c>
      <c r="K6" s="44">
        <f>(J6/(I$5-1))*IF(I6&lt;&gt;"",I$5-1,IF(H6&lt;&gt;"",H$5-1,IF(G6&lt;&gt;"",G$5-1,IF(F6&lt;&gt;"",F$5-1,IF(E6&lt;&gt;"",E$5-1,D$5-1)))))</f>
        <v>0</v>
      </c>
      <c r="L6" s="41">
        <f>IF(J6&lt;&gt;"",K6*5/J6+1,)</f>
        <v>1</v>
      </c>
    </row>
    <row r="7" spans="1:13" x14ac:dyDescent="0.25">
      <c r="A7" s="7">
        <v>2</v>
      </c>
      <c r="B7" s="5" t="s">
        <v>36</v>
      </c>
      <c r="C7" s="5" t="s">
        <v>88</v>
      </c>
      <c r="D7" s="34"/>
      <c r="E7" s="35"/>
      <c r="F7" s="36"/>
      <c r="G7" s="37"/>
      <c r="H7" s="38"/>
      <c r="I7" s="39"/>
      <c r="J7" s="45">
        <v>3</v>
      </c>
      <c r="K7" s="4">
        <f>(J7/(I$5-1))*IF(I7&lt;&gt;"",I$5-1,IF(H7&lt;&gt;"",H$5-1,IF(G7&lt;&gt;"",G$5-1,IF(F7&lt;&gt;"",F$5-1,IF(E7&lt;&gt;"",E$5-1,D$5-1)))))</f>
        <v>0</v>
      </c>
      <c r="L7" s="42">
        <f>IF(J7&lt;&gt;"",K7*5/J7+1,)</f>
        <v>1</v>
      </c>
    </row>
    <row r="8" spans="1:13" x14ac:dyDescent="0.25">
      <c r="A8" s="8">
        <v>3</v>
      </c>
      <c r="B8" s="40" t="s">
        <v>37</v>
      </c>
      <c r="C8" s="40" t="s">
        <v>88</v>
      </c>
      <c r="D8" s="28"/>
      <c r="E8" s="29"/>
      <c r="F8" s="30"/>
      <c r="G8" s="31"/>
      <c r="H8" s="32"/>
      <c r="I8" s="33"/>
      <c r="J8" s="43">
        <v>3</v>
      </c>
      <c r="K8" s="44">
        <f t="shared" ref="K8:K14" si="0">(J8/(I$5-1))*IF(I8&lt;&gt;"",I$5-1,IF(H8&lt;&gt;"",H$5-1,IF(G8&lt;&gt;"",G$5-1,IF(F8&lt;&gt;"",F$5-1,IF(E8&lt;&gt;"",E$5-1,D$5-1)))))</f>
        <v>0</v>
      </c>
      <c r="L8" s="41">
        <f t="shared" ref="L8:L14" si="1">IF(J8&lt;&gt;"",K8*5/J8+1,)</f>
        <v>1</v>
      </c>
    </row>
    <row r="9" spans="1:13" x14ac:dyDescent="0.25">
      <c r="A9" s="7">
        <v>4</v>
      </c>
      <c r="B9" s="5" t="s">
        <v>38</v>
      </c>
      <c r="C9" s="5" t="s">
        <v>88</v>
      </c>
      <c r="D9" s="34"/>
      <c r="E9" s="35"/>
      <c r="F9" s="36"/>
      <c r="G9" s="37"/>
      <c r="H9" s="38"/>
      <c r="I9" s="39"/>
      <c r="J9" s="45">
        <v>6</v>
      </c>
      <c r="K9" s="4">
        <f t="shared" si="0"/>
        <v>0</v>
      </c>
      <c r="L9" s="42">
        <f t="shared" si="1"/>
        <v>1</v>
      </c>
    </row>
    <row r="10" spans="1:13" x14ac:dyDescent="0.25">
      <c r="A10" s="8">
        <v>5</v>
      </c>
      <c r="B10" s="40" t="s">
        <v>39</v>
      </c>
      <c r="C10" s="40" t="s">
        <v>88</v>
      </c>
      <c r="D10" s="28"/>
      <c r="E10" s="29"/>
      <c r="F10" s="30"/>
      <c r="G10" s="31"/>
      <c r="H10" s="32"/>
      <c r="I10" s="33"/>
      <c r="J10" s="43">
        <v>3</v>
      </c>
      <c r="K10" s="44">
        <f t="shared" si="0"/>
        <v>0</v>
      </c>
      <c r="L10" s="41">
        <f t="shared" si="1"/>
        <v>1</v>
      </c>
    </row>
    <row r="11" spans="1:13" x14ac:dyDescent="0.25">
      <c r="A11" s="7">
        <v>6</v>
      </c>
      <c r="B11" s="55" t="s">
        <v>40</v>
      </c>
      <c r="C11" s="5" t="s">
        <v>88</v>
      </c>
      <c r="D11" s="34"/>
      <c r="E11" s="35"/>
      <c r="F11" s="36"/>
      <c r="G11" s="37"/>
      <c r="H11" s="38"/>
      <c r="I11" s="39"/>
      <c r="J11" s="45">
        <v>6</v>
      </c>
      <c r="K11" s="4">
        <f t="shared" si="0"/>
        <v>0</v>
      </c>
      <c r="L11" s="42">
        <f t="shared" si="1"/>
        <v>1</v>
      </c>
    </row>
    <row r="12" spans="1:13" x14ac:dyDescent="0.25">
      <c r="A12" s="8">
        <v>7</v>
      </c>
      <c r="B12" s="40" t="s">
        <v>41</v>
      </c>
      <c r="C12" s="40" t="s">
        <v>88</v>
      </c>
      <c r="D12" s="28"/>
      <c r="E12" s="29"/>
      <c r="F12" s="30"/>
      <c r="G12" s="31"/>
      <c r="H12" s="32"/>
      <c r="I12" s="33"/>
      <c r="J12" s="43">
        <v>3</v>
      </c>
      <c r="K12" s="44">
        <f t="shared" si="0"/>
        <v>0</v>
      </c>
      <c r="L12" s="41">
        <f t="shared" si="1"/>
        <v>1</v>
      </c>
    </row>
    <row r="13" spans="1:13" x14ac:dyDescent="0.25">
      <c r="A13" s="7">
        <v>8</v>
      </c>
      <c r="B13" s="5" t="s">
        <v>58</v>
      </c>
      <c r="C13" s="5" t="s">
        <v>88</v>
      </c>
      <c r="D13" s="34"/>
      <c r="E13" s="35"/>
      <c r="F13" s="36"/>
      <c r="G13" s="37"/>
      <c r="H13" s="38"/>
      <c r="I13" s="39"/>
      <c r="J13" s="45">
        <v>3</v>
      </c>
      <c r="K13" s="4">
        <f t="shared" si="0"/>
        <v>0</v>
      </c>
      <c r="L13" s="42">
        <f t="shared" si="1"/>
        <v>1</v>
      </c>
    </row>
    <row r="14" spans="1:13" ht="15.75" thickBot="1" x14ac:dyDescent="0.3">
      <c r="A14" s="8">
        <v>9</v>
      </c>
      <c r="B14" s="40" t="s">
        <v>71</v>
      </c>
      <c r="C14" s="40" t="s">
        <v>88</v>
      </c>
      <c r="D14" s="28"/>
      <c r="E14" s="29"/>
      <c r="F14" s="30"/>
      <c r="G14" s="31"/>
      <c r="H14" s="32"/>
      <c r="I14" s="33"/>
      <c r="J14" s="43">
        <v>6</v>
      </c>
      <c r="K14" s="44">
        <f t="shared" si="0"/>
        <v>0</v>
      </c>
      <c r="L14" s="41">
        <f t="shared" si="1"/>
        <v>1</v>
      </c>
    </row>
    <row r="15" spans="1:13" ht="15.75" thickBot="1" x14ac:dyDescent="0.3">
      <c r="A15" s="85" t="s">
        <v>20</v>
      </c>
      <c r="B15" s="86"/>
      <c r="C15" s="63"/>
      <c r="D15" s="10"/>
      <c r="E15" s="10"/>
      <c r="F15" s="10"/>
      <c r="G15" s="10"/>
      <c r="H15" s="10"/>
      <c r="I15" s="10"/>
      <c r="J15" s="46">
        <f>SUM(J6:J14)</f>
        <v>35</v>
      </c>
      <c r="K15" s="46">
        <f>SUM(K6:K14)</f>
        <v>0</v>
      </c>
      <c r="L15" s="27">
        <f>K15*5/J15+1</f>
        <v>1</v>
      </c>
    </row>
  </sheetData>
  <mergeCells count="4">
    <mergeCell ref="A1:M1"/>
    <mergeCell ref="D3:I3"/>
    <mergeCell ref="A5:B5"/>
    <mergeCell ref="A15:B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Beurteilung</vt:lpstr>
      <vt:lpstr>Teil 1 - Produktbewertung</vt:lpstr>
      <vt:lpstr>Teil 2 - Fachgespräch</vt:lpstr>
      <vt:lpstr>Teil 3 - Präsentation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2017-09-21T08:42:41Z</dcterms:modified>
</cp:coreProperties>
</file>