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55" yWindow="0" windowWidth="20235" windowHeight="11640" tabRatio="500"/>
  </bookViews>
  <sheets>
    <sheet name="Exp 1 Chronic water stress" sheetId="1" r:id="rId1"/>
    <sheet name="Exp 2 Short term water stress" sheetId="2" r:id="rId2"/>
    <sheet name="Exp 3 Acute stress" sheetId="3" r:id="rId3"/>
    <sheet name="Exp 4 Aphid life table" sheetId="4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4" l="1"/>
  <c r="E56" i="4"/>
  <c r="H56" i="4"/>
  <c r="G56" i="4"/>
  <c r="E55" i="4"/>
  <c r="H55" i="4"/>
  <c r="G55" i="4"/>
  <c r="E54" i="4"/>
  <c r="H54" i="4"/>
  <c r="G54" i="4"/>
  <c r="E53" i="4"/>
  <c r="H53" i="4"/>
  <c r="G53" i="4"/>
  <c r="E52" i="4"/>
  <c r="H52" i="4"/>
  <c r="G52" i="4"/>
  <c r="E51" i="4"/>
  <c r="H51" i="4"/>
  <c r="G51" i="4"/>
  <c r="E50" i="4"/>
  <c r="H50" i="4"/>
  <c r="G50" i="4"/>
  <c r="E49" i="4"/>
  <c r="H49" i="4"/>
  <c r="G49" i="4"/>
  <c r="E48" i="4"/>
  <c r="H48" i="4"/>
  <c r="G48" i="4"/>
  <c r="E47" i="4"/>
  <c r="H47" i="4"/>
  <c r="G47" i="4"/>
  <c r="E46" i="4"/>
  <c r="H46" i="4"/>
  <c r="G46" i="4"/>
  <c r="E45" i="4"/>
  <c r="H45" i="4"/>
  <c r="G45" i="4"/>
  <c r="E43" i="4"/>
  <c r="E42" i="4"/>
  <c r="E41" i="4"/>
  <c r="E40" i="4"/>
  <c r="H40" i="4"/>
  <c r="G40" i="4"/>
  <c r="E39" i="4"/>
  <c r="H39" i="4"/>
  <c r="G39" i="4"/>
  <c r="E38" i="4"/>
  <c r="H38" i="4"/>
  <c r="G38" i="4"/>
  <c r="E37" i="4"/>
  <c r="H37" i="4"/>
  <c r="G37" i="4"/>
  <c r="E36" i="4"/>
  <c r="H36" i="4"/>
  <c r="G36" i="4"/>
  <c r="E35" i="4"/>
  <c r="H35" i="4"/>
  <c r="G35" i="4"/>
  <c r="E34" i="4"/>
  <c r="H34" i="4"/>
  <c r="G34" i="4"/>
  <c r="E33" i="4"/>
  <c r="H33" i="4"/>
  <c r="G33" i="4"/>
  <c r="E32" i="4"/>
  <c r="H32" i="4"/>
  <c r="G32" i="4"/>
  <c r="E31" i="4"/>
  <c r="H31" i="4"/>
  <c r="G31" i="4"/>
  <c r="E29" i="4"/>
  <c r="E28" i="4"/>
  <c r="H28" i="4"/>
  <c r="G28" i="4"/>
  <c r="E27" i="4"/>
  <c r="H27" i="4"/>
  <c r="G27" i="4"/>
  <c r="E26" i="4"/>
  <c r="H26" i="4"/>
  <c r="G26" i="4"/>
  <c r="E25" i="4"/>
  <c r="H25" i="4"/>
  <c r="G25" i="4"/>
  <c r="E24" i="4"/>
  <c r="H24" i="4"/>
  <c r="G24" i="4"/>
  <c r="E23" i="4"/>
  <c r="H23" i="4"/>
  <c r="G23" i="4"/>
  <c r="E22" i="4"/>
  <c r="H22" i="4"/>
  <c r="G22" i="4"/>
  <c r="E21" i="4"/>
  <c r="H21" i="4"/>
  <c r="G21" i="4"/>
  <c r="E20" i="4"/>
  <c r="H20" i="4"/>
  <c r="G20" i="4"/>
  <c r="E19" i="4"/>
  <c r="H19" i="4"/>
  <c r="G19" i="4"/>
  <c r="E18" i="4"/>
  <c r="H18" i="4"/>
  <c r="G18" i="4"/>
  <c r="E17" i="4"/>
  <c r="H17" i="4"/>
  <c r="G17" i="4"/>
  <c r="E15" i="4"/>
  <c r="E14" i="4"/>
  <c r="H14" i="4"/>
  <c r="G14" i="4"/>
  <c r="E13" i="4"/>
  <c r="H13" i="4"/>
  <c r="G13" i="4"/>
  <c r="E12" i="4"/>
  <c r="H12" i="4"/>
  <c r="G12" i="4"/>
  <c r="E11" i="4"/>
  <c r="H11" i="4"/>
  <c r="G11" i="4"/>
  <c r="E10" i="4"/>
  <c r="H10" i="4"/>
  <c r="G10" i="4"/>
  <c r="E9" i="4"/>
  <c r="H9" i="4"/>
  <c r="G9" i="4"/>
  <c r="E8" i="4"/>
  <c r="H8" i="4"/>
  <c r="G8" i="4"/>
  <c r="E7" i="4"/>
  <c r="H7" i="4"/>
  <c r="G7" i="4"/>
  <c r="E6" i="4"/>
  <c r="H6" i="4"/>
  <c r="G6" i="4"/>
  <c r="E5" i="4"/>
  <c r="H5" i="4"/>
  <c r="G5" i="4"/>
  <c r="E4" i="4"/>
  <c r="H4" i="4"/>
  <c r="G4" i="4"/>
  <c r="E3" i="4"/>
  <c r="H3" i="4"/>
  <c r="G3" i="4"/>
</calcChain>
</file>

<file path=xl/sharedStrings.xml><?xml version="1.0" encoding="utf-8"?>
<sst xmlns="http://schemas.openxmlformats.org/spreadsheetml/2006/main" count="404" uniqueCount="154">
  <si>
    <t>C1</t>
  </si>
  <si>
    <t>C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</si>
  <si>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</si>
  <si>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</si>
  <si>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</si>
  <si>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</si>
  <si>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</si>
  <si>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</si>
  <si>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</si>
  <si>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</si>
  <si>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</si>
  <si>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</si>
  <si>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</si>
  <si>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</si>
  <si>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</si>
  <si>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</si>
  <si>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</si>
  <si>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</si>
  <si>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</si>
  <si>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</si>
  <si>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</si>
  <si>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S1</t>
  </si>
  <si>
    <t>S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</si>
  <si>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</si>
  <si>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</si>
  <si>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</si>
  <si>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</si>
  <si>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</si>
  <si>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</si>
  <si>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</si>
  <si>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</si>
  <si>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</si>
  <si>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</si>
  <si>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</si>
  <si>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</si>
  <si>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</si>
  <si>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</si>
  <si>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</si>
  <si>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</si>
  <si>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</si>
  <si>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</si>
  <si>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</si>
  <si>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V1</t>
  </si>
  <si>
    <t>V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</si>
  <si>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</si>
  <si>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</si>
  <si>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</si>
  <si>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</si>
  <si>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</si>
  <si>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</si>
  <si>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</si>
  <si>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</si>
  <si>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</si>
  <si>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</si>
  <si>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</si>
  <si>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</si>
  <si>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</si>
  <si>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</si>
  <si>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</si>
  <si>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</si>
  <si>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</si>
  <si>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</si>
  <si>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</si>
  <si>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Sample ID</t>
  </si>
  <si>
    <t>Treatment</t>
  </si>
  <si>
    <t># seeds</t>
  </si>
  <si>
    <t>biomass (g)</t>
  </si>
  <si>
    <t>mean seed weight (mg)</t>
  </si>
  <si>
    <t># seeds germinating</t>
  </si>
  <si>
    <t>% seeds germinating</t>
  </si>
  <si>
    <t>total seed yield (mg)</t>
  </si>
  <si>
    <t>c1</t>
  </si>
  <si>
    <t>c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</si>
  <si>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</si>
  <si>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</si>
  <si>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</si>
  <si>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</si>
  <si>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</si>
  <si>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</si>
  <si>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</si>
  <si>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</si>
  <si>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</si>
  <si>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</si>
  <si>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</si>
  <si>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</si>
  <si>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</si>
  <si>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</si>
  <si>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</si>
  <si>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</si>
  <si>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</si>
  <si>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</si>
  <si>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</si>
  <si>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s1</t>
  </si>
  <si>
    <t>s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</si>
  <si>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</si>
  <si>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</si>
  <si>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</si>
  <si>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</si>
  <si>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</si>
  <si>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</si>
  <si>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</si>
  <si>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</si>
  <si>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</si>
  <si>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</si>
  <si>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</si>
  <si>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</si>
  <si>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</si>
  <si>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</si>
  <si>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</si>
  <si>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</si>
  <si>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</si>
  <si>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</si>
  <si>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</si>
  <si>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v1</t>
  </si>
  <si>
    <t>v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</si>
  <si>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</si>
  <si>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</si>
  <si>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</si>
  <si>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</si>
  <si>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</si>
  <si>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</si>
  <si>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</si>
  <si>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</si>
  <si>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</si>
  <si>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</si>
  <si>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</si>
  <si>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</si>
  <si>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</si>
  <si>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</si>
  <si>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</si>
  <si>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</si>
  <si>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</si>
  <si>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</si>
  <si>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</si>
  <si>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mean seed mass (mg)</t>
  </si>
  <si>
    <t>7 d water potential (Mpa)</t>
  </si>
  <si>
    <t>0 d water potential (Mpa)</t>
  </si>
  <si>
    <t>% Seeds germinating</t>
  </si>
  <si>
    <t>Virus treatment</t>
  </si>
  <si>
    <t>Water treatment</t>
  </si>
  <si>
    <t>log (seed yield)</t>
  </si>
  <si>
    <t>WSI 2</t>
  </si>
  <si>
    <t>WSI 3</t>
  </si>
  <si>
    <t>WSI 4</t>
  </si>
  <si>
    <t>WSI 5</t>
  </si>
  <si>
    <t>Time interval (d)</t>
  </si>
  <si>
    <r>
      <t xml:space="preserve">Surviving aphids, </t>
    </r>
    <r>
      <rPr>
        <b/>
        <i/>
        <sz val="12"/>
        <color theme="1"/>
        <rFont val="Times New Roman"/>
        <family val="1"/>
      </rPr>
      <t>ax</t>
    </r>
  </si>
  <si>
    <r>
      <t>Age specific survival rate,</t>
    </r>
    <r>
      <rPr>
        <b/>
        <i/>
        <sz val="12"/>
        <color theme="1"/>
        <rFont val="Times New Roman"/>
        <family val="1"/>
      </rPr>
      <t xml:space="preserve"> lx</t>
    </r>
  </si>
  <si>
    <r>
      <t xml:space="preserve">Nymphs produced, </t>
    </r>
    <r>
      <rPr>
        <b/>
        <i/>
        <sz val="12"/>
        <color theme="1"/>
        <rFont val="Times New Roman"/>
        <family val="1"/>
      </rPr>
      <t>fx</t>
    </r>
  </si>
  <si>
    <r>
      <t xml:space="preserve">Nymphs produced per surviving individual, </t>
    </r>
    <r>
      <rPr>
        <b/>
        <i/>
        <sz val="12"/>
        <color theme="1"/>
        <rFont val="Times New Roman"/>
        <family val="1"/>
      </rPr>
      <t>mx</t>
    </r>
  </si>
  <si>
    <r>
      <t xml:space="preserve">Nymphs produced per individual, </t>
    </r>
    <r>
      <rPr>
        <b/>
        <i/>
        <sz val="12"/>
        <color theme="1"/>
        <rFont val="Times New Roman"/>
        <family val="1"/>
      </rPr>
      <t>lxmx</t>
    </r>
  </si>
  <si>
    <t>Sham</t>
  </si>
  <si>
    <t xml:space="preserve"> </t>
  </si>
  <si>
    <t>BYDV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</si>
</sst>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F20" sqref="F20"/>
    </sheetView>
  </sheetViews>
  <sheetFormatPr defaultColWidth="10.875" defaultRowHeight="15.75" x14ac:dyDescent="0.25"/>
  <cols>
    <col min="1" max="1" width="10.875" style="1"/>
    <col min="2" max="2" width="14.125" style="1" bestFit="1" customWidth="1"/>
    <col min="3" max="3" width="15.125" style="1" bestFit="1" customWidth="1"/>
    <col min="4" max="5" width="10.875" style="1"/>
    <col min="6" max="6" width="20.375" style="1" bestFit="1" customWidth="1"/>
    <col min="7" max="7" width="17.625" style="1" bestFit="1" customWidth="1"/>
    <col min="8" max="8" width="18" style="1" bestFit="1" customWidth="1"/>
    <col min="9" max="9" width="17.875" style="1" bestFit="1" customWidth="1"/>
    <col min="10" max="10" width="13.5" style="1" bestFit="1" customWidth="1"/>
    <col min="11" max="16384" width="10.875" style="1"/>
  </cols>
  <sheetData>
    <row r="1" spans="1:10" x14ac:dyDescent="0.25">
      <c r="A1" s="1" t="s">
        <v>63</v>
      </c>
      <c r="B1" s="1" t="s">
        <v>138</v>
      </c>
      <c r="C1" s="1" t="s">
        <v>139</v>
      </c>
      <c r="D1" s="1" t="s">
        <v>66</v>
      </c>
      <c r="E1" s="1" t="s">
        <v>65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140</v>
      </c>
    </row>
    <row r="2" spans="1:10" x14ac:dyDescent="0.25">
      <c r="A2" s="1" t="s">
        <v>71</v>
      </c>
      <c r="B2" s="1" t="s">
        <v>72</v>
      </c>
      <c r="C2" s="1">
        <v>80</v>
      </c>
      <c r="D2" s="1">
        <v>7.4</v>
      </c>
      <c r="E2" s="1">
        <v>218</v>
      </c>
      <c r="F2" s="1">
        <v>24.6</v>
      </c>
      <c r="G2" s="1">
        <v>186</v>
      </c>
      <c r="H2" s="1">
        <v>85.321100916999995</v>
      </c>
      <c r="I2" s="1">
        <v>5362.8</v>
      </c>
      <c r="J2" s="1">
        <v>8.5872415056999998</v>
      </c>
    </row>
    <row r="3" spans="1:10" x14ac:dyDescent="0.25">
      <c r="A3" s="1" t="s">
        <v>73</v>
      </c>
      <c r="B3" s="1" t="s">
        <v>72</v>
      </c>
      <c r="C3" s="1">
        <v>80</v>
      </c>
      <c r="D3" s="1">
        <v>7.3</v>
      </c>
      <c r="E3" s="1">
        <v>181</v>
      </c>
      <c r="F3" s="1">
        <v>18.2</v>
      </c>
      <c r="G3" s="1">
        <v>125</v>
      </c>
      <c r="H3" s="1">
        <v>69.060773480999998</v>
      </c>
      <c r="I3" s="1">
        <v>3294.2</v>
      </c>
      <c r="J3" s="1">
        <v>8.0999186253000008</v>
      </c>
    </row>
    <row r="4" spans="1:10" x14ac:dyDescent="0.25">
      <c r="A4" s="1" t="s">
        <v>74</v>
      </c>
      <c r="B4" s="1" t="s">
        <v>72</v>
      </c>
      <c r="C4" s="1">
        <v>80</v>
      </c>
      <c r="D4" s="1">
        <v>7.5</v>
      </c>
      <c r="E4" s="1">
        <v>121</v>
      </c>
      <c r="F4" s="1">
        <v>20.2</v>
      </c>
      <c r="G4" s="1">
        <v>115</v>
      </c>
      <c r="H4" s="1">
        <v>95.041322313999999</v>
      </c>
      <c r="I4" s="1">
        <v>2444.1999999999998</v>
      </c>
      <c r="J4" s="1">
        <v>7.8014731499999996</v>
      </c>
    </row>
    <row r="5" spans="1:10" x14ac:dyDescent="0.25">
      <c r="A5" s="1" t="s">
        <v>75</v>
      </c>
      <c r="B5" s="1" t="s">
        <v>72</v>
      </c>
      <c r="C5" s="1">
        <v>80</v>
      </c>
      <c r="D5" s="1">
        <v>6.5</v>
      </c>
      <c r="E5" s="1">
        <v>202</v>
      </c>
      <c r="F5" s="1">
        <v>27.9</v>
      </c>
      <c r="G5" s="1">
        <v>176</v>
      </c>
      <c r="H5" s="1">
        <v>87.128712871000005</v>
      </c>
      <c r="I5" s="1">
        <v>5635.8</v>
      </c>
      <c r="J5" s="1">
        <v>8.6368943861999998</v>
      </c>
    </row>
    <row r="6" spans="1:10" x14ac:dyDescent="0.25">
      <c r="A6" s="1" t="s">
        <v>76</v>
      </c>
      <c r="B6" s="1" t="s">
        <v>72</v>
      </c>
      <c r="C6" s="1">
        <v>80</v>
      </c>
      <c r="D6" s="1">
        <v>6.7</v>
      </c>
      <c r="E6" s="1">
        <v>199</v>
      </c>
      <c r="F6" s="1">
        <v>25.9</v>
      </c>
      <c r="G6" s="1">
        <v>186</v>
      </c>
      <c r="H6" s="1">
        <v>93.467336682999999</v>
      </c>
      <c r="I6" s="1">
        <v>5154.1000000000004</v>
      </c>
      <c r="J6" s="1">
        <v>8.5475477933999997</v>
      </c>
    </row>
    <row r="7" spans="1:10" x14ac:dyDescent="0.25">
      <c r="A7" s="1" t="s">
        <v>77</v>
      </c>
      <c r="B7" s="1" t="s">
        <v>72</v>
      </c>
      <c r="C7" s="1">
        <v>80</v>
      </c>
      <c r="D7" s="1">
        <v>7</v>
      </c>
      <c r="E7" s="1">
        <v>208</v>
      </c>
      <c r="F7" s="1">
        <v>18.899999999999999</v>
      </c>
      <c r="G7" s="1">
        <v>156</v>
      </c>
      <c r="H7" s="1">
        <v>75</v>
      </c>
      <c r="I7" s="1">
        <v>3931.2</v>
      </c>
      <c r="J7" s="1">
        <v>8.2767000018000001</v>
      </c>
    </row>
    <row r="8" spans="1:10" x14ac:dyDescent="0.25">
      <c r="A8" s="1" t="s">
        <v>78</v>
      </c>
      <c r="B8" s="1" t="s">
        <v>72</v>
      </c>
      <c r="C8" s="1">
        <v>80</v>
      </c>
      <c r="D8" s="1">
        <v>8.3000000000000007</v>
      </c>
      <c r="E8" s="1">
        <v>182</v>
      </c>
      <c r="F8" s="1">
        <v>21.8</v>
      </c>
      <c r="G8" s="1">
        <v>120</v>
      </c>
      <c r="H8" s="1">
        <v>65.934065934000003</v>
      </c>
      <c r="I8" s="1">
        <v>3967.6</v>
      </c>
      <c r="J8" s="1">
        <v>8.2859166568999996</v>
      </c>
    </row>
    <row r="9" spans="1:10" x14ac:dyDescent="0.25">
      <c r="A9" s="1" t="s">
        <v>79</v>
      </c>
      <c r="B9" s="1" t="s">
        <v>72</v>
      </c>
      <c r="C9" s="1">
        <v>80</v>
      </c>
      <c r="D9" s="1">
        <v>6.2</v>
      </c>
      <c r="E9" s="1">
        <v>222</v>
      </c>
      <c r="F9" s="1">
        <v>21.1</v>
      </c>
      <c r="G9" s="1">
        <v>209</v>
      </c>
      <c r="H9" s="1">
        <v>94.144144143999995</v>
      </c>
      <c r="I9" s="1">
        <v>4684.2</v>
      </c>
      <c r="J9" s="1">
        <v>8.4519504223999995</v>
      </c>
    </row>
    <row r="10" spans="1:10" x14ac:dyDescent="0.25">
      <c r="A10" s="1" t="s">
        <v>80</v>
      </c>
      <c r="B10" s="1" t="s">
        <v>72</v>
      </c>
      <c r="C10" s="1">
        <v>20</v>
      </c>
      <c r="D10" s="1">
        <v>1.4</v>
      </c>
      <c r="E10" s="1">
        <v>34</v>
      </c>
      <c r="F10" s="1">
        <v>23</v>
      </c>
      <c r="G10" s="1">
        <v>32</v>
      </c>
      <c r="H10" s="1">
        <v>94.117647059000006</v>
      </c>
      <c r="I10" s="1">
        <v>782</v>
      </c>
      <c r="J10" s="1">
        <v>6.6618547404999999</v>
      </c>
    </row>
    <row r="11" spans="1:10" x14ac:dyDescent="0.25">
      <c r="A11" s="1" t="s">
        <v>81</v>
      </c>
      <c r="B11" s="1" t="s">
        <v>72</v>
      </c>
      <c r="C11" s="1">
        <v>20</v>
      </c>
      <c r="D11" s="1">
        <v>2.7</v>
      </c>
      <c r="E11" s="1">
        <v>17</v>
      </c>
      <c r="F11" s="1">
        <v>34.200000000000003</v>
      </c>
      <c r="G11" s="1">
        <v>16</v>
      </c>
      <c r="H11" s="1">
        <v>94.117647059000006</v>
      </c>
      <c r="I11" s="1">
        <v>581.4</v>
      </c>
      <c r="J11" s="1">
        <v>6.3654389881000002</v>
      </c>
    </row>
    <row r="12" spans="1:10" x14ac:dyDescent="0.25">
      <c r="A12" s="1" t="s">
        <v>82</v>
      </c>
      <c r="B12" s="1" t="s">
        <v>72</v>
      </c>
      <c r="C12" s="1">
        <v>20</v>
      </c>
      <c r="D12" s="1">
        <v>2.2000000000000002</v>
      </c>
      <c r="E12" s="1">
        <v>30</v>
      </c>
      <c r="F12" s="1">
        <v>21.1</v>
      </c>
      <c r="G12" s="1">
        <v>26</v>
      </c>
      <c r="H12" s="1">
        <v>86.666666667000001</v>
      </c>
      <c r="I12" s="1">
        <v>633</v>
      </c>
      <c r="J12" s="1">
        <v>6.4504704221000004</v>
      </c>
    </row>
    <row r="13" spans="1:10" x14ac:dyDescent="0.25">
      <c r="A13" s="1" t="s">
        <v>83</v>
      </c>
      <c r="B13" s="1" t="s">
        <v>72</v>
      </c>
      <c r="C13" s="1">
        <v>20</v>
      </c>
      <c r="D13" s="1">
        <v>2.2999999999999998</v>
      </c>
      <c r="E13" s="1">
        <v>48</v>
      </c>
      <c r="F13" s="1">
        <v>26.3</v>
      </c>
      <c r="G13" s="1">
        <v>47</v>
      </c>
      <c r="H13" s="1">
        <v>97.916666667000001</v>
      </c>
      <c r="I13" s="1">
        <v>1262.4000000000001</v>
      </c>
      <c r="J13" s="1">
        <v>7.1407699501000002</v>
      </c>
    </row>
    <row r="14" spans="1:10" x14ac:dyDescent="0.25">
      <c r="A14" s="1" t="s">
        <v>84</v>
      </c>
      <c r="B14" s="1" t="s">
        <v>72</v>
      </c>
      <c r="C14" s="1">
        <v>20</v>
      </c>
      <c r="D14" s="1">
        <v>1.3</v>
      </c>
      <c r="E14" s="1">
        <v>42</v>
      </c>
      <c r="F14" s="1">
        <v>27.8</v>
      </c>
      <c r="G14" s="1">
        <v>41</v>
      </c>
      <c r="H14" s="1">
        <v>97.619047619</v>
      </c>
      <c r="I14" s="1">
        <v>1167.5999999999999</v>
      </c>
      <c r="J14" s="1">
        <v>7.0627056389999998</v>
      </c>
    </row>
    <row r="15" spans="1:10" x14ac:dyDescent="0.25">
      <c r="A15" s="1" t="s">
        <v>85</v>
      </c>
      <c r="B15" s="1" t="s">
        <v>72</v>
      </c>
      <c r="C15" s="1">
        <v>20</v>
      </c>
      <c r="D15" s="1">
        <v>2.2999999999999998</v>
      </c>
      <c r="E15" s="1">
        <v>68</v>
      </c>
      <c r="F15" s="1">
        <v>22.8</v>
      </c>
      <c r="G15" s="1">
        <v>66</v>
      </c>
      <c r="H15" s="1">
        <v>97.058823528999994</v>
      </c>
      <c r="I15" s="1">
        <v>1550.4</v>
      </c>
      <c r="J15" s="1">
        <v>7.3462682410999998</v>
      </c>
    </row>
    <row r="16" spans="1:10" x14ac:dyDescent="0.25">
      <c r="A16" s="1" t="s">
        <v>86</v>
      </c>
      <c r="B16" s="1" t="s">
        <v>72</v>
      </c>
      <c r="C16" s="1">
        <v>20</v>
      </c>
      <c r="D16" s="1">
        <v>2.5</v>
      </c>
      <c r="E16" s="1">
        <v>43</v>
      </c>
      <c r="F16" s="1">
        <v>23.2</v>
      </c>
      <c r="G16" s="1">
        <v>42</v>
      </c>
      <c r="H16" s="1">
        <v>97.674418605</v>
      </c>
      <c r="I16" s="1">
        <v>997.6</v>
      </c>
      <c r="J16" s="1">
        <v>6.9053523944000004</v>
      </c>
    </row>
    <row r="17" spans="1:10" x14ac:dyDescent="0.25">
      <c r="A17" s="1" t="s">
        <v>87</v>
      </c>
      <c r="B17" s="1" t="s">
        <v>72</v>
      </c>
      <c r="C17" s="1">
        <v>20</v>
      </c>
      <c r="D17" s="1">
        <v>2.4</v>
      </c>
      <c r="E17" s="1">
        <v>47</v>
      </c>
      <c r="F17" s="1">
        <v>24.5</v>
      </c>
      <c r="G17" s="1">
        <v>47</v>
      </c>
      <c r="H17" s="1">
        <v>100</v>
      </c>
      <c r="I17" s="1">
        <v>1151.5</v>
      </c>
      <c r="J17" s="1">
        <v>7.0488207193000001</v>
      </c>
    </row>
    <row r="18" spans="1:10" x14ac:dyDescent="0.25">
      <c r="A18" s="1" t="s">
        <v>88</v>
      </c>
      <c r="B18" s="1" t="s">
        <v>72</v>
      </c>
      <c r="C18" s="1">
        <v>20</v>
      </c>
      <c r="D18" s="1">
        <v>2.1</v>
      </c>
      <c r="E18" s="1">
        <v>52</v>
      </c>
      <c r="F18" s="1">
        <v>28.2</v>
      </c>
      <c r="G18" s="1">
        <v>52</v>
      </c>
      <c r="H18" s="1">
        <v>100</v>
      </c>
      <c r="I18" s="1">
        <v>1466.4</v>
      </c>
      <c r="J18" s="1">
        <v>7.2905656964999999</v>
      </c>
    </row>
    <row r="19" spans="1:10" x14ac:dyDescent="0.25">
      <c r="A19" s="1" t="s">
        <v>89</v>
      </c>
      <c r="B19" s="1" t="s">
        <v>72</v>
      </c>
      <c r="C19" s="1">
        <v>20</v>
      </c>
      <c r="D19" s="1">
        <v>0.5</v>
      </c>
      <c r="E19" s="1">
        <v>49</v>
      </c>
      <c r="F19" s="1">
        <v>22.1</v>
      </c>
      <c r="G19" s="1">
        <v>48</v>
      </c>
      <c r="H19" s="1">
        <v>97.959183672999998</v>
      </c>
      <c r="I19" s="1">
        <v>1082.9000000000001</v>
      </c>
      <c r="J19" s="1">
        <v>6.9873979066</v>
      </c>
    </row>
    <row r="20" spans="1:10" x14ac:dyDescent="0.25">
      <c r="A20" s="1" t="s">
        <v>90</v>
      </c>
      <c r="B20" s="1" t="s">
        <v>72</v>
      </c>
      <c r="C20" s="1">
        <v>80</v>
      </c>
      <c r="D20" s="1">
        <v>4.9000000000000004</v>
      </c>
      <c r="E20" s="1">
        <v>138</v>
      </c>
      <c r="F20" s="1">
        <v>24.4</v>
      </c>
      <c r="G20" s="1">
        <v>82</v>
      </c>
      <c r="H20" s="1">
        <v>59.420289855</v>
      </c>
      <c r="I20" s="1">
        <v>3367.2</v>
      </c>
      <c r="J20" s="1">
        <v>8.1218368175000002</v>
      </c>
    </row>
    <row r="21" spans="1:10" x14ac:dyDescent="0.25">
      <c r="A21" s="1" t="s">
        <v>91</v>
      </c>
      <c r="B21" s="1" t="s">
        <v>72</v>
      </c>
      <c r="C21" s="1">
        <v>80</v>
      </c>
      <c r="D21" s="1">
        <v>6.8</v>
      </c>
      <c r="E21" s="1">
        <v>127</v>
      </c>
      <c r="F21" s="1">
        <v>19.399999999999999</v>
      </c>
      <c r="G21" s="1">
        <v>118</v>
      </c>
      <c r="H21" s="1">
        <v>92.913385826999999</v>
      </c>
      <c r="I21" s="1">
        <v>2463.8000000000002</v>
      </c>
      <c r="J21" s="1">
        <v>7.8094601524999998</v>
      </c>
    </row>
    <row r="22" spans="1:10" x14ac:dyDescent="0.25">
      <c r="A22" s="1" t="s">
        <v>92</v>
      </c>
      <c r="B22" s="1" t="s">
        <v>93</v>
      </c>
      <c r="C22" s="1">
        <v>20</v>
      </c>
      <c r="D22" s="1">
        <v>2.2999999999999998</v>
      </c>
      <c r="E22" s="1">
        <v>46</v>
      </c>
      <c r="F22" s="1">
        <v>25.2</v>
      </c>
      <c r="G22" s="1">
        <v>39</v>
      </c>
      <c r="H22" s="1">
        <v>84.782608695999997</v>
      </c>
      <c r="I22" s="1">
        <v>1159.2</v>
      </c>
      <c r="J22" s="1">
        <v>7.0554853910000004</v>
      </c>
    </row>
    <row r="23" spans="1:10" x14ac:dyDescent="0.25">
      <c r="A23" s="1" t="s">
        <v>94</v>
      </c>
      <c r="B23" s="1" t="s">
        <v>93</v>
      </c>
      <c r="C23" s="1">
        <v>20</v>
      </c>
      <c r="D23" s="1">
        <v>2.8</v>
      </c>
      <c r="E23" s="1">
        <v>23</v>
      </c>
      <c r="F23" s="1">
        <v>40.9</v>
      </c>
      <c r="G23" s="1">
        <v>22</v>
      </c>
      <c r="H23" s="1">
        <v>95.652173912999999</v>
      </c>
      <c r="I23" s="1">
        <v>940.7</v>
      </c>
      <c r="J23" s="1">
        <v>6.8466242790000003</v>
      </c>
    </row>
    <row r="24" spans="1:10" x14ac:dyDescent="0.25">
      <c r="A24" s="1" t="s">
        <v>95</v>
      </c>
      <c r="B24" s="1" t="s">
        <v>93</v>
      </c>
      <c r="C24" s="1">
        <v>80</v>
      </c>
      <c r="D24" s="1">
        <v>6.3</v>
      </c>
      <c r="E24" s="1">
        <v>155</v>
      </c>
      <c r="F24" s="1">
        <v>40</v>
      </c>
      <c r="G24" s="1">
        <v>147</v>
      </c>
      <c r="H24" s="1">
        <v>94.838709676999997</v>
      </c>
      <c r="I24" s="1">
        <v>6200</v>
      </c>
      <c r="J24" s="1">
        <v>8.7323045710000002</v>
      </c>
    </row>
    <row r="25" spans="1:10" x14ac:dyDescent="0.25">
      <c r="A25" s="1" t="s">
        <v>96</v>
      </c>
      <c r="B25" s="1" t="s">
        <v>93</v>
      </c>
      <c r="C25" s="1">
        <v>80</v>
      </c>
      <c r="D25" s="1">
        <v>8.5</v>
      </c>
      <c r="E25" s="1">
        <v>162</v>
      </c>
      <c r="F25" s="1">
        <v>32.1</v>
      </c>
      <c r="G25" s="1">
        <v>140</v>
      </c>
      <c r="H25" s="1">
        <v>86.419753086</v>
      </c>
      <c r="I25" s="1">
        <v>5200.2</v>
      </c>
      <c r="J25" s="1">
        <v>8.5564523654000002</v>
      </c>
    </row>
    <row r="26" spans="1:10" x14ac:dyDescent="0.25">
      <c r="A26" s="1" t="s">
        <v>97</v>
      </c>
      <c r="B26" s="1" t="s">
        <v>93</v>
      </c>
      <c r="C26" s="1">
        <v>20</v>
      </c>
      <c r="D26" s="1">
        <v>2.2999999999999998</v>
      </c>
      <c r="E26" s="1">
        <v>45</v>
      </c>
      <c r="F26" s="1">
        <v>29.6</v>
      </c>
      <c r="G26" s="1">
        <v>44</v>
      </c>
      <c r="H26" s="1">
        <v>97.777777778000001</v>
      </c>
      <c r="I26" s="1">
        <v>1332</v>
      </c>
      <c r="J26" s="1">
        <v>7.1944368510999999</v>
      </c>
    </row>
    <row r="27" spans="1:10" x14ac:dyDescent="0.25">
      <c r="A27" s="1" t="s">
        <v>98</v>
      </c>
      <c r="B27" s="1" t="s">
        <v>93</v>
      </c>
      <c r="C27" s="1">
        <v>20</v>
      </c>
      <c r="D27" s="1">
        <v>1.9</v>
      </c>
      <c r="E27" s="1">
        <v>51</v>
      </c>
      <c r="F27" s="1">
        <v>32.4</v>
      </c>
      <c r="G27" s="1">
        <v>49</v>
      </c>
      <c r="H27" s="1">
        <v>96.078431373000001</v>
      </c>
      <c r="I27" s="1">
        <v>1652.4</v>
      </c>
      <c r="J27" s="1">
        <v>7.4099840554999998</v>
      </c>
    </row>
    <row r="28" spans="1:10" x14ac:dyDescent="0.25">
      <c r="A28" s="1" t="s">
        <v>99</v>
      </c>
      <c r="B28" s="1" t="s">
        <v>93</v>
      </c>
      <c r="C28" s="1">
        <v>20</v>
      </c>
      <c r="D28" s="1">
        <v>2.9</v>
      </c>
      <c r="E28" s="1">
        <v>51</v>
      </c>
      <c r="F28" s="1">
        <v>32.4</v>
      </c>
      <c r="G28" s="1">
        <v>46</v>
      </c>
      <c r="H28" s="1">
        <v>90.196078431000004</v>
      </c>
      <c r="I28" s="1">
        <v>1652.4</v>
      </c>
      <c r="J28" s="1">
        <v>7.4099840554999998</v>
      </c>
    </row>
    <row r="29" spans="1:10" x14ac:dyDescent="0.25">
      <c r="A29" s="1" t="s">
        <v>100</v>
      </c>
      <c r="B29" s="1" t="s">
        <v>93</v>
      </c>
      <c r="C29" s="1">
        <v>20</v>
      </c>
      <c r="D29" s="1">
        <v>2.1</v>
      </c>
      <c r="E29" s="1">
        <v>65</v>
      </c>
      <c r="F29" s="1">
        <v>25.2</v>
      </c>
      <c r="G29" s="1">
        <v>58</v>
      </c>
      <c r="H29" s="1">
        <v>89.230769230999996</v>
      </c>
      <c r="I29" s="1">
        <v>1638</v>
      </c>
      <c r="J29" s="1">
        <v>7.4012312643999998</v>
      </c>
    </row>
    <row r="30" spans="1:10" x14ac:dyDescent="0.25">
      <c r="A30" s="1" t="s">
        <v>101</v>
      </c>
      <c r="B30" s="1" t="s">
        <v>93</v>
      </c>
      <c r="C30" s="1">
        <v>20</v>
      </c>
      <c r="D30" s="1">
        <v>1.8</v>
      </c>
      <c r="E30" s="1">
        <v>37</v>
      </c>
      <c r="F30" s="1">
        <v>32.299999999999997</v>
      </c>
      <c r="G30" s="1">
        <v>35</v>
      </c>
      <c r="H30" s="1">
        <v>94.594594595000004</v>
      </c>
      <c r="I30" s="1">
        <v>1195.0999999999999</v>
      </c>
      <c r="J30" s="1">
        <v>7.0859851429000003</v>
      </c>
    </row>
    <row r="31" spans="1:10" x14ac:dyDescent="0.25">
      <c r="A31" s="1" t="s">
        <v>102</v>
      </c>
      <c r="B31" s="1" t="s">
        <v>93</v>
      </c>
      <c r="C31" s="1">
        <v>20</v>
      </c>
      <c r="D31" s="1">
        <v>1.8</v>
      </c>
      <c r="E31" s="1">
        <v>27</v>
      </c>
      <c r="F31" s="1">
        <v>35.1</v>
      </c>
      <c r="G31" s="1">
        <v>29</v>
      </c>
      <c r="H31" s="1">
        <v>107.40740741</v>
      </c>
      <c r="I31" s="1">
        <v>947.7</v>
      </c>
      <c r="J31" s="1">
        <v>6.8540379964999998</v>
      </c>
    </row>
    <row r="32" spans="1:10" x14ac:dyDescent="0.25">
      <c r="A32" s="1" t="s">
        <v>103</v>
      </c>
      <c r="B32" s="1" t="s">
        <v>93</v>
      </c>
      <c r="C32" s="1">
        <v>20</v>
      </c>
      <c r="D32" s="1">
        <v>2.7</v>
      </c>
      <c r="E32" s="1">
        <v>68</v>
      </c>
      <c r="F32" s="1">
        <v>23.5</v>
      </c>
      <c r="G32" s="1">
        <v>60</v>
      </c>
      <c r="H32" s="1">
        <v>88.235294117999999</v>
      </c>
      <c r="I32" s="1">
        <v>1598</v>
      </c>
      <c r="J32" s="1">
        <v>7.3765081263000001</v>
      </c>
    </row>
    <row r="33" spans="1:10" x14ac:dyDescent="0.25">
      <c r="A33" s="1" t="s">
        <v>104</v>
      </c>
      <c r="B33" s="1" t="s">
        <v>93</v>
      </c>
      <c r="C33" s="1">
        <v>80</v>
      </c>
      <c r="D33" s="1">
        <v>7.7</v>
      </c>
      <c r="E33" s="1">
        <v>209</v>
      </c>
      <c r="F33" s="1">
        <v>32.9</v>
      </c>
      <c r="G33" s="1">
        <v>202</v>
      </c>
      <c r="H33" s="1">
        <v>96.650717702999998</v>
      </c>
      <c r="I33" s="1">
        <v>6876.1</v>
      </c>
      <c r="J33" s="1">
        <v>8.8358069097000005</v>
      </c>
    </row>
    <row r="34" spans="1:10" x14ac:dyDescent="0.25">
      <c r="A34" s="1" t="s">
        <v>105</v>
      </c>
      <c r="B34" s="1" t="s">
        <v>93</v>
      </c>
      <c r="C34" s="1">
        <v>80</v>
      </c>
      <c r="D34" s="1">
        <v>9.4</v>
      </c>
      <c r="E34" s="1">
        <v>269</v>
      </c>
      <c r="F34" s="1">
        <v>26.6</v>
      </c>
      <c r="G34" s="1">
        <v>218</v>
      </c>
      <c r="H34" s="1">
        <v>81.040892193000005</v>
      </c>
      <c r="I34" s="1">
        <v>7155.4</v>
      </c>
      <c r="J34" s="1">
        <v>8.8756225953999994</v>
      </c>
    </row>
    <row r="35" spans="1:10" x14ac:dyDescent="0.25">
      <c r="A35" s="1" t="s">
        <v>106</v>
      </c>
      <c r="B35" s="1" t="s">
        <v>93</v>
      </c>
      <c r="C35" s="1">
        <v>80</v>
      </c>
      <c r="D35" s="1">
        <v>8.6999999999999993</v>
      </c>
      <c r="E35" s="1">
        <v>200</v>
      </c>
      <c r="F35" s="1">
        <v>27</v>
      </c>
      <c r="G35" s="1">
        <v>191</v>
      </c>
      <c r="H35" s="1">
        <v>95.5</v>
      </c>
      <c r="I35" s="1">
        <v>5400</v>
      </c>
      <c r="J35" s="1">
        <v>8.5941542325999993</v>
      </c>
    </row>
    <row r="36" spans="1:10" x14ac:dyDescent="0.25">
      <c r="A36" s="1" t="s">
        <v>107</v>
      </c>
      <c r="B36" s="1" t="s">
        <v>93</v>
      </c>
      <c r="C36" s="1">
        <v>80</v>
      </c>
      <c r="D36" s="1">
        <v>6.9</v>
      </c>
      <c r="E36" s="1">
        <v>150</v>
      </c>
      <c r="F36" s="1">
        <v>31</v>
      </c>
      <c r="G36" s="1">
        <v>149</v>
      </c>
      <c r="H36" s="1">
        <v>99.333333332999999</v>
      </c>
      <c r="I36" s="1">
        <v>4650</v>
      </c>
      <c r="J36" s="1">
        <v>8.4446224985999994</v>
      </c>
    </row>
    <row r="37" spans="1:10" x14ac:dyDescent="0.25">
      <c r="A37" s="1" t="s">
        <v>108</v>
      </c>
      <c r="B37" s="1" t="s">
        <v>93</v>
      </c>
      <c r="C37" s="1">
        <v>20</v>
      </c>
      <c r="D37" s="1">
        <v>2.7</v>
      </c>
      <c r="E37" s="1">
        <v>78</v>
      </c>
      <c r="F37" s="1">
        <v>20.5</v>
      </c>
      <c r="G37" s="1">
        <v>70</v>
      </c>
      <c r="H37" s="1">
        <v>89.743589744000005</v>
      </c>
      <c r="I37" s="1">
        <v>1599</v>
      </c>
      <c r="J37" s="1">
        <v>7.3771337128000001</v>
      </c>
    </row>
    <row r="38" spans="1:10" x14ac:dyDescent="0.25">
      <c r="A38" s="1" t="s">
        <v>109</v>
      </c>
      <c r="B38" s="1" t="s">
        <v>93</v>
      </c>
      <c r="C38" s="1">
        <v>80</v>
      </c>
      <c r="D38" s="1">
        <v>7.5</v>
      </c>
      <c r="E38" s="1">
        <v>150</v>
      </c>
      <c r="F38" s="1">
        <v>23.1</v>
      </c>
      <c r="G38" s="1">
        <v>136</v>
      </c>
      <c r="H38" s="1">
        <v>90.666666667000001</v>
      </c>
      <c r="I38" s="1">
        <v>3465</v>
      </c>
      <c r="J38" s="1">
        <v>8.1504679115999998</v>
      </c>
    </row>
    <row r="39" spans="1:10" x14ac:dyDescent="0.25">
      <c r="A39" s="1" t="s">
        <v>110</v>
      </c>
      <c r="B39" s="1" t="s">
        <v>93</v>
      </c>
      <c r="C39" s="1">
        <v>80</v>
      </c>
      <c r="D39" s="1">
        <v>7.6</v>
      </c>
      <c r="E39" s="1">
        <v>193</v>
      </c>
      <c r="F39" s="1">
        <v>26.9</v>
      </c>
      <c r="G39" s="1">
        <v>184</v>
      </c>
      <c r="H39" s="1">
        <v>95.336787564999995</v>
      </c>
      <c r="I39" s="1">
        <v>5191.7</v>
      </c>
      <c r="J39" s="1">
        <v>8.5548164754999991</v>
      </c>
    </row>
    <row r="40" spans="1:10" x14ac:dyDescent="0.25">
      <c r="A40" s="1" t="s">
        <v>111</v>
      </c>
      <c r="B40" s="1" t="s">
        <v>93</v>
      </c>
      <c r="C40" s="1">
        <v>80</v>
      </c>
      <c r="D40" s="1">
        <v>6.9</v>
      </c>
      <c r="E40" s="1">
        <v>163</v>
      </c>
      <c r="F40" s="1">
        <v>28.6</v>
      </c>
      <c r="G40" s="1">
        <v>162</v>
      </c>
      <c r="H40" s="1">
        <v>99.386503067000007</v>
      </c>
      <c r="I40" s="1">
        <v>4661.8</v>
      </c>
      <c r="J40" s="1">
        <v>8.4471569185999993</v>
      </c>
    </row>
    <row r="41" spans="1:10" x14ac:dyDescent="0.25">
      <c r="A41" s="1" t="s">
        <v>112</v>
      </c>
      <c r="B41" s="1" t="s">
        <v>93</v>
      </c>
      <c r="C41" s="1">
        <v>80</v>
      </c>
      <c r="D41" s="1">
        <v>5.8</v>
      </c>
      <c r="E41" s="1">
        <v>171</v>
      </c>
      <c r="F41" s="1">
        <v>34.9</v>
      </c>
      <c r="G41" s="1">
        <v>161</v>
      </c>
      <c r="H41" s="1">
        <v>94.152046784000007</v>
      </c>
      <c r="I41" s="1">
        <v>5967.9</v>
      </c>
      <c r="J41" s="1">
        <v>8.6941503857000004</v>
      </c>
    </row>
    <row r="42" spans="1:10" x14ac:dyDescent="0.25">
      <c r="A42" s="1" t="s">
        <v>113</v>
      </c>
      <c r="B42" s="1" t="s">
        <v>114</v>
      </c>
      <c r="C42" s="1">
        <v>80</v>
      </c>
      <c r="D42" s="1">
        <v>2.7</v>
      </c>
      <c r="E42" s="1">
        <v>43</v>
      </c>
      <c r="F42" s="1">
        <v>30.8</v>
      </c>
      <c r="G42" s="1">
        <v>43</v>
      </c>
      <c r="H42" s="1">
        <v>100</v>
      </c>
      <c r="I42" s="1">
        <v>1324.4</v>
      </c>
      <c r="J42" s="1">
        <v>7.1887148057000001</v>
      </c>
    </row>
    <row r="43" spans="1:10" x14ac:dyDescent="0.25">
      <c r="A43" s="1" t="s">
        <v>115</v>
      </c>
      <c r="B43" s="1" t="s">
        <v>114</v>
      </c>
      <c r="C43" s="1">
        <v>20</v>
      </c>
      <c r="D43" s="1">
        <v>3.9</v>
      </c>
      <c r="E43" s="1">
        <v>11</v>
      </c>
      <c r="F43" s="1">
        <v>35.4</v>
      </c>
      <c r="G43" s="1">
        <v>11</v>
      </c>
      <c r="H43" s="1">
        <v>100</v>
      </c>
      <c r="I43" s="1">
        <v>389.4</v>
      </c>
      <c r="J43" s="1">
        <v>5.9646070928999997</v>
      </c>
    </row>
    <row r="44" spans="1:10" x14ac:dyDescent="0.25">
      <c r="A44" s="1" t="s">
        <v>116</v>
      </c>
      <c r="B44" s="1" t="s">
        <v>114</v>
      </c>
      <c r="C44" s="1">
        <v>20</v>
      </c>
      <c r="D44" s="1">
        <v>2.6</v>
      </c>
      <c r="E44" s="1">
        <v>58</v>
      </c>
      <c r="F44" s="1">
        <v>25.2</v>
      </c>
      <c r="G44" s="1">
        <v>49</v>
      </c>
      <c r="H44" s="1">
        <v>84.482758621000002</v>
      </c>
      <c r="I44" s="1">
        <v>1461.6</v>
      </c>
      <c r="J44" s="1">
        <v>7.2872870050999996</v>
      </c>
    </row>
    <row r="45" spans="1:10" x14ac:dyDescent="0.25">
      <c r="A45" s="1" t="s">
        <v>117</v>
      </c>
      <c r="B45" s="1" t="s">
        <v>114</v>
      </c>
      <c r="C45" s="1">
        <v>20</v>
      </c>
      <c r="D45" s="1">
        <v>2.4</v>
      </c>
      <c r="E45" s="1">
        <v>50</v>
      </c>
      <c r="F45" s="1">
        <v>22.3</v>
      </c>
      <c r="G45" s="1">
        <v>43</v>
      </c>
      <c r="H45" s="1">
        <v>86</v>
      </c>
      <c r="I45" s="1">
        <v>1115</v>
      </c>
      <c r="J45" s="1">
        <v>7.0166096838999996</v>
      </c>
    </row>
    <row r="46" spans="1:10" x14ac:dyDescent="0.25">
      <c r="A46" s="1" t="s">
        <v>118</v>
      </c>
      <c r="B46" s="1" t="s">
        <v>114</v>
      </c>
      <c r="C46" s="1">
        <v>20</v>
      </c>
      <c r="D46" s="1">
        <v>2</v>
      </c>
      <c r="E46" s="1">
        <v>61</v>
      </c>
      <c r="F46" s="1">
        <v>27.5</v>
      </c>
      <c r="G46" s="1">
        <v>57</v>
      </c>
      <c r="H46" s="1">
        <v>93.442622951000004</v>
      </c>
      <c r="I46" s="1">
        <v>1677.5</v>
      </c>
      <c r="J46" s="1">
        <v>7.4250598688</v>
      </c>
    </row>
    <row r="47" spans="1:10" x14ac:dyDescent="0.25">
      <c r="A47" s="1" t="s">
        <v>119</v>
      </c>
      <c r="B47" s="1" t="s">
        <v>114</v>
      </c>
      <c r="C47" s="1">
        <v>20</v>
      </c>
      <c r="D47" s="1">
        <v>2.2000000000000002</v>
      </c>
      <c r="E47" s="1">
        <v>44</v>
      </c>
      <c r="F47" s="1">
        <v>25.2</v>
      </c>
      <c r="G47" s="1">
        <v>43</v>
      </c>
      <c r="H47" s="1">
        <v>97.727272726999999</v>
      </c>
      <c r="I47" s="1">
        <v>1108.8</v>
      </c>
      <c r="J47" s="1">
        <v>7.0110336283999999</v>
      </c>
    </row>
    <row r="48" spans="1:10" x14ac:dyDescent="0.25">
      <c r="A48" s="1" t="s">
        <v>120</v>
      </c>
      <c r="B48" s="1" t="s">
        <v>114</v>
      </c>
      <c r="C48" s="1">
        <v>20</v>
      </c>
      <c r="D48" s="1">
        <v>2.6</v>
      </c>
      <c r="E48" s="1">
        <v>57</v>
      </c>
      <c r="F48" s="1">
        <v>29.4</v>
      </c>
      <c r="G48" s="1">
        <v>57</v>
      </c>
      <c r="H48" s="1">
        <v>100</v>
      </c>
      <c r="I48" s="1">
        <v>1675.8</v>
      </c>
      <c r="J48" s="1">
        <v>7.4240459422000002</v>
      </c>
    </row>
    <row r="49" spans="1:10" x14ac:dyDescent="0.25">
      <c r="A49" s="1" t="s">
        <v>121</v>
      </c>
      <c r="B49" s="1" t="s">
        <v>114</v>
      </c>
      <c r="C49" s="1">
        <v>20</v>
      </c>
      <c r="D49" s="1">
        <v>1.7</v>
      </c>
      <c r="E49" s="1">
        <v>40</v>
      </c>
      <c r="F49" s="1">
        <v>32.799999999999997</v>
      </c>
      <c r="G49" s="1">
        <v>40</v>
      </c>
      <c r="H49" s="1">
        <v>100</v>
      </c>
      <c r="I49" s="1">
        <v>1312</v>
      </c>
      <c r="J49" s="1">
        <v>7.1793079694999999</v>
      </c>
    </row>
    <row r="50" spans="1:10" x14ac:dyDescent="0.25">
      <c r="A50" s="1" t="s">
        <v>122</v>
      </c>
      <c r="B50" s="1" t="s">
        <v>114</v>
      </c>
      <c r="C50" s="1">
        <v>80</v>
      </c>
      <c r="D50" s="1">
        <v>8</v>
      </c>
      <c r="E50" s="1">
        <v>146</v>
      </c>
      <c r="F50" s="1">
        <v>28.3</v>
      </c>
      <c r="G50" s="1">
        <v>143</v>
      </c>
      <c r="H50" s="1">
        <v>97.945205478999995</v>
      </c>
      <c r="I50" s="1">
        <v>4131.8</v>
      </c>
      <c r="J50" s="1">
        <v>8.3264684264</v>
      </c>
    </row>
    <row r="51" spans="1:10" x14ac:dyDescent="0.25">
      <c r="A51" s="1" t="s">
        <v>123</v>
      </c>
      <c r="B51" s="1" t="s">
        <v>114</v>
      </c>
      <c r="C51" s="1">
        <v>80</v>
      </c>
      <c r="D51" s="1">
        <v>5.7</v>
      </c>
      <c r="E51" s="1">
        <v>146</v>
      </c>
      <c r="F51" s="1">
        <v>31.1</v>
      </c>
      <c r="G51" s="1">
        <v>145</v>
      </c>
      <c r="H51" s="1">
        <v>99.315068492999998</v>
      </c>
      <c r="I51" s="1">
        <v>4540.6000000000004</v>
      </c>
      <c r="J51" s="1">
        <v>8.4208144408999992</v>
      </c>
    </row>
    <row r="52" spans="1:10" x14ac:dyDescent="0.25">
      <c r="A52" s="1" t="s">
        <v>124</v>
      </c>
      <c r="B52" s="1" t="s">
        <v>114</v>
      </c>
      <c r="C52" s="1">
        <v>80</v>
      </c>
      <c r="D52" s="1">
        <v>7.5</v>
      </c>
      <c r="E52" s="1">
        <v>164</v>
      </c>
      <c r="F52" s="1">
        <v>30.2</v>
      </c>
      <c r="G52" s="1">
        <v>150</v>
      </c>
      <c r="H52" s="1">
        <v>91.463414634000003</v>
      </c>
      <c r="I52" s="1">
        <v>4952.8</v>
      </c>
      <c r="J52" s="1">
        <v>8.5077083521999999</v>
      </c>
    </row>
    <row r="53" spans="1:10" x14ac:dyDescent="0.25">
      <c r="A53" s="1" t="s">
        <v>125</v>
      </c>
      <c r="B53" s="1" t="s">
        <v>114</v>
      </c>
      <c r="C53" s="1">
        <v>80</v>
      </c>
      <c r="D53" s="1">
        <v>6</v>
      </c>
      <c r="E53" s="1">
        <v>132</v>
      </c>
      <c r="F53" s="1">
        <v>25.7</v>
      </c>
      <c r="G53" s="1">
        <v>123</v>
      </c>
      <c r="H53" s="1">
        <v>93.181818182000001</v>
      </c>
      <c r="I53" s="1">
        <v>3392.4</v>
      </c>
      <c r="J53" s="1">
        <v>8.1292929145000006</v>
      </c>
    </row>
    <row r="54" spans="1:10" x14ac:dyDescent="0.25">
      <c r="A54" s="1" t="s">
        <v>126</v>
      </c>
      <c r="B54" s="1" t="s">
        <v>114</v>
      </c>
      <c r="C54" s="1">
        <v>80</v>
      </c>
      <c r="D54" s="1">
        <v>4</v>
      </c>
      <c r="E54" s="1">
        <v>120</v>
      </c>
      <c r="F54" s="1">
        <v>29.1</v>
      </c>
      <c r="G54" s="1">
        <v>116</v>
      </c>
      <c r="H54" s="1">
        <v>96.666666667000001</v>
      </c>
      <c r="I54" s="1">
        <v>3492</v>
      </c>
      <c r="J54" s="1">
        <v>8.1582299169999999</v>
      </c>
    </row>
    <row r="55" spans="1:10" x14ac:dyDescent="0.25">
      <c r="A55" s="1" t="s">
        <v>127</v>
      </c>
      <c r="B55" s="1" t="s">
        <v>114</v>
      </c>
      <c r="C55" s="1">
        <v>80</v>
      </c>
      <c r="D55" s="1">
        <v>5.4</v>
      </c>
      <c r="E55" s="1">
        <v>116</v>
      </c>
      <c r="F55" s="1">
        <v>34.4</v>
      </c>
      <c r="G55" s="1">
        <v>116</v>
      </c>
      <c r="H55" s="1">
        <v>100</v>
      </c>
      <c r="I55" s="1">
        <v>3990.4</v>
      </c>
      <c r="J55" s="1">
        <v>8.2916467555000004</v>
      </c>
    </row>
    <row r="56" spans="1:10" x14ac:dyDescent="0.25">
      <c r="A56" s="1" t="s">
        <v>128</v>
      </c>
      <c r="B56" s="1" t="s">
        <v>114</v>
      </c>
      <c r="C56" s="1">
        <v>80</v>
      </c>
      <c r="D56" s="1">
        <v>5.0999999999999996</v>
      </c>
      <c r="E56" s="1">
        <v>135</v>
      </c>
      <c r="F56" s="1">
        <v>27.5</v>
      </c>
      <c r="G56" s="1">
        <v>119</v>
      </c>
      <c r="H56" s="1">
        <v>88.148148148000004</v>
      </c>
      <c r="I56" s="1">
        <v>3712.5</v>
      </c>
      <c r="J56" s="1">
        <v>8.2194607831000006</v>
      </c>
    </row>
    <row r="57" spans="1:10" x14ac:dyDescent="0.25">
      <c r="A57" s="1" t="s">
        <v>129</v>
      </c>
      <c r="B57" s="1" t="s">
        <v>114</v>
      </c>
      <c r="C57" s="1">
        <v>80</v>
      </c>
      <c r="D57" s="1">
        <v>5.3</v>
      </c>
      <c r="E57" s="1">
        <v>134</v>
      </c>
      <c r="F57" s="1">
        <v>30</v>
      </c>
      <c r="G57" s="1">
        <v>134</v>
      </c>
      <c r="H57" s="1">
        <v>100</v>
      </c>
      <c r="I57" s="1">
        <v>4020</v>
      </c>
      <c r="J57" s="1">
        <v>8.2990371815999993</v>
      </c>
    </row>
    <row r="58" spans="1:10" x14ac:dyDescent="0.25">
      <c r="A58" s="1" t="s">
        <v>130</v>
      </c>
      <c r="B58" s="1" t="s">
        <v>114</v>
      </c>
      <c r="C58" s="1">
        <v>80</v>
      </c>
      <c r="D58" s="1">
        <v>6</v>
      </c>
      <c r="E58" s="1">
        <v>98</v>
      </c>
      <c r="F58" s="1">
        <v>38.299999999999997</v>
      </c>
      <c r="G58" s="1">
        <v>98</v>
      </c>
      <c r="H58" s="1">
        <v>100</v>
      </c>
      <c r="I58" s="1">
        <v>3753.4</v>
      </c>
      <c r="J58" s="1">
        <v>8.2304173749</v>
      </c>
    </row>
    <row r="59" spans="1:10" x14ac:dyDescent="0.25">
      <c r="A59" s="1" t="s">
        <v>131</v>
      </c>
      <c r="B59" s="1" t="s">
        <v>114</v>
      </c>
      <c r="C59" s="1">
        <v>80</v>
      </c>
      <c r="D59" s="1">
        <v>6</v>
      </c>
      <c r="E59" s="1">
        <v>144</v>
      </c>
      <c r="F59" s="1">
        <v>26</v>
      </c>
      <c r="G59" s="1">
        <v>128</v>
      </c>
      <c r="H59" s="1">
        <v>88.888888889</v>
      </c>
      <c r="I59" s="1">
        <v>3744</v>
      </c>
      <c r="J59" s="1">
        <v>8.2279098376000004</v>
      </c>
    </row>
    <row r="60" spans="1:10" x14ac:dyDescent="0.25">
      <c r="A60" s="1" t="s">
        <v>132</v>
      </c>
      <c r="B60" s="1" t="s">
        <v>114</v>
      </c>
      <c r="C60" s="1">
        <v>20</v>
      </c>
      <c r="D60" s="1">
        <v>2.9</v>
      </c>
      <c r="E60" s="1">
        <v>25</v>
      </c>
      <c r="F60" s="1">
        <v>35.5</v>
      </c>
      <c r="G60" s="1">
        <v>24</v>
      </c>
      <c r="H60" s="1">
        <v>96</v>
      </c>
      <c r="I60" s="1">
        <v>887.5</v>
      </c>
      <c r="J60" s="1">
        <v>6.7884085213000001</v>
      </c>
    </row>
    <row r="61" spans="1:10" x14ac:dyDescent="0.25">
      <c r="A61" s="1" t="s">
        <v>133</v>
      </c>
      <c r="B61" s="1" t="s">
        <v>114</v>
      </c>
      <c r="C61" s="1">
        <v>20</v>
      </c>
      <c r="D61" s="1">
        <v>2.2999999999999998</v>
      </c>
      <c r="E61" s="1">
        <v>32</v>
      </c>
      <c r="F61" s="1">
        <v>34.9</v>
      </c>
      <c r="G61" s="1">
        <v>32</v>
      </c>
      <c r="H61" s="1">
        <v>100</v>
      </c>
      <c r="I61" s="1">
        <v>1116.8</v>
      </c>
      <c r="J61" s="1">
        <v>7.0182227319999999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H8" sqref="H8"/>
    </sheetView>
  </sheetViews>
  <sheetFormatPr defaultColWidth="11" defaultRowHeight="15.75" x14ac:dyDescent="0.25"/>
  <cols>
    <col min="4" max="4" width="18.875" bestFit="1" customWidth="1"/>
    <col min="5" max="6" width="22.125" bestFit="1" customWidth="1"/>
    <col min="7" max="7" width="17.625" bestFit="1" customWidth="1"/>
    <col min="8" max="8" width="18.125" bestFit="1" customWidth="1"/>
    <col min="9" max="9" width="11.375" bestFit="1" customWidth="1"/>
  </cols>
  <sheetData>
    <row r="1" spans="1:9" x14ac:dyDescent="0.25">
      <c r="A1" s="1" t="s">
        <v>63</v>
      </c>
      <c r="B1" s="1" t="s">
        <v>64</v>
      </c>
      <c r="C1" s="1" t="s">
        <v>65</v>
      </c>
      <c r="D1" s="1" t="s">
        <v>134</v>
      </c>
      <c r="E1" s="1" t="s">
        <v>135</v>
      </c>
      <c r="F1" s="1" t="s">
        <v>136</v>
      </c>
      <c r="G1" s="1" t="s">
        <v>68</v>
      </c>
      <c r="H1" s="1" t="s">
        <v>137</v>
      </c>
      <c r="I1" s="1" t="s">
        <v>66</v>
      </c>
    </row>
    <row r="2" spans="1:9" x14ac:dyDescent="0.25">
      <c r="A2" s="1" t="s">
        <v>71</v>
      </c>
      <c r="B2" s="1" t="s">
        <v>72</v>
      </c>
      <c r="C2" s="1">
        <v>73</v>
      </c>
      <c r="D2" s="1">
        <v>17.8</v>
      </c>
      <c r="E2" s="1">
        <v>-2.2999999999999998</v>
      </c>
      <c r="F2" s="1">
        <v>-0.25</v>
      </c>
      <c r="G2" s="1">
        <v>42</v>
      </c>
      <c r="H2" s="1">
        <v>0.57534246580000004</v>
      </c>
      <c r="I2" s="1">
        <v>5.0999999999999996</v>
      </c>
    </row>
    <row r="3" spans="1:9" x14ac:dyDescent="0.25">
      <c r="A3" s="1" t="s">
        <v>73</v>
      </c>
      <c r="B3" s="1" t="s">
        <v>72</v>
      </c>
      <c r="C3" s="1">
        <v>0</v>
      </c>
      <c r="D3" s="1">
        <v>0</v>
      </c>
      <c r="E3" s="1">
        <v>-3</v>
      </c>
      <c r="F3" s="1">
        <v>-0.35</v>
      </c>
      <c r="G3" s="1">
        <v>0</v>
      </c>
      <c r="H3" s="1">
        <v>0</v>
      </c>
      <c r="I3" s="1">
        <v>3.9</v>
      </c>
    </row>
    <row r="4" spans="1:9" x14ac:dyDescent="0.25">
      <c r="A4" s="1" t="s">
        <v>74</v>
      </c>
      <c r="B4" s="1" t="s">
        <v>72</v>
      </c>
      <c r="C4" s="1">
        <v>11</v>
      </c>
      <c r="D4" s="1">
        <v>14.6</v>
      </c>
      <c r="E4" s="1">
        <v>-3.4</v>
      </c>
      <c r="F4" s="1">
        <v>-0.6</v>
      </c>
      <c r="G4" s="1">
        <v>2</v>
      </c>
      <c r="H4" s="1">
        <v>0.18181818180000001</v>
      </c>
      <c r="I4" s="1">
        <v>3.7</v>
      </c>
    </row>
    <row r="5" spans="1:9" x14ac:dyDescent="0.25">
      <c r="A5" s="1" t="s">
        <v>75</v>
      </c>
      <c r="B5" s="1" t="s">
        <v>72</v>
      </c>
      <c r="C5" s="1">
        <v>53</v>
      </c>
      <c r="D5" s="1">
        <v>14.7</v>
      </c>
      <c r="E5" s="1">
        <v>-3.4</v>
      </c>
      <c r="F5" s="1">
        <v>-0.4</v>
      </c>
      <c r="G5" s="1">
        <v>25</v>
      </c>
      <c r="H5" s="1">
        <v>0.47169811319999999</v>
      </c>
      <c r="I5" s="1">
        <v>4.9000000000000004</v>
      </c>
    </row>
    <row r="6" spans="1:9" x14ac:dyDescent="0.25">
      <c r="A6" s="1" t="s">
        <v>76</v>
      </c>
      <c r="B6" s="1" t="s">
        <v>72</v>
      </c>
      <c r="C6" s="1">
        <v>7</v>
      </c>
      <c r="D6" s="1">
        <v>36.9</v>
      </c>
      <c r="E6" s="1">
        <v>-2.75</v>
      </c>
      <c r="F6" s="1">
        <v>-0.25</v>
      </c>
      <c r="G6" s="1">
        <v>6</v>
      </c>
      <c r="H6" s="1">
        <v>0.85714285710000004</v>
      </c>
      <c r="I6" s="1">
        <v>3.9</v>
      </c>
    </row>
    <row r="7" spans="1:9" x14ac:dyDescent="0.25">
      <c r="A7" s="1" t="s">
        <v>77</v>
      </c>
      <c r="B7" s="1" t="s">
        <v>72</v>
      </c>
      <c r="C7" s="1">
        <v>47</v>
      </c>
      <c r="D7" s="1">
        <v>34.6</v>
      </c>
      <c r="E7" s="1">
        <v>-3.7</v>
      </c>
      <c r="F7" s="1">
        <v>-0.09</v>
      </c>
      <c r="G7" s="1">
        <v>32</v>
      </c>
      <c r="H7" s="1">
        <v>0.68085106380000004</v>
      </c>
      <c r="I7" s="1">
        <v>3.8</v>
      </c>
    </row>
    <row r="8" spans="1:9" x14ac:dyDescent="0.25">
      <c r="A8" s="1" t="s">
        <v>78</v>
      </c>
      <c r="B8" s="1" t="s">
        <v>72</v>
      </c>
      <c r="C8" s="1">
        <v>37</v>
      </c>
      <c r="D8" s="1">
        <v>20.100000000000001</v>
      </c>
      <c r="E8" s="1">
        <v>-4</v>
      </c>
      <c r="F8" s="1">
        <v>-0.45</v>
      </c>
      <c r="G8" s="1">
        <v>18</v>
      </c>
      <c r="H8" s="1">
        <v>0.48648648649999998</v>
      </c>
      <c r="I8" s="1">
        <v>5.6</v>
      </c>
    </row>
    <row r="9" spans="1:9" x14ac:dyDescent="0.25">
      <c r="A9" s="1" t="s">
        <v>79</v>
      </c>
      <c r="B9" s="1" t="s">
        <v>72</v>
      </c>
      <c r="C9" s="1">
        <v>31</v>
      </c>
      <c r="D9" s="1">
        <v>43.5</v>
      </c>
      <c r="E9" s="1">
        <v>-3.7</v>
      </c>
      <c r="F9" s="1">
        <v>-0.12</v>
      </c>
      <c r="G9" s="1">
        <v>30</v>
      </c>
      <c r="H9" s="1">
        <v>0.96774193549999998</v>
      </c>
      <c r="I9" s="1">
        <v>3.2</v>
      </c>
    </row>
    <row r="10" spans="1:9" x14ac:dyDescent="0.25">
      <c r="A10" s="1" t="s">
        <v>80</v>
      </c>
      <c r="B10" s="1" t="s">
        <v>72</v>
      </c>
      <c r="C10" s="1">
        <v>41</v>
      </c>
      <c r="D10" s="1">
        <v>18.899999999999999</v>
      </c>
      <c r="E10" s="1">
        <v>-2.8</v>
      </c>
      <c r="F10" s="1">
        <v>-0.4</v>
      </c>
      <c r="G10" s="1">
        <v>20</v>
      </c>
      <c r="H10" s="1">
        <v>0.487804878</v>
      </c>
      <c r="I10" s="1">
        <v>5</v>
      </c>
    </row>
    <row r="11" spans="1:9" x14ac:dyDescent="0.25">
      <c r="A11" s="1" t="s">
        <v>81</v>
      </c>
      <c r="B11" s="1" t="s">
        <v>72</v>
      </c>
      <c r="C11" s="1">
        <v>2</v>
      </c>
      <c r="D11" s="1">
        <v>4.0999999999999996</v>
      </c>
      <c r="E11" s="1">
        <v>-3.3</v>
      </c>
      <c r="F11" s="1">
        <v>-0.25</v>
      </c>
      <c r="G11" s="1">
        <v>0</v>
      </c>
      <c r="H11" s="1">
        <v>0</v>
      </c>
      <c r="I11" s="1">
        <v>3</v>
      </c>
    </row>
    <row r="12" spans="1:9" x14ac:dyDescent="0.25">
      <c r="A12" s="1" t="s">
        <v>82</v>
      </c>
      <c r="B12" s="1" t="s">
        <v>72</v>
      </c>
      <c r="C12" s="1">
        <v>1</v>
      </c>
      <c r="D12" s="1">
        <v>37.5</v>
      </c>
      <c r="E12" s="1">
        <v>-2.7</v>
      </c>
      <c r="F12" s="1">
        <v>-0.65</v>
      </c>
      <c r="G12" s="1">
        <v>1</v>
      </c>
      <c r="H12" s="1">
        <v>1</v>
      </c>
      <c r="I12" s="1">
        <v>3.8</v>
      </c>
    </row>
    <row r="13" spans="1:9" x14ac:dyDescent="0.25">
      <c r="A13" s="1" t="s">
        <v>83</v>
      </c>
      <c r="B13" s="1" t="s">
        <v>72</v>
      </c>
      <c r="C13" s="1">
        <v>34</v>
      </c>
      <c r="D13" s="1">
        <v>18.5</v>
      </c>
      <c r="E13" s="1">
        <v>-4</v>
      </c>
      <c r="F13" s="1">
        <v>-0.3</v>
      </c>
      <c r="G13" s="1">
        <v>33</v>
      </c>
      <c r="H13" s="1">
        <v>0.97058823530000005</v>
      </c>
      <c r="I13" s="1">
        <v>2.2999999999999998</v>
      </c>
    </row>
    <row r="14" spans="1:9" x14ac:dyDescent="0.25">
      <c r="A14" s="1" t="s">
        <v>84</v>
      </c>
      <c r="B14" s="1" t="s">
        <v>72</v>
      </c>
      <c r="C14" s="1">
        <v>52</v>
      </c>
      <c r="D14" s="1">
        <v>15.5</v>
      </c>
      <c r="E14" s="1">
        <v>-2.6</v>
      </c>
      <c r="F14" s="1">
        <v>-0.25</v>
      </c>
      <c r="G14" s="1">
        <v>16</v>
      </c>
      <c r="H14" s="1">
        <v>0.3076923077</v>
      </c>
      <c r="I14" s="1">
        <v>5.6</v>
      </c>
    </row>
    <row r="15" spans="1:9" x14ac:dyDescent="0.25">
      <c r="A15" s="1" t="s">
        <v>85</v>
      </c>
      <c r="B15" s="1" t="s">
        <v>72</v>
      </c>
      <c r="C15" s="1">
        <v>0</v>
      </c>
      <c r="D15" s="1">
        <v>0</v>
      </c>
      <c r="E15" s="1">
        <v>-2.7</v>
      </c>
      <c r="F15" s="1">
        <v>-0.25</v>
      </c>
      <c r="G15" s="1">
        <v>0</v>
      </c>
      <c r="H15" s="1">
        <v>0</v>
      </c>
      <c r="I15" s="1">
        <v>3.2</v>
      </c>
    </row>
    <row r="16" spans="1:9" x14ac:dyDescent="0.25">
      <c r="A16" s="1" t="s">
        <v>86</v>
      </c>
      <c r="B16" s="1" t="s">
        <v>72</v>
      </c>
      <c r="C16" s="1">
        <v>24</v>
      </c>
      <c r="D16" s="1">
        <v>30</v>
      </c>
      <c r="E16" s="1">
        <v>-1.75</v>
      </c>
      <c r="F16" s="1">
        <v>-0.45</v>
      </c>
      <c r="G16" s="1">
        <v>24</v>
      </c>
      <c r="H16" s="1">
        <v>1</v>
      </c>
      <c r="I16" s="1">
        <v>4.0999999999999996</v>
      </c>
    </row>
    <row r="17" spans="1:9" x14ac:dyDescent="0.25">
      <c r="A17" s="1" t="s">
        <v>87</v>
      </c>
      <c r="B17" s="1" t="s">
        <v>72</v>
      </c>
      <c r="C17" s="1">
        <v>0</v>
      </c>
      <c r="D17" s="1">
        <v>0</v>
      </c>
      <c r="E17" s="1">
        <v>-3.9</v>
      </c>
      <c r="F17" s="1">
        <v>-0.25</v>
      </c>
      <c r="G17" s="1">
        <v>0</v>
      </c>
      <c r="H17" s="1">
        <v>0</v>
      </c>
      <c r="I17" s="1">
        <v>2.7</v>
      </c>
    </row>
    <row r="18" spans="1:9" x14ac:dyDescent="0.25">
      <c r="A18" s="1" t="s">
        <v>88</v>
      </c>
      <c r="B18" s="1" t="s">
        <v>72</v>
      </c>
      <c r="C18" s="1">
        <v>14</v>
      </c>
      <c r="D18" s="1">
        <v>48.3</v>
      </c>
      <c r="E18" s="1">
        <v>-2.2999999999999998</v>
      </c>
      <c r="F18" s="1">
        <v>-0.5</v>
      </c>
      <c r="G18" s="1">
        <v>14</v>
      </c>
      <c r="H18" s="1">
        <v>1</v>
      </c>
      <c r="I18" s="1">
        <v>2.9</v>
      </c>
    </row>
    <row r="19" spans="1:9" x14ac:dyDescent="0.25">
      <c r="A19" s="1" t="s">
        <v>89</v>
      </c>
      <c r="B19" s="1" t="s">
        <v>72</v>
      </c>
      <c r="C19" s="1">
        <v>0</v>
      </c>
      <c r="D19" s="1">
        <v>0</v>
      </c>
      <c r="E19" s="1">
        <v>-4</v>
      </c>
      <c r="F19" s="1">
        <v>-0.25</v>
      </c>
      <c r="G19" s="1">
        <v>0</v>
      </c>
      <c r="H19" s="1">
        <v>0</v>
      </c>
      <c r="I19" s="1">
        <v>2.9</v>
      </c>
    </row>
    <row r="20" spans="1:9" x14ac:dyDescent="0.25">
      <c r="A20" s="1" t="s">
        <v>90</v>
      </c>
      <c r="B20" s="1" t="s">
        <v>72</v>
      </c>
      <c r="C20" s="1">
        <v>31</v>
      </c>
      <c r="D20" s="1">
        <v>42.2</v>
      </c>
      <c r="E20" s="1">
        <v>-3</v>
      </c>
      <c r="F20" s="1">
        <v>-0.2</v>
      </c>
      <c r="G20" s="1">
        <v>23</v>
      </c>
      <c r="H20" s="1">
        <v>0.74193548389999997</v>
      </c>
      <c r="I20" s="1">
        <v>4.3</v>
      </c>
    </row>
    <row r="21" spans="1:9" x14ac:dyDescent="0.25">
      <c r="A21" s="1" t="s">
        <v>91</v>
      </c>
      <c r="B21" s="1" t="s">
        <v>72</v>
      </c>
      <c r="C21" s="1">
        <v>0</v>
      </c>
      <c r="D21" s="1">
        <v>0</v>
      </c>
      <c r="E21" s="1">
        <v>-3.1</v>
      </c>
      <c r="F21" s="1">
        <v>-0.15</v>
      </c>
      <c r="G21" s="1">
        <v>0</v>
      </c>
      <c r="H21" s="1">
        <v>0</v>
      </c>
      <c r="I21" s="1">
        <v>2.9</v>
      </c>
    </row>
    <row r="22" spans="1:9" x14ac:dyDescent="0.25">
      <c r="A22" s="1" t="s">
        <v>92</v>
      </c>
      <c r="B22" s="1" t="s">
        <v>93</v>
      </c>
      <c r="C22" s="1">
        <v>6</v>
      </c>
      <c r="D22" s="1">
        <v>22.4</v>
      </c>
      <c r="E22" s="1">
        <v>-4</v>
      </c>
      <c r="F22" s="1">
        <v>-0.18</v>
      </c>
      <c r="G22" s="1">
        <v>2</v>
      </c>
      <c r="H22" s="1">
        <v>0.33333333329999998</v>
      </c>
      <c r="I22" s="1">
        <v>3.2</v>
      </c>
    </row>
    <row r="23" spans="1:9" x14ac:dyDescent="0.25">
      <c r="A23" s="1" t="s">
        <v>94</v>
      </c>
      <c r="B23" s="1" t="s">
        <v>93</v>
      </c>
      <c r="C23" s="1">
        <v>0</v>
      </c>
      <c r="D23" s="1">
        <v>0</v>
      </c>
      <c r="E23" s="1">
        <v>-3.5</v>
      </c>
      <c r="F23" s="1">
        <v>-0.25</v>
      </c>
      <c r="G23" s="1">
        <v>0</v>
      </c>
      <c r="H23" s="1">
        <v>0</v>
      </c>
      <c r="I23" s="1">
        <v>3.4</v>
      </c>
    </row>
    <row r="24" spans="1:9" x14ac:dyDescent="0.25">
      <c r="A24" s="1" t="s">
        <v>95</v>
      </c>
      <c r="B24" s="1" t="s">
        <v>93</v>
      </c>
      <c r="C24" s="1">
        <v>23</v>
      </c>
      <c r="D24" s="1">
        <v>46.2</v>
      </c>
      <c r="E24" s="1">
        <v>-2.1</v>
      </c>
      <c r="F24" s="1">
        <v>-0.2</v>
      </c>
      <c r="G24" s="1">
        <v>20</v>
      </c>
      <c r="H24" s="1">
        <v>0.86956521740000003</v>
      </c>
      <c r="I24" s="1">
        <v>4.8</v>
      </c>
    </row>
    <row r="25" spans="1:9" x14ac:dyDescent="0.25">
      <c r="A25" s="1" t="s">
        <v>96</v>
      </c>
      <c r="B25" s="1" t="s">
        <v>93</v>
      </c>
      <c r="C25" s="1">
        <v>3</v>
      </c>
      <c r="D25" s="1">
        <v>20</v>
      </c>
      <c r="E25" s="1">
        <v>-2.9</v>
      </c>
      <c r="F25" s="1">
        <v>-0.15</v>
      </c>
      <c r="G25" s="1">
        <v>0</v>
      </c>
      <c r="H25" s="1">
        <v>0</v>
      </c>
      <c r="I25" s="1">
        <v>4.5</v>
      </c>
    </row>
    <row r="26" spans="1:9" x14ac:dyDescent="0.25">
      <c r="A26" s="1" t="s">
        <v>97</v>
      </c>
      <c r="B26" s="1" t="s">
        <v>93</v>
      </c>
      <c r="C26" s="1">
        <v>32</v>
      </c>
      <c r="D26" s="1">
        <v>45.3</v>
      </c>
      <c r="E26" s="1">
        <v>-2.4</v>
      </c>
      <c r="F26" s="1">
        <v>-0.3</v>
      </c>
      <c r="G26" s="1">
        <v>32</v>
      </c>
      <c r="H26" s="1">
        <v>1</v>
      </c>
      <c r="I26" s="1">
        <v>3.6</v>
      </c>
    </row>
    <row r="27" spans="1:9" x14ac:dyDescent="0.25">
      <c r="A27" s="1" t="s">
        <v>98</v>
      </c>
      <c r="B27" s="1" t="s">
        <v>93</v>
      </c>
      <c r="C27" s="1">
        <v>7</v>
      </c>
      <c r="D27" s="1">
        <v>28.2</v>
      </c>
      <c r="E27" s="1">
        <v>-2.7</v>
      </c>
      <c r="F27" s="1">
        <v>-0.27</v>
      </c>
      <c r="G27" s="1">
        <v>5</v>
      </c>
      <c r="H27" s="1">
        <v>0.71428571429999999</v>
      </c>
      <c r="I27" s="1">
        <v>3.5</v>
      </c>
    </row>
    <row r="28" spans="1:9" x14ac:dyDescent="0.25">
      <c r="A28" s="1" t="s">
        <v>99</v>
      </c>
      <c r="B28" s="1" t="s">
        <v>93</v>
      </c>
      <c r="C28" s="1">
        <v>6</v>
      </c>
      <c r="D28" s="1">
        <v>48.3</v>
      </c>
      <c r="E28" s="1">
        <v>-2.2999999999999998</v>
      </c>
      <c r="F28" s="1">
        <v>-0.15</v>
      </c>
      <c r="G28" s="1">
        <v>6</v>
      </c>
      <c r="H28" s="1">
        <v>1</v>
      </c>
      <c r="I28" s="1">
        <v>3.7</v>
      </c>
    </row>
    <row r="29" spans="1:9" x14ac:dyDescent="0.25">
      <c r="A29" s="1" t="s">
        <v>100</v>
      </c>
      <c r="B29" s="1" t="s">
        <v>93</v>
      </c>
      <c r="C29" s="1">
        <v>40</v>
      </c>
      <c r="D29" s="1">
        <v>40.6</v>
      </c>
      <c r="E29" s="1">
        <v>-2.7</v>
      </c>
      <c r="F29" s="1">
        <v>-0.3</v>
      </c>
      <c r="G29" s="1">
        <v>40</v>
      </c>
      <c r="H29" s="1">
        <v>1</v>
      </c>
      <c r="I29" s="1">
        <v>3.8</v>
      </c>
    </row>
    <row r="30" spans="1:9" x14ac:dyDescent="0.25">
      <c r="A30" s="1" t="s">
        <v>101</v>
      </c>
      <c r="B30" s="1" t="s">
        <v>93</v>
      </c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102</v>
      </c>
      <c r="B31" s="1" t="s">
        <v>93</v>
      </c>
      <c r="C31" s="1">
        <v>30</v>
      </c>
      <c r="D31" s="1">
        <v>10.8</v>
      </c>
      <c r="E31" s="1">
        <v>-2.7</v>
      </c>
      <c r="F31" s="1">
        <v>-0.4</v>
      </c>
      <c r="G31" s="1">
        <v>7</v>
      </c>
      <c r="H31" s="1">
        <v>0.2333333333</v>
      </c>
      <c r="I31" s="1">
        <v>4</v>
      </c>
    </row>
    <row r="32" spans="1:9" x14ac:dyDescent="0.25">
      <c r="A32" s="1" t="s">
        <v>103</v>
      </c>
      <c r="B32" s="1" t="s">
        <v>93</v>
      </c>
      <c r="C32" s="1"/>
      <c r="D32" s="1"/>
      <c r="E32" s="1"/>
      <c r="F32" s="1"/>
      <c r="G32" s="1"/>
      <c r="H32" s="1"/>
      <c r="I32" s="1"/>
    </row>
    <row r="33" spans="1:9" x14ac:dyDescent="0.25">
      <c r="A33" s="1" t="s">
        <v>104</v>
      </c>
      <c r="B33" s="1" t="s">
        <v>93</v>
      </c>
      <c r="C33" s="1">
        <v>62</v>
      </c>
      <c r="D33" s="1">
        <v>10.8</v>
      </c>
      <c r="E33" s="1">
        <v>-2.9</v>
      </c>
      <c r="F33" s="1">
        <v>-0.5</v>
      </c>
      <c r="G33" s="1">
        <v>39</v>
      </c>
      <c r="H33" s="1">
        <v>0.62903225809999996</v>
      </c>
      <c r="I33" s="1">
        <v>5.3</v>
      </c>
    </row>
    <row r="34" spans="1:9" x14ac:dyDescent="0.25">
      <c r="A34" s="1" t="s">
        <v>105</v>
      </c>
      <c r="B34" s="1" t="s">
        <v>93</v>
      </c>
      <c r="C34" s="1">
        <v>7</v>
      </c>
      <c r="D34" s="1">
        <v>38.4</v>
      </c>
      <c r="E34" s="1">
        <v>-2.7</v>
      </c>
      <c r="F34" s="1">
        <v>-0.25</v>
      </c>
      <c r="G34" s="1">
        <v>7</v>
      </c>
      <c r="H34" s="1">
        <v>1</v>
      </c>
      <c r="I34" s="1">
        <v>2.6</v>
      </c>
    </row>
    <row r="35" spans="1:9" x14ac:dyDescent="0.25">
      <c r="A35" s="1" t="s">
        <v>106</v>
      </c>
      <c r="B35" s="1" t="s">
        <v>93</v>
      </c>
      <c r="C35" s="1">
        <v>48</v>
      </c>
      <c r="D35" s="1">
        <v>20.7</v>
      </c>
      <c r="E35" s="1">
        <v>-3</v>
      </c>
      <c r="F35" s="1">
        <v>-0.45</v>
      </c>
      <c r="G35" s="1">
        <v>29</v>
      </c>
      <c r="H35" s="1">
        <v>0.60416666669999997</v>
      </c>
      <c r="I35" s="1">
        <v>4.9000000000000004</v>
      </c>
    </row>
    <row r="36" spans="1:9" x14ac:dyDescent="0.25">
      <c r="A36" s="1" t="s">
        <v>107</v>
      </c>
      <c r="B36" s="1" t="s">
        <v>93</v>
      </c>
      <c r="C36" s="1">
        <v>27</v>
      </c>
      <c r="D36" s="1">
        <v>24.6</v>
      </c>
      <c r="E36" s="1">
        <v>-2.5</v>
      </c>
      <c r="F36" s="1">
        <v>-0.3</v>
      </c>
      <c r="G36" s="1">
        <v>24</v>
      </c>
      <c r="H36" s="1">
        <v>0.88888888889999995</v>
      </c>
      <c r="I36" s="1">
        <v>5</v>
      </c>
    </row>
    <row r="37" spans="1:9" x14ac:dyDescent="0.25">
      <c r="A37" s="1" t="s">
        <v>108</v>
      </c>
      <c r="B37" s="1" t="s">
        <v>93</v>
      </c>
      <c r="C37" s="1">
        <v>24</v>
      </c>
      <c r="D37" s="1">
        <v>24.9</v>
      </c>
      <c r="E37" s="1">
        <v>-2.5</v>
      </c>
      <c r="F37" s="1">
        <v>-0.35</v>
      </c>
      <c r="G37" s="1">
        <v>18</v>
      </c>
      <c r="H37" s="1">
        <v>0.75</v>
      </c>
      <c r="I37" s="1"/>
    </row>
    <row r="38" spans="1:9" x14ac:dyDescent="0.25">
      <c r="A38" s="1" t="s">
        <v>109</v>
      </c>
      <c r="B38" s="1" t="s">
        <v>93</v>
      </c>
      <c r="C38" s="1">
        <v>49</v>
      </c>
      <c r="D38" s="1">
        <v>9.6999999999999993</v>
      </c>
      <c r="E38" s="1">
        <v>-3.7</v>
      </c>
      <c r="F38" s="1">
        <v>-0.15</v>
      </c>
      <c r="G38" s="1">
        <v>13</v>
      </c>
      <c r="H38" s="1">
        <v>0.26530612240000001</v>
      </c>
      <c r="I38" s="1">
        <v>6</v>
      </c>
    </row>
    <row r="39" spans="1:9" x14ac:dyDescent="0.25">
      <c r="A39" s="1" t="s">
        <v>110</v>
      </c>
      <c r="B39" s="1" t="s">
        <v>93</v>
      </c>
      <c r="C39" s="1">
        <v>17</v>
      </c>
      <c r="D39" s="1">
        <v>8.9</v>
      </c>
      <c r="E39" s="1">
        <v>-2.8</v>
      </c>
      <c r="F39" s="1">
        <v>-0.4</v>
      </c>
      <c r="G39" s="1">
        <v>6</v>
      </c>
      <c r="H39" s="1">
        <v>0.35294117650000001</v>
      </c>
      <c r="I39" s="1">
        <v>6.4</v>
      </c>
    </row>
    <row r="40" spans="1:9" x14ac:dyDescent="0.25">
      <c r="A40" s="1" t="s">
        <v>111</v>
      </c>
      <c r="B40" s="1" t="s">
        <v>93</v>
      </c>
      <c r="C40" s="1">
        <v>38</v>
      </c>
      <c r="D40" s="1">
        <v>11.4</v>
      </c>
      <c r="E40" s="1">
        <v>-3</v>
      </c>
      <c r="F40" s="1">
        <v>-0.2</v>
      </c>
      <c r="G40" s="1">
        <v>31</v>
      </c>
      <c r="H40" s="1">
        <v>0.81578947369999999</v>
      </c>
      <c r="I40" s="1">
        <v>8.5</v>
      </c>
    </row>
    <row r="41" spans="1:9" x14ac:dyDescent="0.25">
      <c r="A41" s="1" t="s">
        <v>112</v>
      </c>
      <c r="B41" s="1" t="s">
        <v>93</v>
      </c>
      <c r="C41" s="1">
        <v>1</v>
      </c>
      <c r="D41" s="1">
        <v>44.3</v>
      </c>
      <c r="E41" s="1">
        <v>-2.5</v>
      </c>
      <c r="F41" s="1">
        <v>-0.5</v>
      </c>
      <c r="G41" s="1">
        <v>1</v>
      </c>
      <c r="H41" s="1">
        <v>1</v>
      </c>
      <c r="I41" s="1">
        <v>5.9</v>
      </c>
    </row>
    <row r="42" spans="1:9" x14ac:dyDescent="0.25">
      <c r="A42" s="1" t="s">
        <v>113</v>
      </c>
      <c r="B42" s="1" t="s">
        <v>114</v>
      </c>
      <c r="C42" s="1"/>
      <c r="D42" s="1"/>
      <c r="E42" s="1"/>
      <c r="F42" s="1"/>
      <c r="G42" s="1"/>
      <c r="H42" s="1"/>
      <c r="I42" s="1"/>
    </row>
    <row r="43" spans="1:9" x14ac:dyDescent="0.25">
      <c r="A43" s="1" t="s">
        <v>115</v>
      </c>
      <c r="B43" s="1" t="s">
        <v>114</v>
      </c>
      <c r="C43" s="1">
        <v>45</v>
      </c>
      <c r="D43" s="1">
        <v>26.9</v>
      </c>
      <c r="E43" s="1">
        <v>-2.2999999999999998</v>
      </c>
      <c r="F43" s="1">
        <v>-0.2</v>
      </c>
      <c r="G43" s="1">
        <v>26</v>
      </c>
      <c r="H43" s="1">
        <v>0.57777777779999995</v>
      </c>
      <c r="I43" s="1">
        <v>5.0999999999999996</v>
      </c>
    </row>
    <row r="44" spans="1:9" x14ac:dyDescent="0.25">
      <c r="A44" s="1" t="s">
        <v>116</v>
      </c>
      <c r="B44" s="1" t="s">
        <v>114</v>
      </c>
      <c r="C44" s="1">
        <v>12</v>
      </c>
      <c r="D44" s="1">
        <v>30.6</v>
      </c>
      <c r="E44" s="1">
        <v>-2.2999999999999998</v>
      </c>
      <c r="F44" s="1">
        <v>-0.4</v>
      </c>
      <c r="G44" s="1">
        <v>9</v>
      </c>
      <c r="H44" s="1">
        <v>0.75</v>
      </c>
      <c r="I44" s="1">
        <v>6.1</v>
      </c>
    </row>
    <row r="45" spans="1:9" x14ac:dyDescent="0.25">
      <c r="A45" s="1" t="s">
        <v>117</v>
      </c>
      <c r="B45" s="1" t="s">
        <v>114</v>
      </c>
      <c r="C45" s="1">
        <v>44</v>
      </c>
      <c r="D45" s="1">
        <v>32.5</v>
      </c>
      <c r="E45" s="1">
        <v>-1.3</v>
      </c>
      <c r="F45" s="1">
        <v>-0.2</v>
      </c>
      <c r="G45" s="1">
        <v>42</v>
      </c>
      <c r="H45" s="1">
        <v>0.95454545449999995</v>
      </c>
      <c r="I45" s="1">
        <v>5.5</v>
      </c>
    </row>
    <row r="46" spans="1:9" x14ac:dyDescent="0.25">
      <c r="A46" s="1" t="s">
        <v>118</v>
      </c>
      <c r="B46" s="1" t="s">
        <v>114</v>
      </c>
      <c r="C46" s="1">
        <v>20</v>
      </c>
      <c r="D46" s="1">
        <v>22.9</v>
      </c>
      <c r="E46" s="1">
        <v>-1.7</v>
      </c>
      <c r="F46" s="1">
        <v>-0.2</v>
      </c>
      <c r="G46" s="1">
        <v>8</v>
      </c>
      <c r="H46" s="1">
        <v>0.4</v>
      </c>
      <c r="I46" s="1">
        <v>5.3</v>
      </c>
    </row>
    <row r="47" spans="1:9" x14ac:dyDescent="0.25">
      <c r="A47" s="1" t="s">
        <v>119</v>
      </c>
      <c r="B47" s="1" t="s">
        <v>114</v>
      </c>
      <c r="C47" s="1"/>
      <c r="D47" s="1"/>
      <c r="E47" s="1"/>
      <c r="F47" s="1"/>
      <c r="G47" s="1"/>
      <c r="H47" s="1"/>
      <c r="I47" s="1"/>
    </row>
    <row r="48" spans="1:9" x14ac:dyDescent="0.25">
      <c r="A48" s="1" t="s">
        <v>120</v>
      </c>
      <c r="B48" s="1" t="s">
        <v>114</v>
      </c>
      <c r="C48" s="1">
        <v>6</v>
      </c>
      <c r="D48" s="1">
        <v>40.4</v>
      </c>
      <c r="E48" s="1">
        <v>-1.8</v>
      </c>
      <c r="F48" s="1">
        <v>-0.4</v>
      </c>
      <c r="G48" s="1">
        <v>6</v>
      </c>
      <c r="H48" s="1">
        <v>1</v>
      </c>
      <c r="I48" s="1">
        <v>4.5999999999999996</v>
      </c>
    </row>
    <row r="49" spans="1:9" x14ac:dyDescent="0.25">
      <c r="A49" s="1" t="s">
        <v>121</v>
      </c>
      <c r="B49" s="1" t="s">
        <v>114</v>
      </c>
      <c r="C49" s="1">
        <v>26</v>
      </c>
      <c r="D49" s="1">
        <v>15.4</v>
      </c>
      <c r="E49" s="1">
        <v>-2.4</v>
      </c>
      <c r="F49" s="1">
        <v>-0.2</v>
      </c>
      <c r="G49" s="1">
        <v>9</v>
      </c>
      <c r="H49" s="1">
        <v>0.3461538462</v>
      </c>
      <c r="I49" s="1">
        <v>4.8</v>
      </c>
    </row>
    <row r="50" spans="1:9" x14ac:dyDescent="0.25">
      <c r="A50" s="1" t="s">
        <v>122</v>
      </c>
      <c r="B50" s="1" t="s">
        <v>114</v>
      </c>
      <c r="C50" s="1"/>
      <c r="D50" s="1"/>
      <c r="E50" s="1"/>
      <c r="F50" s="1"/>
      <c r="G50" s="1"/>
      <c r="H50" s="1"/>
      <c r="I50" s="1"/>
    </row>
    <row r="51" spans="1:9" x14ac:dyDescent="0.25">
      <c r="A51" s="1" t="s">
        <v>123</v>
      </c>
      <c r="B51" s="1" t="s">
        <v>114</v>
      </c>
      <c r="C51" s="1">
        <v>55</v>
      </c>
      <c r="D51" s="1">
        <v>21.5</v>
      </c>
      <c r="E51" s="1">
        <v>-2.0499999999999998</v>
      </c>
      <c r="F51" s="1">
        <v>-0.45</v>
      </c>
      <c r="G51" s="1">
        <v>44</v>
      </c>
      <c r="H51" s="1">
        <v>0.8</v>
      </c>
      <c r="I51" s="1">
        <v>4.5999999999999996</v>
      </c>
    </row>
    <row r="52" spans="1:9" x14ac:dyDescent="0.25">
      <c r="A52" s="1" t="s">
        <v>124</v>
      </c>
      <c r="B52" s="1" t="s">
        <v>114</v>
      </c>
      <c r="C52" s="1">
        <v>8</v>
      </c>
      <c r="D52" s="1">
        <v>43.2</v>
      </c>
      <c r="E52" s="1">
        <v>-2.1</v>
      </c>
      <c r="F52" s="1">
        <v>-0.35</v>
      </c>
      <c r="G52" s="1">
        <v>7</v>
      </c>
      <c r="H52" s="1">
        <v>0.875</v>
      </c>
      <c r="I52" s="1">
        <v>6.1</v>
      </c>
    </row>
    <row r="53" spans="1:9" x14ac:dyDescent="0.25">
      <c r="A53" s="1" t="s">
        <v>125</v>
      </c>
      <c r="B53" s="1" t="s">
        <v>114</v>
      </c>
      <c r="C53" s="1">
        <v>28</v>
      </c>
      <c r="D53" s="1">
        <v>18.899999999999999</v>
      </c>
      <c r="E53" s="1">
        <v>-2.4</v>
      </c>
      <c r="F53" s="1">
        <v>-0.2</v>
      </c>
      <c r="G53" s="1">
        <v>14</v>
      </c>
      <c r="H53" s="1">
        <v>0.5</v>
      </c>
      <c r="I53" s="1">
        <v>5</v>
      </c>
    </row>
    <row r="54" spans="1:9" x14ac:dyDescent="0.25">
      <c r="A54" s="1" t="s">
        <v>126</v>
      </c>
      <c r="B54" s="1" t="s">
        <v>114</v>
      </c>
      <c r="C54" s="1">
        <v>9</v>
      </c>
      <c r="D54" s="1">
        <v>34.5</v>
      </c>
      <c r="E54" s="1">
        <v>-3.5</v>
      </c>
      <c r="F54" s="1">
        <v>-0.2</v>
      </c>
      <c r="G54" s="1">
        <v>4</v>
      </c>
      <c r="H54" s="1">
        <v>0.44444444440000003</v>
      </c>
      <c r="I54" s="1">
        <v>3.5</v>
      </c>
    </row>
    <row r="55" spans="1:9" x14ac:dyDescent="0.25">
      <c r="A55" s="1" t="s">
        <v>127</v>
      </c>
      <c r="B55" s="1" t="s">
        <v>114</v>
      </c>
      <c r="C55" s="1">
        <v>70</v>
      </c>
      <c r="D55" s="1">
        <v>14.8</v>
      </c>
      <c r="E55" s="1">
        <v>-3</v>
      </c>
      <c r="F55" s="1">
        <v>-0.5</v>
      </c>
      <c r="G55" s="1">
        <v>54</v>
      </c>
      <c r="H55" s="1">
        <v>0.77142857139999998</v>
      </c>
      <c r="I55" s="1">
        <v>5.6</v>
      </c>
    </row>
    <row r="56" spans="1:9" x14ac:dyDescent="0.25">
      <c r="A56" s="1" t="s">
        <v>128</v>
      </c>
      <c r="B56" s="1" t="s">
        <v>114</v>
      </c>
      <c r="C56" s="1">
        <v>4</v>
      </c>
      <c r="D56" s="1">
        <v>34.799999999999997</v>
      </c>
      <c r="E56" s="1">
        <v>-0.5</v>
      </c>
      <c r="F56" s="1">
        <v>-0.7</v>
      </c>
      <c r="G56" s="1">
        <v>4</v>
      </c>
      <c r="H56" s="1">
        <v>1</v>
      </c>
      <c r="I56" s="1">
        <v>4.9000000000000004</v>
      </c>
    </row>
    <row r="57" spans="1:9" x14ac:dyDescent="0.25">
      <c r="A57" s="1" t="s">
        <v>129</v>
      </c>
      <c r="B57" s="1" t="s">
        <v>114</v>
      </c>
      <c r="C57" s="1">
        <v>0</v>
      </c>
      <c r="D57" s="1">
        <v>0</v>
      </c>
      <c r="E57" s="1">
        <v>-3</v>
      </c>
      <c r="F57" s="1">
        <v>-0.5</v>
      </c>
      <c r="G57" s="1">
        <v>0</v>
      </c>
      <c r="H57" s="1">
        <v>0</v>
      </c>
      <c r="I57" s="1">
        <v>4.5999999999999996</v>
      </c>
    </row>
    <row r="58" spans="1:9" x14ac:dyDescent="0.25">
      <c r="A58" s="1" t="s">
        <v>130</v>
      </c>
      <c r="B58" s="1" t="s">
        <v>114</v>
      </c>
      <c r="C58" s="1">
        <v>19</v>
      </c>
      <c r="D58" s="1">
        <v>5.3</v>
      </c>
      <c r="E58" s="1">
        <v>-2.35</v>
      </c>
      <c r="F58" s="1">
        <v>-0.5</v>
      </c>
      <c r="G58" s="1">
        <v>4</v>
      </c>
      <c r="H58" s="1">
        <v>0.2105263158</v>
      </c>
      <c r="I58" s="1">
        <v>7.1</v>
      </c>
    </row>
    <row r="59" spans="1:9" x14ac:dyDescent="0.25">
      <c r="A59" s="1" t="s">
        <v>131</v>
      </c>
      <c r="B59" s="1" t="s">
        <v>114</v>
      </c>
      <c r="C59" s="1">
        <v>3</v>
      </c>
      <c r="D59" s="1">
        <v>10</v>
      </c>
      <c r="E59" s="1">
        <v>-2.2999999999999998</v>
      </c>
      <c r="F59" s="1">
        <v>-0.4</v>
      </c>
      <c r="G59" s="1">
        <v>2</v>
      </c>
      <c r="H59" s="1">
        <v>0.66666666669999997</v>
      </c>
      <c r="I59" s="1">
        <v>5.3</v>
      </c>
    </row>
    <row r="60" spans="1:9" x14ac:dyDescent="0.25">
      <c r="A60" s="1" t="s">
        <v>132</v>
      </c>
      <c r="B60" s="1" t="s">
        <v>114</v>
      </c>
      <c r="C60" s="1">
        <v>28</v>
      </c>
      <c r="D60" s="1">
        <v>19.399999999999999</v>
      </c>
      <c r="E60" s="1">
        <v>-1.6</v>
      </c>
      <c r="F60" s="1">
        <v>-0.6</v>
      </c>
      <c r="G60" s="1">
        <v>24</v>
      </c>
      <c r="H60" s="1">
        <v>0.85714285710000004</v>
      </c>
      <c r="I60" s="1">
        <v>5.6</v>
      </c>
    </row>
    <row r="61" spans="1:9" x14ac:dyDescent="0.25">
      <c r="A61" s="1" t="s">
        <v>133</v>
      </c>
      <c r="B61" s="1" t="s">
        <v>114</v>
      </c>
      <c r="C61" s="1"/>
      <c r="D61" s="1"/>
      <c r="E61" s="1"/>
      <c r="F61" s="1"/>
      <c r="G61" s="1"/>
      <c r="H61" s="1"/>
      <c r="I61" s="1">
        <v>6.3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E1" workbookViewId="0">
      <selection activeCell="I6" sqref="I6"/>
    </sheetView>
  </sheetViews>
  <sheetFormatPr defaultColWidth="10.875" defaultRowHeight="15.75" x14ac:dyDescent="0.25"/>
  <cols>
    <col min="1" max="4" width="10.875" style="1"/>
    <col min="5" max="5" width="20.375" style="1" bestFit="1" customWidth="1"/>
    <col min="6" max="6" width="17.625" style="1" bestFit="1" customWidth="1"/>
    <col min="7" max="7" width="18" style="1" bestFit="1" customWidth="1"/>
    <col min="8" max="8" width="17.875" style="1" bestFit="1" customWidth="1"/>
    <col min="9" max="16384" width="10.875" style="1"/>
  </cols>
  <sheetData>
    <row r="1" spans="1:13" x14ac:dyDescent="0.25">
      <c r="A1" s="1" t="s">
        <v>63</v>
      </c>
      <c r="B1" s="1" t="s">
        <v>64</v>
      </c>
      <c r="C1" s="1" t="s">
        <v>66</v>
      </c>
      <c r="D1" s="1" t="s">
        <v>65</v>
      </c>
      <c r="E1" s="1" t="s">
        <v>67</v>
      </c>
      <c r="F1" s="1" t="s">
        <v>68</v>
      </c>
      <c r="G1" s="1" t="s">
        <v>69</v>
      </c>
      <c r="H1" s="1" t="s">
        <v>70</v>
      </c>
      <c r="J1" s="2" t="s">
        <v>141</v>
      </c>
      <c r="K1" s="2" t="s">
        <v>142</v>
      </c>
      <c r="L1" s="2" t="s">
        <v>143</v>
      </c>
      <c r="M1" s="2" t="s">
        <v>144</v>
      </c>
    </row>
    <row r="2" spans="1:13" x14ac:dyDescent="0.25">
      <c r="A2" s="1" t="s">
        <v>0</v>
      </c>
      <c r="B2" s="1" t="s">
        <v>1</v>
      </c>
      <c r="C2" s="1">
        <v>9.4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J2" s="2">
        <v>7</v>
      </c>
      <c r="K2" s="2">
        <v>10</v>
      </c>
      <c r="L2" s="2">
        <v>11</v>
      </c>
      <c r="M2" s="2">
        <v>12</v>
      </c>
    </row>
    <row r="3" spans="1:13" x14ac:dyDescent="0.25">
      <c r="A3" s="1" t="s">
        <v>2</v>
      </c>
      <c r="B3" s="1" t="s">
        <v>1</v>
      </c>
      <c r="C3" s="1">
        <v>9.1999999999999993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J3" s="2">
        <v>7</v>
      </c>
      <c r="K3" s="2">
        <v>8</v>
      </c>
      <c r="L3" s="2">
        <v>11</v>
      </c>
      <c r="M3" s="2">
        <v>12</v>
      </c>
    </row>
    <row r="4" spans="1:13" x14ac:dyDescent="0.25">
      <c r="A4" s="1" t="s">
        <v>3</v>
      </c>
      <c r="B4" s="1" t="s">
        <v>1</v>
      </c>
      <c r="C4" s="1">
        <v>5.7</v>
      </c>
      <c r="D4" s="1">
        <v>25</v>
      </c>
      <c r="E4" s="1">
        <v>4.4000000000000004</v>
      </c>
      <c r="F4" s="1">
        <v>3</v>
      </c>
      <c r="G4" s="1">
        <v>12</v>
      </c>
      <c r="H4" s="1">
        <v>110</v>
      </c>
      <c r="J4" s="2">
        <v>8</v>
      </c>
      <c r="K4" s="2">
        <v>10</v>
      </c>
      <c r="L4" s="2">
        <v>12</v>
      </c>
      <c r="M4" s="2">
        <v>13</v>
      </c>
    </row>
    <row r="5" spans="1:13" x14ac:dyDescent="0.25">
      <c r="A5" s="1" t="s">
        <v>4</v>
      </c>
      <c r="B5" s="1" t="s">
        <v>1</v>
      </c>
      <c r="C5" s="1">
        <v>12.9</v>
      </c>
      <c r="D5" s="1">
        <v>88</v>
      </c>
      <c r="E5" s="1">
        <v>8.1999999999999993</v>
      </c>
      <c r="F5" s="1">
        <v>31</v>
      </c>
      <c r="G5" s="1">
        <v>35.227272726999999</v>
      </c>
      <c r="H5" s="1">
        <v>721.6</v>
      </c>
      <c r="J5" s="2">
        <v>8</v>
      </c>
      <c r="K5" s="2">
        <v>11</v>
      </c>
      <c r="L5" s="2">
        <v>13</v>
      </c>
      <c r="M5" s="2">
        <v>14</v>
      </c>
    </row>
    <row r="6" spans="1:13" x14ac:dyDescent="0.25">
      <c r="A6" s="1" t="s">
        <v>5</v>
      </c>
      <c r="B6" s="1" t="s">
        <v>1</v>
      </c>
      <c r="C6" s="1">
        <v>7.2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J6" s="2">
        <v>7</v>
      </c>
      <c r="K6" s="2">
        <v>8</v>
      </c>
      <c r="L6" s="2">
        <v>11</v>
      </c>
      <c r="M6" s="2">
        <v>12</v>
      </c>
    </row>
    <row r="7" spans="1:13" x14ac:dyDescent="0.25">
      <c r="A7" s="1" t="s">
        <v>6</v>
      </c>
      <c r="B7" s="1" t="s">
        <v>1</v>
      </c>
      <c r="C7" s="1">
        <v>11.4</v>
      </c>
      <c r="D7" s="1">
        <v>16</v>
      </c>
      <c r="E7" s="1">
        <v>9.8000000000000007</v>
      </c>
      <c r="F7" s="1">
        <v>0</v>
      </c>
      <c r="G7" s="1">
        <v>0</v>
      </c>
      <c r="H7" s="1">
        <v>156.80000000000001</v>
      </c>
      <c r="J7" s="2">
        <v>9</v>
      </c>
      <c r="K7" s="2">
        <v>11</v>
      </c>
      <c r="L7" s="2">
        <v>12.5</v>
      </c>
      <c r="M7" s="2">
        <v>13</v>
      </c>
    </row>
    <row r="8" spans="1:13" x14ac:dyDescent="0.25">
      <c r="A8" s="1" t="s">
        <v>7</v>
      </c>
      <c r="B8" s="1" t="s">
        <v>1</v>
      </c>
      <c r="C8" s="1">
        <v>6.6</v>
      </c>
      <c r="D8" s="1">
        <v>0</v>
      </c>
      <c r="E8" s="1">
        <v>0</v>
      </c>
      <c r="F8" s="1">
        <v>5</v>
      </c>
      <c r="G8" s="1">
        <v>0</v>
      </c>
      <c r="H8" s="1">
        <v>0</v>
      </c>
      <c r="J8" s="2">
        <v>7</v>
      </c>
      <c r="K8" s="2">
        <v>9</v>
      </c>
      <c r="L8" s="2">
        <v>11</v>
      </c>
      <c r="M8" s="2">
        <v>12</v>
      </c>
    </row>
    <row r="9" spans="1:13" x14ac:dyDescent="0.25">
      <c r="A9" s="1" t="s">
        <v>8</v>
      </c>
      <c r="B9" s="1" t="s">
        <v>1</v>
      </c>
      <c r="C9" s="1">
        <v>7.5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J9" s="2">
        <v>8</v>
      </c>
      <c r="K9" s="2">
        <v>10</v>
      </c>
      <c r="L9" s="2">
        <v>12</v>
      </c>
      <c r="M9" s="2">
        <v>12.5</v>
      </c>
    </row>
    <row r="10" spans="1:13" x14ac:dyDescent="0.25">
      <c r="A10" s="1" t="s">
        <v>9</v>
      </c>
      <c r="B10" s="1" t="s">
        <v>1</v>
      </c>
      <c r="C10" s="1">
        <v>7.5</v>
      </c>
      <c r="D10" s="1">
        <v>16</v>
      </c>
      <c r="E10" s="1">
        <v>3.7</v>
      </c>
      <c r="F10" s="1">
        <v>0</v>
      </c>
      <c r="G10" s="1">
        <v>0</v>
      </c>
      <c r="H10" s="1">
        <v>59.2</v>
      </c>
      <c r="J10" s="2">
        <v>8</v>
      </c>
      <c r="K10" s="2">
        <v>9</v>
      </c>
      <c r="L10" s="2">
        <v>12</v>
      </c>
      <c r="M10" s="2">
        <v>12.5</v>
      </c>
    </row>
    <row r="11" spans="1:13" x14ac:dyDescent="0.25">
      <c r="A11" s="1" t="s">
        <v>10</v>
      </c>
      <c r="B11" s="1" t="s">
        <v>1</v>
      </c>
      <c r="C11" s="1">
        <v>13.6</v>
      </c>
      <c r="D11" s="1">
        <v>164</v>
      </c>
      <c r="E11" s="1">
        <v>8.4</v>
      </c>
      <c r="F11" s="1">
        <v>21</v>
      </c>
      <c r="G11" s="1">
        <v>12.804878048999999</v>
      </c>
      <c r="H11" s="1">
        <v>1377.6</v>
      </c>
      <c r="J11" s="2">
        <v>7</v>
      </c>
      <c r="K11" s="2">
        <v>11</v>
      </c>
      <c r="L11" s="2">
        <v>13</v>
      </c>
      <c r="M11" s="2">
        <v>14</v>
      </c>
    </row>
    <row r="12" spans="1:13" x14ac:dyDescent="0.25">
      <c r="A12" s="1" t="s">
        <v>11</v>
      </c>
      <c r="B12" s="1" t="s">
        <v>1</v>
      </c>
      <c r="C12" s="1">
        <v>7.7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J12" s="2">
        <v>8</v>
      </c>
      <c r="K12" s="2">
        <v>10</v>
      </c>
      <c r="L12" s="2">
        <v>13</v>
      </c>
      <c r="M12" s="2">
        <v>13.5</v>
      </c>
    </row>
    <row r="13" spans="1:13" x14ac:dyDescent="0.25">
      <c r="A13" s="1" t="s">
        <v>12</v>
      </c>
      <c r="B13" s="1" t="s">
        <v>1</v>
      </c>
      <c r="C13" s="1">
        <v>8</v>
      </c>
      <c r="D13" s="1">
        <v>124</v>
      </c>
      <c r="E13" s="1">
        <v>14.1</v>
      </c>
      <c r="F13" s="1">
        <v>58</v>
      </c>
      <c r="G13" s="1">
        <v>46.774193548</v>
      </c>
      <c r="H13" s="1">
        <v>1748.4</v>
      </c>
      <c r="J13" s="2">
        <v>9</v>
      </c>
      <c r="K13" s="2">
        <v>11</v>
      </c>
      <c r="L13" s="2">
        <v>12.5</v>
      </c>
      <c r="M13" s="2">
        <v>13</v>
      </c>
    </row>
    <row r="14" spans="1:13" x14ac:dyDescent="0.25">
      <c r="A14" s="1" t="s">
        <v>13</v>
      </c>
      <c r="B14" s="1" t="s">
        <v>1</v>
      </c>
      <c r="C14" s="1">
        <v>7.8</v>
      </c>
      <c r="D14" s="1">
        <v>102</v>
      </c>
      <c r="E14" s="1">
        <v>7.8</v>
      </c>
      <c r="F14" s="1">
        <v>3</v>
      </c>
      <c r="G14" s="1">
        <v>2.9411764705999999</v>
      </c>
      <c r="H14" s="1">
        <v>795.6</v>
      </c>
      <c r="J14" s="2">
        <v>7</v>
      </c>
      <c r="K14" s="2">
        <v>11</v>
      </c>
      <c r="L14" s="2">
        <v>12</v>
      </c>
      <c r="M14" s="2">
        <v>13</v>
      </c>
    </row>
    <row r="15" spans="1:13" x14ac:dyDescent="0.25">
      <c r="A15" s="1" t="s">
        <v>14</v>
      </c>
      <c r="B15" s="1" t="s">
        <v>1</v>
      </c>
      <c r="C15" s="1">
        <v>11.5</v>
      </c>
      <c r="D15" s="1">
        <v>61</v>
      </c>
      <c r="E15" s="1">
        <v>5.3</v>
      </c>
      <c r="F15" s="1">
        <v>9</v>
      </c>
      <c r="G15" s="1">
        <v>14.754098361</v>
      </c>
      <c r="H15" s="1">
        <v>323.3</v>
      </c>
      <c r="J15" s="2">
        <v>7</v>
      </c>
      <c r="K15" s="2">
        <v>9</v>
      </c>
      <c r="L15" s="2">
        <v>11.5</v>
      </c>
      <c r="M15" s="2">
        <v>12</v>
      </c>
    </row>
    <row r="16" spans="1:13" x14ac:dyDescent="0.25">
      <c r="A16" s="1" t="s">
        <v>15</v>
      </c>
      <c r="B16" s="1" t="s">
        <v>1</v>
      </c>
      <c r="C16" s="1">
        <v>11.7</v>
      </c>
      <c r="D16" s="1">
        <v>31</v>
      </c>
      <c r="E16" s="1">
        <v>6.4</v>
      </c>
      <c r="F16" s="1">
        <v>0</v>
      </c>
      <c r="G16" s="1">
        <v>0</v>
      </c>
      <c r="H16" s="1">
        <v>198.4</v>
      </c>
      <c r="J16" s="2">
        <v>8</v>
      </c>
      <c r="K16" s="2">
        <v>12</v>
      </c>
      <c r="L16" s="2">
        <v>12.5</v>
      </c>
      <c r="M16" s="2">
        <v>13</v>
      </c>
    </row>
    <row r="17" spans="1:13" x14ac:dyDescent="0.25">
      <c r="A17" s="1" t="s">
        <v>16</v>
      </c>
      <c r="B17" s="1" t="s">
        <v>1</v>
      </c>
      <c r="C17" s="1">
        <v>7.4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J17" s="2">
        <v>8</v>
      </c>
      <c r="K17" s="2">
        <v>9</v>
      </c>
      <c r="L17" s="2">
        <v>10</v>
      </c>
      <c r="M17" s="2">
        <v>12</v>
      </c>
    </row>
    <row r="18" spans="1:13" x14ac:dyDescent="0.25">
      <c r="A18" s="1" t="s">
        <v>17</v>
      </c>
      <c r="B18" s="1" t="s">
        <v>1</v>
      </c>
      <c r="C18" s="1">
        <v>6.3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J18" s="2">
        <v>8</v>
      </c>
      <c r="K18" s="2">
        <v>10</v>
      </c>
      <c r="L18" s="2">
        <v>11.5</v>
      </c>
      <c r="M18" s="2">
        <v>12</v>
      </c>
    </row>
    <row r="19" spans="1:13" x14ac:dyDescent="0.25">
      <c r="A19" s="1" t="s">
        <v>18</v>
      </c>
      <c r="B19" s="1" t="s">
        <v>1</v>
      </c>
      <c r="C19" s="1">
        <v>7.2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J19" s="2">
        <v>8</v>
      </c>
      <c r="K19" s="2">
        <v>11</v>
      </c>
      <c r="L19" s="2">
        <v>12</v>
      </c>
      <c r="M19" s="2">
        <v>13</v>
      </c>
    </row>
    <row r="20" spans="1:13" x14ac:dyDescent="0.25">
      <c r="A20" s="1" t="s">
        <v>19</v>
      </c>
      <c r="B20" s="1" t="s">
        <v>1</v>
      </c>
      <c r="C20" s="1">
        <v>7.7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J20" s="2">
        <v>6.5</v>
      </c>
      <c r="K20" s="2">
        <v>7</v>
      </c>
      <c r="L20" s="2">
        <v>11</v>
      </c>
      <c r="M20" s="2">
        <v>12.5</v>
      </c>
    </row>
    <row r="21" spans="1:13" x14ac:dyDescent="0.25">
      <c r="A21" s="1" t="s">
        <v>20</v>
      </c>
      <c r="B21" s="1" t="s">
        <v>1</v>
      </c>
      <c r="C21" s="1">
        <v>8.1</v>
      </c>
      <c r="D21" s="1">
        <v>3</v>
      </c>
      <c r="E21" s="1">
        <v>2.5</v>
      </c>
      <c r="F21" s="1">
        <v>0</v>
      </c>
      <c r="G21" s="1">
        <v>0</v>
      </c>
      <c r="H21" s="1">
        <v>7.5</v>
      </c>
      <c r="J21" s="2">
        <v>9</v>
      </c>
      <c r="K21" s="2">
        <v>9</v>
      </c>
      <c r="L21" s="2">
        <v>12</v>
      </c>
      <c r="M21" s="2">
        <v>12.5</v>
      </c>
    </row>
    <row r="22" spans="1:13" x14ac:dyDescent="0.25">
      <c r="A22" s="1" t="s">
        <v>21</v>
      </c>
      <c r="B22" s="1" t="s">
        <v>22</v>
      </c>
      <c r="C22" s="1">
        <v>7.9</v>
      </c>
      <c r="D22" s="1">
        <v>3</v>
      </c>
      <c r="E22" s="1">
        <v>4.5999999999999996</v>
      </c>
      <c r="F22" s="1">
        <v>0</v>
      </c>
      <c r="G22" s="1">
        <v>0</v>
      </c>
      <c r="H22" s="1">
        <v>13.8</v>
      </c>
      <c r="J22" s="2">
        <v>8</v>
      </c>
      <c r="K22" s="2">
        <v>9</v>
      </c>
      <c r="L22" s="2">
        <v>12</v>
      </c>
      <c r="M22" s="2">
        <v>13.5</v>
      </c>
    </row>
    <row r="23" spans="1:13" x14ac:dyDescent="0.25">
      <c r="A23" s="1" t="s">
        <v>23</v>
      </c>
      <c r="B23" s="1" t="s">
        <v>22</v>
      </c>
      <c r="C23" s="1">
        <v>6.7</v>
      </c>
      <c r="D23" s="1">
        <v>42</v>
      </c>
      <c r="E23" s="1">
        <v>2.6</v>
      </c>
      <c r="F23" s="1">
        <v>0</v>
      </c>
      <c r="G23" s="1">
        <v>0</v>
      </c>
      <c r="H23" s="1">
        <v>109.2</v>
      </c>
      <c r="J23" s="2">
        <v>8</v>
      </c>
      <c r="K23" s="2">
        <v>12</v>
      </c>
      <c r="L23" s="2">
        <v>13</v>
      </c>
      <c r="M23" s="2">
        <v>14</v>
      </c>
    </row>
    <row r="24" spans="1:13" x14ac:dyDescent="0.25">
      <c r="A24" s="1" t="s">
        <v>24</v>
      </c>
      <c r="B24" s="1" t="s">
        <v>22</v>
      </c>
      <c r="C24" s="1">
        <v>3.5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J24" s="2">
        <v>6.5</v>
      </c>
      <c r="K24" s="2">
        <v>7</v>
      </c>
      <c r="L24" s="2">
        <v>9</v>
      </c>
      <c r="M24" s="2">
        <v>11.5</v>
      </c>
    </row>
    <row r="25" spans="1:13" x14ac:dyDescent="0.25">
      <c r="A25" s="1" t="s">
        <v>25</v>
      </c>
      <c r="B25" s="1" t="s">
        <v>22</v>
      </c>
      <c r="C25" s="1">
        <v>9.3000000000000007</v>
      </c>
      <c r="D25" s="1">
        <v>36</v>
      </c>
      <c r="E25" s="1">
        <v>5</v>
      </c>
      <c r="F25" s="1">
        <v>0.3</v>
      </c>
      <c r="G25" s="1">
        <v>0.83333333330000003</v>
      </c>
      <c r="H25" s="1">
        <v>180</v>
      </c>
      <c r="J25" s="2">
        <v>8</v>
      </c>
      <c r="K25" s="2">
        <v>12</v>
      </c>
      <c r="L25" s="2">
        <v>13</v>
      </c>
      <c r="M25" s="2">
        <v>14</v>
      </c>
    </row>
    <row r="26" spans="1:13" x14ac:dyDescent="0.25">
      <c r="A26" s="1" t="s">
        <v>26</v>
      </c>
      <c r="B26" s="1" t="s">
        <v>22</v>
      </c>
      <c r="C26" s="1">
        <v>5.7</v>
      </c>
      <c r="D26" s="1">
        <v>48</v>
      </c>
      <c r="E26" s="1">
        <v>11.8</v>
      </c>
      <c r="F26" s="1">
        <v>7</v>
      </c>
      <c r="G26" s="1">
        <v>14.583333333000001</v>
      </c>
      <c r="H26" s="1">
        <v>566.4</v>
      </c>
      <c r="J26" s="2">
        <v>7</v>
      </c>
      <c r="K26" s="2">
        <v>10</v>
      </c>
      <c r="L26" s="2">
        <v>11</v>
      </c>
      <c r="M26" s="2">
        <v>12</v>
      </c>
    </row>
    <row r="27" spans="1:13" x14ac:dyDescent="0.25">
      <c r="A27" s="1" t="s">
        <v>27</v>
      </c>
      <c r="B27" s="1" t="s">
        <v>22</v>
      </c>
      <c r="C27" s="1">
        <v>6.6</v>
      </c>
      <c r="D27" s="1">
        <v>31</v>
      </c>
      <c r="E27" s="1">
        <v>4.7</v>
      </c>
      <c r="F27" s="1">
        <v>2</v>
      </c>
      <c r="G27" s="1">
        <v>6.4516129032</v>
      </c>
      <c r="H27" s="1">
        <v>145.69999999999999</v>
      </c>
      <c r="J27" s="2">
        <v>7.5</v>
      </c>
      <c r="K27" s="2">
        <v>8</v>
      </c>
      <c r="L27" s="2">
        <v>12</v>
      </c>
      <c r="M27" s="2">
        <v>13</v>
      </c>
    </row>
    <row r="28" spans="1:13" x14ac:dyDescent="0.25">
      <c r="A28" s="1" t="s">
        <v>28</v>
      </c>
      <c r="B28" s="1" t="s">
        <v>22</v>
      </c>
      <c r="C28" s="1">
        <v>6.4</v>
      </c>
      <c r="D28" s="1">
        <v>2</v>
      </c>
      <c r="E28" s="1">
        <v>4.2</v>
      </c>
      <c r="F28" s="1">
        <v>0</v>
      </c>
      <c r="G28" s="1">
        <v>0</v>
      </c>
      <c r="H28" s="1">
        <v>8.4</v>
      </c>
      <c r="J28" s="2">
        <v>7</v>
      </c>
      <c r="K28" s="2">
        <v>8</v>
      </c>
      <c r="L28" s="2">
        <v>11</v>
      </c>
      <c r="M28" s="2">
        <v>12</v>
      </c>
    </row>
    <row r="29" spans="1:13" x14ac:dyDescent="0.25">
      <c r="A29" s="1" t="s">
        <v>29</v>
      </c>
      <c r="B29" s="1" t="s">
        <v>22</v>
      </c>
      <c r="C29" s="1">
        <v>6</v>
      </c>
      <c r="D29" s="1">
        <v>50</v>
      </c>
      <c r="E29" s="1">
        <v>8.9</v>
      </c>
      <c r="F29" s="1">
        <v>8</v>
      </c>
      <c r="G29" s="1">
        <v>16</v>
      </c>
      <c r="H29" s="1">
        <v>445</v>
      </c>
      <c r="J29" s="2">
        <v>10</v>
      </c>
      <c r="K29" s="2">
        <v>11</v>
      </c>
      <c r="L29" s="2">
        <v>13</v>
      </c>
      <c r="M29" s="2">
        <v>14</v>
      </c>
    </row>
    <row r="30" spans="1:13" x14ac:dyDescent="0.25">
      <c r="A30" s="1" t="s">
        <v>30</v>
      </c>
      <c r="B30" s="1" t="s">
        <v>22</v>
      </c>
      <c r="C30" s="1">
        <v>10.199999999999999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J30" s="2">
        <v>7</v>
      </c>
      <c r="K30" s="2">
        <v>9</v>
      </c>
      <c r="L30" s="2">
        <v>11</v>
      </c>
      <c r="M30" s="2">
        <v>12</v>
      </c>
    </row>
    <row r="31" spans="1:13" x14ac:dyDescent="0.25">
      <c r="A31" s="1" t="s">
        <v>31</v>
      </c>
      <c r="B31" s="1" t="s">
        <v>22</v>
      </c>
      <c r="C31" s="1">
        <v>8.3000000000000007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J31" s="2">
        <v>6.5</v>
      </c>
      <c r="K31" s="2">
        <v>7</v>
      </c>
      <c r="L31" s="2">
        <v>11</v>
      </c>
      <c r="M31" s="2">
        <v>12</v>
      </c>
    </row>
    <row r="32" spans="1:13" x14ac:dyDescent="0.25">
      <c r="A32" s="1" t="s">
        <v>32</v>
      </c>
      <c r="B32" s="1" t="s">
        <v>22</v>
      </c>
      <c r="C32" s="1">
        <v>5.9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J32" s="2">
        <v>7.5</v>
      </c>
      <c r="K32" s="2">
        <v>8</v>
      </c>
      <c r="L32" s="2">
        <v>10</v>
      </c>
      <c r="M32" s="2">
        <v>11.5</v>
      </c>
    </row>
    <row r="33" spans="1:13" x14ac:dyDescent="0.25">
      <c r="A33" s="1" t="s">
        <v>33</v>
      </c>
      <c r="B33" s="1" t="s">
        <v>22</v>
      </c>
      <c r="C33" s="1">
        <v>11.2</v>
      </c>
      <c r="D33" s="1">
        <v>33</v>
      </c>
      <c r="E33" s="1">
        <v>10.4</v>
      </c>
      <c r="F33" s="1">
        <v>13</v>
      </c>
      <c r="G33" s="1">
        <v>39.393939394</v>
      </c>
      <c r="H33" s="1">
        <v>343.2</v>
      </c>
      <c r="J33" s="2">
        <v>8</v>
      </c>
      <c r="K33" s="2">
        <v>9</v>
      </c>
      <c r="L33" s="2">
        <v>10</v>
      </c>
      <c r="M33" s="2">
        <v>12</v>
      </c>
    </row>
    <row r="34" spans="1:13" x14ac:dyDescent="0.25">
      <c r="A34" s="1" t="s">
        <v>34</v>
      </c>
      <c r="B34" s="1" t="s">
        <v>22</v>
      </c>
      <c r="C34" s="1">
        <v>7.7</v>
      </c>
      <c r="D34" s="1">
        <v>11</v>
      </c>
      <c r="E34" s="1">
        <v>3.2</v>
      </c>
      <c r="F34" s="1">
        <v>0</v>
      </c>
      <c r="G34" s="1">
        <v>0</v>
      </c>
      <c r="H34" s="1">
        <v>35.200000000000003</v>
      </c>
      <c r="J34" s="2">
        <v>9</v>
      </c>
      <c r="K34" s="2">
        <v>11</v>
      </c>
      <c r="L34" s="2">
        <v>13</v>
      </c>
      <c r="M34" s="2">
        <v>14</v>
      </c>
    </row>
    <row r="35" spans="1:13" x14ac:dyDescent="0.25">
      <c r="A35" s="1" t="s">
        <v>35</v>
      </c>
      <c r="B35" s="1" t="s">
        <v>22</v>
      </c>
      <c r="C35" s="1">
        <v>8.5</v>
      </c>
      <c r="D35" s="1">
        <v>11</v>
      </c>
      <c r="E35" s="1">
        <v>2.9</v>
      </c>
      <c r="F35" s="1">
        <v>0</v>
      </c>
      <c r="G35" s="1">
        <v>0</v>
      </c>
      <c r="H35" s="1">
        <v>31.9</v>
      </c>
      <c r="J35" s="2">
        <v>7</v>
      </c>
      <c r="K35" s="2">
        <v>9</v>
      </c>
      <c r="L35" s="2">
        <v>11.5</v>
      </c>
      <c r="M35" s="2">
        <v>12</v>
      </c>
    </row>
    <row r="36" spans="1:13" x14ac:dyDescent="0.25">
      <c r="A36" s="1" t="s">
        <v>36</v>
      </c>
      <c r="B36" s="1" t="s">
        <v>22</v>
      </c>
      <c r="C36" s="1">
        <v>7.2</v>
      </c>
      <c r="D36" s="1">
        <v>47</v>
      </c>
      <c r="E36" s="1">
        <v>4.8</v>
      </c>
      <c r="F36" s="1">
        <v>11</v>
      </c>
      <c r="G36" s="1">
        <v>23.404255319000001</v>
      </c>
      <c r="H36" s="1">
        <v>225.6</v>
      </c>
      <c r="J36" s="2">
        <v>8</v>
      </c>
      <c r="K36" s="2">
        <v>11</v>
      </c>
      <c r="L36" s="2">
        <v>12</v>
      </c>
      <c r="M36" s="2">
        <v>13</v>
      </c>
    </row>
    <row r="37" spans="1:13" x14ac:dyDescent="0.25">
      <c r="A37" s="1" t="s">
        <v>37</v>
      </c>
      <c r="B37" s="1" t="s">
        <v>22</v>
      </c>
      <c r="C37" s="1">
        <v>5.3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J37" s="2">
        <v>7</v>
      </c>
      <c r="K37" s="2">
        <v>8</v>
      </c>
      <c r="L37" s="2">
        <v>10</v>
      </c>
      <c r="M37" s="2">
        <v>11.5</v>
      </c>
    </row>
    <row r="38" spans="1:13" x14ac:dyDescent="0.25">
      <c r="A38" s="1" t="s">
        <v>38</v>
      </c>
      <c r="B38" s="1" t="s">
        <v>22</v>
      </c>
      <c r="C38" s="1">
        <v>3.9</v>
      </c>
      <c r="D38" s="1">
        <v>19</v>
      </c>
      <c r="E38" s="1">
        <v>32.200000000000003</v>
      </c>
      <c r="F38" s="1">
        <v>10</v>
      </c>
      <c r="G38" s="1">
        <v>52.631578947000001</v>
      </c>
      <c r="H38" s="1">
        <v>611.79999999999995</v>
      </c>
      <c r="J38" s="2">
        <v>7</v>
      </c>
      <c r="K38" s="2">
        <v>11</v>
      </c>
      <c r="L38" s="2">
        <v>12</v>
      </c>
      <c r="M38" s="2">
        <v>14</v>
      </c>
    </row>
    <row r="39" spans="1:13" x14ac:dyDescent="0.25">
      <c r="A39" s="1" t="s">
        <v>39</v>
      </c>
      <c r="B39" s="1" t="s">
        <v>22</v>
      </c>
      <c r="C39" s="1">
        <v>5.6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J39" s="2">
        <v>8</v>
      </c>
      <c r="K39" s="2">
        <v>10</v>
      </c>
      <c r="L39" s="2">
        <v>12</v>
      </c>
      <c r="M39" s="2">
        <v>13</v>
      </c>
    </row>
    <row r="40" spans="1:13" x14ac:dyDescent="0.25">
      <c r="A40" s="1" t="s">
        <v>40</v>
      </c>
      <c r="B40" s="1" t="s">
        <v>22</v>
      </c>
      <c r="C40" s="1">
        <v>6.6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J40" s="2">
        <v>7</v>
      </c>
      <c r="K40" s="2">
        <v>11</v>
      </c>
      <c r="L40" s="2">
        <v>12</v>
      </c>
      <c r="M40" s="2">
        <v>13</v>
      </c>
    </row>
    <row r="41" spans="1:13" x14ac:dyDescent="0.25">
      <c r="A41" s="1" t="s">
        <v>41</v>
      </c>
      <c r="B41" s="1" t="s">
        <v>22</v>
      </c>
      <c r="C41" s="1">
        <v>7.3</v>
      </c>
      <c r="D41" s="1">
        <v>14</v>
      </c>
      <c r="E41" s="1">
        <v>3.3</v>
      </c>
      <c r="F41" s="1">
        <v>2</v>
      </c>
      <c r="G41" s="1">
        <v>14.285714285999999</v>
      </c>
      <c r="H41" s="1">
        <v>46.2</v>
      </c>
      <c r="J41" s="2">
        <v>9</v>
      </c>
      <c r="K41" s="2">
        <v>11</v>
      </c>
      <c r="L41" s="2">
        <v>11.5</v>
      </c>
      <c r="M41" s="2">
        <v>12</v>
      </c>
    </row>
    <row r="42" spans="1:13" x14ac:dyDescent="0.25">
      <c r="A42" s="1" t="s">
        <v>42</v>
      </c>
      <c r="B42" s="1" t="s">
        <v>43</v>
      </c>
      <c r="C42" s="1">
        <v>15.6</v>
      </c>
      <c r="D42" s="1">
        <v>31</v>
      </c>
      <c r="E42" s="1">
        <v>20.8</v>
      </c>
      <c r="F42" s="1">
        <v>5</v>
      </c>
      <c r="G42" s="1">
        <v>16.129032257999999</v>
      </c>
      <c r="H42" s="1">
        <v>644.79999999999995</v>
      </c>
      <c r="J42" s="2">
        <v>7</v>
      </c>
      <c r="K42" s="2">
        <v>14</v>
      </c>
      <c r="L42" s="2">
        <v>14.5</v>
      </c>
      <c r="M42" s="2">
        <v>15</v>
      </c>
    </row>
    <row r="43" spans="1:13" x14ac:dyDescent="0.25">
      <c r="A43" s="1" t="s">
        <v>44</v>
      </c>
      <c r="B43" s="1" t="s">
        <v>43</v>
      </c>
    </row>
    <row r="44" spans="1:13" x14ac:dyDescent="0.25">
      <c r="A44" s="1" t="s">
        <v>45</v>
      </c>
      <c r="B44" s="1" t="s">
        <v>43</v>
      </c>
      <c r="C44" s="1">
        <v>12</v>
      </c>
      <c r="D44" s="1">
        <v>155</v>
      </c>
      <c r="E44" s="1">
        <v>5.5</v>
      </c>
      <c r="F44" s="1">
        <v>66</v>
      </c>
      <c r="G44" s="1">
        <v>42.580645161</v>
      </c>
      <c r="H44" s="1">
        <v>852.5</v>
      </c>
      <c r="J44" s="1">
        <v>11</v>
      </c>
      <c r="K44" s="1">
        <v>13</v>
      </c>
      <c r="L44" s="1">
        <v>14</v>
      </c>
      <c r="M44" s="1">
        <v>14</v>
      </c>
    </row>
    <row r="45" spans="1:13" x14ac:dyDescent="0.25">
      <c r="A45" s="1" t="s">
        <v>46</v>
      </c>
      <c r="B45" s="1" t="s">
        <v>43</v>
      </c>
      <c r="C45" s="1">
        <v>11.3</v>
      </c>
      <c r="D45" s="1">
        <v>41</v>
      </c>
      <c r="E45" s="1">
        <v>4.5</v>
      </c>
      <c r="F45" s="1">
        <v>12</v>
      </c>
      <c r="G45" s="1">
        <v>29.268292682999999</v>
      </c>
      <c r="H45" s="1">
        <v>184.5</v>
      </c>
      <c r="J45" s="1">
        <v>9</v>
      </c>
      <c r="K45" s="1">
        <v>11</v>
      </c>
      <c r="L45" s="1">
        <v>13</v>
      </c>
      <c r="M45" s="1">
        <v>14</v>
      </c>
    </row>
    <row r="46" spans="1:13" x14ac:dyDescent="0.25">
      <c r="A46" s="1" t="s">
        <v>47</v>
      </c>
      <c r="B46" s="1" t="s">
        <v>43</v>
      </c>
      <c r="C46" s="1">
        <v>11.3</v>
      </c>
      <c r="D46" s="1">
        <v>92</v>
      </c>
      <c r="E46" s="1">
        <v>8.3000000000000007</v>
      </c>
      <c r="F46" s="1">
        <v>25</v>
      </c>
      <c r="G46" s="1">
        <v>27.173913042999999</v>
      </c>
      <c r="H46" s="1">
        <v>763.6</v>
      </c>
      <c r="J46" s="1">
        <v>7</v>
      </c>
      <c r="K46" s="1">
        <v>11</v>
      </c>
      <c r="L46" s="1">
        <v>13.5</v>
      </c>
      <c r="M46" s="1">
        <v>14.5</v>
      </c>
    </row>
    <row r="47" spans="1:13" x14ac:dyDescent="0.25">
      <c r="A47" s="1" t="s">
        <v>48</v>
      </c>
      <c r="B47" s="1" t="s">
        <v>43</v>
      </c>
      <c r="C47" s="1">
        <v>12.3</v>
      </c>
      <c r="D47" s="1">
        <v>145</v>
      </c>
      <c r="E47" s="1">
        <v>5.7</v>
      </c>
      <c r="F47" s="1">
        <v>41</v>
      </c>
      <c r="G47" s="1">
        <v>28.275862068999999</v>
      </c>
      <c r="H47" s="1">
        <v>826.5</v>
      </c>
      <c r="J47" s="1">
        <v>12</v>
      </c>
      <c r="K47" s="1">
        <v>13.5</v>
      </c>
      <c r="L47" s="1">
        <v>14</v>
      </c>
      <c r="M47" s="1">
        <v>15</v>
      </c>
    </row>
    <row r="48" spans="1:13" x14ac:dyDescent="0.25">
      <c r="A48" s="1" t="s">
        <v>49</v>
      </c>
      <c r="B48" s="1" t="s">
        <v>43</v>
      </c>
      <c r="C48" s="1">
        <v>7.5</v>
      </c>
      <c r="D48" s="1">
        <v>50</v>
      </c>
      <c r="E48" s="1">
        <v>30</v>
      </c>
      <c r="F48" s="1">
        <v>27</v>
      </c>
      <c r="G48" s="1">
        <v>54</v>
      </c>
      <c r="H48" s="1">
        <v>1500</v>
      </c>
      <c r="J48" s="1">
        <v>7</v>
      </c>
      <c r="K48" s="1">
        <v>13.5</v>
      </c>
      <c r="L48" s="1">
        <v>14</v>
      </c>
      <c r="M48" s="1">
        <v>15</v>
      </c>
    </row>
    <row r="49" spans="1:13" x14ac:dyDescent="0.25">
      <c r="A49" s="1" t="s">
        <v>50</v>
      </c>
      <c r="B49" s="1" t="s">
        <v>43</v>
      </c>
      <c r="C49" s="1">
        <v>12.2</v>
      </c>
      <c r="D49" s="1">
        <v>72</v>
      </c>
      <c r="E49" s="1">
        <v>13.4</v>
      </c>
      <c r="F49" s="1">
        <v>25</v>
      </c>
      <c r="G49" s="1">
        <v>34.722222221999999</v>
      </c>
      <c r="H49" s="1">
        <v>964.8</v>
      </c>
      <c r="J49" s="1">
        <v>8</v>
      </c>
      <c r="K49" s="1">
        <v>14</v>
      </c>
      <c r="L49" s="1">
        <v>15</v>
      </c>
    </row>
    <row r="50" spans="1:13" x14ac:dyDescent="0.25">
      <c r="A50" s="1" t="s">
        <v>51</v>
      </c>
      <c r="B50" s="1" t="s">
        <v>43</v>
      </c>
      <c r="C50" s="1">
        <v>12.6</v>
      </c>
      <c r="D50" s="1">
        <v>163</v>
      </c>
      <c r="E50" s="1">
        <v>10.8</v>
      </c>
      <c r="F50" s="1">
        <v>14</v>
      </c>
      <c r="G50" s="1">
        <v>8.5889570551999999</v>
      </c>
      <c r="H50" s="1">
        <v>1760.4</v>
      </c>
      <c r="J50" s="1">
        <v>11</v>
      </c>
      <c r="K50" s="1">
        <v>14</v>
      </c>
      <c r="L50" s="1">
        <v>14</v>
      </c>
      <c r="M50" s="1">
        <v>15</v>
      </c>
    </row>
    <row r="51" spans="1:13" x14ac:dyDescent="0.25">
      <c r="A51" s="1" t="s">
        <v>52</v>
      </c>
      <c r="B51" s="1" t="s">
        <v>43</v>
      </c>
      <c r="C51" s="1">
        <v>8.4</v>
      </c>
      <c r="D51" s="1">
        <v>2</v>
      </c>
      <c r="E51" s="1">
        <v>3.4</v>
      </c>
      <c r="F51" s="1">
        <v>0</v>
      </c>
      <c r="G51" s="1">
        <v>0</v>
      </c>
      <c r="H51" s="1">
        <v>6.8</v>
      </c>
      <c r="J51" s="1">
        <v>11</v>
      </c>
      <c r="K51" s="1">
        <v>13.5</v>
      </c>
      <c r="L51" s="1">
        <v>13.5</v>
      </c>
      <c r="M51" s="1">
        <v>14</v>
      </c>
    </row>
    <row r="52" spans="1:13" x14ac:dyDescent="0.25">
      <c r="A52" s="1" t="s">
        <v>53</v>
      </c>
      <c r="B52" s="1" t="s">
        <v>43</v>
      </c>
      <c r="C52" s="1">
        <v>12.3</v>
      </c>
      <c r="D52" s="1">
        <v>20</v>
      </c>
      <c r="E52" s="1">
        <v>7.1</v>
      </c>
      <c r="F52" s="1">
        <v>5</v>
      </c>
      <c r="G52" s="1">
        <v>25</v>
      </c>
      <c r="H52" s="1">
        <v>142</v>
      </c>
      <c r="J52" s="1">
        <v>8</v>
      </c>
      <c r="K52" s="1">
        <v>12</v>
      </c>
      <c r="L52" s="1">
        <v>14.5</v>
      </c>
      <c r="M52" s="1">
        <v>14.5</v>
      </c>
    </row>
    <row r="53" spans="1:13" x14ac:dyDescent="0.25">
      <c r="A53" s="1" t="s">
        <v>54</v>
      </c>
      <c r="B53" s="1" t="s">
        <v>43</v>
      </c>
      <c r="C53" s="1">
        <v>13.6</v>
      </c>
      <c r="D53" s="1">
        <v>44</v>
      </c>
      <c r="E53" s="1">
        <v>5.2</v>
      </c>
      <c r="F53" s="1">
        <v>20</v>
      </c>
      <c r="G53" s="1">
        <v>45.454545455000002</v>
      </c>
      <c r="H53" s="1">
        <v>228.8</v>
      </c>
      <c r="J53" s="1">
        <v>11</v>
      </c>
      <c r="K53" s="1">
        <v>13</v>
      </c>
      <c r="L53" s="1">
        <v>14</v>
      </c>
    </row>
    <row r="54" spans="1:13" x14ac:dyDescent="0.25">
      <c r="A54" s="1" t="s">
        <v>55</v>
      </c>
      <c r="B54" s="1" t="s">
        <v>43</v>
      </c>
      <c r="C54" s="1">
        <v>10.3</v>
      </c>
      <c r="D54" s="1">
        <v>69</v>
      </c>
      <c r="E54" s="1">
        <v>5.5</v>
      </c>
      <c r="F54" s="1">
        <v>13</v>
      </c>
      <c r="G54" s="1">
        <v>18.84057971</v>
      </c>
      <c r="H54" s="1">
        <v>379.5</v>
      </c>
      <c r="J54" s="1">
        <v>9</v>
      </c>
      <c r="K54" s="1">
        <v>11</v>
      </c>
      <c r="L54" s="1">
        <v>14</v>
      </c>
      <c r="M54" s="1">
        <v>14.5</v>
      </c>
    </row>
    <row r="55" spans="1:13" x14ac:dyDescent="0.25">
      <c r="A55" s="1" t="s">
        <v>56</v>
      </c>
      <c r="B55" s="1" t="s">
        <v>43</v>
      </c>
      <c r="C55" s="1">
        <v>11.6</v>
      </c>
      <c r="D55" s="1">
        <v>46</v>
      </c>
      <c r="E55" s="1">
        <v>4.8</v>
      </c>
      <c r="F55" s="1">
        <v>20</v>
      </c>
      <c r="G55" s="1">
        <v>43.47826087</v>
      </c>
      <c r="H55" s="1">
        <v>220.8</v>
      </c>
      <c r="J55" s="1">
        <v>7</v>
      </c>
      <c r="K55" s="1">
        <v>13</v>
      </c>
      <c r="L55" s="1">
        <v>14</v>
      </c>
      <c r="M55" s="1">
        <v>15</v>
      </c>
    </row>
    <row r="56" spans="1:13" x14ac:dyDescent="0.25">
      <c r="A56" s="1" t="s">
        <v>57</v>
      </c>
      <c r="B56" s="1" t="s">
        <v>43</v>
      </c>
      <c r="C56" s="1">
        <v>12.6</v>
      </c>
      <c r="D56" s="1">
        <v>19</v>
      </c>
      <c r="E56" s="1">
        <v>6.5</v>
      </c>
      <c r="F56" s="1">
        <v>5</v>
      </c>
      <c r="G56" s="1">
        <v>26.315789473999999</v>
      </c>
      <c r="H56" s="1">
        <v>123.5</v>
      </c>
      <c r="J56" s="1">
        <v>7</v>
      </c>
      <c r="K56" s="1">
        <v>13</v>
      </c>
      <c r="L56" s="1">
        <v>14</v>
      </c>
      <c r="M56" s="1">
        <v>15</v>
      </c>
    </row>
    <row r="57" spans="1:13" x14ac:dyDescent="0.25">
      <c r="A57" s="1" t="s">
        <v>58</v>
      </c>
      <c r="B57" s="1" t="s">
        <v>43</v>
      </c>
      <c r="C57" s="1">
        <v>11</v>
      </c>
      <c r="D57" s="1">
        <v>25</v>
      </c>
      <c r="E57" s="1">
        <v>5.0999999999999996</v>
      </c>
      <c r="F57" s="1">
        <v>3</v>
      </c>
      <c r="G57" s="1">
        <v>12</v>
      </c>
      <c r="H57" s="1">
        <v>127.5</v>
      </c>
      <c r="J57" s="1">
        <v>8</v>
      </c>
      <c r="K57" s="1">
        <v>11</v>
      </c>
      <c r="L57" s="1">
        <v>14</v>
      </c>
      <c r="M57" s="1">
        <v>14.5</v>
      </c>
    </row>
    <row r="58" spans="1:13" x14ac:dyDescent="0.25">
      <c r="A58" s="1" t="s">
        <v>59</v>
      </c>
      <c r="B58" s="1" t="s">
        <v>43</v>
      </c>
      <c r="C58" s="1">
        <v>9.3000000000000007</v>
      </c>
      <c r="D58" s="1">
        <v>125</v>
      </c>
      <c r="E58" s="1">
        <v>16.7</v>
      </c>
      <c r="F58" s="1">
        <v>45</v>
      </c>
      <c r="G58" s="1">
        <v>36</v>
      </c>
      <c r="H58" s="1">
        <v>2087.5</v>
      </c>
      <c r="J58" s="1">
        <v>12</v>
      </c>
      <c r="K58" s="1">
        <v>13.5</v>
      </c>
      <c r="L58" s="1">
        <v>14</v>
      </c>
      <c r="M58" s="1">
        <v>15</v>
      </c>
    </row>
    <row r="59" spans="1:13" x14ac:dyDescent="0.25">
      <c r="A59" s="1" t="s">
        <v>60</v>
      </c>
      <c r="B59" s="1" t="s">
        <v>43</v>
      </c>
      <c r="C59" s="1">
        <v>11.3</v>
      </c>
      <c r="D59" s="1">
        <v>41</v>
      </c>
      <c r="E59" s="1">
        <v>3.1</v>
      </c>
      <c r="F59" s="1">
        <v>3</v>
      </c>
      <c r="G59" s="1">
        <v>7.3170731706999996</v>
      </c>
      <c r="H59" s="1">
        <v>127.1</v>
      </c>
      <c r="J59" s="1">
        <v>9</v>
      </c>
      <c r="K59" s="1">
        <v>11</v>
      </c>
      <c r="L59" s="1">
        <v>14</v>
      </c>
      <c r="M59" s="1">
        <v>14.5</v>
      </c>
    </row>
    <row r="60" spans="1:13" x14ac:dyDescent="0.25">
      <c r="A60" s="1" t="s">
        <v>61</v>
      </c>
      <c r="B60" s="1" t="s">
        <v>43</v>
      </c>
      <c r="C60" s="1">
        <v>9.4</v>
      </c>
      <c r="D60" s="1">
        <v>73</v>
      </c>
      <c r="E60" s="1">
        <v>13.2</v>
      </c>
      <c r="F60" s="1">
        <v>43</v>
      </c>
      <c r="G60" s="1">
        <v>58.904109589000001</v>
      </c>
      <c r="H60" s="1">
        <v>963.6</v>
      </c>
      <c r="J60" s="1">
        <v>11</v>
      </c>
      <c r="K60" s="1">
        <v>13</v>
      </c>
      <c r="L60" s="1">
        <v>14.5</v>
      </c>
      <c r="M60" s="1">
        <v>15</v>
      </c>
    </row>
    <row r="61" spans="1:13" x14ac:dyDescent="0.25">
      <c r="A61" s="1" t="s">
        <v>62</v>
      </c>
      <c r="B61" s="1" t="s">
        <v>43</v>
      </c>
      <c r="C61" s="1">
        <v>10.1</v>
      </c>
      <c r="D61" s="1">
        <v>81</v>
      </c>
      <c r="E61" s="1">
        <v>6.8</v>
      </c>
      <c r="F61" s="1">
        <v>25</v>
      </c>
      <c r="G61" s="1">
        <v>30.864197530999999</v>
      </c>
      <c r="H61" s="1">
        <v>550.79999999999995</v>
      </c>
      <c r="J61" s="1">
        <v>11</v>
      </c>
      <c r="K61" s="1">
        <v>13</v>
      </c>
      <c r="L61" s="1">
        <v>14.5</v>
      </c>
      <c r="M61" s="1">
        <v>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zoomScale="90" zoomScaleNormal="90" workbookViewId="0">
      <selection activeCell="I41" sqref="I41"/>
    </sheetView>
  </sheetViews>
  <sheetFormatPr defaultColWidth="11" defaultRowHeight="15.75" x14ac:dyDescent="0.25"/>
  <sheetData>
    <row r="1" spans="1:8" x14ac:dyDescent="0.25">
      <c r="A1" s="10" t="s">
        <v>138</v>
      </c>
      <c r="B1" s="3" t="s">
        <v>139</v>
      </c>
      <c r="C1" s="3" t="s">
        <v>145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</row>
    <row r="2" spans="1:8" x14ac:dyDescent="0.25">
      <c r="A2" s="11"/>
      <c r="B2" s="4"/>
      <c r="C2" s="4"/>
      <c r="D2" s="4"/>
      <c r="E2" s="4"/>
      <c r="F2" s="4"/>
      <c r="G2" s="4"/>
      <c r="H2" s="4"/>
    </row>
    <row r="3" spans="1:8" x14ac:dyDescent="0.25">
      <c r="A3" s="5" t="s">
        <v>151</v>
      </c>
      <c r="B3" s="6">
        <v>0.2</v>
      </c>
      <c r="C3" s="2">
        <v>1</v>
      </c>
      <c r="D3" s="2">
        <v>14</v>
      </c>
      <c r="E3" s="7">
        <f>D3/14</f>
        <v>1</v>
      </c>
      <c r="F3" s="2">
        <v>0</v>
      </c>
      <c r="G3" s="7">
        <f>F3/D3</f>
        <v>0</v>
      </c>
      <c r="H3" s="7">
        <f>(F3/D3)*E3</f>
        <v>0</v>
      </c>
    </row>
    <row r="4" spans="1:8" x14ac:dyDescent="0.25">
      <c r="A4" s="5"/>
      <c r="B4" s="5"/>
      <c r="C4" s="2">
        <v>3</v>
      </c>
      <c r="D4" s="2">
        <v>14</v>
      </c>
      <c r="E4" s="7">
        <f t="shared" ref="E4:E15" si="0">D4/14</f>
        <v>1</v>
      </c>
      <c r="F4" s="2">
        <v>0</v>
      </c>
      <c r="G4" s="7">
        <f t="shared" ref="G4:G14" si="1">F4/D4</f>
        <v>0</v>
      </c>
      <c r="H4" s="7">
        <f t="shared" ref="H4:H14" si="2">(F4/D4)*E4</f>
        <v>0</v>
      </c>
    </row>
    <row r="5" spans="1:8" x14ac:dyDescent="0.25">
      <c r="A5" s="5"/>
      <c r="B5" s="5"/>
      <c r="C5" s="2">
        <v>5</v>
      </c>
      <c r="D5" s="2">
        <v>14</v>
      </c>
      <c r="E5" s="7">
        <f t="shared" si="0"/>
        <v>1</v>
      </c>
      <c r="F5" s="2">
        <v>1</v>
      </c>
      <c r="G5" s="7">
        <f t="shared" si="1"/>
        <v>7.1428571428571425E-2</v>
      </c>
      <c r="H5" s="7">
        <f t="shared" si="2"/>
        <v>7.1428571428571425E-2</v>
      </c>
    </row>
    <row r="6" spans="1:8" x14ac:dyDescent="0.25">
      <c r="A6" s="5"/>
      <c r="B6" s="5"/>
      <c r="C6" s="2">
        <v>7</v>
      </c>
      <c r="D6" s="2">
        <v>14</v>
      </c>
      <c r="E6" s="7">
        <f t="shared" si="0"/>
        <v>1</v>
      </c>
      <c r="F6" s="2">
        <v>30</v>
      </c>
      <c r="G6" s="7">
        <f t="shared" si="1"/>
        <v>2.1428571428571428</v>
      </c>
      <c r="H6" s="7">
        <f t="shared" si="2"/>
        <v>2.1428571428571428</v>
      </c>
    </row>
    <row r="7" spans="1:8" x14ac:dyDescent="0.25">
      <c r="A7" s="5"/>
      <c r="B7" s="5"/>
      <c r="C7" s="2">
        <v>9</v>
      </c>
      <c r="D7" s="2">
        <v>13</v>
      </c>
      <c r="E7" s="7">
        <f t="shared" si="0"/>
        <v>0.9285714285714286</v>
      </c>
      <c r="F7" s="2">
        <v>76</v>
      </c>
      <c r="G7" s="7">
        <f t="shared" si="1"/>
        <v>5.8461538461538458</v>
      </c>
      <c r="H7" s="7">
        <f t="shared" si="2"/>
        <v>5.4285714285714288</v>
      </c>
    </row>
    <row r="8" spans="1:8" x14ac:dyDescent="0.25">
      <c r="A8" s="5"/>
      <c r="B8" s="5"/>
      <c r="C8" s="2">
        <v>11</v>
      </c>
      <c r="D8" s="2">
        <v>10</v>
      </c>
      <c r="E8" s="7">
        <f t="shared" si="0"/>
        <v>0.7142857142857143</v>
      </c>
      <c r="F8" s="2">
        <v>54</v>
      </c>
      <c r="G8" s="7">
        <f t="shared" si="1"/>
        <v>5.4</v>
      </c>
      <c r="H8" s="7">
        <f t="shared" si="2"/>
        <v>3.8571428571428577</v>
      </c>
    </row>
    <row r="9" spans="1:8" x14ac:dyDescent="0.25">
      <c r="A9" s="5"/>
      <c r="B9" s="5"/>
      <c r="C9" s="2">
        <v>13</v>
      </c>
      <c r="D9" s="2">
        <v>10</v>
      </c>
      <c r="E9" s="7">
        <f t="shared" si="0"/>
        <v>0.7142857142857143</v>
      </c>
      <c r="F9" s="2">
        <v>52</v>
      </c>
      <c r="G9" s="7">
        <f t="shared" si="1"/>
        <v>5.2</v>
      </c>
      <c r="H9" s="7">
        <f t="shared" si="2"/>
        <v>3.7142857142857144</v>
      </c>
    </row>
    <row r="10" spans="1:8" x14ac:dyDescent="0.25">
      <c r="A10" s="5"/>
      <c r="B10" s="5"/>
      <c r="C10" s="2">
        <v>15</v>
      </c>
      <c r="D10" s="2">
        <v>9</v>
      </c>
      <c r="E10" s="7">
        <f t="shared" si="0"/>
        <v>0.6428571428571429</v>
      </c>
      <c r="F10" s="2">
        <v>33</v>
      </c>
      <c r="G10" s="7">
        <f t="shared" si="1"/>
        <v>3.6666666666666665</v>
      </c>
      <c r="H10" s="7">
        <f t="shared" si="2"/>
        <v>2.3571428571428572</v>
      </c>
    </row>
    <row r="11" spans="1:8" x14ac:dyDescent="0.25">
      <c r="A11" s="5"/>
      <c r="B11" s="5"/>
      <c r="C11" s="2">
        <v>17</v>
      </c>
      <c r="D11" s="2">
        <v>6</v>
      </c>
      <c r="E11" s="7">
        <f t="shared" si="0"/>
        <v>0.42857142857142855</v>
      </c>
      <c r="F11" s="2">
        <v>26</v>
      </c>
      <c r="G11" s="7">
        <f t="shared" si="1"/>
        <v>4.333333333333333</v>
      </c>
      <c r="H11" s="7">
        <f t="shared" si="2"/>
        <v>1.857142857142857</v>
      </c>
    </row>
    <row r="12" spans="1:8" x14ac:dyDescent="0.25">
      <c r="A12" s="5"/>
      <c r="B12" s="5"/>
      <c r="C12" s="2">
        <v>19</v>
      </c>
      <c r="D12" s="2">
        <v>2</v>
      </c>
      <c r="E12" s="7">
        <f t="shared" si="0"/>
        <v>0.14285714285714285</v>
      </c>
      <c r="F12" s="2">
        <v>7</v>
      </c>
      <c r="G12" s="7">
        <f t="shared" si="1"/>
        <v>3.5</v>
      </c>
      <c r="H12" s="7">
        <f t="shared" si="2"/>
        <v>0.5</v>
      </c>
    </row>
    <row r="13" spans="1:8" x14ac:dyDescent="0.25">
      <c r="A13" s="5"/>
      <c r="B13" s="5"/>
      <c r="C13" s="2">
        <v>21</v>
      </c>
      <c r="D13" s="2">
        <v>2</v>
      </c>
      <c r="E13" s="7">
        <f t="shared" si="0"/>
        <v>0.14285714285714285</v>
      </c>
      <c r="F13" s="2">
        <v>7</v>
      </c>
      <c r="G13" s="7">
        <f t="shared" si="1"/>
        <v>3.5</v>
      </c>
      <c r="H13" s="7">
        <f t="shared" si="2"/>
        <v>0.5</v>
      </c>
    </row>
    <row r="14" spans="1:8" x14ac:dyDescent="0.25">
      <c r="A14" s="5"/>
      <c r="B14" s="5"/>
      <c r="C14" s="2">
        <v>23</v>
      </c>
      <c r="D14" s="2">
        <v>1</v>
      </c>
      <c r="E14" s="7">
        <f t="shared" si="0"/>
        <v>7.1428571428571425E-2</v>
      </c>
      <c r="F14" s="2">
        <v>1</v>
      </c>
      <c r="G14" s="2">
        <f t="shared" si="1"/>
        <v>1</v>
      </c>
      <c r="H14" s="7">
        <f t="shared" si="2"/>
        <v>7.1428571428571425E-2</v>
      </c>
    </row>
    <row r="15" spans="1:8" x14ac:dyDescent="0.25">
      <c r="A15" s="2"/>
      <c r="B15" s="2"/>
      <c r="C15" s="2">
        <v>25</v>
      </c>
      <c r="D15" s="2">
        <v>0</v>
      </c>
      <c r="E15" s="2">
        <f t="shared" si="0"/>
        <v>0</v>
      </c>
      <c r="F15" s="2">
        <v>0</v>
      </c>
      <c r="G15" s="2">
        <v>0</v>
      </c>
      <c r="H15" s="2">
        <v>0</v>
      </c>
    </row>
    <row r="16" spans="1:8" x14ac:dyDescent="0.25">
      <c r="A16" s="2"/>
      <c r="B16" s="2"/>
      <c r="C16" s="2"/>
      <c r="D16" s="2"/>
      <c r="E16" s="2"/>
      <c r="F16" s="2" t="s">
        <v>152</v>
      </c>
      <c r="G16" s="2"/>
      <c r="H16" s="2"/>
    </row>
    <row r="17" spans="1:8" x14ac:dyDescent="0.25">
      <c r="A17" s="5" t="s">
        <v>151</v>
      </c>
      <c r="B17" s="8">
        <v>0.8</v>
      </c>
      <c r="C17" s="2">
        <v>1</v>
      </c>
      <c r="D17" s="2">
        <v>15</v>
      </c>
      <c r="E17" s="7">
        <f>D17/15</f>
        <v>1</v>
      </c>
      <c r="F17" s="2">
        <v>0</v>
      </c>
      <c r="G17" s="7">
        <f>F17/D17</f>
        <v>0</v>
      </c>
      <c r="H17" s="7">
        <f>(F17/D17)*E17</f>
        <v>0</v>
      </c>
    </row>
    <row r="18" spans="1:8" x14ac:dyDescent="0.25">
      <c r="A18" s="5"/>
      <c r="B18" s="5"/>
      <c r="C18" s="2">
        <v>3</v>
      </c>
      <c r="D18" s="2">
        <v>15</v>
      </c>
      <c r="E18" s="7">
        <f t="shared" ref="E18:E29" si="3">D18/15</f>
        <v>1</v>
      </c>
      <c r="F18" s="2">
        <v>0</v>
      </c>
      <c r="G18" s="7">
        <f t="shared" ref="G18:G28" si="4">F18/D18</f>
        <v>0</v>
      </c>
      <c r="H18" s="7">
        <f t="shared" ref="H18:H28" si="5">(F18/D18)*E18</f>
        <v>0</v>
      </c>
    </row>
    <row r="19" spans="1:8" x14ac:dyDescent="0.25">
      <c r="A19" s="5"/>
      <c r="B19" s="5"/>
      <c r="C19" s="2">
        <v>5</v>
      </c>
      <c r="D19" s="2">
        <v>15</v>
      </c>
      <c r="E19" s="7">
        <f t="shared" si="3"/>
        <v>1</v>
      </c>
      <c r="F19" s="2">
        <v>4</v>
      </c>
      <c r="G19" s="7">
        <f t="shared" si="4"/>
        <v>0.26666666666666666</v>
      </c>
      <c r="H19" s="7">
        <f t="shared" si="5"/>
        <v>0.26666666666666666</v>
      </c>
    </row>
    <row r="20" spans="1:8" x14ac:dyDescent="0.25">
      <c r="A20" s="5"/>
      <c r="B20" s="5"/>
      <c r="C20" s="2">
        <v>7</v>
      </c>
      <c r="D20" s="2">
        <v>13</v>
      </c>
      <c r="E20" s="7">
        <f t="shared" si="3"/>
        <v>0.8666666666666667</v>
      </c>
      <c r="F20" s="2">
        <v>125</v>
      </c>
      <c r="G20" s="7">
        <f t="shared" si="4"/>
        <v>9.615384615384615</v>
      </c>
      <c r="H20" s="7">
        <f t="shared" si="5"/>
        <v>8.3333333333333339</v>
      </c>
    </row>
    <row r="21" spans="1:8" x14ac:dyDescent="0.25">
      <c r="A21" s="5"/>
      <c r="B21" s="5"/>
      <c r="C21" s="2">
        <v>9</v>
      </c>
      <c r="D21" s="2">
        <v>12</v>
      </c>
      <c r="E21" s="7">
        <f t="shared" si="3"/>
        <v>0.8</v>
      </c>
      <c r="F21" s="2">
        <v>132</v>
      </c>
      <c r="G21" s="7">
        <f t="shared" si="4"/>
        <v>11</v>
      </c>
      <c r="H21" s="7">
        <f t="shared" si="5"/>
        <v>8.8000000000000007</v>
      </c>
    </row>
    <row r="22" spans="1:8" x14ac:dyDescent="0.25">
      <c r="A22" s="5"/>
      <c r="B22" s="5"/>
      <c r="C22" s="2">
        <v>11</v>
      </c>
      <c r="D22" s="2">
        <v>11</v>
      </c>
      <c r="E22" s="7">
        <f t="shared" si="3"/>
        <v>0.73333333333333328</v>
      </c>
      <c r="F22" s="2">
        <v>111</v>
      </c>
      <c r="G22" s="7">
        <f t="shared" si="4"/>
        <v>10.090909090909092</v>
      </c>
      <c r="H22" s="7">
        <f t="shared" si="5"/>
        <v>7.4</v>
      </c>
    </row>
    <row r="23" spans="1:8" x14ac:dyDescent="0.25">
      <c r="A23" s="5"/>
      <c r="B23" s="5"/>
      <c r="C23" s="2">
        <v>13</v>
      </c>
      <c r="D23" s="2">
        <v>11</v>
      </c>
      <c r="E23" s="7">
        <f t="shared" si="3"/>
        <v>0.73333333333333328</v>
      </c>
      <c r="F23" s="2">
        <v>72</v>
      </c>
      <c r="G23" s="7">
        <f t="shared" si="4"/>
        <v>6.5454545454545459</v>
      </c>
      <c r="H23" s="7">
        <f t="shared" si="5"/>
        <v>4.8</v>
      </c>
    </row>
    <row r="24" spans="1:8" x14ac:dyDescent="0.25">
      <c r="A24" s="5"/>
      <c r="B24" s="5"/>
      <c r="C24" s="2">
        <v>15</v>
      </c>
      <c r="D24" s="2">
        <v>11</v>
      </c>
      <c r="E24" s="7">
        <f t="shared" si="3"/>
        <v>0.73333333333333328</v>
      </c>
      <c r="F24" s="2">
        <v>83</v>
      </c>
      <c r="G24" s="7">
        <f t="shared" si="4"/>
        <v>7.5454545454545459</v>
      </c>
      <c r="H24" s="7">
        <f t="shared" si="5"/>
        <v>5.5333333333333332</v>
      </c>
    </row>
    <row r="25" spans="1:8" x14ac:dyDescent="0.25">
      <c r="A25" s="5"/>
      <c r="B25" s="5"/>
      <c r="C25" s="2">
        <v>17</v>
      </c>
      <c r="D25" s="2">
        <v>10</v>
      </c>
      <c r="E25" s="7">
        <f t="shared" si="3"/>
        <v>0.66666666666666663</v>
      </c>
      <c r="F25" s="2">
        <v>65</v>
      </c>
      <c r="G25" s="7">
        <f t="shared" si="4"/>
        <v>6.5</v>
      </c>
      <c r="H25" s="7">
        <f t="shared" si="5"/>
        <v>4.333333333333333</v>
      </c>
    </row>
    <row r="26" spans="1:8" x14ac:dyDescent="0.25">
      <c r="A26" s="5"/>
      <c r="B26" s="5"/>
      <c r="C26" s="2">
        <v>19</v>
      </c>
      <c r="D26" s="2">
        <v>8</v>
      </c>
      <c r="E26" s="7">
        <f t="shared" si="3"/>
        <v>0.53333333333333333</v>
      </c>
      <c r="F26" s="2">
        <v>17</v>
      </c>
      <c r="G26" s="7">
        <f t="shared" si="4"/>
        <v>2.125</v>
      </c>
      <c r="H26" s="7">
        <f t="shared" si="5"/>
        <v>1.1333333333333333</v>
      </c>
    </row>
    <row r="27" spans="1:8" x14ac:dyDescent="0.25">
      <c r="A27" s="5"/>
      <c r="B27" s="5"/>
      <c r="C27" s="2">
        <v>21</v>
      </c>
      <c r="D27" s="2">
        <v>3</v>
      </c>
      <c r="E27" s="7">
        <f t="shared" si="3"/>
        <v>0.2</v>
      </c>
      <c r="F27" s="2">
        <v>12</v>
      </c>
      <c r="G27" s="7">
        <f t="shared" si="4"/>
        <v>4</v>
      </c>
      <c r="H27" s="7">
        <f t="shared" si="5"/>
        <v>0.8</v>
      </c>
    </row>
    <row r="28" spans="1:8" x14ac:dyDescent="0.25">
      <c r="A28" s="5"/>
      <c r="B28" s="5"/>
      <c r="C28" s="2">
        <v>23</v>
      </c>
      <c r="D28" s="2">
        <v>2</v>
      </c>
      <c r="E28" s="7">
        <f t="shared" si="3"/>
        <v>0.13333333333333333</v>
      </c>
      <c r="F28" s="2">
        <v>1</v>
      </c>
      <c r="G28" s="7">
        <f t="shared" si="4"/>
        <v>0.5</v>
      </c>
      <c r="H28" s="7">
        <f t="shared" si="5"/>
        <v>6.6666666666666666E-2</v>
      </c>
    </row>
    <row r="29" spans="1:8" x14ac:dyDescent="0.25">
      <c r="A29" s="2"/>
      <c r="B29" s="2"/>
      <c r="C29" s="2">
        <v>25</v>
      </c>
      <c r="D29" s="2">
        <v>0</v>
      </c>
      <c r="E29" s="2">
        <f t="shared" si="3"/>
        <v>0</v>
      </c>
      <c r="F29" s="2">
        <v>0</v>
      </c>
      <c r="G29" s="2">
        <v>0</v>
      </c>
      <c r="H29" s="2">
        <v>0</v>
      </c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5" t="s">
        <v>153</v>
      </c>
      <c r="B31" s="8">
        <v>0.2</v>
      </c>
      <c r="C31" s="2">
        <v>1</v>
      </c>
      <c r="D31" s="2">
        <v>15</v>
      </c>
      <c r="E31" s="7">
        <f>D31/15</f>
        <v>1</v>
      </c>
      <c r="F31" s="2">
        <v>0</v>
      </c>
      <c r="G31" s="7">
        <f>F31/D31</f>
        <v>0</v>
      </c>
      <c r="H31" s="7">
        <f t="shared" ref="H31:H40" si="6">(F31/D31)*E31</f>
        <v>0</v>
      </c>
    </row>
    <row r="32" spans="1:8" x14ac:dyDescent="0.25">
      <c r="A32" s="5"/>
      <c r="B32" s="5"/>
      <c r="C32" s="2">
        <v>3</v>
      </c>
      <c r="D32" s="2">
        <v>15</v>
      </c>
      <c r="E32" s="7">
        <f t="shared" ref="E32:E43" si="7">D32/15</f>
        <v>1</v>
      </c>
      <c r="F32" s="2">
        <v>7</v>
      </c>
      <c r="G32" s="7">
        <f t="shared" ref="G32:G40" si="8">F32/D32</f>
        <v>0.46666666666666667</v>
      </c>
      <c r="H32" s="7">
        <f t="shared" si="6"/>
        <v>0.46666666666666667</v>
      </c>
    </row>
    <row r="33" spans="1:8" x14ac:dyDescent="0.25">
      <c r="A33" s="5"/>
      <c r="B33" s="5"/>
      <c r="C33" s="2">
        <v>5</v>
      </c>
      <c r="D33" s="2">
        <v>15</v>
      </c>
      <c r="E33" s="7">
        <f t="shared" si="7"/>
        <v>1</v>
      </c>
      <c r="F33" s="2">
        <v>20</v>
      </c>
      <c r="G33" s="7">
        <f t="shared" si="8"/>
        <v>1.3333333333333333</v>
      </c>
      <c r="H33" s="7">
        <f t="shared" si="6"/>
        <v>1.3333333333333333</v>
      </c>
    </row>
    <row r="34" spans="1:8" x14ac:dyDescent="0.25">
      <c r="A34" s="5"/>
      <c r="B34" s="5"/>
      <c r="C34" s="2">
        <v>7</v>
      </c>
      <c r="D34" s="2">
        <v>15</v>
      </c>
      <c r="E34" s="7">
        <f t="shared" si="7"/>
        <v>1</v>
      </c>
      <c r="F34" s="2">
        <v>114</v>
      </c>
      <c r="G34" s="7">
        <f t="shared" si="8"/>
        <v>7.6</v>
      </c>
      <c r="H34" s="7">
        <f t="shared" si="6"/>
        <v>7.6</v>
      </c>
    </row>
    <row r="35" spans="1:8" x14ac:dyDescent="0.25">
      <c r="A35" s="5"/>
      <c r="B35" s="5"/>
      <c r="C35" s="2">
        <v>9</v>
      </c>
      <c r="D35" s="2">
        <v>14</v>
      </c>
      <c r="E35" s="7">
        <f t="shared" si="7"/>
        <v>0.93333333333333335</v>
      </c>
      <c r="F35" s="2">
        <v>143</v>
      </c>
      <c r="G35" s="7">
        <f t="shared" si="8"/>
        <v>10.214285714285714</v>
      </c>
      <c r="H35" s="7">
        <f t="shared" si="6"/>
        <v>9.5333333333333332</v>
      </c>
    </row>
    <row r="36" spans="1:8" x14ac:dyDescent="0.25">
      <c r="A36" s="5"/>
      <c r="B36" s="5"/>
      <c r="C36" s="2">
        <v>11</v>
      </c>
      <c r="D36" s="2">
        <v>14</v>
      </c>
      <c r="E36" s="7">
        <f t="shared" si="7"/>
        <v>0.93333333333333335</v>
      </c>
      <c r="F36" s="2">
        <v>115</v>
      </c>
      <c r="G36" s="7">
        <f t="shared" si="8"/>
        <v>8.2142857142857135</v>
      </c>
      <c r="H36" s="7">
        <f t="shared" si="6"/>
        <v>7.6666666666666661</v>
      </c>
    </row>
    <row r="37" spans="1:8" x14ac:dyDescent="0.25">
      <c r="A37" s="5"/>
      <c r="B37" s="5"/>
      <c r="C37" s="2">
        <v>13</v>
      </c>
      <c r="D37" s="2">
        <v>12</v>
      </c>
      <c r="E37" s="7">
        <f t="shared" si="7"/>
        <v>0.8</v>
      </c>
      <c r="F37" s="2">
        <v>98</v>
      </c>
      <c r="G37" s="7">
        <f t="shared" si="8"/>
        <v>8.1666666666666661</v>
      </c>
      <c r="H37" s="7">
        <f t="shared" si="6"/>
        <v>6.5333333333333332</v>
      </c>
    </row>
    <row r="38" spans="1:8" x14ac:dyDescent="0.25">
      <c r="A38" s="5"/>
      <c r="B38" s="5"/>
      <c r="C38" s="2">
        <v>15</v>
      </c>
      <c r="D38" s="2">
        <v>9</v>
      </c>
      <c r="E38" s="7">
        <f t="shared" si="7"/>
        <v>0.6</v>
      </c>
      <c r="F38" s="2">
        <v>67</v>
      </c>
      <c r="G38" s="7">
        <f t="shared" si="8"/>
        <v>7.4444444444444446</v>
      </c>
      <c r="H38" s="7">
        <f t="shared" si="6"/>
        <v>4.4666666666666668</v>
      </c>
    </row>
    <row r="39" spans="1:8" x14ac:dyDescent="0.25">
      <c r="A39" s="5"/>
      <c r="B39" s="5"/>
      <c r="C39" s="2">
        <v>17</v>
      </c>
      <c r="D39" s="2">
        <v>7</v>
      </c>
      <c r="E39" s="7">
        <f t="shared" si="7"/>
        <v>0.46666666666666667</v>
      </c>
      <c r="F39" s="2">
        <v>13</v>
      </c>
      <c r="G39" s="7">
        <f t="shared" si="8"/>
        <v>1.8571428571428572</v>
      </c>
      <c r="H39" s="7">
        <f t="shared" si="6"/>
        <v>0.8666666666666667</v>
      </c>
    </row>
    <row r="40" spans="1:8" x14ac:dyDescent="0.25">
      <c r="A40" s="5"/>
      <c r="B40" s="5"/>
      <c r="C40" s="2">
        <v>19</v>
      </c>
      <c r="D40" s="2">
        <v>2</v>
      </c>
      <c r="E40" s="7">
        <f t="shared" si="7"/>
        <v>0.13333333333333333</v>
      </c>
      <c r="F40" s="2">
        <v>4</v>
      </c>
      <c r="G40" s="7">
        <f t="shared" si="8"/>
        <v>2</v>
      </c>
      <c r="H40" s="7">
        <f t="shared" si="6"/>
        <v>0.26666666666666666</v>
      </c>
    </row>
    <row r="41" spans="1:8" x14ac:dyDescent="0.25">
      <c r="A41" s="5"/>
      <c r="B41" s="5"/>
      <c r="C41" s="2">
        <v>21</v>
      </c>
      <c r="D41" s="2">
        <v>0</v>
      </c>
      <c r="E41" s="7">
        <f t="shared" si="7"/>
        <v>0</v>
      </c>
      <c r="F41" s="2">
        <v>0</v>
      </c>
      <c r="G41" s="7">
        <v>0</v>
      </c>
      <c r="H41" s="7">
        <v>0</v>
      </c>
    </row>
    <row r="42" spans="1:8" x14ac:dyDescent="0.25">
      <c r="A42" s="5"/>
      <c r="B42" s="5"/>
      <c r="C42" s="2">
        <v>23</v>
      </c>
      <c r="D42" s="2">
        <v>0</v>
      </c>
      <c r="E42" s="7">
        <f t="shared" si="7"/>
        <v>0</v>
      </c>
      <c r="F42" s="2">
        <v>0</v>
      </c>
      <c r="G42" s="7">
        <v>0</v>
      </c>
      <c r="H42" s="7">
        <v>0</v>
      </c>
    </row>
    <row r="43" spans="1:8" x14ac:dyDescent="0.25">
      <c r="A43" s="2"/>
      <c r="B43" s="2"/>
      <c r="C43" s="2">
        <v>25</v>
      </c>
      <c r="D43" s="2">
        <v>0</v>
      </c>
      <c r="E43" s="2">
        <f t="shared" si="7"/>
        <v>0</v>
      </c>
      <c r="F43" s="2">
        <v>0</v>
      </c>
      <c r="G43" s="2">
        <v>0</v>
      </c>
      <c r="H43" s="2">
        <v>0</v>
      </c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5" t="s">
        <v>153</v>
      </c>
      <c r="B45" s="8">
        <v>0.8</v>
      </c>
      <c r="C45" s="2">
        <v>1</v>
      </c>
      <c r="D45" s="2">
        <v>15</v>
      </c>
      <c r="E45" s="7">
        <f>D45/15</f>
        <v>1</v>
      </c>
      <c r="F45" s="2">
        <v>0</v>
      </c>
      <c r="G45" s="7">
        <f>F45/D45</f>
        <v>0</v>
      </c>
      <c r="H45" s="7">
        <f t="shared" ref="H45:H56" si="9">(F45/D45)*E45</f>
        <v>0</v>
      </c>
    </row>
    <row r="46" spans="1:8" x14ac:dyDescent="0.25">
      <c r="A46" s="5"/>
      <c r="B46" s="5"/>
      <c r="C46" s="2">
        <v>3</v>
      </c>
      <c r="D46" s="2">
        <v>15</v>
      </c>
      <c r="E46" s="7">
        <f t="shared" ref="E46:E57" si="10">D46/15</f>
        <v>1</v>
      </c>
      <c r="F46" s="2">
        <v>0</v>
      </c>
      <c r="G46" s="7">
        <f t="shared" ref="G46:G56" si="11">F46/D46</f>
        <v>0</v>
      </c>
      <c r="H46" s="7">
        <f t="shared" si="9"/>
        <v>0</v>
      </c>
    </row>
    <row r="47" spans="1:8" x14ac:dyDescent="0.25">
      <c r="A47" s="5"/>
      <c r="B47" s="5"/>
      <c r="C47" s="2">
        <v>5</v>
      </c>
      <c r="D47" s="2">
        <v>15</v>
      </c>
      <c r="E47" s="7">
        <f t="shared" si="10"/>
        <v>1</v>
      </c>
      <c r="F47" s="2">
        <v>3</v>
      </c>
      <c r="G47" s="7">
        <f t="shared" si="11"/>
        <v>0.2</v>
      </c>
      <c r="H47" s="7">
        <f t="shared" si="9"/>
        <v>0.2</v>
      </c>
    </row>
    <row r="48" spans="1:8" x14ac:dyDescent="0.25">
      <c r="A48" s="5"/>
      <c r="B48" s="5"/>
      <c r="C48" s="2">
        <v>7</v>
      </c>
      <c r="D48" s="2">
        <v>15</v>
      </c>
      <c r="E48" s="7">
        <f t="shared" si="10"/>
        <v>1</v>
      </c>
      <c r="F48" s="2">
        <v>125</v>
      </c>
      <c r="G48" s="7">
        <f t="shared" si="11"/>
        <v>8.3333333333333339</v>
      </c>
      <c r="H48" s="7">
        <f t="shared" si="9"/>
        <v>8.3333333333333339</v>
      </c>
    </row>
    <row r="49" spans="1:8" x14ac:dyDescent="0.25">
      <c r="A49" s="5"/>
      <c r="B49" s="5"/>
      <c r="C49" s="2">
        <v>9</v>
      </c>
      <c r="D49" s="2">
        <v>15</v>
      </c>
      <c r="E49" s="7">
        <f t="shared" si="10"/>
        <v>1</v>
      </c>
      <c r="F49" s="2">
        <v>183</v>
      </c>
      <c r="G49" s="7">
        <f t="shared" si="11"/>
        <v>12.2</v>
      </c>
      <c r="H49" s="7">
        <f t="shared" si="9"/>
        <v>12.2</v>
      </c>
    </row>
    <row r="50" spans="1:8" x14ac:dyDescent="0.25">
      <c r="A50" s="5"/>
      <c r="B50" s="5"/>
      <c r="C50" s="2">
        <v>11</v>
      </c>
      <c r="D50" s="2">
        <v>14</v>
      </c>
      <c r="E50" s="7">
        <f t="shared" si="10"/>
        <v>0.93333333333333335</v>
      </c>
      <c r="F50" s="2">
        <v>188</v>
      </c>
      <c r="G50" s="7">
        <f t="shared" si="11"/>
        <v>13.428571428571429</v>
      </c>
      <c r="H50" s="7">
        <f t="shared" si="9"/>
        <v>12.533333333333333</v>
      </c>
    </row>
    <row r="51" spans="1:8" x14ac:dyDescent="0.25">
      <c r="A51" s="5"/>
      <c r="B51" s="5"/>
      <c r="C51" s="2">
        <v>13</v>
      </c>
      <c r="D51" s="2">
        <v>13</v>
      </c>
      <c r="E51" s="7">
        <f t="shared" si="10"/>
        <v>0.8666666666666667</v>
      </c>
      <c r="F51" s="2">
        <v>122</v>
      </c>
      <c r="G51" s="7">
        <f t="shared" si="11"/>
        <v>9.384615384615385</v>
      </c>
      <c r="H51" s="7">
        <f t="shared" si="9"/>
        <v>8.1333333333333346</v>
      </c>
    </row>
    <row r="52" spans="1:8" x14ac:dyDescent="0.25">
      <c r="A52" s="5"/>
      <c r="B52" s="5"/>
      <c r="C52" s="2">
        <v>15</v>
      </c>
      <c r="D52" s="2">
        <v>12</v>
      </c>
      <c r="E52" s="7">
        <f t="shared" si="10"/>
        <v>0.8</v>
      </c>
      <c r="F52" s="2">
        <v>96</v>
      </c>
      <c r="G52" s="7">
        <f t="shared" si="11"/>
        <v>8</v>
      </c>
      <c r="H52" s="7">
        <f t="shared" si="9"/>
        <v>6.4</v>
      </c>
    </row>
    <row r="53" spans="1:8" x14ac:dyDescent="0.25">
      <c r="A53" s="5"/>
      <c r="B53" s="5"/>
      <c r="C53" s="2">
        <v>17</v>
      </c>
      <c r="D53" s="2">
        <v>10</v>
      </c>
      <c r="E53" s="7">
        <f t="shared" si="10"/>
        <v>0.66666666666666663</v>
      </c>
      <c r="F53" s="2">
        <v>45</v>
      </c>
      <c r="G53" s="7">
        <f t="shared" si="11"/>
        <v>4.5</v>
      </c>
      <c r="H53" s="7">
        <f t="shared" si="9"/>
        <v>3</v>
      </c>
    </row>
    <row r="54" spans="1:8" x14ac:dyDescent="0.25">
      <c r="A54" s="5"/>
      <c r="B54" s="5"/>
      <c r="C54" s="2">
        <v>19</v>
      </c>
      <c r="D54" s="2">
        <v>7</v>
      </c>
      <c r="E54" s="7">
        <f t="shared" si="10"/>
        <v>0.46666666666666667</v>
      </c>
      <c r="F54" s="2">
        <v>20</v>
      </c>
      <c r="G54" s="7">
        <f t="shared" si="11"/>
        <v>2.8571428571428572</v>
      </c>
      <c r="H54" s="7">
        <f t="shared" si="9"/>
        <v>1.3333333333333335</v>
      </c>
    </row>
    <row r="55" spans="1:8" x14ac:dyDescent="0.25">
      <c r="A55" s="5"/>
      <c r="B55" s="5"/>
      <c r="C55" s="2">
        <v>21</v>
      </c>
      <c r="D55" s="2">
        <v>4</v>
      </c>
      <c r="E55" s="7">
        <f t="shared" si="10"/>
        <v>0.26666666666666666</v>
      </c>
      <c r="F55" s="2">
        <v>29</v>
      </c>
      <c r="G55" s="7">
        <f t="shared" si="11"/>
        <v>7.25</v>
      </c>
      <c r="H55" s="7">
        <f t="shared" si="9"/>
        <v>1.9333333333333333</v>
      </c>
    </row>
    <row r="56" spans="1:8" x14ac:dyDescent="0.25">
      <c r="A56" s="5"/>
      <c r="B56" s="5"/>
      <c r="C56" s="2">
        <v>23</v>
      </c>
      <c r="D56" s="2">
        <v>3</v>
      </c>
      <c r="E56" s="7">
        <f t="shared" si="10"/>
        <v>0.2</v>
      </c>
      <c r="F56" s="2">
        <v>11</v>
      </c>
      <c r="G56" s="7">
        <f t="shared" si="11"/>
        <v>3.6666666666666665</v>
      </c>
      <c r="H56" s="7">
        <f t="shared" si="9"/>
        <v>0.73333333333333339</v>
      </c>
    </row>
    <row r="57" spans="1:8" x14ac:dyDescent="0.25">
      <c r="A57" s="9"/>
      <c r="B57" s="9"/>
      <c r="C57" s="9">
        <v>25</v>
      </c>
      <c r="D57" s="9">
        <v>0</v>
      </c>
      <c r="E57" s="9">
        <f t="shared" si="10"/>
        <v>0</v>
      </c>
      <c r="F57" s="9">
        <v>0</v>
      </c>
      <c r="G57" s="9">
        <v>0</v>
      </c>
      <c r="H57" s="9">
        <v>0</v>
      </c>
    </row>
  </sheetData>
  <mergeCells count="16">
    <mergeCell ref="A31:A42"/>
    <mergeCell ref="B31:B42"/>
    <mergeCell ref="A45:A56"/>
    <mergeCell ref="B45:B56"/>
    <mergeCell ref="G1:G2"/>
    <mergeCell ref="H1:H2"/>
    <mergeCell ref="A3:A14"/>
    <mergeCell ref="B3:B14"/>
    <mergeCell ref="A17:A28"/>
    <mergeCell ref="B17:B28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 1 Chronic water stress</vt:lpstr>
      <vt:lpstr>Exp 2 Short term water stress</vt:lpstr>
      <vt:lpstr>Exp 3 Acute stress</vt:lpstr>
      <vt:lpstr>Exp 4 Aphid life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Stevens-Rumann</dc:creator>
  <cp:lastModifiedBy>TS DAVIS</cp:lastModifiedBy>
  <dcterms:created xsi:type="dcterms:W3CDTF">2015-04-16T22:14:41Z</dcterms:created>
  <dcterms:modified xsi:type="dcterms:W3CDTF">2015-06-13T23:45:10Z</dcterms:modified>
</cp:coreProperties>
</file>