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Nature ReSubmission\March ReSubmission\SD Temp\"/>
    </mc:Choice>
  </mc:AlternateContent>
  <bookViews>
    <workbookView xWindow="0" yWindow="60" windowWidth="25440" windowHeight="12240"/>
  </bookViews>
  <sheets>
    <sheet name="Fig. 1b" sheetId="1" r:id="rId1"/>
    <sheet name="Fig. 1d" sheetId="2" r:id="rId2"/>
    <sheet name="Fig. 1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2" l="1"/>
  <c r="M102" i="2"/>
  <c r="K102" i="2"/>
  <c r="D102" i="2"/>
  <c r="O102" i="2"/>
  <c r="L102" i="2"/>
  <c r="J102" i="2"/>
  <c r="I102" i="2"/>
  <c r="H102" i="2"/>
  <c r="G102" i="2"/>
  <c r="F102" i="2"/>
  <c r="E102" i="2"/>
  <c r="C102" i="2"/>
  <c r="D76" i="2"/>
  <c r="E76" i="2"/>
  <c r="F76" i="2"/>
  <c r="G76" i="2"/>
  <c r="H76" i="2"/>
  <c r="I76" i="2"/>
  <c r="J76" i="2"/>
  <c r="K76" i="2"/>
  <c r="L76" i="2"/>
  <c r="M76" i="2"/>
  <c r="N76" i="2"/>
  <c r="C76" i="2" l="1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G26" i="3" l="1"/>
  <c r="H26" i="3"/>
  <c r="I26" i="3" s="1"/>
  <c r="G27" i="3"/>
  <c r="H27" i="3"/>
  <c r="L27" i="3" s="1"/>
  <c r="G28" i="3"/>
  <c r="H28" i="3"/>
  <c r="G29" i="3"/>
  <c r="H29" i="3"/>
  <c r="I29" i="3" s="1"/>
  <c r="G30" i="3"/>
  <c r="H30" i="3"/>
  <c r="G31" i="3"/>
  <c r="H31" i="3"/>
  <c r="L31" i="3" s="1"/>
  <c r="H21" i="3"/>
  <c r="H22" i="3"/>
  <c r="H23" i="3"/>
  <c r="I23" i="3" s="1"/>
  <c r="H24" i="3"/>
  <c r="I24" i="3" s="1"/>
  <c r="H25" i="3"/>
  <c r="H20" i="3"/>
  <c r="G21" i="3"/>
  <c r="L21" i="3" s="1"/>
  <c r="G22" i="3"/>
  <c r="L22" i="3" s="1"/>
  <c r="G23" i="3"/>
  <c r="G24" i="3"/>
  <c r="G25" i="3"/>
  <c r="L25" i="3" s="1"/>
  <c r="G20" i="3"/>
  <c r="L20" i="3" s="1"/>
  <c r="F6" i="3"/>
  <c r="F7" i="3"/>
  <c r="F8" i="3"/>
  <c r="F9" i="3"/>
  <c r="F10" i="3"/>
  <c r="F11" i="3"/>
  <c r="F12" i="3"/>
  <c r="F13" i="3"/>
  <c r="G13" i="3" s="1"/>
  <c r="F14" i="3"/>
  <c r="F15" i="3"/>
  <c r="F16" i="3"/>
  <c r="F5" i="3"/>
  <c r="G5" i="3" s="1"/>
  <c r="L23" i="3" l="1"/>
  <c r="L30" i="3"/>
  <c r="M30" i="3" s="1"/>
  <c r="L28" i="3"/>
  <c r="L26" i="3"/>
  <c r="M31" i="3" s="1"/>
  <c r="G11" i="3"/>
  <c r="G7" i="3"/>
  <c r="L24" i="3"/>
  <c r="M24" i="3" s="1"/>
  <c r="I28" i="3"/>
  <c r="G9" i="3"/>
  <c r="M22" i="3"/>
  <c r="G16" i="3"/>
  <c r="G12" i="3"/>
  <c r="G8" i="3"/>
  <c r="G15" i="3"/>
  <c r="G14" i="3"/>
  <c r="G10" i="3"/>
  <c r="G6" i="3"/>
  <c r="I25" i="3"/>
  <c r="I21" i="3"/>
  <c r="M26" i="3"/>
  <c r="M25" i="3"/>
  <c r="M23" i="3"/>
  <c r="M20" i="3"/>
  <c r="M28" i="3"/>
  <c r="M21" i="3"/>
  <c r="I20" i="3"/>
  <c r="I22" i="3"/>
  <c r="L29" i="3"/>
  <c r="I31" i="3"/>
  <c r="I30" i="3"/>
  <c r="I27" i="3"/>
  <c r="F5" i="1"/>
  <c r="G5" i="1" s="1"/>
  <c r="F6" i="1"/>
  <c r="F7" i="1"/>
  <c r="F8" i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F24" i="1"/>
  <c r="F25" i="1"/>
  <c r="F26" i="1"/>
  <c r="F27" i="1"/>
  <c r="F28" i="1"/>
  <c r="J27" i="3" l="1"/>
  <c r="G20" i="1"/>
  <c r="G18" i="1"/>
  <c r="G27" i="1"/>
  <c r="G6" i="1"/>
  <c r="G11" i="1"/>
  <c r="M27" i="3"/>
  <c r="J30" i="3"/>
  <c r="J20" i="3"/>
  <c r="M29" i="3"/>
  <c r="J28" i="3"/>
  <c r="J23" i="3"/>
  <c r="J22" i="3"/>
  <c r="J21" i="3"/>
  <c r="J24" i="3"/>
  <c r="J31" i="3"/>
  <c r="J25" i="3"/>
  <c r="J26" i="3"/>
  <c r="J29" i="3"/>
  <c r="G25" i="1"/>
  <c r="G28" i="1"/>
  <c r="G7" i="1"/>
  <c r="G16" i="1"/>
  <c r="G15" i="1"/>
  <c r="G17" i="1"/>
  <c r="G24" i="1"/>
  <c r="G13" i="1"/>
  <c r="G12" i="1"/>
  <c r="G23" i="1"/>
  <c r="G21" i="1"/>
  <c r="G26" i="1"/>
  <c r="G19" i="1"/>
  <c r="G14" i="1"/>
  <c r="G10" i="1"/>
  <c r="G8" i="1"/>
</calcChain>
</file>

<file path=xl/sharedStrings.xml><?xml version="1.0" encoding="utf-8"?>
<sst xmlns="http://schemas.openxmlformats.org/spreadsheetml/2006/main" count="158" uniqueCount="39">
  <si>
    <t>Ratio</t>
  </si>
  <si>
    <t>Kidney</t>
  </si>
  <si>
    <t>WT1</t>
  </si>
  <si>
    <t>WT2</t>
  </si>
  <si>
    <t>WT3</t>
  </si>
  <si>
    <t>KI1</t>
  </si>
  <si>
    <t>KI2</t>
  </si>
  <si>
    <t>KI3</t>
  </si>
  <si>
    <t>Liver</t>
  </si>
  <si>
    <t>Heart</t>
  </si>
  <si>
    <t>Rel. ratio</t>
  </si>
  <si>
    <t>Bcl-2 (A.U.)</t>
  </si>
  <si>
    <t>Actin (A.U.)</t>
  </si>
  <si>
    <t>p62 (A.U.)</t>
  </si>
  <si>
    <t>LC3-I (A.U.)</t>
  </si>
  <si>
    <t>LC3-II (A.U.)</t>
  </si>
  <si>
    <t>p62/Actin</t>
  </si>
  <si>
    <t>LC3-II/LC3-I</t>
  </si>
  <si>
    <t>LC3-I/Actin</t>
  </si>
  <si>
    <t>LC3-II/Actin</t>
  </si>
  <si>
    <t>Total LC3</t>
  </si>
  <si>
    <t>Rel. p62</t>
  </si>
  <si>
    <t>p62 analysis</t>
  </si>
  <si>
    <t>LC3 analysis</t>
  </si>
  <si>
    <t>Rel. total</t>
  </si>
  <si>
    <t>Skeletal Muscle</t>
  </si>
  <si>
    <t>Mouse Mean</t>
  </si>
  <si>
    <t>PBS</t>
  </si>
  <si>
    <t>CQ</t>
  </si>
  <si>
    <t>KI4</t>
  </si>
  <si>
    <t>Kidney (PCT)</t>
  </si>
  <si>
    <t>Mouse #</t>
  </si>
  <si>
    <t>Skeletal muscle</t>
  </si>
  <si>
    <t>beclin 1 (A.U.)</t>
  </si>
  <si>
    <t>A.U. = Arbitrary units</t>
  </si>
  <si>
    <r>
      <t xml:space="preserve">GFP-LC3 puncta /2500 </t>
    </r>
    <r>
      <rPr>
        <b/>
        <sz val="11"/>
        <color theme="1"/>
        <rFont val="Calibri"/>
        <family val="2"/>
      </rPr>
      <t>µm</t>
    </r>
    <r>
      <rPr>
        <b/>
        <vertAlign val="superscript"/>
        <sz val="11"/>
        <color theme="1"/>
        <rFont val="Calibri"/>
        <family val="2"/>
      </rPr>
      <t>2</t>
    </r>
  </si>
  <si>
    <t>Fig. 1b: Quantitation of beclin 1/Bcl-2 interaction in tissues of 2 month-old mice</t>
  </si>
  <si>
    <t>Fig. 1d: Quantitation of GFP-LC3 puncta in tissues of 2 month-old mice</t>
  </si>
  <si>
    <t>Fig. 1f: Western blot analysis of tissues of 2 month-old 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</si>
</sst>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/>
  </sheetViews>
  <sheetFormatPr baseColWidth="10" defaultColWidth="11.42578125" defaultRowHeight="15" x14ac:dyDescent="0.25"/>
  <cols>
    <col min="1" max="4" width="11.42578125" style="1"/>
    <col min="5" max="5" width="13.5703125" style="1" bestFit="1" customWidth="1"/>
    <col min="6" max="16384" width="11.42578125" style="1"/>
  </cols>
  <sheetData>
    <row r="1" spans="2:8" x14ac:dyDescent="0.25">
      <c r="B1" s="56" t="s">
        <v>36</v>
      </c>
      <c r="C1" s="56"/>
      <c r="D1" s="56"/>
      <c r="E1" s="56"/>
      <c r="F1" s="56"/>
      <c r="G1" s="56"/>
      <c r="H1" s="70"/>
    </row>
    <row r="2" spans="2:8" x14ac:dyDescent="0.25">
      <c r="B2" s="71" t="s">
        <v>34</v>
      </c>
      <c r="C2" s="71"/>
      <c r="D2" s="69"/>
      <c r="E2" s="69"/>
      <c r="F2" s="69"/>
      <c r="G2" s="69"/>
    </row>
    <row r="4" spans="2:8" x14ac:dyDescent="0.25">
      <c r="B4" s="2"/>
      <c r="C4" s="30" t="s">
        <v>31</v>
      </c>
      <c r="D4" s="30" t="s">
        <v>11</v>
      </c>
      <c r="E4" s="30" t="s">
        <v>33</v>
      </c>
      <c r="F4" s="30" t="s">
        <v>0</v>
      </c>
      <c r="G4" s="30" t="s">
        <v>10</v>
      </c>
    </row>
    <row r="5" spans="2:8" x14ac:dyDescent="0.25">
      <c r="B5" s="60" t="s">
        <v>25</v>
      </c>
      <c r="C5" s="41" t="s">
        <v>2</v>
      </c>
      <c r="D5" s="44">
        <v>8935.74</v>
      </c>
      <c r="E5" s="44">
        <v>10558.054</v>
      </c>
      <c r="F5" s="44">
        <f t="shared" ref="F5:F28" si="0">E5/D5</f>
        <v>1.1815534024042778</v>
      </c>
      <c r="G5" s="47">
        <f t="shared" ref="G5:G10" si="1">F5/(AVERAGE($F$5:$F$7))</f>
        <v>1.1904922457424505</v>
      </c>
    </row>
    <row r="6" spans="2:8" x14ac:dyDescent="0.25">
      <c r="B6" s="61"/>
      <c r="C6" s="42" t="s">
        <v>3</v>
      </c>
      <c r="D6" s="45">
        <v>12462.447</v>
      </c>
      <c r="E6" s="45">
        <v>11105.569</v>
      </c>
      <c r="F6" s="45">
        <f t="shared" si="0"/>
        <v>0.89112266635918291</v>
      </c>
      <c r="G6" s="48">
        <f t="shared" si="1"/>
        <v>0.89786430486106583</v>
      </c>
    </row>
    <row r="7" spans="2:8" x14ac:dyDescent="0.25">
      <c r="B7" s="61"/>
      <c r="C7" s="43" t="s">
        <v>4</v>
      </c>
      <c r="D7" s="46">
        <v>10805.569</v>
      </c>
      <c r="E7" s="46">
        <v>9776.8610000000008</v>
      </c>
      <c r="F7" s="46">
        <f t="shared" si="0"/>
        <v>0.90479834981387852</v>
      </c>
      <c r="G7" s="49">
        <f t="shared" si="1"/>
        <v>0.9116434493964839</v>
      </c>
    </row>
    <row r="8" spans="2:8" x14ac:dyDescent="0.25">
      <c r="B8" s="61"/>
      <c r="C8" s="42" t="s">
        <v>5</v>
      </c>
      <c r="D8" s="44">
        <v>10465.861000000001</v>
      </c>
      <c r="E8" s="44">
        <v>3388.598</v>
      </c>
      <c r="F8" s="44">
        <f t="shared" si="0"/>
        <v>0.32377632380173976</v>
      </c>
      <c r="G8" s="47">
        <f t="shared" si="1"/>
        <v>0.32622579906810012</v>
      </c>
    </row>
    <row r="9" spans="2:8" x14ac:dyDescent="0.25">
      <c r="B9" s="61"/>
      <c r="C9" s="42" t="s">
        <v>6</v>
      </c>
      <c r="D9" s="45">
        <v>12037.325999999999</v>
      </c>
      <c r="E9" s="45">
        <v>2648.0120000000002</v>
      </c>
      <c r="F9" s="45">
        <f t="shared" si="0"/>
        <v>0.21998340827522661</v>
      </c>
      <c r="G9" s="48">
        <f t="shared" si="1"/>
        <v>0.22164765571386816</v>
      </c>
    </row>
    <row r="10" spans="2:8" x14ac:dyDescent="0.25">
      <c r="B10" s="62"/>
      <c r="C10" s="43" t="s">
        <v>7</v>
      </c>
      <c r="D10" s="46">
        <v>14537.468000000001</v>
      </c>
      <c r="E10" s="46">
        <v>2431.0120000000002</v>
      </c>
      <c r="F10" s="46">
        <f t="shared" si="0"/>
        <v>0.16722389345930116</v>
      </c>
      <c r="G10" s="49">
        <f t="shared" si="1"/>
        <v>0.16848899767125664</v>
      </c>
    </row>
    <row r="11" spans="2:8" x14ac:dyDescent="0.25">
      <c r="B11" s="57" t="s">
        <v>9</v>
      </c>
      <c r="C11" s="41" t="s">
        <v>2</v>
      </c>
      <c r="D11" s="44">
        <v>11220.681</v>
      </c>
      <c r="E11" s="44">
        <v>9070.0329999999994</v>
      </c>
      <c r="F11" s="3">
        <f t="shared" si="0"/>
        <v>0.8083317759412284</v>
      </c>
      <c r="G11" s="47">
        <f t="shared" ref="G11:G16" si="2">F11/(AVERAGE($F$11:$F$13))</f>
        <v>1.0382400891589407</v>
      </c>
    </row>
    <row r="12" spans="2:8" x14ac:dyDescent="0.25">
      <c r="B12" s="58"/>
      <c r="C12" s="42" t="s">
        <v>3</v>
      </c>
      <c r="D12" s="45">
        <v>13361.016</v>
      </c>
      <c r="E12" s="45">
        <v>11841.518</v>
      </c>
      <c r="F12" s="3">
        <f t="shared" si="0"/>
        <v>0.88627376840204375</v>
      </c>
      <c r="G12" s="48">
        <f t="shared" si="2"/>
        <v>1.1383505928039517</v>
      </c>
    </row>
    <row r="13" spans="2:8" x14ac:dyDescent="0.25">
      <c r="B13" s="58"/>
      <c r="C13" s="43" t="s">
        <v>4</v>
      </c>
      <c r="D13" s="46">
        <v>12993.43</v>
      </c>
      <c r="E13" s="46">
        <v>8329.74</v>
      </c>
      <c r="F13" s="3">
        <f t="shared" si="0"/>
        <v>0.64107321931160588</v>
      </c>
      <c r="G13" s="49">
        <f t="shared" si="2"/>
        <v>0.82340931803710748</v>
      </c>
    </row>
    <row r="14" spans="2:8" x14ac:dyDescent="0.25">
      <c r="B14" s="58"/>
      <c r="C14" s="42" t="s">
        <v>5</v>
      </c>
      <c r="D14" s="44">
        <v>12868.157999999999</v>
      </c>
      <c r="E14" s="44">
        <v>5310.6689999999999</v>
      </c>
      <c r="F14" s="44">
        <f t="shared" si="0"/>
        <v>0.41269846080534606</v>
      </c>
      <c r="G14" s="47">
        <f t="shared" si="2"/>
        <v>0.53007947911409803</v>
      </c>
    </row>
    <row r="15" spans="2:8" x14ac:dyDescent="0.25">
      <c r="B15" s="58"/>
      <c r="C15" s="42" t="s">
        <v>6</v>
      </c>
      <c r="D15" s="45">
        <v>12911.915000000001</v>
      </c>
      <c r="E15" s="45">
        <v>598.16300000000001</v>
      </c>
      <c r="F15" s="45">
        <f t="shared" si="0"/>
        <v>4.6326435699119761E-2</v>
      </c>
      <c r="G15" s="48">
        <f t="shared" si="2"/>
        <v>5.9502748948183262E-2</v>
      </c>
    </row>
    <row r="16" spans="2:8" x14ac:dyDescent="0.25">
      <c r="B16" s="59"/>
      <c r="C16" s="43" t="s">
        <v>7</v>
      </c>
      <c r="D16" s="46">
        <v>11198.714</v>
      </c>
      <c r="E16" s="46">
        <v>1825.4059999999999</v>
      </c>
      <c r="F16" s="46">
        <f t="shared" si="0"/>
        <v>0.16300139462441848</v>
      </c>
      <c r="G16" s="49">
        <f t="shared" si="2"/>
        <v>0.20936277346121862</v>
      </c>
    </row>
    <row r="17" spans="2:7" x14ac:dyDescent="0.25">
      <c r="B17" s="57" t="s">
        <v>1</v>
      </c>
      <c r="C17" s="41" t="s">
        <v>2</v>
      </c>
      <c r="D17" s="44">
        <v>3498.4769999999999</v>
      </c>
      <c r="E17" s="44">
        <v>2293.1129999999998</v>
      </c>
      <c r="F17" s="3">
        <f t="shared" si="0"/>
        <v>0.65546036175169931</v>
      </c>
      <c r="G17" s="47">
        <f t="shared" ref="G17:G22" si="3">F17/(AVERAGE($F$17:$F$19))</f>
        <v>1.0501902997975341</v>
      </c>
    </row>
    <row r="18" spans="2:7" x14ac:dyDescent="0.25">
      <c r="B18" s="58"/>
      <c r="C18" s="42" t="s">
        <v>3</v>
      </c>
      <c r="D18" s="45">
        <v>3672.4769999999999</v>
      </c>
      <c r="E18" s="45">
        <v>2876.962</v>
      </c>
      <c r="F18" s="3">
        <f t="shared" si="0"/>
        <v>0.78338462024404787</v>
      </c>
      <c r="G18" s="48">
        <f t="shared" si="3"/>
        <v>1.2551528318085072</v>
      </c>
    </row>
    <row r="19" spans="2:7" x14ac:dyDescent="0.25">
      <c r="B19" s="58"/>
      <c r="C19" s="43" t="s">
        <v>4</v>
      </c>
      <c r="D19" s="46">
        <v>6063.8819999999996</v>
      </c>
      <c r="E19" s="46">
        <v>2629.0540000000001</v>
      </c>
      <c r="F19" s="3">
        <f t="shared" si="0"/>
        <v>0.43355955805208612</v>
      </c>
      <c r="G19" s="49">
        <f t="shared" si="3"/>
        <v>0.69465686839395868</v>
      </c>
    </row>
    <row r="20" spans="2:7" x14ac:dyDescent="0.25">
      <c r="B20" s="58"/>
      <c r="C20" s="42" t="s">
        <v>5</v>
      </c>
      <c r="D20" s="44">
        <v>7214.8819999999996</v>
      </c>
      <c r="E20" s="44">
        <v>213.26300000000001</v>
      </c>
      <c r="F20" s="44">
        <f t="shared" si="0"/>
        <v>2.9558764786451117E-2</v>
      </c>
      <c r="G20" s="47">
        <f t="shared" si="3"/>
        <v>4.7359580936012891E-2</v>
      </c>
    </row>
    <row r="21" spans="2:7" x14ac:dyDescent="0.25">
      <c r="B21" s="58"/>
      <c r="C21" s="42" t="s">
        <v>6</v>
      </c>
      <c r="D21" s="45">
        <v>7723.1040000000003</v>
      </c>
      <c r="E21" s="45">
        <v>882.82</v>
      </c>
      <c r="F21" s="45">
        <f t="shared" si="0"/>
        <v>0.11430896178531326</v>
      </c>
      <c r="G21" s="48">
        <f t="shared" si="3"/>
        <v>0.18314786042292933</v>
      </c>
    </row>
    <row r="22" spans="2:7" x14ac:dyDescent="0.25">
      <c r="B22" s="59"/>
      <c r="C22" s="43" t="s">
        <v>7</v>
      </c>
      <c r="D22" s="46">
        <v>7549.3760000000002</v>
      </c>
      <c r="E22" s="46">
        <v>1710.77</v>
      </c>
      <c r="F22" s="46">
        <f t="shared" si="0"/>
        <v>0.22661078213616595</v>
      </c>
      <c r="G22" s="49">
        <f t="shared" si="3"/>
        <v>0.36307984298688495</v>
      </c>
    </row>
    <row r="23" spans="2:7" x14ac:dyDescent="0.25">
      <c r="B23" s="57" t="s">
        <v>8</v>
      </c>
      <c r="C23" s="41" t="s">
        <v>2</v>
      </c>
      <c r="D23" s="44">
        <v>8108.326</v>
      </c>
      <c r="E23" s="44">
        <v>5095.6899999999996</v>
      </c>
      <c r="F23" s="44">
        <f t="shared" si="0"/>
        <v>0.62845154474548748</v>
      </c>
      <c r="G23" s="47">
        <f t="shared" ref="G23:G28" si="4">F23/(AVERAGE($F$23:$F$25))</f>
        <v>1.1720415338820447</v>
      </c>
    </row>
    <row r="24" spans="2:7" x14ac:dyDescent="0.25">
      <c r="B24" s="58"/>
      <c r="C24" s="42" t="s">
        <v>3</v>
      </c>
      <c r="D24" s="45">
        <v>7022.9830000000002</v>
      </c>
      <c r="E24" s="45">
        <v>3080.2550000000001</v>
      </c>
      <c r="F24" s="45">
        <f t="shared" si="0"/>
        <v>0.43859639130551792</v>
      </c>
      <c r="G24" s="48">
        <f t="shared" si="4"/>
        <v>0.81796789508892342</v>
      </c>
    </row>
    <row r="25" spans="2:7" x14ac:dyDescent="0.25">
      <c r="B25" s="58"/>
      <c r="C25" s="43" t="s">
        <v>4</v>
      </c>
      <c r="D25" s="46">
        <v>6894.61</v>
      </c>
      <c r="E25" s="46">
        <v>3733.8409999999999</v>
      </c>
      <c r="F25" s="46">
        <f t="shared" si="0"/>
        <v>0.54155942105499799</v>
      </c>
      <c r="G25" s="49">
        <f t="shared" si="4"/>
        <v>1.0099905710290318</v>
      </c>
    </row>
    <row r="26" spans="2:7" x14ac:dyDescent="0.25">
      <c r="B26" s="58"/>
      <c r="C26" s="42" t="s">
        <v>5</v>
      </c>
      <c r="D26" s="45">
        <v>8822.69</v>
      </c>
      <c r="E26" s="45">
        <v>1934.6479999999999</v>
      </c>
      <c r="F26" s="45">
        <f t="shared" si="0"/>
        <v>0.21928096759605062</v>
      </c>
      <c r="G26" s="48">
        <f t="shared" si="4"/>
        <v>0.40895181778333839</v>
      </c>
    </row>
    <row r="27" spans="2:7" x14ac:dyDescent="0.25">
      <c r="B27" s="58"/>
      <c r="C27" s="42" t="s">
        <v>6</v>
      </c>
      <c r="D27" s="45">
        <v>7000.6689999999999</v>
      </c>
      <c r="E27" s="45">
        <v>2130.7190000000001</v>
      </c>
      <c r="F27" s="45">
        <f t="shared" si="0"/>
        <v>0.30435934051445657</v>
      </c>
      <c r="G27" s="48">
        <f t="shared" si="4"/>
        <v>0.56762019489085302</v>
      </c>
    </row>
    <row r="28" spans="2:7" x14ac:dyDescent="0.25">
      <c r="B28" s="59"/>
      <c r="C28" s="43" t="s">
        <v>7</v>
      </c>
      <c r="D28" s="46">
        <v>7731.79</v>
      </c>
      <c r="E28" s="46">
        <v>1409.77</v>
      </c>
      <c r="F28" s="46">
        <f t="shared" si="0"/>
        <v>0.18233423308186072</v>
      </c>
      <c r="G28" s="49">
        <f t="shared" si="4"/>
        <v>0.34004736881825415</v>
      </c>
    </row>
  </sheetData>
  <mergeCells count="6">
    <mergeCell ref="B17:B22"/>
    <mergeCell ref="B23:B28"/>
    <mergeCell ref="B5:B10"/>
    <mergeCell ref="B11:B16"/>
    <mergeCell ref="B1:G1"/>
    <mergeCell ref="B2:C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2"/>
  <sheetViews>
    <sheetView workbookViewId="0">
      <selection activeCell="B1" sqref="B1:O1"/>
    </sheetView>
  </sheetViews>
  <sheetFormatPr baseColWidth="10" defaultColWidth="11.42578125" defaultRowHeight="15" x14ac:dyDescent="0.25"/>
  <cols>
    <col min="1" max="1" width="11.42578125" style="6"/>
    <col min="2" max="2" width="14.85546875" style="6" bestFit="1" customWidth="1"/>
    <col min="3" max="16384" width="11.42578125" style="6"/>
  </cols>
  <sheetData>
    <row r="1" spans="2:15" x14ac:dyDescent="0.25">
      <c r="B1" s="64" t="s">
        <v>37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2:15" x14ac:dyDescent="0.25">
      <c r="B2" s="8"/>
      <c r="C2" s="8"/>
      <c r="D2" s="8"/>
      <c r="E2" s="8"/>
      <c r="F2" s="8"/>
      <c r="G2" s="8"/>
      <c r="H2" s="8"/>
      <c r="I2" s="8"/>
    </row>
    <row r="3" spans="2:15" ht="15" customHeight="1" x14ac:dyDescent="0.25">
      <c r="B3" s="9" t="s">
        <v>32</v>
      </c>
      <c r="C3" s="63" t="s">
        <v>27</v>
      </c>
      <c r="D3" s="63"/>
      <c r="E3" s="63"/>
      <c r="F3" s="63"/>
      <c r="G3" s="63"/>
      <c r="H3" s="63"/>
      <c r="I3" s="63" t="s">
        <v>28</v>
      </c>
      <c r="J3" s="63"/>
      <c r="K3" s="63"/>
      <c r="L3" s="63"/>
      <c r="M3" s="63"/>
      <c r="N3" s="63"/>
      <c r="O3" s="63"/>
    </row>
    <row r="4" spans="2:15" x14ac:dyDescent="0.25">
      <c r="B4" s="12" t="s">
        <v>31</v>
      </c>
      <c r="C4" s="13" t="s">
        <v>2</v>
      </c>
      <c r="D4" s="14" t="s">
        <v>3</v>
      </c>
      <c r="E4" s="15" t="s">
        <v>4</v>
      </c>
      <c r="F4" s="13" t="s">
        <v>5</v>
      </c>
      <c r="G4" s="14" t="s">
        <v>6</v>
      </c>
      <c r="H4" s="15" t="s">
        <v>7</v>
      </c>
      <c r="I4" s="13" t="s">
        <v>2</v>
      </c>
      <c r="J4" s="14" t="s">
        <v>3</v>
      </c>
      <c r="K4" s="15" t="s">
        <v>4</v>
      </c>
      <c r="L4" s="13" t="s">
        <v>5</v>
      </c>
      <c r="M4" s="14" t="s">
        <v>6</v>
      </c>
      <c r="N4" s="14" t="s">
        <v>7</v>
      </c>
      <c r="O4" s="15" t="s">
        <v>29</v>
      </c>
    </row>
    <row r="5" spans="2:15" x14ac:dyDescent="0.25">
      <c r="B5" s="68" t="s">
        <v>35</v>
      </c>
      <c r="C5" s="16">
        <v>41</v>
      </c>
      <c r="D5" s="17">
        <v>20</v>
      </c>
      <c r="E5" s="18">
        <v>20</v>
      </c>
      <c r="F5" s="16">
        <v>57</v>
      </c>
      <c r="G5" s="17">
        <v>55</v>
      </c>
      <c r="H5" s="18">
        <v>79</v>
      </c>
      <c r="I5" s="16">
        <v>73</v>
      </c>
      <c r="J5" s="17">
        <v>57</v>
      </c>
      <c r="K5" s="18">
        <v>45</v>
      </c>
      <c r="L5" s="16">
        <v>51</v>
      </c>
      <c r="M5" s="17">
        <v>75</v>
      </c>
      <c r="N5" s="17">
        <v>63</v>
      </c>
      <c r="O5" s="18">
        <v>72</v>
      </c>
    </row>
    <row r="6" spans="2:15" x14ac:dyDescent="0.25">
      <c r="B6" s="68"/>
      <c r="C6" s="19">
        <v>42</v>
      </c>
      <c r="D6" s="20">
        <v>30</v>
      </c>
      <c r="E6" s="21">
        <v>27</v>
      </c>
      <c r="F6" s="19">
        <v>77</v>
      </c>
      <c r="G6" s="20">
        <v>54</v>
      </c>
      <c r="H6" s="21">
        <v>86</v>
      </c>
      <c r="I6" s="19">
        <v>68</v>
      </c>
      <c r="J6" s="20">
        <v>58</v>
      </c>
      <c r="K6" s="21">
        <v>41</v>
      </c>
      <c r="L6" s="19">
        <v>50</v>
      </c>
      <c r="M6" s="20">
        <v>86</v>
      </c>
      <c r="N6" s="20">
        <v>93</v>
      </c>
      <c r="O6" s="21">
        <v>67</v>
      </c>
    </row>
    <row r="7" spans="2:15" x14ac:dyDescent="0.25">
      <c r="B7" s="68"/>
      <c r="C7" s="19">
        <v>22</v>
      </c>
      <c r="D7" s="20">
        <v>39</v>
      </c>
      <c r="E7" s="21">
        <v>36</v>
      </c>
      <c r="F7" s="19">
        <v>60</v>
      </c>
      <c r="G7" s="20">
        <v>73</v>
      </c>
      <c r="H7" s="21">
        <v>71</v>
      </c>
      <c r="I7" s="19">
        <v>81</v>
      </c>
      <c r="J7" s="20">
        <v>65</v>
      </c>
      <c r="K7" s="21">
        <v>49</v>
      </c>
      <c r="L7" s="19">
        <v>55</v>
      </c>
      <c r="M7" s="20">
        <v>90</v>
      </c>
      <c r="N7" s="20">
        <v>97</v>
      </c>
      <c r="O7" s="21">
        <v>80</v>
      </c>
    </row>
    <row r="8" spans="2:15" x14ac:dyDescent="0.25">
      <c r="B8" s="68"/>
      <c r="C8" s="19">
        <v>22</v>
      </c>
      <c r="D8" s="20">
        <v>33</v>
      </c>
      <c r="E8" s="21">
        <v>26</v>
      </c>
      <c r="F8" s="19">
        <v>61</v>
      </c>
      <c r="G8" s="20">
        <v>65</v>
      </c>
      <c r="H8" s="21">
        <v>70</v>
      </c>
      <c r="I8" s="19">
        <v>58</v>
      </c>
      <c r="J8" s="20">
        <v>78</v>
      </c>
      <c r="K8" s="21">
        <v>43</v>
      </c>
      <c r="L8" s="19">
        <v>47</v>
      </c>
      <c r="M8" s="20">
        <v>110</v>
      </c>
      <c r="N8" s="20">
        <v>96</v>
      </c>
      <c r="O8" s="21">
        <v>82</v>
      </c>
    </row>
    <row r="9" spans="2:15" x14ac:dyDescent="0.25">
      <c r="B9" s="68"/>
      <c r="C9" s="19">
        <v>34</v>
      </c>
      <c r="D9" s="20">
        <v>32</v>
      </c>
      <c r="E9" s="21">
        <v>24</v>
      </c>
      <c r="F9" s="19">
        <v>84</v>
      </c>
      <c r="G9" s="20">
        <v>55</v>
      </c>
      <c r="H9" s="21">
        <v>67</v>
      </c>
      <c r="I9" s="19">
        <v>61</v>
      </c>
      <c r="J9" s="20">
        <v>77</v>
      </c>
      <c r="K9" s="21">
        <v>39</v>
      </c>
      <c r="L9" s="19">
        <v>53</v>
      </c>
      <c r="M9" s="20">
        <v>94</v>
      </c>
      <c r="N9" s="20">
        <v>76</v>
      </c>
      <c r="O9" s="21">
        <v>75</v>
      </c>
    </row>
    <row r="10" spans="2:15" x14ac:dyDescent="0.25">
      <c r="B10" s="68"/>
      <c r="C10" s="19">
        <v>37</v>
      </c>
      <c r="D10" s="20">
        <v>38</v>
      </c>
      <c r="E10" s="21">
        <v>26</v>
      </c>
      <c r="F10" s="19">
        <v>66</v>
      </c>
      <c r="G10" s="20">
        <v>57</v>
      </c>
      <c r="H10" s="21">
        <v>41</v>
      </c>
      <c r="I10" s="19">
        <v>58</v>
      </c>
      <c r="J10" s="20">
        <v>51</v>
      </c>
      <c r="K10" s="21">
        <v>39</v>
      </c>
      <c r="L10" s="19">
        <v>66</v>
      </c>
      <c r="M10" s="20">
        <v>82</v>
      </c>
      <c r="N10" s="20">
        <v>94</v>
      </c>
      <c r="O10" s="21">
        <v>76</v>
      </c>
    </row>
    <row r="11" spans="2:15" x14ac:dyDescent="0.25">
      <c r="B11" s="68"/>
      <c r="C11" s="19">
        <v>28</v>
      </c>
      <c r="D11" s="20">
        <v>39</v>
      </c>
      <c r="E11" s="21">
        <v>26</v>
      </c>
      <c r="F11" s="19">
        <v>65</v>
      </c>
      <c r="G11" s="20">
        <v>66</v>
      </c>
      <c r="H11" s="21">
        <v>60</v>
      </c>
      <c r="I11" s="19">
        <v>73</v>
      </c>
      <c r="J11" s="20">
        <v>52</v>
      </c>
      <c r="K11" s="21">
        <v>60</v>
      </c>
      <c r="L11" s="19">
        <v>59</v>
      </c>
      <c r="M11" s="20">
        <v>83</v>
      </c>
      <c r="N11" s="20">
        <v>67</v>
      </c>
      <c r="O11" s="21">
        <v>78</v>
      </c>
    </row>
    <row r="12" spans="2:15" x14ac:dyDescent="0.25">
      <c r="B12" s="68"/>
      <c r="C12" s="19">
        <v>20</v>
      </c>
      <c r="D12" s="20">
        <v>25</v>
      </c>
      <c r="E12" s="21">
        <v>31</v>
      </c>
      <c r="F12" s="19">
        <v>52</v>
      </c>
      <c r="G12" s="20">
        <v>52</v>
      </c>
      <c r="H12" s="21">
        <v>61</v>
      </c>
      <c r="I12" s="19">
        <v>72</v>
      </c>
      <c r="J12" s="20">
        <v>56</v>
      </c>
      <c r="K12" s="21">
        <v>65</v>
      </c>
      <c r="L12" s="19">
        <v>46</v>
      </c>
      <c r="M12" s="20">
        <v>94</v>
      </c>
      <c r="N12" s="20">
        <v>76</v>
      </c>
      <c r="O12" s="21">
        <v>75</v>
      </c>
    </row>
    <row r="13" spans="2:15" x14ac:dyDescent="0.25">
      <c r="B13" s="68"/>
      <c r="C13" s="19">
        <v>25</v>
      </c>
      <c r="D13" s="20">
        <v>32</v>
      </c>
      <c r="E13" s="21">
        <v>26</v>
      </c>
      <c r="F13" s="19">
        <v>53</v>
      </c>
      <c r="G13" s="20">
        <v>55</v>
      </c>
      <c r="H13" s="21">
        <v>50</v>
      </c>
      <c r="I13" s="19">
        <v>67</v>
      </c>
      <c r="J13" s="20">
        <v>63</v>
      </c>
      <c r="K13" s="21">
        <v>55</v>
      </c>
      <c r="L13" s="19">
        <v>50</v>
      </c>
      <c r="M13" s="20">
        <v>86</v>
      </c>
      <c r="N13" s="20">
        <v>90</v>
      </c>
      <c r="O13" s="21">
        <v>76</v>
      </c>
    </row>
    <row r="14" spans="2:15" x14ac:dyDescent="0.25">
      <c r="B14" s="68"/>
      <c r="C14" s="19">
        <v>21</v>
      </c>
      <c r="D14" s="20">
        <v>34</v>
      </c>
      <c r="E14" s="21">
        <v>24</v>
      </c>
      <c r="F14" s="19">
        <v>52</v>
      </c>
      <c r="G14" s="20">
        <v>67</v>
      </c>
      <c r="H14" s="21">
        <v>63</v>
      </c>
      <c r="I14" s="19">
        <v>61</v>
      </c>
      <c r="J14" s="20">
        <v>51</v>
      </c>
      <c r="K14" s="21">
        <v>44</v>
      </c>
      <c r="L14" s="19">
        <v>69</v>
      </c>
      <c r="M14" s="20">
        <v>67</v>
      </c>
      <c r="N14" s="20">
        <v>93</v>
      </c>
      <c r="O14" s="21">
        <v>82</v>
      </c>
    </row>
    <row r="15" spans="2:15" x14ac:dyDescent="0.25">
      <c r="B15" s="68"/>
      <c r="C15" s="19">
        <v>16</v>
      </c>
      <c r="D15" s="20">
        <v>37</v>
      </c>
      <c r="E15" s="21">
        <v>28</v>
      </c>
      <c r="F15" s="19">
        <v>34</v>
      </c>
      <c r="G15" s="20">
        <v>57</v>
      </c>
      <c r="H15" s="21">
        <v>61</v>
      </c>
      <c r="I15" s="19">
        <v>82</v>
      </c>
      <c r="J15" s="20">
        <v>52</v>
      </c>
      <c r="K15" s="21">
        <v>66</v>
      </c>
      <c r="L15" s="19">
        <v>50</v>
      </c>
      <c r="M15" s="20">
        <v>88</v>
      </c>
      <c r="N15" s="20">
        <v>104</v>
      </c>
      <c r="O15" s="21">
        <v>55</v>
      </c>
    </row>
    <row r="16" spans="2:15" x14ac:dyDescent="0.25">
      <c r="B16" s="68"/>
      <c r="C16" s="19">
        <v>23</v>
      </c>
      <c r="D16" s="20">
        <v>36</v>
      </c>
      <c r="E16" s="21">
        <v>22</v>
      </c>
      <c r="F16" s="19">
        <v>38</v>
      </c>
      <c r="G16" s="20">
        <v>72</v>
      </c>
      <c r="H16" s="21">
        <v>42</v>
      </c>
      <c r="I16" s="19">
        <v>63</v>
      </c>
      <c r="J16" s="20">
        <v>51</v>
      </c>
      <c r="K16" s="21">
        <v>67</v>
      </c>
      <c r="L16" s="19">
        <v>46</v>
      </c>
      <c r="M16" s="20">
        <v>97</v>
      </c>
      <c r="N16" s="20">
        <v>103</v>
      </c>
      <c r="O16" s="21">
        <v>68</v>
      </c>
    </row>
    <row r="17" spans="2:15" x14ac:dyDescent="0.25">
      <c r="B17" s="68"/>
      <c r="C17" s="19">
        <v>25</v>
      </c>
      <c r="D17" s="20">
        <v>36</v>
      </c>
      <c r="E17" s="21">
        <v>26</v>
      </c>
      <c r="F17" s="19">
        <v>46</v>
      </c>
      <c r="G17" s="20">
        <v>37</v>
      </c>
      <c r="H17" s="21">
        <v>61</v>
      </c>
      <c r="I17" s="19">
        <v>64</v>
      </c>
      <c r="J17" s="20">
        <v>67</v>
      </c>
      <c r="K17" s="21">
        <v>46</v>
      </c>
      <c r="L17" s="19">
        <v>51</v>
      </c>
      <c r="M17" s="20">
        <v>81</v>
      </c>
      <c r="N17" s="20">
        <v>83</v>
      </c>
      <c r="O17" s="21">
        <v>65</v>
      </c>
    </row>
    <row r="18" spans="2:15" x14ac:dyDescent="0.25">
      <c r="B18" s="68"/>
      <c r="C18" s="19">
        <v>36</v>
      </c>
      <c r="D18" s="20">
        <v>38</v>
      </c>
      <c r="E18" s="21">
        <v>31</v>
      </c>
      <c r="F18" s="19">
        <v>45</v>
      </c>
      <c r="G18" s="20">
        <v>55</v>
      </c>
      <c r="H18" s="21">
        <v>75</v>
      </c>
      <c r="I18" s="19">
        <v>61</v>
      </c>
      <c r="J18" s="20">
        <v>72</v>
      </c>
      <c r="K18" s="21">
        <v>43</v>
      </c>
      <c r="L18" s="19">
        <v>65</v>
      </c>
      <c r="M18" s="20">
        <v>85</v>
      </c>
      <c r="N18" s="20">
        <v>105</v>
      </c>
      <c r="O18" s="21">
        <v>78</v>
      </c>
    </row>
    <row r="19" spans="2:15" x14ac:dyDescent="0.25">
      <c r="B19" s="68"/>
      <c r="C19" s="19">
        <v>20</v>
      </c>
      <c r="D19" s="20">
        <v>29</v>
      </c>
      <c r="E19" s="21">
        <v>37</v>
      </c>
      <c r="F19" s="19">
        <v>53</v>
      </c>
      <c r="G19" s="20">
        <v>54</v>
      </c>
      <c r="H19" s="21">
        <v>59</v>
      </c>
      <c r="I19" s="19">
        <v>62</v>
      </c>
      <c r="J19" s="20">
        <v>64</v>
      </c>
      <c r="K19" s="21">
        <v>30</v>
      </c>
      <c r="L19" s="19">
        <v>60</v>
      </c>
      <c r="M19" s="20">
        <v>108</v>
      </c>
      <c r="N19" s="20">
        <v>101</v>
      </c>
      <c r="O19" s="21">
        <v>62</v>
      </c>
    </row>
    <row r="20" spans="2:15" x14ac:dyDescent="0.25">
      <c r="B20" s="68"/>
      <c r="C20" s="19">
        <v>23</v>
      </c>
      <c r="D20" s="20">
        <v>31</v>
      </c>
      <c r="E20" s="21">
        <v>40</v>
      </c>
      <c r="F20" s="19">
        <v>50</v>
      </c>
      <c r="G20" s="20">
        <v>47</v>
      </c>
      <c r="H20" s="21">
        <v>67</v>
      </c>
      <c r="I20" s="19">
        <v>65</v>
      </c>
      <c r="J20" s="20">
        <v>46</v>
      </c>
      <c r="K20" s="21">
        <v>54</v>
      </c>
      <c r="L20" s="19">
        <v>68</v>
      </c>
      <c r="M20" s="20">
        <v>66</v>
      </c>
      <c r="N20" s="20">
        <v>93</v>
      </c>
      <c r="O20" s="21">
        <v>77</v>
      </c>
    </row>
    <row r="21" spans="2:15" x14ac:dyDescent="0.25">
      <c r="B21" s="68"/>
      <c r="C21" s="19">
        <v>46</v>
      </c>
      <c r="D21" s="20">
        <v>23</v>
      </c>
      <c r="E21" s="21">
        <v>30</v>
      </c>
      <c r="F21" s="19">
        <v>63</v>
      </c>
      <c r="G21" s="20">
        <v>43</v>
      </c>
      <c r="H21" s="21">
        <v>63</v>
      </c>
      <c r="I21" s="19">
        <v>67</v>
      </c>
      <c r="J21" s="20">
        <v>56</v>
      </c>
      <c r="K21" s="21">
        <v>50</v>
      </c>
      <c r="L21" s="19">
        <v>76</v>
      </c>
      <c r="M21" s="20">
        <v>79</v>
      </c>
      <c r="N21" s="20">
        <v>86</v>
      </c>
      <c r="O21" s="21">
        <v>78</v>
      </c>
    </row>
    <row r="22" spans="2:15" x14ac:dyDescent="0.25">
      <c r="B22" s="68"/>
      <c r="C22" s="19">
        <v>46</v>
      </c>
      <c r="D22" s="20">
        <v>38</v>
      </c>
      <c r="E22" s="21">
        <v>35</v>
      </c>
      <c r="F22" s="19">
        <v>46</v>
      </c>
      <c r="G22" s="20">
        <v>51</v>
      </c>
      <c r="H22" s="21">
        <v>51</v>
      </c>
      <c r="I22" s="19">
        <v>50</v>
      </c>
      <c r="J22" s="20">
        <v>58</v>
      </c>
      <c r="K22" s="21">
        <v>53</v>
      </c>
      <c r="L22" s="19">
        <v>70</v>
      </c>
      <c r="M22" s="20">
        <v>91</v>
      </c>
      <c r="N22" s="20">
        <v>90</v>
      </c>
      <c r="O22" s="21">
        <v>71</v>
      </c>
    </row>
    <row r="23" spans="2:15" x14ac:dyDescent="0.25">
      <c r="B23" s="68"/>
      <c r="C23" s="19">
        <v>47</v>
      </c>
      <c r="D23" s="20">
        <v>37</v>
      </c>
      <c r="E23" s="21">
        <v>36</v>
      </c>
      <c r="F23" s="19">
        <v>57</v>
      </c>
      <c r="G23" s="20">
        <v>50</v>
      </c>
      <c r="H23" s="21">
        <v>62</v>
      </c>
      <c r="I23" s="19">
        <v>70</v>
      </c>
      <c r="J23" s="20">
        <v>65</v>
      </c>
      <c r="K23" s="21">
        <v>44</v>
      </c>
      <c r="L23" s="19">
        <v>51</v>
      </c>
      <c r="M23" s="20">
        <v>100</v>
      </c>
      <c r="N23" s="20">
        <v>68</v>
      </c>
      <c r="O23" s="21">
        <v>70</v>
      </c>
    </row>
    <row r="24" spans="2:15" x14ac:dyDescent="0.25">
      <c r="B24" s="68"/>
      <c r="C24" s="19">
        <v>39</v>
      </c>
      <c r="D24" s="20">
        <v>28</v>
      </c>
      <c r="E24" s="21">
        <v>31</v>
      </c>
      <c r="F24" s="19">
        <v>65</v>
      </c>
      <c r="G24" s="20">
        <v>49</v>
      </c>
      <c r="H24" s="21">
        <v>86</v>
      </c>
      <c r="I24" s="19">
        <v>71</v>
      </c>
      <c r="J24" s="20">
        <v>48</v>
      </c>
      <c r="K24" s="21">
        <v>56</v>
      </c>
      <c r="L24" s="19">
        <v>52</v>
      </c>
      <c r="M24" s="20">
        <v>75</v>
      </c>
      <c r="N24" s="20">
        <v>89</v>
      </c>
      <c r="O24" s="21">
        <v>63</v>
      </c>
    </row>
    <row r="25" spans="2:15" x14ac:dyDescent="0.25">
      <c r="B25" s="68"/>
      <c r="C25" s="22"/>
      <c r="D25" s="23"/>
      <c r="E25" s="24"/>
      <c r="F25" s="22"/>
      <c r="G25" s="23"/>
      <c r="H25" s="24"/>
      <c r="I25" s="22"/>
      <c r="J25" s="23"/>
      <c r="K25" s="24"/>
      <c r="L25" s="19">
        <v>60</v>
      </c>
      <c r="M25" s="20">
        <v>80</v>
      </c>
      <c r="N25" s="20">
        <v>73</v>
      </c>
      <c r="O25" s="24"/>
    </row>
    <row r="26" spans="2:15" x14ac:dyDescent="0.25">
      <c r="B26" s="68"/>
      <c r="C26" s="22"/>
      <c r="D26" s="23"/>
      <c r="E26" s="24"/>
      <c r="F26" s="22"/>
      <c r="G26" s="23"/>
      <c r="H26" s="24"/>
      <c r="I26" s="22"/>
      <c r="J26" s="23"/>
      <c r="K26" s="24"/>
      <c r="L26" s="19">
        <v>76</v>
      </c>
      <c r="M26" s="20"/>
      <c r="N26" s="20"/>
      <c r="O26" s="24"/>
    </row>
    <row r="27" spans="2:15" x14ac:dyDescent="0.25">
      <c r="B27" s="68"/>
      <c r="C27" s="25"/>
      <c r="D27" s="26"/>
      <c r="E27" s="27"/>
      <c r="F27" s="25"/>
      <c r="G27" s="26"/>
      <c r="H27" s="27"/>
      <c r="I27" s="25"/>
      <c r="J27" s="26"/>
      <c r="K27" s="27"/>
      <c r="L27" s="28">
        <v>58</v>
      </c>
      <c r="M27" s="29"/>
      <c r="N27" s="29"/>
      <c r="O27" s="27"/>
    </row>
    <row r="28" spans="2:15" x14ac:dyDescent="0.25">
      <c r="B28" s="30" t="s">
        <v>26</v>
      </c>
      <c r="C28" s="31">
        <f>AVERAGE(C5:C27)</f>
        <v>30.65</v>
      </c>
      <c r="D28" s="32">
        <f t="shared" ref="D28:O28" si="0">AVERAGE(D5:D27)</f>
        <v>32.75</v>
      </c>
      <c r="E28" s="33">
        <f t="shared" si="0"/>
        <v>29.1</v>
      </c>
      <c r="F28" s="31">
        <f t="shared" si="0"/>
        <v>56.2</v>
      </c>
      <c r="G28" s="32">
        <f t="shared" si="0"/>
        <v>55.7</v>
      </c>
      <c r="H28" s="33">
        <f t="shared" si="0"/>
        <v>63.75</v>
      </c>
      <c r="I28" s="31">
        <f t="shared" si="0"/>
        <v>66.349999999999994</v>
      </c>
      <c r="J28" s="32">
        <f t="shared" si="0"/>
        <v>59.35</v>
      </c>
      <c r="K28" s="33">
        <f t="shared" si="0"/>
        <v>49.45</v>
      </c>
      <c r="L28" s="31">
        <f t="shared" si="0"/>
        <v>57.782608695652172</v>
      </c>
      <c r="M28" s="32">
        <f t="shared" si="0"/>
        <v>86.523809523809518</v>
      </c>
      <c r="N28" s="32">
        <f t="shared" si="0"/>
        <v>87.61904761904762</v>
      </c>
      <c r="O28" s="33">
        <f t="shared" si="0"/>
        <v>72.5</v>
      </c>
    </row>
    <row r="32" spans="2:15" x14ac:dyDescent="0.25">
      <c r="B32" s="9" t="s">
        <v>9</v>
      </c>
      <c r="C32" s="65" t="s">
        <v>27</v>
      </c>
      <c r="D32" s="66"/>
      <c r="E32" s="66"/>
      <c r="F32" s="66"/>
      <c r="G32" s="66"/>
      <c r="H32" s="67"/>
      <c r="I32" s="65" t="s">
        <v>28</v>
      </c>
      <c r="J32" s="66"/>
      <c r="K32" s="66"/>
      <c r="L32" s="66"/>
      <c r="M32" s="66"/>
      <c r="N32" s="66"/>
      <c r="O32" s="67"/>
    </row>
    <row r="33" spans="2:15" x14ac:dyDescent="0.25">
      <c r="B33" s="12" t="s">
        <v>31</v>
      </c>
      <c r="C33" s="13" t="s">
        <v>2</v>
      </c>
      <c r="D33" s="14" t="s">
        <v>3</v>
      </c>
      <c r="E33" s="15" t="s">
        <v>4</v>
      </c>
      <c r="F33" s="13" t="s">
        <v>5</v>
      </c>
      <c r="G33" s="14" t="s">
        <v>6</v>
      </c>
      <c r="H33" s="15" t="s">
        <v>7</v>
      </c>
      <c r="I33" s="13" t="s">
        <v>2</v>
      </c>
      <c r="J33" s="14" t="s">
        <v>3</v>
      </c>
      <c r="K33" s="15" t="s">
        <v>4</v>
      </c>
      <c r="L33" s="13" t="s">
        <v>5</v>
      </c>
      <c r="M33" s="14" t="s">
        <v>6</v>
      </c>
      <c r="N33" s="14" t="s">
        <v>7</v>
      </c>
      <c r="O33" s="15" t="s">
        <v>29</v>
      </c>
    </row>
    <row r="34" spans="2:15" x14ac:dyDescent="0.25">
      <c r="B34" s="60" t="s">
        <v>35</v>
      </c>
      <c r="C34" s="16">
        <v>39</v>
      </c>
      <c r="D34" s="17">
        <v>25</v>
      </c>
      <c r="E34" s="18">
        <v>22</v>
      </c>
      <c r="F34" s="16">
        <v>42</v>
      </c>
      <c r="G34" s="17">
        <v>51</v>
      </c>
      <c r="H34" s="18">
        <v>47</v>
      </c>
      <c r="I34" s="16">
        <v>41</v>
      </c>
      <c r="J34" s="17">
        <v>44</v>
      </c>
      <c r="K34" s="18">
        <v>44</v>
      </c>
      <c r="L34" s="16">
        <v>51</v>
      </c>
      <c r="M34" s="17">
        <v>72</v>
      </c>
      <c r="N34" s="17">
        <v>62</v>
      </c>
      <c r="O34" s="18">
        <v>47</v>
      </c>
    </row>
    <row r="35" spans="2:15" x14ac:dyDescent="0.25">
      <c r="B35" s="61"/>
      <c r="C35" s="19">
        <v>35</v>
      </c>
      <c r="D35" s="20">
        <v>21</v>
      </c>
      <c r="E35" s="21">
        <v>39</v>
      </c>
      <c r="F35" s="19">
        <v>42</v>
      </c>
      <c r="G35" s="20">
        <v>34</v>
      </c>
      <c r="H35" s="21">
        <v>38</v>
      </c>
      <c r="I35" s="19">
        <v>53</v>
      </c>
      <c r="J35" s="20">
        <v>37</v>
      </c>
      <c r="K35" s="21">
        <v>51</v>
      </c>
      <c r="L35" s="19">
        <v>53</v>
      </c>
      <c r="M35" s="20">
        <v>90</v>
      </c>
      <c r="N35" s="20">
        <v>59</v>
      </c>
      <c r="O35" s="21">
        <v>39</v>
      </c>
    </row>
    <row r="36" spans="2:15" x14ac:dyDescent="0.25">
      <c r="B36" s="61"/>
      <c r="C36" s="19">
        <v>29</v>
      </c>
      <c r="D36" s="20">
        <v>17</v>
      </c>
      <c r="E36" s="21">
        <v>24</v>
      </c>
      <c r="F36" s="19">
        <v>44</v>
      </c>
      <c r="G36" s="20">
        <v>46</v>
      </c>
      <c r="H36" s="21">
        <v>37</v>
      </c>
      <c r="I36" s="19">
        <v>40</v>
      </c>
      <c r="J36" s="20">
        <v>52</v>
      </c>
      <c r="K36" s="21">
        <v>50</v>
      </c>
      <c r="L36" s="19">
        <v>68</v>
      </c>
      <c r="M36" s="20">
        <v>87</v>
      </c>
      <c r="N36" s="20">
        <v>56</v>
      </c>
      <c r="O36" s="21">
        <v>54</v>
      </c>
    </row>
    <row r="37" spans="2:15" x14ac:dyDescent="0.25">
      <c r="B37" s="61"/>
      <c r="C37" s="19">
        <v>28</v>
      </c>
      <c r="D37" s="20">
        <v>34</v>
      </c>
      <c r="E37" s="21">
        <v>31</v>
      </c>
      <c r="F37" s="19">
        <v>42</v>
      </c>
      <c r="G37" s="20">
        <v>50</v>
      </c>
      <c r="H37" s="21">
        <v>31</v>
      </c>
      <c r="I37" s="19">
        <v>50</v>
      </c>
      <c r="J37" s="20">
        <v>34</v>
      </c>
      <c r="K37" s="21">
        <v>41</v>
      </c>
      <c r="L37" s="19">
        <v>62</v>
      </c>
      <c r="M37" s="20">
        <v>66</v>
      </c>
      <c r="N37" s="20">
        <v>59</v>
      </c>
      <c r="O37" s="21">
        <v>39</v>
      </c>
    </row>
    <row r="38" spans="2:15" x14ac:dyDescent="0.25">
      <c r="B38" s="61"/>
      <c r="C38" s="19">
        <v>27</v>
      </c>
      <c r="D38" s="20">
        <v>24</v>
      </c>
      <c r="E38" s="21">
        <v>36</v>
      </c>
      <c r="F38" s="19">
        <v>42</v>
      </c>
      <c r="G38" s="20">
        <v>50</v>
      </c>
      <c r="H38" s="21">
        <v>36</v>
      </c>
      <c r="I38" s="19">
        <v>46</v>
      </c>
      <c r="J38" s="20">
        <v>32</v>
      </c>
      <c r="K38" s="21">
        <v>50</v>
      </c>
      <c r="L38" s="19">
        <v>52</v>
      </c>
      <c r="M38" s="20">
        <v>83</v>
      </c>
      <c r="N38" s="20">
        <v>70</v>
      </c>
      <c r="O38" s="21">
        <v>42</v>
      </c>
    </row>
    <row r="39" spans="2:15" x14ac:dyDescent="0.25">
      <c r="B39" s="61"/>
      <c r="C39" s="19">
        <v>32</v>
      </c>
      <c r="D39" s="20">
        <v>27</v>
      </c>
      <c r="E39" s="21">
        <v>42</v>
      </c>
      <c r="F39" s="19">
        <v>45</v>
      </c>
      <c r="G39" s="20">
        <v>42</v>
      </c>
      <c r="H39" s="21">
        <v>42</v>
      </c>
      <c r="I39" s="19">
        <v>44</v>
      </c>
      <c r="J39" s="20">
        <v>40</v>
      </c>
      <c r="K39" s="21">
        <v>44</v>
      </c>
      <c r="L39" s="19">
        <v>64</v>
      </c>
      <c r="M39" s="20">
        <v>94</v>
      </c>
      <c r="N39" s="20">
        <v>72</v>
      </c>
      <c r="O39" s="21">
        <v>47</v>
      </c>
    </row>
    <row r="40" spans="2:15" x14ac:dyDescent="0.25">
      <c r="B40" s="61"/>
      <c r="C40" s="19">
        <v>30</v>
      </c>
      <c r="D40" s="20">
        <v>24</v>
      </c>
      <c r="E40" s="21">
        <v>18</v>
      </c>
      <c r="F40" s="19">
        <v>37</v>
      </c>
      <c r="G40" s="20">
        <v>47</v>
      </c>
      <c r="H40" s="21">
        <v>28</v>
      </c>
      <c r="I40" s="19">
        <v>48</v>
      </c>
      <c r="J40" s="20">
        <v>22</v>
      </c>
      <c r="K40" s="21">
        <v>58</v>
      </c>
      <c r="L40" s="19">
        <v>74</v>
      </c>
      <c r="M40" s="20">
        <v>76</v>
      </c>
      <c r="N40" s="20">
        <v>54</v>
      </c>
      <c r="O40" s="21">
        <v>45</v>
      </c>
    </row>
    <row r="41" spans="2:15" x14ac:dyDescent="0.25">
      <c r="B41" s="61"/>
      <c r="C41" s="19">
        <v>30</v>
      </c>
      <c r="D41" s="20">
        <v>23</v>
      </c>
      <c r="E41" s="21">
        <v>19</v>
      </c>
      <c r="F41" s="19">
        <v>53</v>
      </c>
      <c r="G41" s="20">
        <v>41</v>
      </c>
      <c r="H41" s="21">
        <v>26</v>
      </c>
      <c r="I41" s="19">
        <v>36</v>
      </c>
      <c r="J41" s="20">
        <v>37</v>
      </c>
      <c r="K41" s="21">
        <v>51</v>
      </c>
      <c r="L41" s="19">
        <v>52</v>
      </c>
      <c r="M41" s="20">
        <v>103</v>
      </c>
      <c r="N41" s="20">
        <v>72</v>
      </c>
      <c r="O41" s="21">
        <v>48</v>
      </c>
    </row>
    <row r="42" spans="2:15" x14ac:dyDescent="0.25">
      <c r="B42" s="61"/>
      <c r="C42" s="19">
        <v>26</v>
      </c>
      <c r="D42" s="20">
        <v>25</v>
      </c>
      <c r="E42" s="21">
        <v>27</v>
      </c>
      <c r="F42" s="19">
        <v>25</v>
      </c>
      <c r="G42" s="20">
        <v>43</v>
      </c>
      <c r="H42" s="21">
        <v>43</v>
      </c>
      <c r="I42" s="19">
        <v>38</v>
      </c>
      <c r="J42" s="20">
        <v>35</v>
      </c>
      <c r="K42" s="21">
        <v>48</v>
      </c>
      <c r="L42" s="19">
        <v>51</v>
      </c>
      <c r="M42" s="20">
        <v>87</v>
      </c>
      <c r="N42" s="20">
        <v>50</v>
      </c>
      <c r="O42" s="21">
        <v>48</v>
      </c>
    </row>
    <row r="43" spans="2:15" x14ac:dyDescent="0.25">
      <c r="B43" s="61"/>
      <c r="C43" s="19">
        <v>35</v>
      </c>
      <c r="D43" s="20">
        <v>33</v>
      </c>
      <c r="E43" s="21">
        <v>12</v>
      </c>
      <c r="F43" s="19">
        <v>34</v>
      </c>
      <c r="G43" s="20">
        <v>71</v>
      </c>
      <c r="H43" s="21">
        <v>56</v>
      </c>
      <c r="I43" s="19">
        <v>30</v>
      </c>
      <c r="J43" s="20">
        <v>41</v>
      </c>
      <c r="K43" s="21">
        <v>49</v>
      </c>
      <c r="L43" s="19">
        <v>63</v>
      </c>
      <c r="M43" s="20">
        <v>79</v>
      </c>
      <c r="N43" s="20">
        <v>57</v>
      </c>
      <c r="O43" s="21">
        <v>51</v>
      </c>
    </row>
    <row r="44" spans="2:15" x14ac:dyDescent="0.25">
      <c r="B44" s="61"/>
      <c r="C44" s="19">
        <v>22</v>
      </c>
      <c r="D44" s="20">
        <v>18</v>
      </c>
      <c r="E44" s="21">
        <v>37</v>
      </c>
      <c r="F44" s="19">
        <v>37</v>
      </c>
      <c r="G44" s="20">
        <v>46</v>
      </c>
      <c r="H44" s="21">
        <v>41</v>
      </c>
      <c r="I44" s="19">
        <v>38</v>
      </c>
      <c r="J44" s="20">
        <v>52</v>
      </c>
      <c r="K44" s="21">
        <v>42</v>
      </c>
      <c r="L44" s="19">
        <v>58</v>
      </c>
      <c r="M44" s="20">
        <v>97</v>
      </c>
      <c r="N44" s="20">
        <v>52</v>
      </c>
      <c r="O44" s="21">
        <v>51</v>
      </c>
    </row>
    <row r="45" spans="2:15" x14ac:dyDescent="0.25">
      <c r="B45" s="61"/>
      <c r="C45" s="19">
        <v>35</v>
      </c>
      <c r="D45" s="20">
        <v>22</v>
      </c>
      <c r="E45" s="21">
        <v>34</v>
      </c>
      <c r="F45" s="19">
        <v>43</v>
      </c>
      <c r="G45" s="20">
        <v>45</v>
      </c>
      <c r="H45" s="21">
        <v>42</v>
      </c>
      <c r="I45" s="19">
        <v>47</v>
      </c>
      <c r="J45" s="20">
        <v>41</v>
      </c>
      <c r="K45" s="21">
        <v>54</v>
      </c>
      <c r="L45" s="19">
        <v>56</v>
      </c>
      <c r="M45" s="20">
        <v>98</v>
      </c>
      <c r="N45" s="20">
        <v>59</v>
      </c>
      <c r="O45" s="21">
        <v>37</v>
      </c>
    </row>
    <row r="46" spans="2:15" x14ac:dyDescent="0.25">
      <c r="B46" s="61"/>
      <c r="C46" s="19">
        <v>34</v>
      </c>
      <c r="D46" s="20">
        <v>20</v>
      </c>
      <c r="E46" s="21">
        <v>21</v>
      </c>
      <c r="F46" s="19">
        <v>45</v>
      </c>
      <c r="G46" s="20">
        <v>51</v>
      </c>
      <c r="H46" s="21">
        <v>40</v>
      </c>
      <c r="I46" s="19">
        <v>37</v>
      </c>
      <c r="J46" s="20">
        <v>36</v>
      </c>
      <c r="K46" s="21">
        <v>42</v>
      </c>
      <c r="L46" s="19">
        <v>54</v>
      </c>
      <c r="M46" s="20">
        <v>106</v>
      </c>
      <c r="N46" s="20">
        <v>64</v>
      </c>
      <c r="O46" s="21">
        <v>56</v>
      </c>
    </row>
    <row r="47" spans="2:15" x14ac:dyDescent="0.25">
      <c r="B47" s="61"/>
      <c r="C47" s="19">
        <v>34</v>
      </c>
      <c r="D47" s="20">
        <v>24</v>
      </c>
      <c r="E47" s="21">
        <v>22</v>
      </c>
      <c r="F47" s="19">
        <v>37</v>
      </c>
      <c r="G47" s="20">
        <v>51</v>
      </c>
      <c r="H47" s="21">
        <v>39</v>
      </c>
      <c r="I47" s="19">
        <v>30</v>
      </c>
      <c r="J47" s="20">
        <v>45</v>
      </c>
      <c r="K47" s="21">
        <v>43</v>
      </c>
      <c r="L47" s="19">
        <v>54</v>
      </c>
      <c r="M47" s="20">
        <v>65</v>
      </c>
      <c r="N47" s="20">
        <v>56</v>
      </c>
      <c r="O47" s="21">
        <v>40</v>
      </c>
    </row>
    <row r="48" spans="2:15" x14ac:dyDescent="0.25">
      <c r="B48" s="61"/>
      <c r="C48" s="19">
        <v>35</v>
      </c>
      <c r="D48" s="20">
        <v>24</v>
      </c>
      <c r="E48" s="21">
        <v>20</v>
      </c>
      <c r="F48" s="19">
        <v>42</v>
      </c>
      <c r="G48" s="20">
        <v>59</v>
      </c>
      <c r="H48" s="21">
        <v>40</v>
      </c>
      <c r="I48" s="19">
        <v>51</v>
      </c>
      <c r="J48" s="20">
        <v>45</v>
      </c>
      <c r="K48" s="21">
        <v>44</v>
      </c>
      <c r="L48" s="19">
        <v>57</v>
      </c>
      <c r="M48" s="20">
        <v>98</v>
      </c>
      <c r="N48" s="20">
        <v>58</v>
      </c>
      <c r="O48" s="21">
        <v>66</v>
      </c>
    </row>
    <row r="49" spans="2:15" x14ac:dyDescent="0.25">
      <c r="B49" s="61"/>
      <c r="C49" s="19">
        <v>36</v>
      </c>
      <c r="D49" s="20"/>
      <c r="E49" s="21">
        <v>24</v>
      </c>
      <c r="F49" s="19">
        <v>37</v>
      </c>
      <c r="G49" s="20">
        <v>38</v>
      </c>
      <c r="H49" s="21">
        <v>35</v>
      </c>
      <c r="I49" s="19">
        <v>36</v>
      </c>
      <c r="J49" s="20">
        <v>43</v>
      </c>
      <c r="K49" s="21">
        <v>44</v>
      </c>
      <c r="L49" s="19">
        <v>66</v>
      </c>
      <c r="M49" s="20">
        <v>86</v>
      </c>
      <c r="N49" s="20">
        <v>46</v>
      </c>
      <c r="O49" s="21">
        <v>45</v>
      </c>
    </row>
    <row r="50" spans="2:15" x14ac:dyDescent="0.25">
      <c r="B50" s="61"/>
      <c r="C50" s="19"/>
      <c r="D50" s="20"/>
      <c r="E50" s="21">
        <v>24</v>
      </c>
      <c r="F50" s="19">
        <v>34</v>
      </c>
      <c r="G50" s="20">
        <v>45</v>
      </c>
      <c r="H50" s="21">
        <v>32</v>
      </c>
      <c r="I50" s="19">
        <v>50</v>
      </c>
      <c r="J50" s="20">
        <v>44</v>
      </c>
      <c r="K50" s="21">
        <v>37</v>
      </c>
      <c r="L50" s="19">
        <v>67</v>
      </c>
      <c r="M50" s="20">
        <v>87</v>
      </c>
      <c r="N50" s="20">
        <v>69</v>
      </c>
      <c r="O50" s="21">
        <v>60</v>
      </c>
    </row>
    <row r="51" spans="2:15" x14ac:dyDescent="0.25">
      <c r="B51" s="61"/>
      <c r="C51" s="19"/>
      <c r="D51" s="20"/>
      <c r="E51" s="21">
        <v>24</v>
      </c>
      <c r="F51" s="19">
        <v>40</v>
      </c>
      <c r="G51" s="20">
        <v>60</v>
      </c>
      <c r="H51" s="21">
        <v>45</v>
      </c>
      <c r="I51" s="19">
        <v>50</v>
      </c>
      <c r="J51" s="20">
        <v>35</v>
      </c>
      <c r="K51" s="21">
        <v>42</v>
      </c>
      <c r="L51" s="19">
        <v>42</v>
      </c>
      <c r="M51" s="20">
        <v>93</v>
      </c>
      <c r="N51" s="20">
        <v>70</v>
      </c>
      <c r="O51" s="21">
        <v>53</v>
      </c>
    </row>
    <row r="52" spans="2:15" x14ac:dyDescent="0.25">
      <c r="B52" s="61"/>
      <c r="C52" s="19"/>
      <c r="D52" s="20"/>
      <c r="E52" s="21">
        <v>23</v>
      </c>
      <c r="F52" s="19">
        <v>39</v>
      </c>
      <c r="G52" s="20">
        <v>46</v>
      </c>
      <c r="H52" s="21">
        <v>34</v>
      </c>
      <c r="I52" s="19">
        <v>47</v>
      </c>
      <c r="J52" s="20">
        <v>45</v>
      </c>
      <c r="K52" s="21">
        <v>62</v>
      </c>
      <c r="L52" s="19">
        <v>78</v>
      </c>
      <c r="M52" s="20">
        <v>87</v>
      </c>
      <c r="N52" s="20">
        <v>55</v>
      </c>
      <c r="O52" s="21">
        <v>40</v>
      </c>
    </row>
    <row r="53" spans="2:15" x14ac:dyDescent="0.25">
      <c r="B53" s="61"/>
      <c r="C53" s="19"/>
      <c r="D53" s="20"/>
      <c r="E53" s="21">
        <v>14</v>
      </c>
      <c r="F53" s="19">
        <v>40</v>
      </c>
      <c r="G53" s="20">
        <v>41</v>
      </c>
      <c r="H53" s="21">
        <v>28</v>
      </c>
      <c r="I53" s="19">
        <v>42</v>
      </c>
      <c r="J53" s="20">
        <v>34</v>
      </c>
      <c r="K53" s="21">
        <v>61</v>
      </c>
      <c r="L53" s="19">
        <v>50</v>
      </c>
      <c r="M53" s="20"/>
      <c r="N53" s="20">
        <v>65</v>
      </c>
      <c r="O53" s="21">
        <v>65</v>
      </c>
    </row>
    <row r="54" spans="2:15" x14ac:dyDescent="0.25">
      <c r="B54" s="62"/>
      <c r="C54" s="28"/>
      <c r="D54" s="29"/>
      <c r="E54" s="34">
        <v>20</v>
      </c>
      <c r="F54" s="28"/>
      <c r="G54" s="29"/>
      <c r="H54" s="34"/>
      <c r="I54" s="28"/>
      <c r="J54" s="29"/>
      <c r="K54" s="34"/>
      <c r="L54" s="28"/>
      <c r="M54" s="29"/>
      <c r="N54" s="29"/>
      <c r="O54" s="34"/>
    </row>
    <row r="55" spans="2:15" x14ac:dyDescent="0.25">
      <c r="B55" s="30" t="s">
        <v>26</v>
      </c>
      <c r="C55" s="31">
        <f t="shared" ref="C55:O55" si="1">AVERAGE(C34:C54)</f>
        <v>31.6875</v>
      </c>
      <c r="D55" s="32">
        <f t="shared" si="1"/>
        <v>24.066666666666666</v>
      </c>
      <c r="E55" s="33">
        <f t="shared" si="1"/>
        <v>25.38095238095238</v>
      </c>
      <c r="F55" s="31">
        <f t="shared" si="1"/>
        <v>40</v>
      </c>
      <c r="G55" s="32">
        <f t="shared" si="1"/>
        <v>47.85</v>
      </c>
      <c r="H55" s="33">
        <f t="shared" si="1"/>
        <v>38</v>
      </c>
      <c r="I55" s="31">
        <f t="shared" si="1"/>
        <v>42.7</v>
      </c>
      <c r="J55" s="32">
        <f t="shared" si="1"/>
        <v>39.700000000000003</v>
      </c>
      <c r="K55" s="33">
        <f t="shared" si="1"/>
        <v>47.85</v>
      </c>
      <c r="L55" s="31">
        <f t="shared" si="1"/>
        <v>58.6</v>
      </c>
      <c r="M55" s="32">
        <f t="shared" si="1"/>
        <v>87.05263157894737</v>
      </c>
      <c r="N55" s="32">
        <f t="shared" si="1"/>
        <v>60.25</v>
      </c>
      <c r="O55" s="33">
        <f t="shared" si="1"/>
        <v>48.65</v>
      </c>
    </row>
    <row r="59" spans="2:15" x14ac:dyDescent="0.25">
      <c r="B59" s="9" t="s">
        <v>30</v>
      </c>
      <c r="C59" s="65" t="s">
        <v>27</v>
      </c>
      <c r="D59" s="66"/>
      <c r="E59" s="66"/>
      <c r="F59" s="66"/>
      <c r="G59" s="66"/>
      <c r="H59" s="67"/>
      <c r="I59" s="65" t="s">
        <v>28</v>
      </c>
      <c r="J59" s="66"/>
      <c r="K59" s="66"/>
      <c r="L59" s="66"/>
      <c r="M59" s="66"/>
      <c r="N59" s="67"/>
    </row>
    <row r="60" spans="2:15" x14ac:dyDescent="0.25">
      <c r="B60" s="12" t="s">
        <v>31</v>
      </c>
      <c r="C60" s="13" t="s">
        <v>2</v>
      </c>
      <c r="D60" s="14" t="s">
        <v>3</v>
      </c>
      <c r="E60" s="15" t="s">
        <v>4</v>
      </c>
      <c r="F60" s="13" t="s">
        <v>5</v>
      </c>
      <c r="G60" s="14" t="s">
        <v>6</v>
      </c>
      <c r="H60" s="15" t="s">
        <v>7</v>
      </c>
      <c r="I60" s="13" t="s">
        <v>2</v>
      </c>
      <c r="J60" s="14" t="s">
        <v>3</v>
      </c>
      <c r="K60" s="15" t="s">
        <v>4</v>
      </c>
      <c r="L60" s="13" t="s">
        <v>5</v>
      </c>
      <c r="M60" s="14" t="s">
        <v>6</v>
      </c>
      <c r="N60" s="15" t="s">
        <v>7</v>
      </c>
    </row>
    <row r="61" spans="2:15" x14ac:dyDescent="0.25">
      <c r="B61" s="60" t="s">
        <v>35</v>
      </c>
      <c r="C61" s="35">
        <v>16.445904582796423</v>
      </c>
      <c r="D61" s="36">
        <v>19.677320637635376</v>
      </c>
      <c r="E61" s="37">
        <v>7.8428454647740606</v>
      </c>
      <c r="F61" s="35">
        <v>22.64142057706642</v>
      </c>
      <c r="G61" s="36">
        <v>6.9676276418710339</v>
      </c>
      <c r="H61" s="37">
        <v>22.175535514078284</v>
      </c>
      <c r="I61" s="35">
        <v>26.38912345887519</v>
      </c>
      <c r="J61" s="36">
        <v>23.245924524512361</v>
      </c>
      <c r="K61" s="37">
        <v>28.702674269165481</v>
      </c>
      <c r="L61" s="35">
        <v>19.38966808805338</v>
      </c>
      <c r="M61" s="36">
        <v>31.983631961740944</v>
      </c>
      <c r="N61" s="37">
        <v>9.2445182471998972</v>
      </c>
    </row>
    <row r="62" spans="2:15" x14ac:dyDescent="0.25">
      <c r="B62" s="61"/>
      <c r="C62" s="35">
        <v>10.322223641084577</v>
      </c>
      <c r="D62" s="36">
        <v>10.204147081992947</v>
      </c>
      <c r="E62" s="37">
        <v>6.8776045077667654</v>
      </c>
      <c r="F62" s="35">
        <v>6.1393082718583942</v>
      </c>
      <c r="G62" s="36">
        <v>8.107784892359021</v>
      </c>
      <c r="H62" s="37">
        <v>15.700526072293597</v>
      </c>
      <c r="I62" s="35">
        <v>5.9509566782751655</v>
      </c>
      <c r="J62" s="36">
        <v>19.154641808198186</v>
      </c>
      <c r="K62" s="37">
        <v>28.041705349839688</v>
      </c>
      <c r="L62" s="35">
        <v>22.712097969793373</v>
      </c>
      <c r="M62" s="36">
        <v>26.66539462858216</v>
      </c>
      <c r="N62" s="37">
        <v>19.348123038584028</v>
      </c>
    </row>
    <row r="63" spans="2:15" x14ac:dyDescent="0.25">
      <c r="B63" s="61"/>
      <c r="C63" s="35">
        <v>4.59974245822941</v>
      </c>
      <c r="D63" s="36">
        <v>9.1212580039038986</v>
      </c>
      <c r="E63" s="37">
        <v>8.3469576640139245</v>
      </c>
      <c r="F63" s="35">
        <v>15.990353537708071</v>
      </c>
      <c r="G63" s="36">
        <v>8.9979977606078982</v>
      </c>
      <c r="H63" s="37">
        <v>11.63954455980339</v>
      </c>
      <c r="I63" s="35">
        <v>8.6249794258303272</v>
      </c>
      <c r="J63" s="36">
        <v>16.387860213680671</v>
      </c>
      <c r="K63" s="37">
        <v>39.396071804095563</v>
      </c>
      <c r="L63" s="35">
        <v>25.586042488182155</v>
      </c>
      <c r="M63" s="36">
        <v>29.16729548066542</v>
      </c>
      <c r="N63" s="37">
        <v>17.158335469876068</v>
      </c>
    </row>
    <row r="64" spans="2:15" x14ac:dyDescent="0.25">
      <c r="B64" s="61"/>
      <c r="C64" s="35">
        <v>17.320686741455809</v>
      </c>
      <c r="D64" s="36">
        <v>8.3063493734610745</v>
      </c>
      <c r="E64" s="37">
        <v>6.3583873222234644</v>
      </c>
      <c r="F64" s="35">
        <v>19.1444585855463</v>
      </c>
      <c r="G64" s="36">
        <v>10.61149170595017</v>
      </c>
      <c r="H64" s="37">
        <v>10.501448359757777</v>
      </c>
      <c r="I64" s="35">
        <v>5.6754494246513145</v>
      </c>
      <c r="J64" s="36">
        <v>28.287445708309555</v>
      </c>
      <c r="K64" s="37">
        <v>31.734753094770593</v>
      </c>
      <c r="L64" s="35">
        <v>23.166380947968307</v>
      </c>
      <c r="M64" s="36">
        <v>36.51703642966438</v>
      </c>
      <c r="N64" s="37">
        <v>23.365946035532541</v>
      </c>
      <c r="O64" s="5"/>
    </row>
    <row r="65" spans="2:15" x14ac:dyDescent="0.25">
      <c r="B65" s="61"/>
      <c r="C65" s="35">
        <v>19.855421386546901</v>
      </c>
      <c r="D65" s="36">
        <v>14.262909548861945</v>
      </c>
      <c r="E65" s="37">
        <v>4.8479707322849475</v>
      </c>
      <c r="F65" s="35">
        <v>34.774796139883613</v>
      </c>
      <c r="G65" s="36">
        <v>11.787471881968115</v>
      </c>
      <c r="H65" s="37">
        <v>18.827212033699073</v>
      </c>
      <c r="I65" s="35">
        <v>6.0320618884997259</v>
      </c>
      <c r="J65" s="36">
        <v>25.991549356257124</v>
      </c>
      <c r="K65" s="37">
        <v>12.102868453922776</v>
      </c>
      <c r="L65" s="35">
        <v>26.097895999763054</v>
      </c>
      <c r="M65" s="36">
        <v>13.248627250670413</v>
      </c>
      <c r="N65" s="37">
        <v>6.2970152733373235</v>
      </c>
      <c r="O65" s="5"/>
    </row>
    <row r="66" spans="2:15" x14ac:dyDescent="0.25">
      <c r="B66" s="61"/>
      <c r="C66" s="35">
        <v>17.761080135989761</v>
      </c>
      <c r="D66" s="36">
        <v>3.9205407209762373</v>
      </c>
      <c r="E66" s="37">
        <v>4.0325561701469868</v>
      </c>
      <c r="F66" s="35">
        <v>20.841214042882299</v>
      </c>
      <c r="G66" s="36">
        <v>10.328483327950002</v>
      </c>
      <c r="H66" s="37">
        <v>16.760311582173411</v>
      </c>
      <c r="I66" s="35">
        <v>10.178795163776815</v>
      </c>
      <c r="J66" s="36">
        <v>29.420528267493946</v>
      </c>
      <c r="K66" s="37">
        <v>7.8825686453490471</v>
      </c>
      <c r="L66" s="35">
        <v>15.323713446558548</v>
      </c>
      <c r="M66" s="36">
        <v>18.242516007807797</v>
      </c>
      <c r="N66" s="37">
        <v>13.516380308204365</v>
      </c>
      <c r="O66" s="5"/>
    </row>
    <row r="67" spans="2:15" x14ac:dyDescent="0.25">
      <c r="B67" s="61"/>
      <c r="C67" s="35">
        <v>3.9291572939893715</v>
      </c>
      <c r="D67" s="36">
        <v>11.925068830006655</v>
      </c>
      <c r="E67" s="37">
        <v>2.7760350446664037</v>
      </c>
      <c r="F67" s="35">
        <v>30.014395995752142</v>
      </c>
      <c r="G67" s="36">
        <v>14.90187573348752</v>
      </c>
      <c r="H67" s="37">
        <v>21.002896719515554</v>
      </c>
      <c r="I67" s="35">
        <v>7.3769536844322365</v>
      </c>
      <c r="J67" s="36">
        <v>24.378635028615872</v>
      </c>
      <c r="K67" s="37">
        <v>26.33602663099013</v>
      </c>
      <c r="L67" s="35">
        <v>26.119966102088437</v>
      </c>
      <c r="M67" s="36">
        <v>12.769761205465459</v>
      </c>
      <c r="N67" s="37">
        <v>14.848559541238906</v>
      </c>
      <c r="O67" s="5"/>
    </row>
    <row r="68" spans="2:15" x14ac:dyDescent="0.25">
      <c r="B68" s="61"/>
      <c r="C68" s="35">
        <v>2.4332624248219239</v>
      </c>
      <c r="D68" s="36">
        <v>11.038268160656582</v>
      </c>
      <c r="E68" s="37">
        <v>12.594532921342433</v>
      </c>
      <c r="F68" s="35">
        <v>28.465453486428331</v>
      </c>
      <c r="G68" s="36">
        <v>18.856901261956764</v>
      </c>
      <c r="H68" s="37">
        <v>13.569385721177715</v>
      </c>
      <c r="I68" s="35">
        <v>8.5800315254872626</v>
      </c>
      <c r="J68" s="36">
        <v>29.381751446203708</v>
      </c>
      <c r="K68" s="37">
        <v>5.138736903607831</v>
      </c>
      <c r="L68" s="35">
        <v>26.071595794491977</v>
      </c>
      <c r="M68" s="36">
        <v>36.040092600791013</v>
      </c>
      <c r="N68" s="37">
        <v>13.441853900489956</v>
      </c>
      <c r="O68" s="5"/>
    </row>
    <row r="69" spans="2:15" x14ac:dyDescent="0.25">
      <c r="B69" s="61"/>
      <c r="C69" s="35">
        <v>16.136651796523974</v>
      </c>
      <c r="D69" s="36">
        <v>8.6962531506753997</v>
      </c>
      <c r="E69" s="37">
        <v>3.6162155626096872</v>
      </c>
      <c r="F69" s="35">
        <v>33.183071232840341</v>
      </c>
      <c r="G69" s="36">
        <v>8.8385743880804295</v>
      </c>
      <c r="H69" s="37">
        <v>10.381172778543863</v>
      </c>
      <c r="I69" s="35">
        <v>35.509496400224798</v>
      </c>
      <c r="J69" s="36">
        <v>25.117381544634537</v>
      </c>
      <c r="K69" s="37">
        <v>7.7804154346646417</v>
      </c>
      <c r="L69" s="35">
        <v>24.291517825405499</v>
      </c>
      <c r="M69" s="36">
        <v>27.035080029589029</v>
      </c>
      <c r="N69" s="37">
        <v>26.866250847862393</v>
      </c>
      <c r="O69" s="5"/>
    </row>
    <row r="70" spans="2:15" x14ac:dyDescent="0.25">
      <c r="B70" s="61"/>
      <c r="C70" s="35">
        <v>22.403089834149924</v>
      </c>
      <c r="D70" s="36">
        <v>9.671216207080457</v>
      </c>
      <c r="E70" s="37">
        <v>2.1425773834673585</v>
      </c>
      <c r="F70" s="35">
        <v>7.3715317793539494</v>
      </c>
      <c r="G70" s="36">
        <v>11.065650957942337</v>
      </c>
      <c r="H70" s="37">
        <v>17.837126763189847</v>
      </c>
      <c r="I70" s="35">
        <v>29.563434302042218</v>
      </c>
      <c r="J70" s="36">
        <v>16.865722346841171</v>
      </c>
      <c r="K70" s="37">
        <v>4.1527678716960841</v>
      </c>
      <c r="L70" s="35">
        <v>22.233066384515755</v>
      </c>
      <c r="M70" s="36">
        <v>29.530072787638872</v>
      </c>
      <c r="N70" s="37">
        <v>8.335816342456619</v>
      </c>
      <c r="O70" s="5"/>
    </row>
    <row r="71" spans="2:15" x14ac:dyDescent="0.25">
      <c r="B71" s="61"/>
      <c r="C71" s="35">
        <v>13.198996876237407</v>
      </c>
      <c r="D71" s="36">
        <v>5.3587390772935404</v>
      </c>
      <c r="E71" s="37">
        <v>3.0022949542630388</v>
      </c>
      <c r="F71" s="35">
        <v>7.5560717192103297</v>
      </c>
      <c r="G71" s="36">
        <v>22.568913308753149</v>
      </c>
      <c r="H71" s="37">
        <v>15.962201506831823</v>
      </c>
      <c r="I71" s="35">
        <v>35.407065160608767</v>
      </c>
      <c r="J71" s="36">
        <v>21.244656681754584</v>
      </c>
      <c r="K71" s="37">
        <v>17.670333771400543</v>
      </c>
      <c r="L71" s="35">
        <v>24.689736143660735</v>
      </c>
      <c r="M71" s="36">
        <v>28.787970436882656</v>
      </c>
      <c r="N71" s="37">
        <v>32.2999842255891</v>
      </c>
      <c r="O71" s="5"/>
    </row>
    <row r="72" spans="2:15" x14ac:dyDescent="0.25">
      <c r="B72" s="61"/>
      <c r="C72" s="35">
        <v>19.154641808198186</v>
      </c>
      <c r="D72" s="36">
        <v>4.3641085843344065</v>
      </c>
      <c r="E72" s="37">
        <v>8.1221096006494076</v>
      </c>
      <c r="F72" s="35">
        <v>33.592095708407264</v>
      </c>
      <c r="G72" s="36">
        <v>18.052129218352498</v>
      </c>
      <c r="H72" s="37">
        <v>15.962201506831823</v>
      </c>
      <c r="I72" s="35">
        <v>22.811543958197962</v>
      </c>
      <c r="J72" s="36">
        <v>15.042912414815332</v>
      </c>
      <c r="K72" s="37">
        <v>17.699361013735491</v>
      </c>
      <c r="L72" s="35">
        <v>17.701867827844087</v>
      </c>
      <c r="M72" s="36">
        <v>36.088455580663251</v>
      </c>
      <c r="N72" s="37">
        <v>6.8956710509513472</v>
      </c>
      <c r="O72" s="5"/>
    </row>
    <row r="73" spans="2:15" x14ac:dyDescent="0.25">
      <c r="B73" s="61"/>
      <c r="C73" s="35">
        <v>7.6973831068493483</v>
      </c>
      <c r="D73" s="36">
        <v>4.8331765518693963</v>
      </c>
      <c r="E73" s="37">
        <v>7.2324311252193745</v>
      </c>
      <c r="F73" s="35">
        <v>32.899193945378563</v>
      </c>
      <c r="G73" s="36">
        <v>17.735779452035359</v>
      </c>
      <c r="H73" s="37">
        <v>21.651471019367836</v>
      </c>
      <c r="I73" s="35">
        <v>12.167650657467087</v>
      </c>
      <c r="J73" s="36">
        <v>18.613902734351118</v>
      </c>
      <c r="K73" s="37">
        <v>19.570515257418325</v>
      </c>
      <c r="L73" s="35">
        <v>24.585459792131772</v>
      </c>
      <c r="M73" s="36">
        <v>29.815501675631197</v>
      </c>
      <c r="N73" s="37">
        <v>19.490688155710437</v>
      </c>
      <c r="O73" s="5"/>
    </row>
    <row r="74" spans="2:15" x14ac:dyDescent="0.25">
      <c r="B74" s="61"/>
      <c r="C74" s="35">
        <v>3.8696246077168053</v>
      </c>
      <c r="D74" s="36">
        <v>7.8825686453490489</v>
      </c>
      <c r="E74" s="37">
        <v>5.1832979062774927</v>
      </c>
      <c r="F74" s="35">
        <v>10.190851776348657</v>
      </c>
      <c r="G74" s="36">
        <v>21.31677148766094</v>
      </c>
      <c r="H74" s="37">
        <v>13.773240129161511</v>
      </c>
      <c r="I74" s="35">
        <v>29.329840224567306</v>
      </c>
      <c r="J74" s="36">
        <v>34.498068436720573</v>
      </c>
      <c r="K74" s="37">
        <v>30.276298077967816</v>
      </c>
      <c r="L74" s="35">
        <v>22.233066384515755</v>
      </c>
      <c r="M74" s="36">
        <v>22.407316832231839</v>
      </c>
      <c r="N74" s="37">
        <v>17.558421657515002</v>
      </c>
      <c r="O74" s="5"/>
    </row>
    <row r="75" spans="2:15" x14ac:dyDescent="0.25">
      <c r="B75" s="62"/>
      <c r="C75" s="38">
        <v>6.5969246079895356</v>
      </c>
      <c r="D75" s="39"/>
      <c r="E75" s="40">
        <v>11.125170747185814</v>
      </c>
      <c r="F75" s="38">
        <v>10.704064539875455</v>
      </c>
      <c r="G75" s="39">
        <v>19.095885238234388</v>
      </c>
      <c r="H75" s="40">
        <v>17.898317592566141</v>
      </c>
      <c r="I75" s="38">
        <v>23.197663089513377</v>
      </c>
      <c r="J75" s="39">
        <v>25.763553309272417</v>
      </c>
      <c r="K75" s="40">
        <v>27.838633430570031</v>
      </c>
      <c r="L75" s="38">
        <v>20.199440452281724</v>
      </c>
      <c r="M75" s="39">
        <v>32.171879006017626</v>
      </c>
      <c r="N75" s="40">
        <v>12.769761205465459</v>
      </c>
      <c r="O75" s="5"/>
    </row>
    <row r="76" spans="2:15" x14ac:dyDescent="0.25">
      <c r="B76" s="30" t="s">
        <v>26</v>
      </c>
      <c r="C76" s="31">
        <f>AVERAGE(C61:C75)</f>
        <v>12.114986086838623</v>
      </c>
      <c r="D76" s="32">
        <f t="shared" ref="D76:N76" si="2">AVERAGE(D61:D75)</f>
        <v>9.2329946124354958</v>
      </c>
      <c r="E76" s="33">
        <f t="shared" si="2"/>
        <v>6.2733991404594116</v>
      </c>
      <c r="F76" s="31">
        <f t="shared" si="2"/>
        <v>20.900552089236008</v>
      </c>
      <c r="G76" s="32">
        <f t="shared" si="2"/>
        <v>13.948889217147306</v>
      </c>
      <c r="H76" s="33">
        <f t="shared" si="2"/>
        <v>16.242839457266111</v>
      </c>
      <c r="I76" s="31">
        <f t="shared" si="2"/>
        <v>17.786336336163302</v>
      </c>
      <c r="J76" s="32">
        <f t="shared" si="2"/>
        <v>23.559635588110744</v>
      </c>
      <c r="K76" s="33">
        <f t="shared" si="2"/>
        <v>20.2882486672796</v>
      </c>
      <c r="L76" s="31">
        <f t="shared" si="2"/>
        <v>22.693434376483637</v>
      </c>
      <c r="M76" s="32">
        <f t="shared" si="2"/>
        <v>27.364708794269472</v>
      </c>
      <c r="N76" s="33">
        <f t="shared" si="2"/>
        <v>16.095821686667563</v>
      </c>
      <c r="O76" s="7"/>
    </row>
    <row r="80" spans="2:15" x14ac:dyDescent="0.25">
      <c r="B80" s="9" t="s">
        <v>8</v>
      </c>
      <c r="C80" s="65" t="s">
        <v>27</v>
      </c>
      <c r="D80" s="66"/>
      <c r="E80" s="66"/>
      <c r="F80" s="66"/>
      <c r="G80" s="66"/>
      <c r="H80" s="67"/>
      <c r="I80" s="65" t="s">
        <v>28</v>
      </c>
      <c r="J80" s="66"/>
      <c r="K80" s="66"/>
      <c r="L80" s="66"/>
      <c r="M80" s="66"/>
      <c r="N80" s="66"/>
      <c r="O80" s="67"/>
    </row>
    <row r="81" spans="2:15" x14ac:dyDescent="0.25">
      <c r="B81" s="12" t="s">
        <v>31</v>
      </c>
      <c r="C81" s="13" t="s">
        <v>2</v>
      </c>
      <c r="D81" s="14" t="s">
        <v>3</v>
      </c>
      <c r="E81" s="15" t="s">
        <v>4</v>
      </c>
      <c r="F81" s="13" t="s">
        <v>5</v>
      </c>
      <c r="G81" s="14" t="s">
        <v>6</v>
      </c>
      <c r="H81" s="15" t="s">
        <v>7</v>
      </c>
      <c r="I81" s="13" t="s">
        <v>2</v>
      </c>
      <c r="J81" s="14" t="s">
        <v>3</v>
      </c>
      <c r="K81" s="15" t="s">
        <v>4</v>
      </c>
      <c r="L81" s="13" t="s">
        <v>5</v>
      </c>
      <c r="M81" s="14" t="s">
        <v>6</v>
      </c>
      <c r="N81" s="14" t="s">
        <v>7</v>
      </c>
      <c r="O81" s="15" t="s">
        <v>29</v>
      </c>
    </row>
    <row r="82" spans="2:15" x14ac:dyDescent="0.25">
      <c r="B82" s="60" t="s">
        <v>35</v>
      </c>
      <c r="C82" s="35">
        <v>16</v>
      </c>
      <c r="D82" s="36">
        <v>28.5</v>
      </c>
      <c r="E82" s="37">
        <v>25.833333333333332</v>
      </c>
      <c r="F82" s="35">
        <v>46</v>
      </c>
      <c r="G82" s="36">
        <v>48.333333333333336</v>
      </c>
      <c r="H82" s="37">
        <v>33.333333333333336</v>
      </c>
      <c r="I82" s="35">
        <v>17.5</v>
      </c>
      <c r="J82" s="36">
        <v>57</v>
      </c>
      <c r="K82" s="37">
        <v>42.666666666666671</v>
      </c>
      <c r="L82" s="35">
        <v>39.166666666666664</v>
      </c>
      <c r="M82" s="36">
        <v>37.666666666666671</v>
      </c>
      <c r="N82" s="36">
        <v>45.5</v>
      </c>
      <c r="O82" s="37">
        <v>59.666666666666671</v>
      </c>
    </row>
    <row r="83" spans="2:15" x14ac:dyDescent="0.25">
      <c r="B83" s="61"/>
      <c r="C83" s="35">
        <v>27.5</v>
      </c>
      <c r="D83" s="36">
        <v>17.666666666666664</v>
      </c>
      <c r="E83" s="37">
        <v>21.333333333333336</v>
      </c>
      <c r="F83" s="35">
        <v>36.333333333333336</v>
      </c>
      <c r="G83" s="36">
        <v>35.833333333333336</v>
      </c>
      <c r="H83" s="37">
        <v>38.666666666666664</v>
      </c>
      <c r="I83" s="35">
        <v>25.833333333333332</v>
      </c>
      <c r="J83" s="36">
        <v>37.5</v>
      </c>
      <c r="K83" s="37">
        <v>46.499999999999993</v>
      </c>
      <c r="L83" s="35">
        <v>43.333333333333329</v>
      </c>
      <c r="M83" s="36">
        <v>21</v>
      </c>
      <c r="N83" s="36">
        <v>50.5</v>
      </c>
      <c r="O83" s="37">
        <v>62.5</v>
      </c>
    </row>
    <row r="84" spans="2:15" x14ac:dyDescent="0.25">
      <c r="B84" s="61"/>
      <c r="C84" s="35">
        <v>29.666666666666664</v>
      </c>
      <c r="D84" s="36">
        <v>29.166666666666668</v>
      </c>
      <c r="E84" s="37">
        <v>42.666666666666671</v>
      </c>
      <c r="F84" s="35">
        <v>33.333333333333336</v>
      </c>
      <c r="G84" s="36">
        <v>55</v>
      </c>
      <c r="H84" s="37">
        <v>23</v>
      </c>
      <c r="I84" s="35">
        <v>17.5</v>
      </c>
      <c r="J84" s="36">
        <v>28.333333333333336</v>
      </c>
      <c r="K84" s="37">
        <v>24.166666666666668</v>
      </c>
      <c r="L84" s="35">
        <v>42.5</v>
      </c>
      <c r="M84" s="36">
        <v>20.166666666666664</v>
      </c>
      <c r="N84" s="36">
        <v>57.666666666666664</v>
      </c>
      <c r="O84" s="37">
        <v>53.333333333333329</v>
      </c>
    </row>
    <row r="85" spans="2:15" x14ac:dyDescent="0.25">
      <c r="B85" s="61"/>
      <c r="C85" s="35">
        <v>22.666666666666668</v>
      </c>
      <c r="D85" s="36">
        <v>6.333333333333333</v>
      </c>
      <c r="E85" s="37">
        <v>32</v>
      </c>
      <c r="F85" s="35">
        <v>52.666666666666671</v>
      </c>
      <c r="G85" s="36">
        <v>50</v>
      </c>
      <c r="H85" s="37">
        <v>34.166666666666671</v>
      </c>
      <c r="I85" s="35">
        <v>14.666666666666666</v>
      </c>
      <c r="J85" s="36">
        <v>36.833333333333329</v>
      </c>
      <c r="K85" s="37">
        <v>23</v>
      </c>
      <c r="L85" s="35">
        <v>51.333333333333336</v>
      </c>
      <c r="M85" s="36">
        <v>50.833333333333329</v>
      </c>
      <c r="N85" s="36">
        <v>40.833333333333329</v>
      </c>
      <c r="O85" s="37">
        <v>33</v>
      </c>
    </row>
    <row r="86" spans="2:15" x14ac:dyDescent="0.25">
      <c r="B86" s="61"/>
      <c r="C86" s="35">
        <v>41.333333333333336</v>
      </c>
      <c r="D86" s="36">
        <v>15.333333333333334</v>
      </c>
      <c r="E86" s="37">
        <v>22.166666666666668</v>
      </c>
      <c r="F86" s="35">
        <v>27.5</v>
      </c>
      <c r="G86" s="36">
        <v>61.666666666666664</v>
      </c>
      <c r="H86" s="37">
        <v>54.166666666666671</v>
      </c>
      <c r="I86" s="35">
        <v>20.833333333333332</v>
      </c>
      <c r="J86" s="36">
        <v>50.833333333333329</v>
      </c>
      <c r="K86" s="37">
        <v>22.5</v>
      </c>
      <c r="L86" s="35">
        <v>53.333333333333329</v>
      </c>
      <c r="M86" s="36">
        <v>38</v>
      </c>
      <c r="N86" s="36">
        <v>55</v>
      </c>
      <c r="O86" s="37">
        <v>46</v>
      </c>
    </row>
    <row r="87" spans="2:15" x14ac:dyDescent="0.25">
      <c r="B87" s="61"/>
      <c r="C87" s="35">
        <v>16</v>
      </c>
      <c r="D87" s="36">
        <v>25.166666666666668</v>
      </c>
      <c r="E87" s="37">
        <v>36.333333333333336</v>
      </c>
      <c r="F87" s="35">
        <v>39.666666666666671</v>
      </c>
      <c r="G87" s="36">
        <v>64.666666666666671</v>
      </c>
      <c r="H87" s="37">
        <v>43.333333333333329</v>
      </c>
      <c r="I87" s="35">
        <v>40</v>
      </c>
      <c r="J87" s="36">
        <v>50.333333333333336</v>
      </c>
      <c r="K87" s="37">
        <v>31.666666666666664</v>
      </c>
      <c r="L87" s="35">
        <v>52.5</v>
      </c>
      <c r="M87" s="36">
        <v>25.166666666666668</v>
      </c>
      <c r="N87" s="36">
        <v>57.666666666666664</v>
      </c>
      <c r="O87" s="37">
        <v>45.833333333333336</v>
      </c>
    </row>
    <row r="88" spans="2:15" x14ac:dyDescent="0.25">
      <c r="B88" s="61"/>
      <c r="C88" s="35">
        <v>23.333333333333336</v>
      </c>
      <c r="D88" s="36">
        <v>24.333333333333332</v>
      </c>
      <c r="E88" s="37">
        <v>28.333333333333336</v>
      </c>
      <c r="F88" s="35">
        <v>44.166666666666671</v>
      </c>
      <c r="G88" s="36">
        <v>47.5</v>
      </c>
      <c r="H88" s="37">
        <v>37.5</v>
      </c>
      <c r="I88" s="35">
        <v>37.5</v>
      </c>
      <c r="J88" s="36">
        <v>21.833333333333332</v>
      </c>
      <c r="K88" s="37">
        <v>26.666666666666664</v>
      </c>
      <c r="L88" s="35">
        <v>41.333333333333336</v>
      </c>
      <c r="M88" s="36">
        <v>48.333333333333336</v>
      </c>
      <c r="N88" s="36">
        <v>44.166666666666671</v>
      </c>
      <c r="O88" s="37">
        <v>36.666666666666664</v>
      </c>
    </row>
    <row r="89" spans="2:15" x14ac:dyDescent="0.25">
      <c r="B89" s="61"/>
      <c r="C89" s="35">
        <v>26.666666666666664</v>
      </c>
      <c r="D89" s="36">
        <v>20</v>
      </c>
      <c r="E89" s="37">
        <v>35.833333333333336</v>
      </c>
      <c r="F89" s="35">
        <v>44.666666666666664</v>
      </c>
      <c r="G89" s="36">
        <v>45</v>
      </c>
      <c r="H89" s="37">
        <v>39.166666666666664</v>
      </c>
      <c r="I89" s="35">
        <v>25.833333333333332</v>
      </c>
      <c r="J89" s="36">
        <v>32.5</v>
      </c>
      <c r="K89" s="37">
        <v>28.333333333333336</v>
      </c>
      <c r="L89" s="35">
        <v>56.666666666666671</v>
      </c>
      <c r="M89" s="36">
        <v>54.166666666666671</v>
      </c>
      <c r="N89" s="36">
        <v>50.166666666666664</v>
      </c>
      <c r="O89" s="37">
        <v>47.5</v>
      </c>
    </row>
    <row r="90" spans="2:15" x14ac:dyDescent="0.25">
      <c r="B90" s="61"/>
      <c r="C90" s="35">
        <v>30.833333333333332</v>
      </c>
      <c r="D90" s="36">
        <v>12.5</v>
      </c>
      <c r="E90" s="37">
        <v>24.166666666666668</v>
      </c>
      <c r="F90" s="35">
        <v>24.166666666666668</v>
      </c>
      <c r="G90" s="36">
        <v>48.666666666666664</v>
      </c>
      <c r="H90" s="37">
        <v>38.666666666666664</v>
      </c>
      <c r="I90" s="35">
        <v>20</v>
      </c>
      <c r="J90" s="36">
        <v>19.333333333333332</v>
      </c>
      <c r="K90" s="37">
        <v>19.166666666666664</v>
      </c>
      <c r="L90" s="35">
        <v>51.666666666666664</v>
      </c>
      <c r="M90" s="36">
        <v>56.666666666666671</v>
      </c>
      <c r="N90" s="36">
        <v>42.166666666666664</v>
      </c>
      <c r="O90" s="37">
        <v>50.333333333333336</v>
      </c>
    </row>
    <row r="91" spans="2:15" x14ac:dyDescent="0.25">
      <c r="B91" s="61"/>
      <c r="C91" s="35">
        <v>38.333333333333329</v>
      </c>
      <c r="D91" s="36">
        <v>13</v>
      </c>
      <c r="E91" s="37">
        <v>34.166666666666671</v>
      </c>
      <c r="F91" s="35">
        <v>41.666666666666664</v>
      </c>
      <c r="G91" s="36">
        <v>41.666666666666664</v>
      </c>
      <c r="H91" s="37">
        <v>35</v>
      </c>
      <c r="I91" s="35">
        <v>37.5</v>
      </c>
      <c r="J91" s="36">
        <v>46.666666666666671</v>
      </c>
      <c r="K91" s="37">
        <v>23.333333333333336</v>
      </c>
      <c r="L91" s="35">
        <v>45</v>
      </c>
      <c r="M91" s="36">
        <v>55</v>
      </c>
      <c r="N91" s="36">
        <v>37.666666666666671</v>
      </c>
      <c r="O91" s="37">
        <v>48.666666666666664</v>
      </c>
    </row>
    <row r="92" spans="2:15" x14ac:dyDescent="0.25">
      <c r="B92" s="61"/>
      <c r="C92" s="35">
        <v>51.000000000000007</v>
      </c>
      <c r="D92" s="36">
        <v>32.666666666666671</v>
      </c>
      <c r="E92" s="37">
        <v>34.333333333333336</v>
      </c>
      <c r="F92" s="35">
        <v>37.333333333333336</v>
      </c>
      <c r="G92" s="36">
        <v>57.5</v>
      </c>
      <c r="H92" s="37">
        <v>16.666666666666668</v>
      </c>
      <c r="I92" s="35">
        <v>32.5</v>
      </c>
      <c r="J92" s="36">
        <v>45.833333333333336</v>
      </c>
      <c r="K92" s="37">
        <v>15</v>
      </c>
      <c r="L92" s="35">
        <v>50.833333333333329</v>
      </c>
      <c r="M92" s="36">
        <v>38</v>
      </c>
      <c r="N92" s="36">
        <v>27.666666666666668</v>
      </c>
      <c r="O92" s="37">
        <v>40.833333333333329</v>
      </c>
    </row>
    <row r="93" spans="2:15" x14ac:dyDescent="0.25">
      <c r="B93" s="61"/>
      <c r="C93" s="35">
        <v>35</v>
      </c>
      <c r="D93" s="36">
        <v>24.333333333333332</v>
      </c>
      <c r="E93" s="37">
        <v>33.333333333333336</v>
      </c>
      <c r="F93" s="35">
        <v>25.833333333333332</v>
      </c>
      <c r="G93" s="36">
        <v>25.166666666666668</v>
      </c>
      <c r="H93" s="37">
        <v>35.333333333333329</v>
      </c>
      <c r="I93" s="35">
        <v>50.833333333333329</v>
      </c>
      <c r="J93" s="36">
        <v>42</v>
      </c>
      <c r="K93" s="37">
        <v>31.333333333333336</v>
      </c>
      <c r="L93" s="35">
        <v>44.666666666666664</v>
      </c>
      <c r="M93" s="36">
        <v>41</v>
      </c>
      <c r="N93" s="36">
        <v>25.833333333333332</v>
      </c>
      <c r="O93" s="37">
        <v>28.333333333333336</v>
      </c>
    </row>
    <row r="94" spans="2:15" x14ac:dyDescent="0.25">
      <c r="B94" s="61"/>
      <c r="C94" s="35">
        <v>41.833333333333329</v>
      </c>
      <c r="D94" s="36">
        <v>23.5</v>
      </c>
      <c r="E94" s="37">
        <v>28</v>
      </c>
      <c r="F94" s="35">
        <v>60.833333333333329</v>
      </c>
      <c r="G94" s="36">
        <v>34.166666666666671</v>
      </c>
      <c r="H94" s="37">
        <v>18.666666666666668</v>
      </c>
      <c r="I94" s="35">
        <v>33.333333333333336</v>
      </c>
      <c r="J94" s="36">
        <v>23.333333333333336</v>
      </c>
      <c r="K94" s="37">
        <v>24.833333333333336</v>
      </c>
      <c r="L94" s="35">
        <v>33.5</v>
      </c>
      <c r="M94" s="36">
        <v>37.666666666666671</v>
      </c>
      <c r="N94" s="36">
        <v>55</v>
      </c>
      <c r="O94" s="37">
        <v>37.166666666666664</v>
      </c>
    </row>
    <row r="95" spans="2:15" x14ac:dyDescent="0.25">
      <c r="B95" s="61"/>
      <c r="C95" s="35">
        <v>46.666666666666671</v>
      </c>
      <c r="D95" s="36">
        <v>16.666666666666668</v>
      </c>
      <c r="E95" s="37">
        <v>47</v>
      </c>
      <c r="F95" s="35">
        <v>53.333333333333329</v>
      </c>
      <c r="G95" s="36">
        <v>15</v>
      </c>
      <c r="H95" s="37">
        <v>39.166666666666664</v>
      </c>
      <c r="I95" s="35">
        <v>37.5</v>
      </c>
      <c r="J95" s="36">
        <v>21.666666666666664</v>
      </c>
      <c r="K95" s="37">
        <v>35.833333333333336</v>
      </c>
      <c r="L95" s="35">
        <v>34.333333333333336</v>
      </c>
      <c r="M95" s="36">
        <v>50</v>
      </c>
      <c r="N95" s="36">
        <v>35.833333333333336</v>
      </c>
      <c r="O95" s="37">
        <v>50</v>
      </c>
    </row>
    <row r="96" spans="2:15" x14ac:dyDescent="0.25">
      <c r="B96" s="61"/>
      <c r="C96" s="35">
        <v>45.166666666666671</v>
      </c>
      <c r="D96" s="36">
        <v>17.166666666666668</v>
      </c>
      <c r="E96" s="37">
        <v>36.833333333333329</v>
      </c>
      <c r="F96" s="35">
        <v>35.833333333333336</v>
      </c>
      <c r="G96" s="36">
        <v>39.666666666666671</v>
      </c>
      <c r="H96" s="37">
        <v>40.833333333333329</v>
      </c>
      <c r="I96" s="35">
        <v>21.833333333333332</v>
      </c>
      <c r="J96" s="36">
        <v>33.333333333333336</v>
      </c>
      <c r="K96" s="37">
        <v>14.833333333333332</v>
      </c>
      <c r="L96" s="35">
        <v>30.833333333333332</v>
      </c>
      <c r="M96" s="36">
        <v>36.666666666666664</v>
      </c>
      <c r="N96" s="36">
        <v>45.833333333333336</v>
      </c>
      <c r="O96" s="37">
        <v>60</v>
      </c>
    </row>
    <row r="97" spans="2:15" x14ac:dyDescent="0.25">
      <c r="B97" s="61"/>
      <c r="C97" s="35"/>
      <c r="D97" s="36"/>
      <c r="E97" s="37"/>
      <c r="F97" s="35"/>
      <c r="G97" s="36"/>
      <c r="H97" s="37"/>
      <c r="I97" s="35"/>
      <c r="J97" s="36"/>
      <c r="K97" s="37"/>
      <c r="L97" s="35"/>
      <c r="M97" s="36"/>
      <c r="N97" s="36">
        <v>43.333333333333329</v>
      </c>
      <c r="O97" s="37">
        <v>38</v>
      </c>
    </row>
    <row r="98" spans="2:15" x14ac:dyDescent="0.25">
      <c r="B98" s="61"/>
      <c r="C98" s="35"/>
      <c r="D98" s="36"/>
      <c r="E98" s="37"/>
      <c r="F98" s="35"/>
      <c r="G98" s="36"/>
      <c r="H98" s="37"/>
      <c r="I98" s="35"/>
      <c r="J98" s="36"/>
      <c r="K98" s="37"/>
      <c r="L98" s="35"/>
      <c r="M98" s="36"/>
      <c r="N98" s="36">
        <v>42.666666666666671</v>
      </c>
      <c r="O98" s="37"/>
    </row>
    <row r="99" spans="2:15" x14ac:dyDescent="0.25">
      <c r="B99" s="61"/>
      <c r="C99" s="35"/>
      <c r="D99" s="36"/>
      <c r="E99" s="37"/>
      <c r="F99" s="35"/>
      <c r="G99" s="36"/>
      <c r="H99" s="37"/>
      <c r="I99" s="35"/>
      <c r="J99" s="36"/>
      <c r="K99" s="37"/>
      <c r="L99" s="35"/>
      <c r="M99" s="36"/>
      <c r="N99" s="36">
        <v>38.333333333333329</v>
      </c>
      <c r="O99" s="37"/>
    </row>
    <row r="100" spans="2:15" x14ac:dyDescent="0.25">
      <c r="B100" s="61"/>
      <c r="C100" s="35"/>
      <c r="D100" s="36"/>
      <c r="E100" s="37"/>
      <c r="F100" s="35"/>
      <c r="G100" s="36"/>
      <c r="H100" s="37"/>
      <c r="I100" s="35"/>
      <c r="J100" s="36"/>
      <c r="K100" s="37"/>
      <c r="L100" s="35"/>
      <c r="M100" s="36"/>
      <c r="N100" s="36">
        <v>36.333333333333336</v>
      </c>
      <c r="O100" s="37"/>
    </row>
    <row r="101" spans="2:15" x14ac:dyDescent="0.25">
      <c r="B101" s="62"/>
      <c r="C101" s="38"/>
      <c r="D101" s="39"/>
      <c r="E101" s="40"/>
      <c r="F101" s="38"/>
      <c r="G101" s="39"/>
      <c r="H101" s="40"/>
      <c r="I101" s="38"/>
      <c r="J101" s="39"/>
      <c r="K101" s="40"/>
      <c r="L101" s="38"/>
      <c r="M101" s="39"/>
      <c r="N101" s="39">
        <v>31.333333333333336</v>
      </c>
      <c r="O101" s="40"/>
    </row>
    <row r="102" spans="2:15" x14ac:dyDescent="0.25">
      <c r="B102" s="30" t="s">
        <v>26</v>
      </c>
      <c r="C102" s="31">
        <f t="shared" ref="C102:O102" si="3">AVERAGE(C82:C101)</f>
        <v>32.799999999999997</v>
      </c>
      <c r="D102" s="32">
        <f t="shared" si="3"/>
        <v>20.422222222222224</v>
      </c>
      <c r="E102" s="33">
        <f t="shared" si="3"/>
        <v>32.155555555555551</v>
      </c>
      <c r="F102" s="31">
        <f t="shared" si="3"/>
        <v>40.222222222222236</v>
      </c>
      <c r="G102" s="32">
        <f t="shared" si="3"/>
        <v>44.655555555555551</v>
      </c>
      <c r="H102" s="33">
        <f t="shared" si="3"/>
        <v>35.177777777777784</v>
      </c>
      <c r="I102" s="31">
        <f t="shared" si="3"/>
        <v>28.877777777777773</v>
      </c>
      <c r="J102" s="32">
        <f t="shared" si="3"/>
        <v>36.488888888888887</v>
      </c>
      <c r="K102" s="33">
        <f t="shared" si="3"/>
        <v>27.322222222222212</v>
      </c>
      <c r="L102" s="31">
        <f t="shared" si="3"/>
        <v>44.733333333333341</v>
      </c>
      <c r="M102" s="32">
        <f t="shared" si="3"/>
        <v>40.68888888888889</v>
      </c>
      <c r="N102" s="32">
        <f t="shared" si="3"/>
        <v>43.175000000000018</v>
      </c>
      <c r="O102" s="33">
        <f t="shared" si="3"/>
        <v>46.114583333333336</v>
      </c>
    </row>
  </sheetData>
  <mergeCells count="13">
    <mergeCell ref="B82:B101"/>
    <mergeCell ref="C80:H80"/>
    <mergeCell ref="I80:O80"/>
    <mergeCell ref="C59:H59"/>
    <mergeCell ref="B61:B75"/>
    <mergeCell ref="I59:N59"/>
    <mergeCell ref="C3:H3"/>
    <mergeCell ref="I3:O3"/>
    <mergeCell ref="B1:O1"/>
    <mergeCell ref="B34:B54"/>
    <mergeCell ref="C32:H32"/>
    <mergeCell ref="I32:O32"/>
    <mergeCell ref="B5:B27"/>
  </mergeCells>
  <pageMargins left="0.7" right="0.7" top="0.75" bottom="0.75" header="0.3" footer="0.3"/>
  <pageSetup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1"/>
  <sheetViews>
    <sheetView workbookViewId="0">
      <selection activeCell="B2" sqref="B2:C2"/>
    </sheetView>
  </sheetViews>
  <sheetFormatPr baseColWidth="10" defaultColWidth="11.42578125" defaultRowHeight="15" x14ac:dyDescent="0.25"/>
  <cols>
    <col min="1" max="10" width="11.42578125" style="6"/>
    <col min="11" max="11" width="11.42578125" style="6" customWidth="1"/>
    <col min="12" max="16384" width="11.42578125" style="6"/>
  </cols>
  <sheetData>
    <row r="1" spans="2:9" x14ac:dyDescent="0.25">
      <c r="B1" s="64" t="s">
        <v>38</v>
      </c>
      <c r="C1" s="64"/>
      <c r="D1" s="64"/>
      <c r="E1" s="64"/>
      <c r="F1" s="64"/>
      <c r="G1" s="64"/>
      <c r="H1" s="64"/>
      <c r="I1" s="64"/>
    </row>
    <row r="2" spans="2:9" x14ac:dyDescent="0.25">
      <c r="B2" s="71" t="s">
        <v>34</v>
      </c>
      <c r="C2" s="71"/>
      <c r="D2" s="69"/>
      <c r="E2" s="69"/>
      <c r="F2" s="69"/>
    </row>
    <row r="4" spans="2:9" x14ac:dyDescent="0.25">
      <c r="B4" s="11" t="s">
        <v>22</v>
      </c>
      <c r="C4" s="30" t="s">
        <v>31</v>
      </c>
      <c r="D4" s="30" t="s">
        <v>12</v>
      </c>
      <c r="E4" s="30" t="s">
        <v>13</v>
      </c>
      <c r="F4" s="30" t="s">
        <v>16</v>
      </c>
      <c r="G4" s="30" t="s">
        <v>21</v>
      </c>
    </row>
    <row r="5" spans="2:9" x14ac:dyDescent="0.25">
      <c r="B5" s="63" t="s">
        <v>9</v>
      </c>
      <c r="C5" s="41" t="s">
        <v>2</v>
      </c>
      <c r="D5" s="50">
        <v>18695.743999999999</v>
      </c>
      <c r="E5" s="50">
        <v>14292.501</v>
      </c>
      <c r="F5" s="50">
        <f>E5/D5</f>
        <v>0.76447885679221972</v>
      </c>
      <c r="G5" s="47">
        <f>F5/(AVERAGE($F$5:$F$7))</f>
        <v>1.050810034987161</v>
      </c>
    </row>
    <row r="6" spans="2:9" x14ac:dyDescent="0.25">
      <c r="B6" s="63"/>
      <c r="C6" s="42" t="s">
        <v>3</v>
      </c>
      <c r="D6" s="51">
        <v>18964.108</v>
      </c>
      <c r="E6" s="51">
        <v>10335.258</v>
      </c>
      <c r="F6" s="51">
        <f t="shared" ref="F6:F16" si="0">E6/D6</f>
        <v>0.54499046303680609</v>
      </c>
      <c r="G6" s="48">
        <f t="shared" ref="G6:G10" si="1">F6/(AVERAGE($F$5:$F$7))</f>
        <v>0.74911352020167943</v>
      </c>
    </row>
    <row r="7" spans="2:9" x14ac:dyDescent="0.25">
      <c r="B7" s="63"/>
      <c r="C7" s="43" t="s">
        <v>4</v>
      </c>
      <c r="D7" s="52">
        <v>14663.308999999999</v>
      </c>
      <c r="E7" s="52">
        <v>12802.128000000001</v>
      </c>
      <c r="F7" s="52">
        <f t="shared" si="0"/>
        <v>0.87307223765113329</v>
      </c>
      <c r="G7" s="49">
        <f t="shared" si="1"/>
        <v>1.2000764448111592</v>
      </c>
    </row>
    <row r="8" spans="2:9" x14ac:dyDescent="0.25">
      <c r="B8" s="63"/>
      <c r="C8" s="41" t="s">
        <v>5</v>
      </c>
      <c r="D8" s="50">
        <v>18204.794000000002</v>
      </c>
      <c r="E8" s="50">
        <v>3241.761</v>
      </c>
      <c r="F8" s="50">
        <f t="shared" si="0"/>
        <v>0.17807183096935894</v>
      </c>
      <c r="G8" s="47">
        <f t="shared" si="1"/>
        <v>0.24476761557056084</v>
      </c>
    </row>
    <row r="9" spans="2:9" x14ac:dyDescent="0.25">
      <c r="B9" s="63"/>
      <c r="C9" s="42" t="s">
        <v>6</v>
      </c>
      <c r="D9" s="51">
        <v>16557.136999999999</v>
      </c>
      <c r="E9" s="51">
        <v>6361.4589999999998</v>
      </c>
      <c r="F9" s="51">
        <f t="shared" si="0"/>
        <v>0.38421250002340385</v>
      </c>
      <c r="G9" s="48">
        <f t="shared" si="1"/>
        <v>0.52811709180052557</v>
      </c>
    </row>
    <row r="10" spans="2:9" x14ac:dyDescent="0.25">
      <c r="B10" s="63"/>
      <c r="C10" s="43" t="s">
        <v>7</v>
      </c>
      <c r="D10" s="52">
        <v>18197.037</v>
      </c>
      <c r="E10" s="52">
        <v>5193.0950000000003</v>
      </c>
      <c r="F10" s="52">
        <f t="shared" si="0"/>
        <v>0.28538135082101557</v>
      </c>
      <c r="G10" s="49">
        <f t="shared" si="1"/>
        <v>0.39226930159877588</v>
      </c>
    </row>
    <row r="11" spans="2:9" x14ac:dyDescent="0.25">
      <c r="B11" s="63" t="s">
        <v>1</v>
      </c>
      <c r="C11" s="41" t="s">
        <v>2</v>
      </c>
      <c r="D11" s="50">
        <v>15801.815000000001</v>
      </c>
      <c r="E11" s="50">
        <v>13337.401</v>
      </c>
      <c r="F11" s="50">
        <f t="shared" si="0"/>
        <v>0.84404234576850823</v>
      </c>
      <c r="G11" s="47">
        <f>F11/(AVERAGE($F$11:$F$13))</f>
        <v>1.0648818923393006</v>
      </c>
    </row>
    <row r="12" spans="2:9" x14ac:dyDescent="0.25">
      <c r="B12" s="63"/>
      <c r="C12" s="42" t="s">
        <v>3</v>
      </c>
      <c r="D12" s="51">
        <v>17869.906999999999</v>
      </c>
      <c r="E12" s="51">
        <v>14887.279</v>
      </c>
      <c r="F12" s="51">
        <f t="shared" si="0"/>
        <v>0.8330921364056344</v>
      </c>
      <c r="G12" s="48">
        <f t="shared" ref="G12:G16" si="2">F12/(AVERAGE($F$11:$F$13))</f>
        <v>1.0510666143188223</v>
      </c>
    </row>
    <row r="13" spans="2:9" x14ac:dyDescent="0.25">
      <c r="B13" s="63"/>
      <c r="C13" s="43" t="s">
        <v>4</v>
      </c>
      <c r="D13" s="52">
        <v>16098.179</v>
      </c>
      <c r="E13" s="52">
        <v>11280.208000000001</v>
      </c>
      <c r="F13" s="52">
        <f t="shared" si="0"/>
        <v>0.70071329185742071</v>
      </c>
      <c r="G13" s="49">
        <f t="shared" si="2"/>
        <v>0.88405149334187716</v>
      </c>
    </row>
    <row r="14" spans="2:9" x14ac:dyDescent="0.25">
      <c r="B14" s="63"/>
      <c r="C14" s="41" t="s">
        <v>5</v>
      </c>
      <c r="D14" s="50">
        <v>15391.843999999999</v>
      </c>
      <c r="E14" s="50">
        <v>5225.3879999999999</v>
      </c>
      <c r="F14" s="50">
        <f t="shared" si="0"/>
        <v>0.33949070689645766</v>
      </c>
      <c r="G14" s="47">
        <f t="shared" si="2"/>
        <v>0.42831678790042421</v>
      </c>
    </row>
    <row r="15" spans="2:9" x14ac:dyDescent="0.25">
      <c r="B15" s="63"/>
      <c r="C15" s="42" t="s">
        <v>6</v>
      </c>
      <c r="D15" s="51">
        <v>14292.137000000001</v>
      </c>
      <c r="E15" s="51">
        <v>7389.8230000000003</v>
      </c>
      <c r="F15" s="51">
        <f t="shared" si="0"/>
        <v>0.51705514717638101</v>
      </c>
      <c r="G15" s="48">
        <f t="shared" si="2"/>
        <v>0.65234009446247798</v>
      </c>
    </row>
    <row r="16" spans="2:9" x14ac:dyDescent="0.25">
      <c r="B16" s="63"/>
      <c r="C16" s="43" t="s">
        <v>7</v>
      </c>
      <c r="D16" s="52">
        <v>12859.258</v>
      </c>
      <c r="E16" s="52">
        <v>2786.8609999999999</v>
      </c>
      <c r="F16" s="52">
        <f t="shared" si="0"/>
        <v>0.21672020267421338</v>
      </c>
      <c r="G16" s="49">
        <f t="shared" si="2"/>
        <v>0.27342398244455912</v>
      </c>
    </row>
    <row r="19" spans="2:13" x14ac:dyDescent="0.25">
      <c r="B19" s="11" t="s">
        <v>23</v>
      </c>
      <c r="C19" s="30" t="s">
        <v>31</v>
      </c>
      <c r="D19" s="30" t="s">
        <v>12</v>
      </c>
      <c r="E19" s="30" t="s">
        <v>14</v>
      </c>
      <c r="F19" s="30" t="s">
        <v>15</v>
      </c>
      <c r="G19" s="30" t="s">
        <v>18</v>
      </c>
      <c r="H19" s="30" t="s">
        <v>19</v>
      </c>
      <c r="I19" s="30" t="s">
        <v>17</v>
      </c>
      <c r="J19" s="30" t="s">
        <v>10</v>
      </c>
      <c r="K19" s="10"/>
      <c r="L19" s="30" t="s">
        <v>20</v>
      </c>
      <c r="M19" s="30" t="s">
        <v>24</v>
      </c>
    </row>
    <row r="20" spans="2:13" x14ac:dyDescent="0.25">
      <c r="B20" s="63" t="s">
        <v>9</v>
      </c>
      <c r="C20" s="41" t="s">
        <v>2</v>
      </c>
      <c r="D20" s="50">
        <v>12413.53</v>
      </c>
      <c r="E20" s="50">
        <v>17351.278999999999</v>
      </c>
      <c r="F20" s="50">
        <v>4520.4390000000003</v>
      </c>
      <c r="G20" s="50">
        <f>E20/D20</f>
        <v>1.3977715444357888</v>
      </c>
      <c r="H20" s="50">
        <f>F20/D20</f>
        <v>0.3641541930458137</v>
      </c>
      <c r="I20" s="50">
        <f>H20/G20</f>
        <v>0.26052482932238025</v>
      </c>
      <c r="J20" s="47">
        <f>I20/(AVERAGE($I$20:$I$22))</f>
        <v>0.92739724193299433</v>
      </c>
      <c r="K20" s="4"/>
      <c r="L20" s="50">
        <f t="shared" ref="L20:L31" si="3">G20+H20</f>
        <v>1.7619257374816024</v>
      </c>
      <c r="M20" s="47">
        <f>L20/(AVERAGE($L$20:$L$22))</f>
        <v>1.1491249740022524</v>
      </c>
    </row>
    <row r="21" spans="2:13" x14ac:dyDescent="0.25">
      <c r="B21" s="63"/>
      <c r="C21" s="42" t="s">
        <v>3</v>
      </c>
      <c r="D21" s="51">
        <v>12209.35</v>
      </c>
      <c r="E21" s="51">
        <v>13260.572</v>
      </c>
      <c r="F21" s="51">
        <v>2949.0039999999999</v>
      </c>
      <c r="G21" s="51">
        <f t="shared" ref="G21:G25" si="4">E21/D21</f>
        <v>1.0860997514200181</v>
      </c>
      <c r="H21" s="51">
        <f t="shared" ref="H21:H25" si="5">F21/D21</f>
        <v>0.24153652733355993</v>
      </c>
      <c r="I21" s="51">
        <f t="shared" ref="I21:I25" si="6">H21/G21</f>
        <v>0.22238889845777393</v>
      </c>
      <c r="J21" s="48">
        <f t="shared" ref="J21:J25" si="7">I21/(AVERAGE($I$20:$I$22))</f>
        <v>0.79164374314221686</v>
      </c>
      <c r="K21" s="4"/>
      <c r="L21" s="51">
        <f t="shared" si="3"/>
        <v>1.327636278753578</v>
      </c>
      <c r="M21" s="48">
        <f t="shared" ref="M21:M24" si="8">L21/(AVERAGE($L$20:$L$22))</f>
        <v>0.86588212650085239</v>
      </c>
    </row>
    <row r="22" spans="2:13" x14ac:dyDescent="0.25">
      <c r="B22" s="63"/>
      <c r="C22" s="43" t="s">
        <v>4</v>
      </c>
      <c r="D22" s="52">
        <v>11188.764999999999</v>
      </c>
      <c r="E22" s="52">
        <v>12426.401</v>
      </c>
      <c r="F22" s="52">
        <v>4471.6099999999997</v>
      </c>
      <c r="G22" s="52">
        <f t="shared" si="4"/>
        <v>1.1106141741291375</v>
      </c>
      <c r="H22" s="52">
        <f t="shared" si="5"/>
        <v>0.39965179356256031</v>
      </c>
      <c r="I22" s="52">
        <f t="shared" si="6"/>
        <v>0.35984755360783871</v>
      </c>
      <c r="J22" s="49">
        <f t="shared" si="7"/>
        <v>1.2809590149247889</v>
      </c>
      <c r="K22" s="4"/>
      <c r="L22" s="52">
        <f t="shared" si="3"/>
        <v>1.5102659676916979</v>
      </c>
      <c r="M22" s="49">
        <f t="shared" si="8"/>
        <v>0.98499289949689517</v>
      </c>
    </row>
    <row r="23" spans="2:13" x14ac:dyDescent="0.25">
      <c r="B23" s="63"/>
      <c r="C23" s="41" t="s">
        <v>5</v>
      </c>
      <c r="D23" s="50">
        <v>13975.986000000001</v>
      </c>
      <c r="E23" s="50">
        <v>3805.5390000000002</v>
      </c>
      <c r="F23" s="50">
        <v>2302.962</v>
      </c>
      <c r="G23" s="50">
        <f t="shared" si="4"/>
        <v>0.27229127161403854</v>
      </c>
      <c r="H23" s="50">
        <f t="shared" si="5"/>
        <v>0.16477993037485869</v>
      </c>
      <c r="I23" s="50">
        <f t="shared" si="6"/>
        <v>0.605160530479388</v>
      </c>
      <c r="J23" s="47">
        <f t="shared" si="7"/>
        <v>2.1542062165553468</v>
      </c>
      <c r="K23" s="4"/>
      <c r="L23" s="50">
        <f t="shared" si="3"/>
        <v>0.43707120198889726</v>
      </c>
      <c r="M23" s="47">
        <f t="shared" si="8"/>
        <v>0.28505709573237287</v>
      </c>
    </row>
    <row r="24" spans="2:13" x14ac:dyDescent="0.25">
      <c r="B24" s="63"/>
      <c r="C24" s="42" t="s">
        <v>6</v>
      </c>
      <c r="D24" s="51">
        <v>12922.472</v>
      </c>
      <c r="E24" s="51">
        <v>6843.7520000000004</v>
      </c>
      <c r="F24" s="51">
        <v>3390.5889999999999</v>
      </c>
      <c r="G24" s="51">
        <f t="shared" si="4"/>
        <v>0.52960083798208268</v>
      </c>
      <c r="H24" s="51">
        <f t="shared" si="5"/>
        <v>0.26237928780190045</v>
      </c>
      <c r="I24" s="51">
        <f t="shared" si="6"/>
        <v>0.49542838489764096</v>
      </c>
      <c r="J24" s="48">
        <f t="shared" si="7"/>
        <v>1.7635897466066226</v>
      </c>
      <c r="K24" s="4"/>
      <c r="L24" s="51">
        <f t="shared" si="3"/>
        <v>0.79198012578398314</v>
      </c>
      <c r="M24" s="48">
        <f t="shared" si="8"/>
        <v>0.51652809314917181</v>
      </c>
    </row>
    <row r="25" spans="2:13" x14ac:dyDescent="0.25">
      <c r="B25" s="63"/>
      <c r="C25" s="43" t="s">
        <v>7</v>
      </c>
      <c r="D25" s="52">
        <v>12849.744000000001</v>
      </c>
      <c r="E25" s="52">
        <v>10914.723</v>
      </c>
      <c r="F25" s="52">
        <v>3003.518</v>
      </c>
      <c r="G25" s="52">
        <f t="shared" si="4"/>
        <v>0.84941170812430189</v>
      </c>
      <c r="H25" s="52">
        <f t="shared" si="5"/>
        <v>0.23374146597784359</v>
      </c>
      <c r="I25" s="52">
        <f t="shared" si="6"/>
        <v>0.27518041456480391</v>
      </c>
      <c r="J25" s="49">
        <f t="shared" si="7"/>
        <v>0.97956712289247505</v>
      </c>
      <c r="K25" s="4"/>
      <c r="L25" s="52">
        <f t="shared" si="3"/>
        <v>1.0831531741021454</v>
      </c>
      <c r="M25" s="49">
        <f>L25/(AVERAGE($L$20:$L$22))</f>
        <v>0.70643066081187866</v>
      </c>
    </row>
    <row r="26" spans="2:13" x14ac:dyDescent="0.25">
      <c r="B26" s="63" t="s">
        <v>1</v>
      </c>
      <c r="C26" s="41" t="s">
        <v>2</v>
      </c>
      <c r="D26" s="50">
        <v>15801.815000000001</v>
      </c>
      <c r="E26" s="53">
        <v>12808.723</v>
      </c>
      <c r="F26" s="53">
        <v>3895.66</v>
      </c>
      <c r="G26" s="50">
        <f t="shared" ref="G26:G31" si="9">E26/D26</f>
        <v>0.81058555615288497</v>
      </c>
      <c r="H26" s="50">
        <f t="shared" ref="H26:H31" si="10">F26/D26</f>
        <v>0.24653243946976974</v>
      </c>
      <c r="I26" s="50">
        <f t="shared" ref="I26:I31" si="11">H26/G26</f>
        <v>0.30414117004482022</v>
      </c>
      <c r="J26" s="47">
        <f>I26/(AVERAGE($I$26:$I$28))</f>
        <v>1.2360668188151724</v>
      </c>
      <c r="K26" s="4"/>
      <c r="L26" s="50">
        <f t="shared" si="3"/>
        <v>1.0571179956226546</v>
      </c>
      <c r="M26" s="47">
        <f>L26/(AVERAGE($L$26:$L$28))</f>
        <v>0.81587010385659131</v>
      </c>
    </row>
    <row r="27" spans="2:13" x14ac:dyDescent="0.25">
      <c r="B27" s="63"/>
      <c r="C27" s="42" t="s">
        <v>3</v>
      </c>
      <c r="D27" s="51">
        <v>17869.906999999999</v>
      </c>
      <c r="E27" s="54">
        <v>20055.3</v>
      </c>
      <c r="F27" s="54">
        <v>3002.1039999999998</v>
      </c>
      <c r="G27" s="51">
        <f t="shared" si="9"/>
        <v>1.1222945928034209</v>
      </c>
      <c r="H27" s="51">
        <f t="shared" si="10"/>
        <v>0.16799774055903033</v>
      </c>
      <c r="I27" s="51">
        <f t="shared" si="11"/>
        <v>0.14969130354569615</v>
      </c>
      <c r="J27" s="48">
        <f t="shared" ref="J27:J31" si="12">I27/(AVERAGE($I$26:$I$28))</f>
        <v>0.60836371922537813</v>
      </c>
      <c r="K27" s="4"/>
      <c r="L27" s="51">
        <f t="shared" si="3"/>
        <v>1.2902923333624512</v>
      </c>
      <c r="M27" s="48">
        <f t="shared" ref="M27:M31" si="13">L27/(AVERAGE($L$26:$L$28))</f>
        <v>0.99583106558102596</v>
      </c>
    </row>
    <row r="28" spans="2:13" x14ac:dyDescent="0.25">
      <c r="B28" s="63"/>
      <c r="C28" s="43" t="s">
        <v>4</v>
      </c>
      <c r="D28" s="52">
        <v>16098.179</v>
      </c>
      <c r="E28" s="55">
        <v>19298.643</v>
      </c>
      <c r="F28" s="55">
        <v>5487.2669999999998</v>
      </c>
      <c r="G28" s="52">
        <f t="shared" si="9"/>
        <v>1.198809070268134</v>
      </c>
      <c r="H28" s="52">
        <f t="shared" si="10"/>
        <v>0.34086259073153552</v>
      </c>
      <c r="I28" s="52">
        <f t="shared" si="11"/>
        <v>0.28433434412979192</v>
      </c>
      <c r="J28" s="49">
        <f t="shared" si="12"/>
        <v>1.1555694619594497</v>
      </c>
      <c r="K28" s="4"/>
      <c r="L28" s="52">
        <f t="shared" si="3"/>
        <v>1.5396716609996695</v>
      </c>
      <c r="M28" s="49">
        <f t="shared" si="13"/>
        <v>1.1882988305623829</v>
      </c>
    </row>
    <row r="29" spans="2:13" x14ac:dyDescent="0.25">
      <c r="B29" s="63"/>
      <c r="C29" s="41" t="s">
        <v>5</v>
      </c>
      <c r="D29" s="50">
        <v>15391.843999999999</v>
      </c>
      <c r="E29" s="53">
        <v>4626.4390000000003</v>
      </c>
      <c r="F29" s="53">
        <v>2664.8609999999999</v>
      </c>
      <c r="G29" s="50">
        <f t="shared" si="9"/>
        <v>0.30057730574712171</v>
      </c>
      <c r="H29" s="50">
        <f t="shared" si="10"/>
        <v>0.17313461596934066</v>
      </c>
      <c r="I29" s="50">
        <f t="shared" si="11"/>
        <v>0.57600694616312886</v>
      </c>
      <c r="J29" s="47">
        <f t="shared" si="12"/>
        <v>2.3409624992709093</v>
      </c>
      <c r="K29" s="4"/>
      <c r="L29" s="50">
        <f t="shared" si="3"/>
        <v>0.47371192171646237</v>
      </c>
      <c r="M29" s="47">
        <f t="shared" si="13"/>
        <v>0.36560478240772931</v>
      </c>
    </row>
    <row r="30" spans="2:13" x14ac:dyDescent="0.25">
      <c r="B30" s="63"/>
      <c r="C30" s="42" t="s">
        <v>6</v>
      </c>
      <c r="D30" s="51">
        <v>14292.137000000001</v>
      </c>
      <c r="E30" s="54">
        <v>7486.5810000000001</v>
      </c>
      <c r="F30" s="54">
        <v>3039.933</v>
      </c>
      <c r="G30" s="51">
        <f t="shared" si="9"/>
        <v>0.52382516344476682</v>
      </c>
      <c r="H30" s="51">
        <f t="shared" si="10"/>
        <v>0.21269968234981235</v>
      </c>
      <c r="I30" s="51">
        <f t="shared" si="11"/>
        <v>0.40605090628151891</v>
      </c>
      <c r="J30" s="48">
        <f t="shared" si="12"/>
        <v>1.6502404193764713</v>
      </c>
      <c r="K30" s="4"/>
      <c r="L30" s="51">
        <f t="shared" si="3"/>
        <v>0.73652484579457922</v>
      </c>
      <c r="M30" s="48">
        <f t="shared" si="13"/>
        <v>0.56844042473937939</v>
      </c>
    </row>
    <row r="31" spans="2:13" x14ac:dyDescent="0.25">
      <c r="B31" s="63"/>
      <c r="C31" s="43" t="s">
        <v>7</v>
      </c>
      <c r="D31" s="52">
        <v>12859.258</v>
      </c>
      <c r="E31" s="55">
        <v>8339.7019999999993</v>
      </c>
      <c r="F31" s="55">
        <v>2627.2759999999998</v>
      </c>
      <c r="G31" s="52">
        <f t="shared" si="9"/>
        <v>0.64853679737975545</v>
      </c>
      <c r="H31" s="52">
        <f t="shared" si="10"/>
        <v>0.20431007761100989</v>
      </c>
      <c r="I31" s="52">
        <f t="shared" si="11"/>
        <v>0.3150323596694462</v>
      </c>
      <c r="J31" s="49">
        <f t="shared" si="12"/>
        <v>1.2803299421221563</v>
      </c>
      <c r="K31" s="4"/>
      <c r="L31" s="52">
        <f t="shared" si="3"/>
        <v>0.85284687499076539</v>
      </c>
      <c r="M31" s="49">
        <f t="shared" si="13"/>
        <v>0.65821627420375495</v>
      </c>
    </row>
  </sheetData>
  <mergeCells count="6">
    <mergeCell ref="B20:B25"/>
    <mergeCell ref="B26:B31"/>
    <mergeCell ref="B1:I1"/>
    <mergeCell ref="B5:B10"/>
    <mergeCell ref="B11:B16"/>
    <mergeCell ref="B2:C2"/>
  </mergeCell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Fig. 1b</vt:lpstr>
      <vt:lpstr>Fig. 1d</vt:lpstr>
      <vt:lpstr>Fig. 1f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F. Fernández</dc:creator>
  <cp:lastModifiedBy>Álvaro F. Fernández</cp:lastModifiedBy>
  <cp:lastPrinted>2018-03-29T15:11:31Z</cp:lastPrinted>
  <dcterms:created xsi:type="dcterms:W3CDTF">2018-03-16T19:35:47Z</dcterms:created>
  <dcterms:modified xsi:type="dcterms:W3CDTF">2018-04-01T23:15:51Z</dcterms:modified>
</cp:coreProperties>
</file>